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harts/chart21.xml" ContentType="application/vnd.openxmlformats-officedocument.drawingml.chart+xml"/>
  <Override PartName="/xl/drawings/drawing7.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8.xml" ContentType="application/vnd.openxmlformats-officedocument.drawing+xml"/>
  <Override PartName="/xl/charts/chart24.xml" ContentType="application/vnd.openxmlformats-officedocument.drawingml.chart+xml"/>
  <Override PartName="/xl/drawings/drawing9.xml" ContentType="application/vnd.openxmlformats-officedocument.drawing+xml"/>
  <Override PartName="/xl/charts/chart25.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codeName="ThisWorkbook"/>
  <mc:AlternateContent xmlns:mc="http://schemas.openxmlformats.org/markup-compatibility/2006">
    <mc:Choice Requires="x15">
      <x15ac:absPath xmlns:x15ac="http://schemas.microsoft.com/office/spreadsheetml/2010/11/ac" url="\\File-sv1\総合調整課\企画経営\7.統計調査\02.統計書\R6版作成\"/>
    </mc:Choice>
  </mc:AlternateContent>
  <xr:revisionPtr revIDLastSave="0" documentId="13_ncr:1_{1088B691-9DE1-4AE7-8101-2016CD8AFB9D}" xr6:coauthVersionLast="36" xr6:coauthVersionMax="36" xr10:uidLastSave="{00000000-0000-0000-0000-000000000000}"/>
  <bookViews>
    <workbookView xWindow="0" yWindow="0" windowWidth="20490" windowHeight="7230" tabRatio="796" firstSheet="30" activeTab="39" xr2:uid="{00000000-000D-0000-FFFF-FFFF00000000}"/>
  </bookViews>
  <sheets>
    <sheet name="表紙" sheetId="111" r:id="rId1"/>
    <sheet name="はじめに" sheetId="144" r:id="rId2"/>
    <sheet name="凡例" sheetId="85" r:id="rId3"/>
    <sheet name="目次 " sheetId="158" r:id="rId4"/>
    <sheet name="統計からわかる野洲市" sheetId="155" r:id="rId5"/>
    <sheet name="第１章 " sheetId="145" r:id="rId6"/>
    <sheet name="土地（1）" sheetId="1" r:id="rId7"/>
    <sheet name="土地 (2)" sheetId="156" r:id="rId8"/>
    <sheet name="第２章" sheetId="87" r:id="rId9"/>
    <sheet name="人口(1)" sheetId="134" r:id="rId10"/>
    <sheet name="人口（2）" sheetId="119" r:id="rId11"/>
    <sheet name="人口(3)" sheetId="20" r:id="rId12"/>
    <sheet name="人口(4)" sheetId="21" r:id="rId13"/>
    <sheet name="第３章" sheetId="101" r:id="rId14"/>
    <sheet name="事業所" sheetId="10" r:id="rId15"/>
    <sheet name="第４章" sheetId="100" r:id="rId16"/>
    <sheet name="農業・水産業(1)" sheetId="147" r:id="rId17"/>
    <sheet name="農業・水産業 (2)" sheetId="149" r:id="rId18"/>
    <sheet name="第５章" sheetId="99" r:id="rId19"/>
    <sheet name="工業 " sheetId="127" r:id="rId20"/>
    <sheet name="第６章" sheetId="98" r:id="rId21"/>
    <sheet name="商業(1)" sheetId="6" r:id="rId22"/>
    <sheet name="商業 (2)" sheetId="29" r:id="rId23"/>
    <sheet name="第7章" sheetId="95" r:id="rId24"/>
    <sheet name="運輸 " sheetId="153" r:id="rId25"/>
    <sheet name="第８章" sheetId="94" r:id="rId26"/>
    <sheet name="保健・衛生（1）" sheetId="48" r:id="rId27"/>
    <sheet name="保健・衛生 (2)" sheetId="157" r:id="rId28"/>
    <sheet name="第9章" sheetId="93" r:id="rId29"/>
    <sheet name="社会福祉(1)" sheetId="51" r:id="rId30"/>
    <sheet name="社会福祉(２)" sheetId="115" r:id="rId31"/>
    <sheet name="第１0章" sheetId="92" r:id="rId32"/>
    <sheet name="教育・文化(1)" sheetId="56" r:id="rId33"/>
    <sheet name="教育・文化(2)" sheetId="139" r:id="rId34"/>
    <sheet name="第１1章" sheetId="91" r:id="rId35"/>
    <sheet name="観光" sheetId="121" r:id="rId36"/>
    <sheet name="第１2章" sheetId="90" r:id="rId37"/>
    <sheet name="治安・災害" sheetId="150" r:id="rId38"/>
    <sheet name="第１３章" sheetId="89" r:id="rId39"/>
    <sheet name="選挙等 " sheetId="109" r:id="rId40"/>
    <sheet name="第１4章" sheetId="88" r:id="rId41"/>
    <sheet name="市財政 (1)" sheetId="73" r:id="rId42"/>
    <sheet name="市財政 (2)" sheetId="74" r:id="rId43"/>
    <sheet name="付録" sheetId="102" r:id="rId44"/>
    <sheet name="市のあゆみ(1)" sheetId="76" r:id="rId45"/>
    <sheet name="市のあゆみ (2)" sheetId="113" r:id="rId46"/>
    <sheet name="市までのあゆみ(1)" sheetId="77" r:id="rId47"/>
    <sheet name="市までのあゆみ(2)" sheetId="78" r:id="rId48"/>
    <sheet name="市までのあゆみ(3)" sheetId="79" r:id="rId49"/>
    <sheet name="市までのあゆみ(4)" sheetId="80" r:id="rId50"/>
    <sheet name="Sheet1" sheetId="152" r:id="rId51"/>
    <sheet name="背表紙" sheetId="110" r:id="rId52"/>
  </sheets>
  <externalReferences>
    <externalReference r:id="rId53"/>
    <externalReference r:id="rId54"/>
    <externalReference r:id="rId55"/>
    <externalReference r:id="rId56"/>
  </externalReferences>
  <definedNames>
    <definedName name="_xlnm.Print_Area" localSheetId="24">'運輸 '!$A$1:$V$31</definedName>
    <definedName name="_xlnm.Print_Area" localSheetId="35">観光!$A$1:$K$34</definedName>
    <definedName name="_xlnm.Print_Area" localSheetId="32">'教育・文化(1)'!$A$1:$V$43</definedName>
    <definedName name="_xlnm.Print_Area" localSheetId="33">'教育・文化(2)'!$A$1:$V$29</definedName>
    <definedName name="_xlnm.Print_Area" localSheetId="19">'工業 '!$A$1:$N$45</definedName>
    <definedName name="_xlnm.Print_Area" localSheetId="45">'市のあゆみ (2)'!$A$1:$K$47</definedName>
    <definedName name="_xlnm.Print_Area" localSheetId="44">'市のあゆみ(1)'!$A$1:$K$51</definedName>
    <definedName name="_xlnm.Print_Area" localSheetId="46">'市までのあゆみ(1)'!$A$1:$D$51</definedName>
    <definedName name="_xlnm.Print_Area" localSheetId="47">'市までのあゆみ(2)'!$A$1:$D$42</definedName>
    <definedName name="_xlnm.Print_Area" localSheetId="48">'市までのあゆみ(3)'!$A$1:$E$46</definedName>
    <definedName name="_xlnm.Print_Area" localSheetId="49">'市までのあゆみ(4)'!$A$1:$E$32</definedName>
    <definedName name="_xlnm.Print_Area" localSheetId="41">'市財政 (1)'!$A$1:$T$55</definedName>
    <definedName name="_xlnm.Print_Area" localSheetId="14">事業所!$A$1:$K$36</definedName>
    <definedName name="_xlnm.Print_Area" localSheetId="37">治安・災害!$A$1:$U$38</definedName>
    <definedName name="_xlnm.Print_Area" localSheetId="29">'社会福祉(1)'!$A$1:$K$24</definedName>
    <definedName name="_xlnm.Print_Area" localSheetId="30">'社会福祉(２)'!$A$1:$S$21</definedName>
    <definedName name="_xlnm.Print_Area" localSheetId="22">'商業 (2)'!$A$1:$V$70</definedName>
    <definedName name="_xlnm.Print_Area" localSheetId="21">'商業(1)'!$A$1:$T$45</definedName>
    <definedName name="_xlnm.Print_Area" localSheetId="9">'人口(1)'!$A$1:$T$43</definedName>
    <definedName name="_xlnm.Print_Area" localSheetId="10">'人口（2）'!$A$1:$R$47</definedName>
    <definedName name="_xlnm.Print_Area" localSheetId="11">'人口(3)'!$A$1:$K$30</definedName>
    <definedName name="_xlnm.Print_Area" localSheetId="12">'人口(4)'!$A$1:$K$50</definedName>
    <definedName name="_xlnm.Print_Area" localSheetId="39">'選挙等 '!$A$1:$R$39</definedName>
    <definedName name="_xlnm.Print_Area" localSheetId="7">'土地 (2)'!$A$1:$M$9</definedName>
    <definedName name="_xlnm.Print_Area" localSheetId="6">'土地（1）'!$A$1:$N$26</definedName>
    <definedName name="_xlnm.Print_Area" localSheetId="17">'農業・水産業 (2)'!$A$1:$V$23</definedName>
    <definedName name="_xlnm.Print_Area" localSheetId="16">'農業・水産業(1)'!$A$1:$T$43</definedName>
    <definedName name="_xlnm.Print_Area" localSheetId="27">'保健・衛生 (2)'!$A$1:$AU$16</definedName>
    <definedName name="_xlnm.Print_Area" localSheetId="26">'保健・衛生（1）'!$A$1:$AU$33</definedName>
    <definedName name="_xlnm.Print_Area" localSheetId="2">凡例!$A$1:$AH$37</definedName>
    <definedName name="_xlnm.Print_Area" localSheetId="3">'目次 '!$A$1:$H$62</definedName>
  </definedNames>
  <calcPr calcId="191029"/>
</workbook>
</file>

<file path=xl/calcChain.xml><?xml version="1.0" encoding="utf-8"?>
<calcChain xmlns="http://schemas.openxmlformats.org/spreadsheetml/2006/main">
  <c r="N45" i="127" l="1"/>
  <c r="M45" i="127"/>
  <c r="C10" i="153" l="1"/>
  <c r="S15" i="56" l="1"/>
  <c r="Q15" i="56"/>
  <c r="O15" i="56"/>
  <c r="M15" i="56"/>
  <c r="K15" i="56"/>
  <c r="I15" i="56"/>
  <c r="H15" i="56"/>
  <c r="F15" i="56"/>
  <c r="E15" i="56"/>
  <c r="E9" i="109" l="1"/>
  <c r="J17" i="51" l="1"/>
  <c r="J16" i="51"/>
  <c r="J15" i="51"/>
  <c r="J14" i="51"/>
  <c r="J13" i="51"/>
  <c r="J9" i="51"/>
  <c r="J6" i="51"/>
  <c r="S21" i="115" l="1"/>
  <c r="R21" i="115"/>
  <c r="Q21" i="115"/>
  <c r="P21" i="115"/>
  <c r="O21" i="115"/>
  <c r="N21" i="115"/>
  <c r="M21" i="115"/>
  <c r="L21" i="115"/>
  <c r="K21" i="115"/>
  <c r="J21" i="115"/>
  <c r="I21" i="115"/>
  <c r="H21" i="115"/>
  <c r="G21" i="115"/>
  <c r="F21" i="115"/>
  <c r="E21" i="115"/>
  <c r="D21" i="115"/>
  <c r="S41" i="56" l="1"/>
  <c r="Q41" i="56"/>
  <c r="M41" i="56"/>
  <c r="K41" i="56"/>
  <c r="I41" i="56"/>
  <c r="F41" i="56"/>
  <c r="O40" i="56"/>
  <c r="H40" i="56"/>
  <c r="O39" i="56"/>
  <c r="O41" i="56" s="1"/>
  <c r="H39" i="56"/>
  <c r="H41" i="56" s="1"/>
  <c r="O38" i="56"/>
  <c r="H38" i="56"/>
  <c r="S30" i="56"/>
  <c r="Q30" i="56"/>
  <c r="O30" i="56"/>
  <c r="M30" i="56"/>
  <c r="K30" i="56"/>
  <c r="I30" i="56"/>
  <c r="H30" i="56"/>
  <c r="F30" i="56"/>
  <c r="O29" i="56"/>
  <c r="H29" i="56"/>
  <c r="O28" i="56"/>
  <c r="H28" i="56"/>
  <c r="O27" i="56"/>
  <c r="H27" i="56"/>
  <c r="O26" i="56"/>
  <c r="H26" i="56"/>
  <c r="O25" i="56"/>
  <c r="H25" i="56"/>
  <c r="O24" i="56"/>
  <c r="H24" i="56"/>
  <c r="I33" i="121" l="1"/>
  <c r="I32" i="121"/>
  <c r="I31" i="121"/>
  <c r="I30" i="121"/>
  <c r="I29" i="121"/>
  <c r="I28" i="121"/>
  <c r="I27" i="121"/>
  <c r="I26" i="121"/>
  <c r="I25" i="121"/>
  <c r="I24" i="121"/>
  <c r="I23" i="121"/>
  <c r="I22" i="121"/>
  <c r="K21" i="121"/>
  <c r="J21" i="121"/>
  <c r="I21" i="121"/>
  <c r="E8" i="109" l="1"/>
  <c r="Q17" i="73" l="1"/>
  <c r="O17" i="73"/>
  <c r="F33" i="121"/>
  <c r="F32" i="121"/>
  <c r="F31" i="121"/>
  <c r="F30" i="121"/>
  <c r="F29" i="121"/>
  <c r="F28" i="121"/>
  <c r="F27" i="121"/>
  <c r="F26" i="121"/>
  <c r="F25" i="121"/>
  <c r="F24" i="121"/>
  <c r="F23" i="121"/>
  <c r="F22" i="121"/>
  <c r="F21" i="121"/>
  <c r="C33" i="121"/>
  <c r="C32" i="121"/>
  <c r="C31" i="121"/>
  <c r="C30" i="121"/>
  <c r="C29" i="121"/>
  <c r="C28" i="121"/>
  <c r="C27" i="121"/>
  <c r="C26" i="121"/>
  <c r="C25" i="121"/>
  <c r="C24" i="121"/>
  <c r="C23" i="121"/>
  <c r="C22" i="121"/>
  <c r="E21" i="121"/>
  <c r="D21" i="121"/>
  <c r="C21" i="121" s="1"/>
  <c r="I17" i="121"/>
  <c r="I16" i="121"/>
  <c r="I15" i="121"/>
  <c r="I14" i="121"/>
  <c r="I13" i="121"/>
  <c r="I12" i="121"/>
  <c r="I11" i="121"/>
  <c r="I10" i="121"/>
  <c r="I9" i="121"/>
  <c r="I8" i="121"/>
  <c r="I7" i="121"/>
  <c r="I6" i="121"/>
  <c r="K5" i="121"/>
  <c r="J5" i="121"/>
  <c r="I5" i="121" s="1"/>
  <c r="C17" i="121"/>
  <c r="C16" i="121"/>
  <c r="C15" i="121"/>
  <c r="C14" i="121"/>
  <c r="C13" i="121"/>
  <c r="C12" i="121"/>
  <c r="C11" i="121"/>
  <c r="C10" i="121"/>
  <c r="C9" i="121"/>
  <c r="C8" i="121"/>
  <c r="C7" i="121"/>
  <c r="C6" i="121"/>
  <c r="F5" i="121"/>
  <c r="C5" i="121"/>
  <c r="Q24" i="139"/>
  <c r="I15" i="51"/>
  <c r="I17" i="51" s="1"/>
  <c r="H15" i="51"/>
  <c r="H17" i="51" s="1"/>
  <c r="G15" i="51"/>
  <c r="G17" i="51" s="1"/>
  <c r="F15" i="51"/>
  <c r="F17" i="51" s="1"/>
  <c r="I14" i="51"/>
  <c r="I13" i="51"/>
  <c r="I9" i="51"/>
  <c r="I6" i="51"/>
  <c r="F16" i="51" l="1"/>
  <c r="G16" i="51"/>
  <c r="H16" i="51"/>
  <c r="I16" i="51"/>
  <c r="E41" i="56"/>
  <c r="E30" i="56"/>
  <c r="U9" i="153" l="1"/>
  <c r="C9" i="153" s="1"/>
  <c r="N26" i="139" l="1"/>
  <c r="L26" i="139"/>
  <c r="J26" i="139"/>
  <c r="Q26" i="139" l="1"/>
  <c r="H14" i="20" l="1"/>
  <c r="G14" i="20"/>
  <c r="F14" i="20"/>
  <c r="H10" i="20"/>
  <c r="G10" i="20"/>
  <c r="G5" i="20" s="1"/>
  <c r="F10" i="20"/>
  <c r="F5" i="20" s="1"/>
  <c r="E14" i="20"/>
  <c r="D14" i="20"/>
  <c r="D5" i="20" s="1"/>
  <c r="C14" i="20"/>
  <c r="E10" i="20"/>
  <c r="D10" i="20"/>
  <c r="C10" i="20"/>
  <c r="E5" i="20"/>
  <c r="C5" i="20" l="1"/>
  <c r="H5" i="20"/>
  <c r="H26" i="139"/>
  <c r="E26" i="139"/>
  <c r="P11" i="119" l="1"/>
  <c r="L11" i="119"/>
  <c r="H11" i="119"/>
  <c r="D11" i="119"/>
  <c r="P10" i="119"/>
  <c r="L10" i="119"/>
  <c r="H10" i="119"/>
  <c r="D10" i="119"/>
  <c r="P9" i="119"/>
  <c r="L9" i="119"/>
  <c r="H9" i="119"/>
  <c r="D9" i="119"/>
  <c r="P8" i="119"/>
  <c r="L8" i="119"/>
  <c r="H8" i="119"/>
  <c r="D8" i="119"/>
  <c r="P7" i="119"/>
  <c r="L7" i="119"/>
  <c r="H7" i="119"/>
  <c r="D7" i="119"/>
  <c r="P6" i="119"/>
  <c r="L6" i="119"/>
  <c r="H6" i="119"/>
  <c r="D6" i="119"/>
  <c r="P5" i="119"/>
  <c r="L5" i="119"/>
  <c r="H5" i="119"/>
  <c r="D5" i="119"/>
  <c r="K15" i="134" l="1"/>
  <c r="K14" i="134"/>
  <c r="K13" i="134"/>
  <c r="K12" i="134"/>
  <c r="K11" i="134"/>
  <c r="K10" i="134"/>
  <c r="K9" i="134"/>
  <c r="K8" i="134"/>
  <c r="K7" i="134"/>
  <c r="K6" i="134"/>
  <c r="M54" i="73" l="1"/>
  <c r="K54" i="73"/>
  <c r="I54" i="73"/>
  <c r="H50" i="73"/>
  <c r="F50" i="73"/>
  <c r="G46" i="73"/>
  <c r="G54" i="73" s="1"/>
  <c r="E46" i="73"/>
  <c r="E54" i="73" s="1"/>
  <c r="M41" i="73"/>
  <c r="K41" i="73"/>
  <c r="I41" i="73"/>
  <c r="G41" i="73"/>
  <c r="E41" i="73"/>
  <c r="M36" i="73"/>
  <c r="K36" i="73"/>
  <c r="I36" i="73"/>
  <c r="I45" i="73" s="1"/>
  <c r="G33" i="73"/>
  <c r="E33" i="73"/>
  <c r="E36" i="73" s="1"/>
  <c r="M17" i="73"/>
  <c r="M30" i="73" s="1"/>
  <c r="K17" i="73"/>
  <c r="I17" i="73"/>
  <c r="I30" i="73" s="1"/>
  <c r="J6" i="73" s="1"/>
  <c r="G17" i="73"/>
  <c r="E17" i="73"/>
  <c r="E30" i="73" s="1"/>
  <c r="N12" i="73"/>
  <c r="L12" i="73"/>
  <c r="J12" i="73"/>
  <c r="H12" i="73"/>
  <c r="F12" i="73"/>
  <c r="N7" i="73"/>
  <c r="M45" i="73" l="1"/>
  <c r="K45" i="73"/>
  <c r="F28" i="73"/>
  <c r="F24" i="73"/>
  <c r="F18" i="73"/>
  <c r="F27" i="73"/>
  <c r="F23" i="73"/>
  <c r="F22" i="73"/>
  <c r="F16" i="73"/>
  <c r="F6" i="73"/>
  <c r="F5" i="73"/>
  <c r="F30" i="73"/>
  <c r="F25" i="73"/>
  <c r="F19" i="73"/>
  <c r="F26" i="73"/>
  <c r="F21" i="73"/>
  <c r="F20" i="73"/>
  <c r="N24" i="73"/>
  <c r="N18" i="73"/>
  <c r="N28" i="73"/>
  <c r="N27" i="73"/>
  <c r="N23" i="73"/>
  <c r="N16" i="73"/>
  <c r="N10" i="73"/>
  <c r="N6" i="73"/>
  <c r="N5" i="73"/>
  <c r="N25" i="73"/>
  <c r="N20" i="73"/>
  <c r="N26" i="73"/>
  <c r="N22" i="73"/>
  <c r="N21" i="73"/>
  <c r="N15" i="73"/>
  <c r="N14" i="73"/>
  <c r="N30" i="73"/>
  <c r="N19" i="73"/>
  <c r="F11" i="73"/>
  <c r="I55" i="73"/>
  <c r="J45" i="73" s="1"/>
  <c r="N11" i="73"/>
  <c r="J26" i="73"/>
  <c r="J22" i="73"/>
  <c r="J21" i="73"/>
  <c r="J15" i="73"/>
  <c r="J25" i="73"/>
  <c r="J20" i="73"/>
  <c r="J19" i="73"/>
  <c r="J11" i="73"/>
  <c r="J7" i="73"/>
  <c r="J30" i="73"/>
  <c r="J27" i="73"/>
  <c r="J23" i="73"/>
  <c r="J16" i="73"/>
  <c r="J24" i="73"/>
  <c r="J18" i="73"/>
  <c r="J10" i="73"/>
  <c r="K55" i="73"/>
  <c r="L54" i="73" s="1"/>
  <c r="J5" i="73"/>
  <c r="F7" i="73"/>
  <c r="E45" i="73"/>
  <c r="M55" i="73"/>
  <c r="N45" i="73" s="1"/>
  <c r="F17" i="73"/>
  <c r="G30" i="73"/>
  <c r="K30" i="73"/>
  <c r="L17" i="73" s="1"/>
  <c r="G36" i="73"/>
  <c r="J17" i="73"/>
  <c r="N17" i="73"/>
  <c r="G45" i="73" l="1"/>
  <c r="L46" i="73"/>
  <c r="L39" i="73"/>
  <c r="L44" i="73"/>
  <c r="L38" i="73"/>
  <c r="L36" i="73"/>
  <c r="L34" i="73"/>
  <c r="L31" i="73"/>
  <c r="L55" i="73"/>
  <c r="L49" i="73"/>
  <c r="L48" i="73"/>
  <c r="L43" i="73"/>
  <c r="L37" i="73"/>
  <c r="L35" i="73"/>
  <c r="L32" i="73"/>
  <c r="L47" i="73"/>
  <c r="L42" i="73"/>
  <c r="L40" i="73"/>
  <c r="L33" i="73"/>
  <c r="L25" i="73"/>
  <c r="L20" i="73"/>
  <c r="L19" i="73"/>
  <c r="L30" i="73"/>
  <c r="L24" i="73"/>
  <c r="L18" i="73"/>
  <c r="L11" i="73"/>
  <c r="L7" i="73"/>
  <c r="L10" i="73"/>
  <c r="L6" i="73"/>
  <c r="L21" i="73"/>
  <c r="L28" i="73"/>
  <c r="L27" i="73"/>
  <c r="L23" i="73"/>
  <c r="L16" i="73"/>
  <c r="L26" i="73"/>
  <c r="L22" i="73"/>
  <c r="L15" i="73"/>
  <c r="L5" i="73"/>
  <c r="N55" i="73"/>
  <c r="N44" i="73"/>
  <c r="N41" i="73"/>
  <c r="N38" i="73"/>
  <c r="N49" i="73"/>
  <c r="N48" i="73"/>
  <c r="N43" i="73"/>
  <c r="N37" i="73"/>
  <c r="N35" i="73"/>
  <c r="N32" i="73"/>
  <c r="N36" i="73"/>
  <c r="N47" i="73"/>
  <c r="N42" i="73"/>
  <c r="N40" i="73"/>
  <c r="N34" i="73"/>
  <c r="N33" i="73"/>
  <c r="N31" i="73"/>
  <c r="N54" i="73"/>
  <c r="N46" i="73"/>
  <c r="N39" i="73"/>
  <c r="L45" i="73"/>
  <c r="J55" i="73"/>
  <c r="J47" i="73"/>
  <c r="J42" i="73"/>
  <c r="J41" i="73"/>
  <c r="J40" i="73"/>
  <c r="J34" i="73"/>
  <c r="J33" i="73"/>
  <c r="J31" i="73"/>
  <c r="J46" i="73"/>
  <c r="J39" i="73"/>
  <c r="J44" i="73"/>
  <c r="J38" i="73"/>
  <c r="J54" i="73"/>
  <c r="J49" i="73"/>
  <c r="J48" i="73"/>
  <c r="J43" i="73"/>
  <c r="J37" i="73"/>
  <c r="J36" i="73"/>
  <c r="J35" i="73"/>
  <c r="J32" i="73"/>
  <c r="L41" i="73"/>
  <c r="H27" i="73"/>
  <c r="H23" i="73"/>
  <c r="H16" i="73"/>
  <c r="H30" i="73"/>
  <c r="H26" i="73"/>
  <c r="H21" i="73"/>
  <c r="H15" i="73"/>
  <c r="H5" i="73"/>
  <c r="H11" i="73"/>
  <c r="H7" i="73"/>
  <c r="H25" i="73"/>
  <c r="H19" i="73"/>
  <c r="H28" i="73"/>
  <c r="H24" i="73"/>
  <c r="H18" i="73"/>
  <c r="H6" i="73"/>
  <c r="E55" i="73"/>
  <c r="H17" i="73"/>
  <c r="F55" i="73" l="1"/>
  <c r="F52" i="73"/>
  <c r="F46" i="73"/>
  <c r="F44" i="73"/>
  <c r="F41" i="73"/>
  <c r="F38" i="73"/>
  <c r="F48" i="73"/>
  <c r="F43" i="73"/>
  <c r="F37" i="73"/>
  <c r="F35" i="73"/>
  <c r="F34" i="73"/>
  <c r="F32" i="73"/>
  <c r="F39" i="73"/>
  <c r="F53" i="73"/>
  <c r="F51" i="73"/>
  <c r="F47" i="73"/>
  <c r="F42" i="73"/>
  <c r="F40" i="73"/>
  <c r="F31" i="73"/>
  <c r="F54" i="73"/>
  <c r="F33" i="73"/>
  <c r="F36" i="73"/>
  <c r="F45" i="73"/>
  <c r="H45" i="73"/>
  <c r="G55" i="73"/>
  <c r="H49" i="73" l="1"/>
  <c r="H48" i="73"/>
  <c r="H43" i="73"/>
  <c r="H37" i="73"/>
  <c r="H35" i="73"/>
  <c r="H32" i="73"/>
  <c r="H53" i="73"/>
  <c r="H51" i="73"/>
  <c r="H47" i="73"/>
  <c r="H42" i="73"/>
  <c r="H40" i="73"/>
  <c r="H31" i="73"/>
  <c r="H55" i="73"/>
  <c r="H39" i="73"/>
  <c r="H52" i="73"/>
  <c r="H44" i="73"/>
  <c r="H38" i="73"/>
  <c r="H33" i="73"/>
  <c r="H54" i="73"/>
  <c r="H46" i="73"/>
  <c r="H41" i="73"/>
  <c r="H36" i="73"/>
  <c r="D38" i="147" l="1"/>
  <c r="R12" i="6" l="1"/>
  <c r="L12" i="6"/>
  <c r="R11" i="6"/>
  <c r="L11" i="6"/>
  <c r="R10" i="6"/>
  <c r="L10" i="6"/>
  <c r="R9" i="6"/>
  <c r="L9" i="6"/>
  <c r="R8" i="6"/>
  <c r="L8" i="6"/>
  <c r="K16" i="134"/>
  <c r="L13" i="6"/>
  <c r="R13" i="6"/>
  <c r="S5" i="119"/>
  <c r="S6" i="119"/>
  <c r="S7" i="119"/>
  <c r="S8" i="119"/>
  <c r="S9" i="119"/>
  <c r="S10" i="119"/>
  <c r="S11" i="119"/>
  <c r="D12" i="119"/>
  <c r="H12" i="119"/>
  <c r="L12" i="119"/>
  <c r="P12" i="119"/>
  <c r="S12" i="1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HP</author>
  </authors>
  <commentList>
    <comment ref="N4" authorId="0" shapeId="0" xr:uid="{00000000-0006-0000-0600-000001000000}">
      <text>
        <r>
          <rPr>
            <b/>
            <sz val="9"/>
            <color indexed="81"/>
            <rFont val="ＭＳ Ｐゴシック"/>
            <family val="3"/>
            <charset val="128"/>
          </rPr>
          <t>HP:</t>
        </r>
        <r>
          <rPr>
            <sz val="9"/>
            <color indexed="81"/>
            <rFont val="ＭＳ Ｐゴシック"/>
            <family val="3"/>
            <charset val="128"/>
          </rPr>
          <t xml:space="preserve">
2018/6/25
財政課小田さんより指摘
３５°０４′０２″＝別館
３５°０４′０３″＝本館</t>
        </r>
      </text>
    </comment>
  </commentList>
</comments>
</file>

<file path=xl/sharedStrings.xml><?xml version="1.0" encoding="utf-8"?>
<sst xmlns="http://schemas.openxmlformats.org/spreadsheetml/2006/main" count="1928" uniqueCount="1205">
  <si>
    <t>普通</t>
    <rPh sb="0" eb="2">
      <t>フツウ</t>
    </rPh>
    <phoneticPr fontId="4"/>
  </si>
  <si>
    <t>小型</t>
    <rPh sb="0" eb="2">
      <t>コガタ</t>
    </rPh>
    <phoneticPr fontId="4"/>
  </si>
  <si>
    <t>-</t>
    <phoneticPr fontId="4"/>
  </si>
  <si>
    <t>個人</t>
    <rPh sb="0" eb="2">
      <t>コジン</t>
    </rPh>
    <phoneticPr fontId="4"/>
  </si>
  <si>
    <t>野洲駅南口にエレベーター・エスカレーター設置。</t>
  </si>
  <si>
    <t>ペットボトル回収開始。</t>
    <rPh sb="7" eb="8">
      <t>シュウ</t>
    </rPh>
    <phoneticPr fontId="4"/>
  </si>
  <si>
    <t>(平成11)年</t>
  </si>
  <si>
    <t>町情報公開制度施行(役場に住民情報コーナー設置)。</t>
    <rPh sb="7" eb="9">
      <t>シコウ</t>
    </rPh>
    <phoneticPr fontId="4"/>
  </si>
  <si>
    <t>(平成12)年</t>
  </si>
  <si>
    <t>３ＹＡＳＵ友好交流協定調印。</t>
  </si>
  <si>
    <t>(平成13)年</t>
  </si>
  <si>
    <t>「環境自治体会議野洲・新旭びわこ会議」新旭町との共同開催。</t>
  </si>
  <si>
    <t>夢・星野スポーツ塾ポップアスリートカップ全国大会で野洲キッドスポー</t>
    <rPh sb="0" eb="1">
      <t>ユメ</t>
    </rPh>
    <rPh sb="2" eb="4">
      <t>ホシノ</t>
    </rPh>
    <rPh sb="8" eb="9">
      <t>ジュク</t>
    </rPh>
    <rPh sb="20" eb="22">
      <t>ゼンコク</t>
    </rPh>
    <rPh sb="22" eb="24">
      <t>タイカイ</t>
    </rPh>
    <rPh sb="25" eb="27">
      <t>ヤス</t>
    </rPh>
    <phoneticPr fontId="4"/>
  </si>
  <si>
    <t>ツ少年団優勝。</t>
    <rPh sb="1" eb="4">
      <t>ショウネンダン</t>
    </rPh>
    <rPh sb="4" eb="6">
      <t>ユウショウ</t>
    </rPh>
    <phoneticPr fontId="4"/>
  </si>
  <si>
    <t>木材・木製品</t>
    <rPh sb="0" eb="2">
      <t>モクザイ</t>
    </rPh>
    <rPh sb="3" eb="6">
      <t>モクセイヒン</t>
    </rPh>
    <phoneticPr fontId="4"/>
  </si>
  <si>
    <t>パルプ・紙</t>
    <rPh sb="4" eb="5">
      <t>カミ</t>
    </rPh>
    <phoneticPr fontId="4"/>
  </si>
  <si>
    <t>化学工業</t>
    <rPh sb="0" eb="2">
      <t>カガク</t>
    </rPh>
    <rPh sb="2" eb="4">
      <t>コウギョウ</t>
    </rPh>
    <phoneticPr fontId="4"/>
  </si>
  <si>
    <t>石油・石炭</t>
    <rPh sb="0" eb="2">
      <t>セキユ</t>
    </rPh>
    <rPh sb="3" eb="5">
      <t>セキタン</t>
    </rPh>
    <phoneticPr fontId="4"/>
  </si>
  <si>
    <t>ゴム製品</t>
    <rPh sb="2" eb="4">
      <t>セイヒン</t>
    </rPh>
    <phoneticPr fontId="4"/>
  </si>
  <si>
    <t>窯業・土石</t>
    <rPh sb="0" eb="2">
      <t>ヨウギョウ</t>
    </rPh>
    <rPh sb="3" eb="5">
      <t>ドセキ</t>
    </rPh>
    <phoneticPr fontId="4"/>
  </si>
  <si>
    <t>金属製品</t>
    <rPh sb="0" eb="2">
      <t>キンゾク</t>
    </rPh>
    <rPh sb="2" eb="4">
      <t>セイヒン</t>
    </rPh>
    <phoneticPr fontId="4"/>
  </si>
  <si>
    <t>収入額(B)</t>
    <rPh sb="0" eb="3">
      <t>シュウニュウガク</t>
    </rPh>
    <phoneticPr fontId="4"/>
  </si>
  <si>
    <t>現在高</t>
    <rPh sb="0" eb="3">
      <t>ゲンザイダカ</t>
    </rPh>
    <phoneticPr fontId="4"/>
  </si>
  <si>
    <t>資料：農林業センサス　(単位：ha)</t>
    <rPh sb="0" eb="2">
      <t>シリョウ</t>
    </rPh>
    <rPh sb="3" eb="6">
      <t>ノウリンギョウ</t>
    </rPh>
    <rPh sb="12" eb="14">
      <t>タンイ</t>
    </rPh>
    <phoneticPr fontId="4"/>
  </si>
  <si>
    <t>粗暴犯</t>
    <rPh sb="0" eb="2">
      <t>ソボウ</t>
    </rPh>
    <rPh sb="2" eb="3">
      <t>ハン</t>
    </rPh>
    <phoneticPr fontId="4"/>
  </si>
  <si>
    <t>資料：選挙管理委員会</t>
  </si>
  <si>
    <t>区　　　　　　　　分</t>
    <rPh sb="0" eb="10">
      <t>クブン</t>
    </rPh>
    <phoneticPr fontId="4"/>
  </si>
  <si>
    <t>各種商品</t>
    <rPh sb="0" eb="2">
      <t>カクシュ</t>
    </rPh>
    <rPh sb="2" eb="4">
      <t>ショウヒン</t>
    </rPh>
    <phoneticPr fontId="4"/>
  </si>
  <si>
    <t>繊維・衣服等</t>
    <rPh sb="0" eb="2">
      <t>センイ</t>
    </rPh>
    <rPh sb="3" eb="5">
      <t>イフク</t>
    </rPh>
    <rPh sb="5" eb="6">
      <t>トウ</t>
    </rPh>
    <phoneticPr fontId="4"/>
  </si>
  <si>
    <t>(昭和54)年</t>
  </si>
  <si>
    <t>(昭和55)年</t>
  </si>
  <si>
    <t>(昭和56)年</t>
  </si>
  <si>
    <t>(昭和62)年</t>
  </si>
  <si>
    <t>(昭和63)年</t>
  </si>
  <si>
    <t>庁舎</t>
    <rPh sb="0" eb="2">
      <t>チョウシャ</t>
    </rPh>
    <phoneticPr fontId="4"/>
  </si>
  <si>
    <t>支比率</t>
    <rPh sb="0" eb="1">
      <t>ササ</t>
    </rPh>
    <rPh sb="1" eb="3">
      <t>ヒリツ</t>
    </rPh>
    <phoneticPr fontId="4"/>
  </si>
  <si>
    <t>負担比率</t>
    <rPh sb="0" eb="2">
      <t>フタン</t>
    </rPh>
    <rPh sb="2" eb="4">
      <t>ヒリツ</t>
    </rPh>
    <phoneticPr fontId="4"/>
  </si>
  <si>
    <t>(過去3年平均)</t>
    <rPh sb="1" eb="3">
      <t>カコ</t>
    </rPh>
    <rPh sb="4" eb="5">
      <t>ネン</t>
    </rPh>
    <rPh sb="5" eb="7">
      <t>ヘイキン</t>
    </rPh>
    <phoneticPr fontId="4"/>
  </si>
  <si>
    <t>歳入歳出</t>
    <rPh sb="0" eb="2">
      <t>サイニュウ</t>
    </rPh>
    <rPh sb="2" eb="4">
      <t>サイシュツ</t>
    </rPh>
    <phoneticPr fontId="4"/>
  </si>
  <si>
    <t>翌年度へ繰越</t>
    <rPh sb="0" eb="3">
      <t>ヨクネンド</t>
    </rPh>
    <rPh sb="4" eb="6">
      <t>クリコ</t>
    </rPh>
    <phoneticPr fontId="4"/>
  </si>
  <si>
    <t>差引額</t>
    <rPh sb="0" eb="3">
      <t>サシヒキガク</t>
    </rPh>
    <phoneticPr fontId="4"/>
  </si>
  <si>
    <t>すべき財源</t>
    <rPh sb="3" eb="5">
      <t>ザイゲン</t>
    </rPh>
    <phoneticPr fontId="4"/>
  </si>
  <si>
    <t>実質単年度</t>
    <rPh sb="0" eb="2">
      <t>ジッシツ</t>
    </rPh>
    <rPh sb="2" eb="5">
      <t>タンネンド</t>
    </rPh>
    <phoneticPr fontId="4"/>
  </si>
  <si>
    <t>収支</t>
    <rPh sb="0" eb="2">
      <t>シュウシ</t>
    </rPh>
    <phoneticPr fontId="4"/>
  </si>
  <si>
    <t>収入額</t>
    <rPh sb="0" eb="3">
      <t>シュウニュウガク</t>
    </rPh>
    <phoneticPr fontId="4"/>
  </si>
  <si>
    <t>収入額</t>
    <rPh sb="0" eb="2">
      <t>シュウニュウ</t>
    </rPh>
    <rPh sb="2" eb="3">
      <t>ガク</t>
    </rPh>
    <phoneticPr fontId="6"/>
  </si>
  <si>
    <t>(単位：人)</t>
    <rPh sb="1" eb="3">
      <t>タンイ</t>
    </rPh>
    <rPh sb="4" eb="5">
      <t>ニン</t>
    </rPh>
    <phoneticPr fontId="4"/>
  </si>
  <si>
    <t>1月</t>
    <rPh sb="1" eb="2">
      <t>ツキ</t>
    </rPh>
    <phoneticPr fontId="4"/>
  </si>
  <si>
    <t>3月</t>
  </si>
  <si>
    <t>4月</t>
  </si>
  <si>
    <t>5月</t>
  </si>
  <si>
    <t>6月</t>
  </si>
  <si>
    <t>7月</t>
  </si>
  <si>
    <t>8月</t>
  </si>
  <si>
    <t>9月</t>
  </si>
  <si>
    <t>10月</t>
  </si>
  <si>
    <t>11月</t>
  </si>
  <si>
    <t>12月</t>
  </si>
  <si>
    <t>地方債許可制限比率</t>
    <rPh sb="0" eb="3">
      <t>チホウサイ</t>
    </rPh>
    <rPh sb="3" eb="6">
      <t>キョカセイ</t>
    </rPh>
    <rPh sb="6" eb="7">
      <t>ゲン</t>
    </rPh>
    <rPh sb="7" eb="9">
      <t>ヒリツ</t>
    </rPh>
    <phoneticPr fontId="4"/>
  </si>
  <si>
    <t>需要額(A)</t>
    <rPh sb="0" eb="3">
      <t>ジュヨウガク</t>
    </rPh>
    <phoneticPr fontId="4"/>
  </si>
  <si>
    <t>物件費</t>
    <rPh sb="0" eb="2">
      <t>ブッケン</t>
    </rPh>
    <rPh sb="2" eb="3">
      <t>ヒ</t>
    </rPh>
    <phoneticPr fontId="4"/>
  </si>
  <si>
    <t>卸　売　業　計</t>
    <rPh sb="0" eb="1">
      <t>オロシ</t>
    </rPh>
    <rPh sb="2" eb="3">
      <t>バイ</t>
    </rPh>
    <rPh sb="4" eb="5">
      <t>ギョウ</t>
    </rPh>
    <rPh sb="6" eb="7">
      <t>ケイ</t>
    </rPh>
    <phoneticPr fontId="4"/>
  </si>
  <si>
    <t>小　売　業　計</t>
    <rPh sb="0" eb="1">
      <t>ショウ</t>
    </rPh>
    <rPh sb="2" eb="3">
      <t>バイ</t>
    </rPh>
    <rPh sb="4" eb="5">
      <t>ギョウ</t>
    </rPh>
    <rPh sb="6" eb="7">
      <t>ケイ</t>
    </rPh>
    <phoneticPr fontId="4"/>
  </si>
  <si>
    <t>特別土地保有税</t>
    <rPh sb="0" eb="4">
      <t>トクベツトチ</t>
    </rPh>
    <rPh sb="4" eb="7">
      <t>ホユウゼイ</t>
    </rPh>
    <phoneticPr fontId="4"/>
  </si>
  <si>
    <t>保有分</t>
    <rPh sb="0" eb="3">
      <t>ホユウブン</t>
    </rPh>
    <phoneticPr fontId="4"/>
  </si>
  <si>
    <t>再生資源</t>
    <rPh sb="0" eb="2">
      <t>サイセイ</t>
    </rPh>
    <rPh sb="2" eb="4">
      <t>シゲン</t>
    </rPh>
    <phoneticPr fontId="4"/>
  </si>
  <si>
    <t>自動車</t>
    <rPh sb="0" eb="3">
      <t>ジドウシャ</t>
    </rPh>
    <phoneticPr fontId="4"/>
  </si>
  <si>
    <t>電気機械器具</t>
    <rPh sb="0" eb="2">
      <t>デンキ</t>
    </rPh>
    <rPh sb="2" eb="4">
      <t>キカイ</t>
    </rPh>
    <rPh sb="4" eb="6">
      <t>キグ</t>
    </rPh>
    <phoneticPr fontId="4"/>
  </si>
  <si>
    <t>その他機械器具</t>
    <rPh sb="0" eb="3">
      <t>ソノタ</t>
    </rPh>
    <rPh sb="3" eb="5">
      <t>キカイ</t>
    </rPh>
    <rPh sb="5" eb="7">
      <t>キグ</t>
    </rPh>
    <phoneticPr fontId="4"/>
  </si>
  <si>
    <t>家具・建具・じゅう器等</t>
    <rPh sb="0" eb="2">
      <t>カグ</t>
    </rPh>
    <rPh sb="3" eb="5">
      <t>タテグ</t>
    </rPh>
    <rPh sb="9" eb="10">
      <t>キ</t>
    </rPh>
    <rPh sb="10" eb="11">
      <t>トウ</t>
    </rPh>
    <phoneticPr fontId="4"/>
  </si>
  <si>
    <t>医薬品・化粧品等</t>
    <rPh sb="0" eb="3">
      <t>イヤクヒン</t>
    </rPh>
    <rPh sb="4" eb="7">
      <t>ケショウヒン</t>
    </rPh>
    <rPh sb="7" eb="8">
      <t>トウ</t>
    </rPh>
    <phoneticPr fontId="4"/>
  </si>
  <si>
    <t>他に分類されない卸売業</t>
    <rPh sb="0" eb="1">
      <t>タ</t>
    </rPh>
    <rPh sb="2" eb="4">
      <t>ブンルイ</t>
    </rPh>
    <rPh sb="8" eb="11">
      <t>オロシウリギョウ</t>
    </rPh>
    <phoneticPr fontId="4"/>
  </si>
  <si>
    <t>織物・衣服・身の回り品</t>
    <rPh sb="0" eb="2">
      <t>オリモノ</t>
    </rPh>
    <rPh sb="3" eb="5">
      <t>イフク</t>
    </rPh>
    <rPh sb="6" eb="9">
      <t>ミノマワ</t>
    </rPh>
    <rPh sb="10" eb="11">
      <t>ヒン</t>
    </rPh>
    <phoneticPr fontId="4"/>
  </si>
  <si>
    <t>呉服・服地・寝具</t>
    <rPh sb="0" eb="2">
      <t>ゴフク</t>
    </rPh>
    <rPh sb="3" eb="5">
      <t>フクジ</t>
    </rPh>
    <rPh sb="6" eb="8">
      <t>シング</t>
    </rPh>
    <phoneticPr fontId="4"/>
  </si>
  <si>
    <t>男子服</t>
    <rPh sb="0" eb="2">
      <t>ダンシ</t>
    </rPh>
    <rPh sb="2" eb="3">
      <t>フク</t>
    </rPh>
    <phoneticPr fontId="4"/>
  </si>
  <si>
    <t>婦人・子供服</t>
    <rPh sb="0" eb="2">
      <t>フジン</t>
    </rPh>
    <rPh sb="3" eb="5">
      <t>コドモ</t>
    </rPh>
    <rPh sb="5" eb="6">
      <t>フク</t>
    </rPh>
    <phoneticPr fontId="4"/>
  </si>
  <si>
    <t>「絹本著色熊野曼荼羅図」と「西河原遺跡群出土木簡」が県指定文化財に</t>
    <rPh sb="1" eb="11">
      <t>けんぽんちゃくしょくくまのまんだらず</t>
    </rPh>
    <rPh sb="14" eb="24">
      <t>にしがわらいせきぐんしゅつどもっかん</t>
    </rPh>
    <phoneticPr fontId="4" type="Hiragana" alignment="distributed"/>
  </si>
  <si>
    <t>資料：国勢調査(単位：世帯・人)</t>
    <rPh sb="0" eb="2">
      <t>シリョウ</t>
    </rPh>
    <rPh sb="3" eb="5">
      <t>コクセイ</t>
    </rPh>
    <rPh sb="5" eb="7">
      <t>チョウサ</t>
    </rPh>
    <phoneticPr fontId="4"/>
  </si>
  <si>
    <t>(昭和43)年　</t>
  </si>
  <si>
    <t>野洲町役場庁舎、野洲町立中央公民館新築完成。</t>
  </si>
  <si>
    <t>(昭和44)年　</t>
  </si>
  <si>
    <t>野洲駅北口の開発(区画整理、工場用地造成)。</t>
  </si>
  <si>
    <t>(昭和45)年　</t>
  </si>
  <si>
    <t>新都市計画区域、農業振興整備区域指定。</t>
  </si>
  <si>
    <t>(昭和47)年　</t>
  </si>
  <si>
    <t>野洲駅舎(橋上駅)完成。</t>
  </si>
  <si>
    <t>(昭和49)年　</t>
  </si>
  <si>
    <t>県立希望が丘文化公園完成。</t>
  </si>
  <si>
    <t>(昭和50)年</t>
  </si>
  <si>
    <t>野洲町制20周年記念式典。</t>
  </si>
  <si>
    <t>大津湖南都市計画、野洲町公共下水道計画決定。</t>
  </si>
  <si>
    <t>認定。</t>
    <rPh sb="0" eb="2">
      <t>ニンテイ</t>
    </rPh>
    <phoneticPr fontId="4"/>
  </si>
  <si>
    <t>野洲市防災行政無線開局。</t>
    <rPh sb="0" eb="2">
      <t>ヤス</t>
    </rPh>
    <rPh sb="2" eb="3">
      <t>シ</t>
    </rPh>
    <rPh sb="3" eb="5">
      <t>ボウサイ</t>
    </rPh>
    <rPh sb="5" eb="7">
      <t>ギョウセイ</t>
    </rPh>
    <rPh sb="7" eb="9">
      <t>ムセン</t>
    </rPh>
    <rPh sb="9" eb="11">
      <t>カイキョク</t>
    </rPh>
    <phoneticPr fontId="4"/>
  </si>
  <si>
    <t>野洲市の人口５万人突破。</t>
    <rPh sb="0" eb="2">
      <t>ヤス</t>
    </rPh>
    <rPh sb="2" eb="3">
      <t>シ</t>
    </rPh>
    <rPh sb="4" eb="6">
      <t>ジンコウ</t>
    </rPh>
    <rPh sb="7" eb="9">
      <t>マンニン</t>
    </rPh>
    <rPh sb="9" eb="11">
      <t>トッパ</t>
    </rPh>
    <phoneticPr fontId="4"/>
  </si>
  <si>
    <t>靴・履物</t>
    <rPh sb="0" eb="1">
      <t>クツ</t>
    </rPh>
    <rPh sb="2" eb="4">
      <t>ハキモノ</t>
    </rPh>
    <phoneticPr fontId="4"/>
  </si>
  <si>
    <t>その他の織物・衣服・身の回り品</t>
    <rPh sb="0" eb="3">
      <t>ソノタ</t>
    </rPh>
    <rPh sb="4" eb="6">
      <t>オリモノ</t>
    </rPh>
    <rPh sb="7" eb="9">
      <t>イフク</t>
    </rPh>
    <rPh sb="10" eb="13">
      <t>ミノマワ</t>
    </rPh>
    <rPh sb="14" eb="15">
      <t>ヒン</t>
    </rPh>
    <phoneticPr fontId="4"/>
  </si>
  <si>
    <t>各種食料品</t>
    <rPh sb="0" eb="2">
      <t>カクシュ</t>
    </rPh>
    <rPh sb="2" eb="4">
      <t>ショクリョウ</t>
    </rPh>
    <rPh sb="4" eb="5">
      <t>ヒン</t>
    </rPh>
    <phoneticPr fontId="4"/>
  </si>
  <si>
    <t>酒</t>
    <rPh sb="0" eb="1">
      <t>サケ</t>
    </rPh>
    <phoneticPr fontId="4"/>
  </si>
  <si>
    <t>食肉</t>
    <rPh sb="0" eb="2">
      <t>ショクニク</t>
    </rPh>
    <phoneticPr fontId="4"/>
  </si>
  <si>
    <t>鮮魚</t>
    <rPh sb="0" eb="2">
      <t>センギョ</t>
    </rPh>
    <phoneticPr fontId="4"/>
  </si>
  <si>
    <t>野菜・果実</t>
    <rPh sb="0" eb="2">
      <t>ヤサイ</t>
    </rPh>
    <rPh sb="3" eb="5">
      <t>カジツ</t>
    </rPh>
    <phoneticPr fontId="4"/>
  </si>
  <si>
    <t>菓子・パン</t>
    <rPh sb="0" eb="2">
      <t>カシ</t>
    </rPh>
    <phoneticPr fontId="4"/>
  </si>
  <si>
    <t>４　決算収支の状況</t>
    <rPh sb="2" eb="4">
      <t>ケッサン</t>
    </rPh>
    <rPh sb="4" eb="6">
      <t>シュウシ</t>
    </rPh>
    <rPh sb="7" eb="9">
      <t>ジョウキョウ</t>
    </rPh>
    <phoneticPr fontId="4"/>
  </si>
  <si>
    <t>(注)各年末現在(非常勤を含まない)</t>
    <rPh sb="1" eb="2">
      <t>チュウ</t>
    </rPh>
    <phoneticPr fontId="4"/>
  </si>
  <si>
    <t>現年度分調定額</t>
    <rPh sb="0" eb="1">
      <t>ゲン</t>
    </rPh>
    <rPh sb="1" eb="3">
      <t>ネンド</t>
    </rPh>
    <rPh sb="3" eb="4">
      <t>ブン</t>
    </rPh>
    <rPh sb="4" eb="5">
      <t>チョウ</t>
    </rPh>
    <rPh sb="5" eb="7">
      <t>テイガク</t>
    </rPh>
    <phoneticPr fontId="4"/>
  </si>
  <si>
    <t>(円)</t>
    <rPh sb="1" eb="2">
      <t>エン</t>
    </rPh>
    <phoneticPr fontId="4"/>
  </si>
  <si>
    <t>一世帯当たり税額</t>
    <rPh sb="0" eb="1">
      <t>イチ</t>
    </rPh>
    <rPh sb="1" eb="3">
      <t>セタイ</t>
    </rPh>
    <rPh sb="3" eb="4">
      <t>ア</t>
    </rPh>
    <rPh sb="6" eb="8">
      <t>ゼイガク</t>
    </rPh>
    <phoneticPr fontId="4"/>
  </si>
  <si>
    <t>一人当たり税額</t>
    <rPh sb="0" eb="2">
      <t>ヒトリ</t>
    </rPh>
    <rPh sb="2" eb="3">
      <t>ア</t>
    </rPh>
    <rPh sb="5" eb="7">
      <t>ゼイガク</t>
    </rPh>
    <phoneticPr fontId="4"/>
  </si>
  <si>
    <t>給付総額</t>
    <rPh sb="0" eb="2">
      <t>キュウフ</t>
    </rPh>
    <rPh sb="2" eb="4">
      <t>ソウガク</t>
    </rPh>
    <phoneticPr fontId="4"/>
  </si>
  <si>
    <t>一世帯当たり給付額</t>
    <rPh sb="0" eb="1">
      <t>イチ</t>
    </rPh>
    <rPh sb="1" eb="3">
      <t>セタイ</t>
    </rPh>
    <rPh sb="3" eb="4">
      <t>ア</t>
    </rPh>
    <rPh sb="6" eb="8">
      <t>キュウフ</t>
    </rPh>
    <rPh sb="8" eb="9">
      <t>ガク</t>
    </rPh>
    <phoneticPr fontId="4"/>
  </si>
  <si>
    <t>一人当たり給付額</t>
    <rPh sb="0" eb="2">
      <t>ヒトリ</t>
    </rPh>
    <rPh sb="2" eb="3">
      <t>ア</t>
    </rPh>
    <rPh sb="5" eb="8">
      <t>キュウフガク</t>
    </rPh>
    <phoneticPr fontId="4"/>
  </si>
  <si>
    <t>内訳</t>
    <rPh sb="0" eb="2">
      <t>ウチワケ</t>
    </rPh>
    <phoneticPr fontId="4"/>
  </si>
  <si>
    <t>一般被保険者</t>
    <rPh sb="0" eb="2">
      <t>イッパン</t>
    </rPh>
    <rPh sb="2" eb="3">
      <t>ヒ</t>
    </rPh>
    <rPh sb="3" eb="5">
      <t>ホケン</t>
    </rPh>
    <rPh sb="5" eb="6">
      <t>シャ</t>
    </rPh>
    <phoneticPr fontId="4"/>
  </si>
  <si>
    <t>平成16年</t>
    <rPh sb="0" eb="2">
      <t>ヘイセイ</t>
    </rPh>
    <rPh sb="4" eb="5">
      <t>ネン</t>
    </rPh>
    <phoneticPr fontId="4"/>
  </si>
  <si>
    <t>３．市域の変遷</t>
    <rPh sb="2" eb="3">
      <t>シ</t>
    </rPh>
    <rPh sb="3" eb="4">
      <t>イキ</t>
    </rPh>
    <rPh sb="5" eb="7">
      <t>ヘンセン</t>
    </rPh>
    <phoneticPr fontId="4"/>
  </si>
  <si>
    <t>機械器具</t>
    <rPh sb="0" eb="2">
      <t>キカイ</t>
    </rPh>
    <rPh sb="2" eb="4">
      <t>キグ</t>
    </rPh>
    <phoneticPr fontId="4"/>
  </si>
  <si>
    <t>(平成 2)年</t>
  </si>
  <si>
    <t>旧中主町のあゆみ</t>
    <phoneticPr fontId="4"/>
  </si>
  <si>
    <t>(平成元)年</t>
  </si>
  <si>
    <t>有権者数</t>
  </si>
  <si>
    <t>男</t>
  </si>
  <si>
    <t>女</t>
  </si>
  <si>
    <t>中主B＆G海洋センタープールリニューアルオープン。</t>
    <rPh sb="0" eb="2">
      <t>ちゅうず</t>
    </rPh>
    <rPh sb="5" eb="7">
      <t>かいよう</t>
    </rPh>
    <phoneticPr fontId="4" type="Hiragana" alignment="distributed"/>
  </si>
  <si>
    <t>ＪＲ野洲車両基地内で滋賀県国民保護共同実動訓練実施。</t>
    <phoneticPr fontId="4" type="Hiragana" alignment="distributed"/>
  </si>
  <si>
    <t>中主町・野洲町合併協議会廃止。庁舎耐震・バリアフリー工事完成。</t>
    <rPh sb="0" eb="2">
      <t>チュウズ</t>
    </rPh>
    <rPh sb="2" eb="3">
      <t>マチ</t>
    </rPh>
    <rPh sb="4" eb="5">
      <t>ヤ</t>
    </rPh>
    <rPh sb="5" eb="6">
      <t>ス</t>
    </rPh>
    <rPh sb="6" eb="7">
      <t>マチ</t>
    </rPh>
    <rPh sb="7" eb="9">
      <t>ガッペイ</t>
    </rPh>
    <rPh sb="9" eb="12">
      <t>キョウギカイ</t>
    </rPh>
    <rPh sb="12" eb="14">
      <t>ハイシ</t>
    </rPh>
    <rPh sb="15" eb="16">
      <t>チョウ</t>
    </rPh>
    <rPh sb="16" eb="17">
      <t>シャ</t>
    </rPh>
    <rPh sb="17" eb="19">
      <t>タイシン</t>
    </rPh>
    <rPh sb="26" eb="28">
      <t>コウジ</t>
    </rPh>
    <rPh sb="28" eb="30">
      <t>カンセイ</t>
    </rPh>
    <phoneticPr fontId="4"/>
  </si>
  <si>
    <t>閉町式・閉庁式。</t>
    <rPh sb="0" eb="1">
      <t>ヘイ</t>
    </rPh>
    <rPh sb="1" eb="2">
      <t>マチ</t>
    </rPh>
    <rPh sb="2" eb="3">
      <t>シキ</t>
    </rPh>
    <rPh sb="4" eb="5">
      <t>ヘイ</t>
    </rPh>
    <rPh sb="5" eb="6">
      <t>チョウ</t>
    </rPh>
    <rPh sb="6" eb="7">
      <t>シキ</t>
    </rPh>
    <phoneticPr fontId="4"/>
  </si>
  <si>
    <t>　</t>
    <phoneticPr fontId="4"/>
  </si>
  <si>
    <t>三上社会教育センター開館。</t>
    <phoneticPr fontId="4"/>
  </si>
  <si>
    <t>町道市三宅北桜線開通。</t>
    <phoneticPr fontId="4"/>
  </si>
  <si>
    <t>福岡県夜須町、高知県夜須町と「3YASUほほえみ防災協定」を締結。</t>
    <phoneticPr fontId="4"/>
  </si>
  <si>
    <t>昭和45年</t>
    <rPh sb="0" eb="2">
      <t>ショウワ</t>
    </rPh>
    <rPh sb="4" eb="5">
      <t>ネン</t>
    </rPh>
    <phoneticPr fontId="4"/>
  </si>
  <si>
    <t>人口</t>
    <rPh sb="0" eb="2">
      <t>ジンコウ</t>
    </rPh>
    <phoneticPr fontId="4"/>
  </si>
  <si>
    <t>(昭和57)年</t>
  </si>
  <si>
    <t>(昭和60)年</t>
  </si>
  <si>
    <t>飲料・飼料</t>
    <rPh sb="0" eb="2">
      <t>インリョウ</t>
    </rPh>
    <rPh sb="3" eb="5">
      <t>シリョウ</t>
    </rPh>
    <phoneticPr fontId="4"/>
  </si>
  <si>
    <t>繊維工業</t>
    <rPh sb="0" eb="2">
      <t>センイ</t>
    </rPh>
    <rPh sb="2" eb="4">
      <t>コウギョウ</t>
    </rPh>
    <phoneticPr fontId="4"/>
  </si>
  <si>
    <t>その他の小売業</t>
    <rPh sb="0" eb="3">
      <t>ソノタ</t>
    </rPh>
    <rPh sb="4" eb="7">
      <t>コウリギョウ</t>
    </rPh>
    <phoneticPr fontId="4"/>
  </si>
  <si>
    <t>医薬品・化粧品</t>
    <rPh sb="0" eb="3">
      <t>イヤクヒン</t>
    </rPh>
    <rPh sb="4" eb="7">
      <t>ケショウヒン</t>
    </rPh>
    <phoneticPr fontId="4"/>
  </si>
  <si>
    <t>農耕用品</t>
    <rPh sb="0" eb="3">
      <t>ノウコウヨウ</t>
    </rPh>
    <rPh sb="3" eb="4">
      <t>ヒン</t>
    </rPh>
    <phoneticPr fontId="4"/>
  </si>
  <si>
    <t>燃料</t>
    <rPh sb="0" eb="2">
      <t>ネンリョウ</t>
    </rPh>
    <phoneticPr fontId="4"/>
  </si>
  <si>
    <t>書籍・文房具</t>
    <rPh sb="0" eb="2">
      <t>ショセキ</t>
    </rPh>
    <rPh sb="3" eb="6">
      <t>ブンボウグ</t>
    </rPh>
    <phoneticPr fontId="4"/>
  </si>
  <si>
    <t>スポーツ用品・がん具・娯楽用品・楽器</t>
    <rPh sb="4" eb="6">
      <t>ヨウヒン</t>
    </rPh>
    <rPh sb="9" eb="10">
      <t>グ</t>
    </rPh>
    <rPh sb="11" eb="13">
      <t>ゴラク</t>
    </rPh>
    <rPh sb="13" eb="15">
      <t>ヨウヒン</t>
    </rPh>
    <rPh sb="16" eb="18">
      <t>ガッキ</t>
    </rPh>
    <phoneticPr fontId="4"/>
  </si>
  <si>
    <t>年　月　日</t>
    <rPh sb="0" eb="5">
      <t>ネンガッピ</t>
    </rPh>
    <phoneticPr fontId="4"/>
  </si>
  <si>
    <t>備　　　　考</t>
    <rPh sb="0" eb="6">
      <t>ビコウ</t>
    </rPh>
    <phoneticPr fontId="4"/>
  </si>
  <si>
    <t>そ　の　他</t>
    <rPh sb="0" eb="5">
      <t>ソノタ</t>
    </rPh>
    <phoneticPr fontId="4"/>
  </si>
  <si>
    <t>年間商品販売額</t>
    <rPh sb="0" eb="2">
      <t>ネンカン</t>
    </rPh>
    <rPh sb="2" eb="4">
      <t>ショウヒン</t>
    </rPh>
    <rPh sb="4" eb="7">
      <t>ハンバイガク</t>
    </rPh>
    <phoneticPr fontId="4"/>
  </si>
  <si>
    <t>資料：草津保健所</t>
    <rPh sb="0" eb="2">
      <t>シリョウ</t>
    </rPh>
    <rPh sb="3" eb="5">
      <t>クサツ</t>
    </rPh>
    <rPh sb="5" eb="8">
      <t>ホケンジョ</t>
    </rPh>
    <phoneticPr fontId="4"/>
  </si>
  <si>
    <t>各年3月31日現在</t>
    <rPh sb="0" eb="2">
      <t>カクネン</t>
    </rPh>
    <rPh sb="3" eb="4">
      <t>ガツ</t>
    </rPh>
    <rPh sb="6" eb="7">
      <t>ニチ</t>
    </rPh>
    <rPh sb="7" eb="9">
      <t>ゲンザイ</t>
    </rPh>
    <phoneticPr fontId="4"/>
  </si>
  <si>
    <t>　　　各年10月1日現在</t>
    <rPh sb="3" eb="5">
      <t>カクネン</t>
    </rPh>
    <rPh sb="7" eb="8">
      <t>ガツ</t>
    </rPh>
    <rPh sb="9" eb="12">
      <t>ニチゲンザイ</t>
    </rPh>
    <phoneticPr fontId="4"/>
  </si>
  <si>
    <t>総　数</t>
    <rPh sb="0" eb="3">
      <t>ソウスウ</t>
    </rPh>
    <phoneticPr fontId="4"/>
  </si>
  <si>
    <t>(保育士数)</t>
    <rPh sb="1" eb="3">
      <t>ホイク</t>
    </rPh>
    <rPh sb="3" eb="4">
      <t>シ</t>
    </rPh>
    <rPh sb="4" eb="5">
      <t>スウ</t>
    </rPh>
    <phoneticPr fontId="4"/>
  </si>
  <si>
    <t>各数値は１日平均旅客乗車人員です。</t>
    <rPh sb="0" eb="1">
      <t>カク</t>
    </rPh>
    <rPh sb="1" eb="3">
      <t>スウチ</t>
    </rPh>
    <rPh sb="5" eb="6">
      <t>ニチ</t>
    </rPh>
    <rPh sb="6" eb="8">
      <t>ヘイキン</t>
    </rPh>
    <rPh sb="8" eb="10">
      <t>リョカク</t>
    </rPh>
    <rPh sb="10" eb="12">
      <t>ジョウシャ</t>
    </rPh>
    <rPh sb="12" eb="14">
      <t>ジンイン</t>
    </rPh>
    <phoneticPr fontId="4"/>
  </si>
  <si>
    <t>区　分</t>
    <rPh sb="0" eb="1">
      <t>ク</t>
    </rPh>
    <rPh sb="2" eb="3">
      <t>ブン</t>
    </rPh>
    <phoneticPr fontId="4"/>
  </si>
  <si>
    <t>病　　院</t>
    <rPh sb="0" eb="1">
      <t>ヤマイ</t>
    </rPh>
    <rPh sb="3" eb="4">
      <t>イン</t>
    </rPh>
    <phoneticPr fontId="4"/>
  </si>
  <si>
    <t>一般診療所</t>
    <rPh sb="0" eb="2">
      <t>イッパン</t>
    </rPh>
    <rPh sb="2" eb="4">
      <t>シンリョウ</t>
    </rPh>
    <rPh sb="4" eb="5">
      <t>ショ</t>
    </rPh>
    <phoneticPr fontId="4"/>
  </si>
  <si>
    <t>歯科診療所</t>
    <rPh sb="0" eb="2">
      <t>シカ</t>
    </rPh>
    <rPh sb="2" eb="4">
      <t>シンリョウ</t>
    </rPh>
    <rPh sb="4" eb="5">
      <t>ジョ</t>
    </rPh>
    <phoneticPr fontId="4"/>
  </si>
  <si>
    <t>(注)</t>
    <rPh sb="1" eb="2">
      <t>チュウ</t>
    </rPh>
    <phoneticPr fontId="4"/>
  </si>
  <si>
    <t>平成24年</t>
    <rPh sb="0" eb="2">
      <t>ヘイセイ</t>
    </rPh>
    <rPh sb="4" eb="5">
      <t>ネン</t>
    </rPh>
    <phoneticPr fontId="4"/>
  </si>
  <si>
    <t>資料：</t>
    <rPh sb="0" eb="2">
      <t>シリョウ</t>
    </rPh>
    <phoneticPr fontId="4"/>
  </si>
  <si>
    <t>百貨店・総合スーパー</t>
    <rPh sb="0" eb="3">
      <t>ヒャッカテン</t>
    </rPh>
    <rPh sb="4" eb="6">
      <t>ソウゴウ</t>
    </rPh>
    <phoneticPr fontId="4"/>
  </si>
  <si>
    <t>(平成19)年</t>
    <rPh sb="1" eb="3">
      <t>ヘイセイ</t>
    </rPh>
    <rPh sb="6" eb="7">
      <t>ネン</t>
    </rPh>
    <phoneticPr fontId="4"/>
  </si>
  <si>
    <t>野洲市なかよし交流館オープン。</t>
    <rPh sb="0" eb="2">
      <t>ヤス</t>
    </rPh>
    <rPh sb="2" eb="3">
      <t>シ</t>
    </rPh>
    <rPh sb="7" eb="9">
      <t>コウリュウ</t>
    </rPh>
    <rPh sb="9" eb="10">
      <t>カン</t>
    </rPh>
    <phoneticPr fontId="4"/>
  </si>
  <si>
    <t>(注)各年10月1日現在</t>
    <rPh sb="1" eb="2">
      <t>チュウ</t>
    </rPh>
    <rPh sb="3" eb="5">
      <t>カクネン</t>
    </rPh>
    <rPh sb="7" eb="8">
      <t>ツキ</t>
    </rPh>
    <rPh sb="9" eb="10">
      <t>ヒ</t>
    </rPh>
    <rPh sb="10" eb="12">
      <t>ゲンザイ</t>
    </rPh>
    <phoneticPr fontId="4"/>
  </si>
  <si>
    <t>中主中学校</t>
    <rPh sb="0" eb="2">
      <t>チュウズ</t>
    </rPh>
    <rPh sb="2" eb="5">
      <t>チュウガッコウ</t>
    </rPh>
    <phoneticPr fontId="4"/>
  </si>
  <si>
    <t>野洲高等学校</t>
    <rPh sb="0" eb="1">
      <t>ヤ</t>
    </rPh>
    <rPh sb="1" eb="2">
      <t>ス</t>
    </rPh>
    <rPh sb="2" eb="4">
      <t>コウトウ</t>
    </rPh>
    <rPh sb="4" eb="6">
      <t>ガッコウ</t>
    </rPh>
    <phoneticPr fontId="4"/>
  </si>
  <si>
    <t>(注)各年度末現在</t>
    <rPh sb="1" eb="2">
      <t>チュウ</t>
    </rPh>
    <phoneticPr fontId="4"/>
  </si>
  <si>
    <t>生徒数(人)</t>
    <rPh sb="0" eb="2">
      <t>セイト</t>
    </rPh>
    <rPh sb="2" eb="3">
      <t>ジドウスウ</t>
    </rPh>
    <rPh sb="4" eb="5">
      <t>ニン</t>
    </rPh>
    <phoneticPr fontId="4"/>
  </si>
  <si>
    <t>宿泊</t>
    <rPh sb="0" eb="2">
      <t>シュクハク</t>
    </rPh>
    <phoneticPr fontId="4"/>
  </si>
  <si>
    <t>2月</t>
  </si>
  <si>
    <t>分担金負担金</t>
    <rPh sb="0" eb="3">
      <t>ブンタンキン</t>
    </rPh>
    <rPh sb="3" eb="6">
      <t>フタンキン</t>
    </rPh>
    <phoneticPr fontId="4"/>
  </si>
  <si>
    <t>財政力指数</t>
    <rPh sb="0" eb="3">
      <t>ザイセイリョク</t>
    </rPh>
    <rPh sb="3" eb="5">
      <t>シスウ</t>
    </rPh>
    <phoneticPr fontId="4"/>
  </si>
  <si>
    <t>標準財政</t>
    <rPh sb="0" eb="2">
      <t>ヒョウジュン</t>
    </rPh>
    <rPh sb="2" eb="4">
      <t>ザイセイ</t>
    </rPh>
    <phoneticPr fontId="4"/>
  </si>
  <si>
    <t>(過去３年平均)</t>
    <rPh sb="1" eb="3">
      <t>カコ</t>
    </rPh>
    <rPh sb="3" eb="5">
      <t>３ネン</t>
    </rPh>
    <rPh sb="5" eb="7">
      <t>ヘイキン</t>
    </rPh>
    <phoneticPr fontId="4"/>
  </si>
  <si>
    <t>規模</t>
    <rPh sb="0" eb="2">
      <t>キボ</t>
    </rPh>
    <phoneticPr fontId="4"/>
  </si>
  <si>
    <t>単年度収支</t>
    <rPh sb="0" eb="3">
      <t>タンネンド</t>
    </rPh>
    <rPh sb="3" eb="5">
      <t>シュウシ</t>
    </rPh>
    <phoneticPr fontId="4"/>
  </si>
  <si>
    <t>「電気等・熱供給業」とは、電気・ガス・熱供給・水道業をいう。</t>
    <rPh sb="1" eb="3">
      <t>デンキ</t>
    </rPh>
    <rPh sb="3" eb="4">
      <t>トウ</t>
    </rPh>
    <rPh sb="5" eb="8">
      <t>ネツキョウキュウ</t>
    </rPh>
    <rPh sb="8" eb="9">
      <t>ギョウ</t>
    </rPh>
    <rPh sb="13" eb="15">
      <t>デンキ</t>
    </rPh>
    <rPh sb="19" eb="20">
      <t>ネツ</t>
    </rPh>
    <rPh sb="20" eb="22">
      <t>キョウキュウ</t>
    </rPh>
    <rPh sb="23" eb="25">
      <t>スイドウ</t>
    </rPh>
    <rPh sb="25" eb="26">
      <t>ギョウ</t>
    </rPh>
    <phoneticPr fontId="4"/>
  </si>
  <si>
    <t>平成17年</t>
    <rPh sb="0" eb="2">
      <t>ヘイセイ</t>
    </rPh>
    <rPh sb="4" eb="5">
      <t>ネン</t>
    </rPh>
    <phoneticPr fontId="4"/>
  </si>
  <si>
    <t>(昭和43)年</t>
  </si>
  <si>
    <t>(昭和44)年</t>
  </si>
  <si>
    <t>(昭和46)年</t>
  </si>
  <si>
    <t>(昭和47)年</t>
  </si>
  <si>
    <t>(昭和48)年</t>
  </si>
  <si>
    <t>(昭和49)年</t>
  </si>
  <si>
    <t>(昭和52)年</t>
  </si>
  <si>
    <t>不動産業</t>
    <rPh sb="0" eb="3">
      <t>フドウサン</t>
    </rPh>
    <rPh sb="3" eb="4">
      <t>ギョウ</t>
    </rPh>
    <phoneticPr fontId="4"/>
  </si>
  <si>
    <t>本　務
職員数</t>
    <rPh sb="0" eb="3">
      <t>ホンム</t>
    </rPh>
    <rPh sb="4" eb="7">
      <t>ショクインスウ</t>
    </rPh>
    <phoneticPr fontId="4"/>
  </si>
  <si>
    <t>資料：財政課（単位：千円、％）</t>
    <rPh sb="0" eb="2">
      <t>シリョウ</t>
    </rPh>
    <rPh sb="3" eb="5">
      <t>ザイセイ</t>
    </rPh>
    <rPh sb="5" eb="6">
      <t>カ</t>
    </rPh>
    <rPh sb="7" eb="9">
      <t>タンイ</t>
    </rPh>
    <rPh sb="10" eb="12">
      <t>センエン</t>
    </rPh>
    <phoneticPr fontId="4"/>
  </si>
  <si>
    <t>市議会議員選挙</t>
    <rPh sb="0" eb="1">
      <t>シ</t>
    </rPh>
    <rPh sb="1" eb="3">
      <t>ギカイ</t>
    </rPh>
    <rPh sb="3" eb="5">
      <t>ギイン</t>
    </rPh>
    <rPh sb="5" eb="7">
      <t>センキョ</t>
    </rPh>
    <phoneticPr fontId="4"/>
  </si>
  <si>
    <t>小選挙区選出結果</t>
    <rPh sb="0" eb="4">
      <t>ショウセンキョク</t>
    </rPh>
    <rPh sb="4" eb="6">
      <t>センシュツ</t>
    </rPh>
    <rPh sb="6" eb="8">
      <t>ケッカ</t>
    </rPh>
    <phoneticPr fontId="4"/>
  </si>
  <si>
    <t>選挙区選出結果</t>
    <rPh sb="0" eb="3">
      <t>センキョク</t>
    </rPh>
    <rPh sb="3" eb="5">
      <t>センシュツ</t>
    </rPh>
    <rPh sb="5" eb="7">
      <t>ケッカ</t>
    </rPh>
    <phoneticPr fontId="4"/>
  </si>
  <si>
    <t>１　普通会計の年度別、性質別決算額</t>
    <rPh sb="2" eb="4">
      <t>フツウ</t>
    </rPh>
    <rPh sb="4" eb="6">
      <t>カイケイ</t>
    </rPh>
    <rPh sb="7" eb="10">
      <t>ネンドベツ</t>
    </rPh>
    <rPh sb="11" eb="13">
      <t>セイシツ</t>
    </rPh>
    <rPh sb="13" eb="14">
      <t>ベツ</t>
    </rPh>
    <rPh sb="14" eb="17">
      <t>ケッサンガク</t>
    </rPh>
    <phoneticPr fontId="4"/>
  </si>
  <si>
    <t>平成７年度</t>
    <rPh sb="0" eb="2">
      <t>ヘイセイ</t>
    </rPh>
    <rPh sb="3" eb="5">
      <t>ネンド</t>
    </rPh>
    <phoneticPr fontId="4"/>
  </si>
  <si>
    <t>食料品</t>
    <rPh sb="0" eb="3">
      <t>ショクリョウヒン</t>
    </rPh>
    <phoneticPr fontId="4"/>
  </si>
  <si>
    <t>野田聖子消費者行政推進担当大臣が市役所市民生活相談室を視察。</t>
    <rPh sb="0" eb="2">
      <t>ノダ</t>
    </rPh>
    <rPh sb="2" eb="4">
      <t>セイコ</t>
    </rPh>
    <rPh sb="4" eb="7">
      <t>ショウヒシャ</t>
    </rPh>
    <rPh sb="7" eb="9">
      <t>ギョウセイ</t>
    </rPh>
    <rPh sb="9" eb="11">
      <t>スイシン</t>
    </rPh>
    <rPh sb="11" eb="13">
      <t>タントウ</t>
    </rPh>
    <rPh sb="13" eb="15">
      <t>ダイジン</t>
    </rPh>
    <rPh sb="16" eb="19">
      <t>シヤクショ</t>
    </rPh>
    <rPh sb="19" eb="21">
      <t>シミン</t>
    </rPh>
    <rPh sb="21" eb="23">
      <t>セイカツ</t>
    </rPh>
    <rPh sb="23" eb="26">
      <t>ソウダンシツ</t>
    </rPh>
    <rPh sb="27" eb="29">
      <t>シサツ</t>
    </rPh>
    <phoneticPr fontId="4"/>
  </si>
  <si>
    <t>野洲市長選挙執行。</t>
    <rPh sb="2" eb="3">
      <t>シ</t>
    </rPh>
    <rPh sb="3" eb="4">
      <t>チョウ</t>
    </rPh>
    <rPh sb="4" eb="6">
      <t>センキョ</t>
    </rPh>
    <rPh sb="6" eb="8">
      <t>シッコウ</t>
    </rPh>
    <phoneticPr fontId="4"/>
  </si>
  <si>
    <t>(昭和32)年</t>
  </si>
  <si>
    <t>(昭和34)年</t>
  </si>
  <si>
    <t>(昭和36)年</t>
  </si>
  <si>
    <t>(昭和37)年</t>
  </si>
  <si>
    <t>(昭和39)年</t>
  </si>
  <si>
    <t>(昭和41)年</t>
  </si>
  <si>
    <t>(昭和42)年</t>
  </si>
  <si>
    <t>輸送機械</t>
    <rPh sb="0" eb="2">
      <t>ユソウ</t>
    </rPh>
    <rPh sb="2" eb="4">
      <t>キカイ</t>
    </rPh>
    <phoneticPr fontId="4"/>
  </si>
  <si>
    <t xml:space="preserve"> 野洲市小篠原２１００番地１</t>
    <rPh sb="1" eb="3">
      <t>ヤス</t>
    </rPh>
    <rPh sb="3" eb="4">
      <t>シ</t>
    </rPh>
    <rPh sb="4" eb="5">
      <t>コ</t>
    </rPh>
    <rPh sb="5" eb="6">
      <t>シノ</t>
    </rPh>
    <rPh sb="6" eb="7">
      <t>ハラ</t>
    </rPh>
    <rPh sb="11" eb="13">
      <t>バンチ</t>
    </rPh>
    <phoneticPr fontId="4"/>
  </si>
  <si>
    <t>飲食店は除く。</t>
    <rPh sb="0" eb="3">
      <t>インショクテン</t>
    </rPh>
    <rPh sb="4" eb="5">
      <t>ノゾ</t>
    </rPh>
    <phoneticPr fontId="4"/>
  </si>
  <si>
    <t xml:space="preserve"> 野洲町、中主町合併</t>
    <rPh sb="1" eb="4">
      <t>ヤスチョウ</t>
    </rPh>
    <rPh sb="5" eb="7">
      <t>チュウズ</t>
    </rPh>
    <rPh sb="7" eb="8">
      <t>チョウ</t>
    </rPh>
    <rPh sb="8" eb="10">
      <t>ガッペイ</t>
    </rPh>
    <phoneticPr fontId="4"/>
  </si>
  <si>
    <t>平成 2年</t>
    <rPh sb="0" eb="2">
      <t>ヘイセイ</t>
    </rPh>
    <rPh sb="4" eb="5">
      <t>ネン</t>
    </rPh>
    <phoneticPr fontId="4"/>
  </si>
  <si>
    <t>平成 7年</t>
    <rPh sb="0" eb="2">
      <t>ヘイセイ</t>
    </rPh>
    <rPh sb="4" eb="5">
      <t>ネン</t>
    </rPh>
    <phoneticPr fontId="4"/>
  </si>
  <si>
    <t>X</t>
    <phoneticPr fontId="4"/>
  </si>
  <si>
    <t>平成25年</t>
    <rPh sb="0" eb="2">
      <t>ヘイセイ</t>
    </rPh>
    <rPh sb="4" eb="5">
      <t>ネン</t>
    </rPh>
    <phoneticPr fontId="4"/>
  </si>
  <si>
    <t>資料：東消防署</t>
    <rPh sb="0" eb="2">
      <t>シリョウ</t>
    </rPh>
    <rPh sb="3" eb="4">
      <t>ヒガシ</t>
    </rPh>
    <rPh sb="4" eb="7">
      <t>ショウボウショ</t>
    </rPh>
    <phoneticPr fontId="4"/>
  </si>
  <si>
    <t>日帰り</t>
    <rPh sb="0" eb="2">
      <t>ヒガエ</t>
    </rPh>
    <phoneticPr fontId="4"/>
  </si>
  <si>
    <t>延観光客数</t>
    <rPh sb="0" eb="1">
      <t>ノ</t>
    </rPh>
    <rPh sb="1" eb="3">
      <t>カンコウ</t>
    </rPh>
    <rPh sb="3" eb="4">
      <t>キャク</t>
    </rPh>
    <rPh sb="4" eb="5">
      <t>スウ</t>
    </rPh>
    <phoneticPr fontId="4"/>
  </si>
  <si>
    <t>維持補修費</t>
    <rPh sb="0" eb="2">
      <t>イジ</t>
    </rPh>
    <rPh sb="2" eb="5">
      <t>ホシュウヒ</t>
    </rPh>
    <phoneticPr fontId="4"/>
  </si>
  <si>
    <t>祇王幼稚園</t>
    <rPh sb="0" eb="1">
      <t>ギ</t>
    </rPh>
    <rPh sb="1" eb="2">
      <t>オウ</t>
    </rPh>
    <rPh sb="2" eb="5">
      <t>ヨウチエン</t>
    </rPh>
    <phoneticPr fontId="4"/>
  </si>
  <si>
    <t>中主幼稚園</t>
    <rPh sb="0" eb="2">
      <t>チュウズ</t>
    </rPh>
    <rPh sb="2" eb="5">
      <t>ヨウチエン</t>
    </rPh>
    <phoneticPr fontId="4"/>
  </si>
  <si>
    <t>学校数
(校)</t>
    <rPh sb="0" eb="3">
      <t>ガッコウスウ</t>
    </rPh>
    <rPh sb="5" eb="6">
      <t>コウ</t>
    </rPh>
    <phoneticPr fontId="4"/>
  </si>
  <si>
    <t>学級数
(学級)</t>
    <rPh sb="0" eb="3">
      <t>ガッキュウスウ</t>
    </rPh>
    <rPh sb="5" eb="7">
      <t>ガッキュウ</t>
    </rPh>
    <phoneticPr fontId="4"/>
  </si>
  <si>
    <t>児童数(人)</t>
    <rPh sb="0" eb="3">
      <t>ジドウスウ</t>
    </rPh>
    <rPh sb="4" eb="5">
      <t>ニン</t>
    </rPh>
    <phoneticPr fontId="4"/>
  </si>
  <si>
    <t>三上小学校</t>
    <rPh sb="0" eb="2">
      <t>ミカミ</t>
    </rPh>
    <rPh sb="2" eb="5">
      <t>ショウガッコウ</t>
    </rPh>
    <phoneticPr fontId="4"/>
  </si>
  <si>
    <t>情報通信業</t>
    <rPh sb="0" eb="2">
      <t>ジョウホウ</t>
    </rPh>
    <rPh sb="2" eb="4">
      <t>ツウシン</t>
    </rPh>
    <rPh sb="4" eb="5">
      <t>ギョウ</t>
    </rPh>
    <phoneticPr fontId="4"/>
  </si>
  <si>
    <t>国直轄・県営事業負担金</t>
    <rPh sb="0" eb="1">
      <t>クニ</t>
    </rPh>
    <rPh sb="1" eb="3">
      <t>チョッカツ</t>
    </rPh>
    <rPh sb="4" eb="6">
      <t>ケンエイ</t>
    </rPh>
    <rPh sb="6" eb="8">
      <t>ジギョウ</t>
    </rPh>
    <rPh sb="8" eb="11">
      <t>フタンキン</t>
    </rPh>
    <phoneticPr fontId="4"/>
  </si>
  <si>
    <t>平成19年</t>
    <rPh sb="0" eb="2">
      <t>ヘイセイ</t>
    </rPh>
    <rPh sb="4" eb="5">
      <t>ネン</t>
    </rPh>
    <phoneticPr fontId="4"/>
  </si>
  <si>
    <t>平成11年</t>
    <rPh sb="0" eb="2">
      <t>ヘイセイ</t>
    </rPh>
    <rPh sb="4" eb="5">
      <t>ネン</t>
    </rPh>
    <phoneticPr fontId="4"/>
  </si>
  <si>
    <t>(平成20)年</t>
    <phoneticPr fontId="4"/>
  </si>
  <si>
    <t>銅鐸博物館リニューアルオープン。</t>
    <rPh sb="0" eb="2">
      <t>ドウタク</t>
    </rPh>
    <rPh sb="2" eb="5">
      <t>ハクブツカン</t>
    </rPh>
    <phoneticPr fontId="4"/>
  </si>
  <si>
    <t>園児数（人）</t>
    <rPh sb="0" eb="2">
      <t>エンジ</t>
    </rPh>
    <rPh sb="2" eb="3">
      <t>スウ</t>
    </rPh>
    <rPh sb="4" eb="5">
      <t>ヒト</t>
    </rPh>
    <phoneticPr fontId="4"/>
  </si>
  <si>
    <t>資料：財政課 (単位：千円、％)</t>
    <rPh sb="0" eb="2">
      <t>シリョウ</t>
    </rPh>
    <rPh sb="3" eb="5">
      <t>ザイセイ</t>
    </rPh>
    <rPh sb="5" eb="6">
      <t>カ</t>
    </rPh>
    <rPh sb="8" eb="10">
      <t>タンイ</t>
    </rPh>
    <rPh sb="11" eb="13">
      <t>センエン</t>
    </rPh>
    <phoneticPr fontId="6"/>
  </si>
  <si>
    <t>資料：財政課 (単位：千円)</t>
    <rPh sb="0" eb="2">
      <t>シリョウ</t>
    </rPh>
    <rPh sb="3" eb="5">
      <t>ザイセイ</t>
    </rPh>
    <rPh sb="5" eb="6">
      <t>カ</t>
    </rPh>
    <rPh sb="8" eb="10">
      <t>タンイ</t>
    </rPh>
    <rPh sb="11" eb="13">
      <t>センエン</t>
    </rPh>
    <phoneticPr fontId="4"/>
  </si>
  <si>
    <t>野洲町人権擁護のまち宣言。</t>
    <phoneticPr fontId="4"/>
  </si>
  <si>
    <t>篠原社会教育センター開館。</t>
    <phoneticPr fontId="4"/>
  </si>
  <si>
    <t>(平成 5)年</t>
  </si>
  <si>
    <t>野洲社会教育センター開設。</t>
  </si>
  <si>
    <t>野洲町国際交流協会設立。</t>
  </si>
  <si>
    <t>米国クリントン・タウンシップと姉妹都市提携調印。</t>
  </si>
  <si>
    <t>(平成 6)年</t>
  </si>
  <si>
    <t>大型共同作業所完成。</t>
  </si>
  <si>
    <t>(平成 7)年</t>
  </si>
  <si>
    <t>野洲町制施行40周年記念式典。</t>
  </si>
  <si>
    <t>野洲町のＣ Ｉ「ほほえみやすちょう」スタート。</t>
  </si>
  <si>
    <t>(平成 8)年</t>
  </si>
  <si>
    <t>空きびんの色別収集開始。</t>
  </si>
  <si>
    <t>平成８年度</t>
    <rPh sb="0" eb="2">
      <t>ヘイセイ</t>
    </rPh>
    <rPh sb="3" eb="5">
      <t>ネンド</t>
    </rPh>
    <phoneticPr fontId="4"/>
  </si>
  <si>
    <t>平成９年度</t>
    <rPh sb="0" eb="2">
      <t>ヘイセイ</t>
    </rPh>
    <rPh sb="3" eb="5">
      <t>ネンド</t>
    </rPh>
    <phoneticPr fontId="4"/>
  </si>
  <si>
    <t>平成１０年度</t>
    <rPh sb="0" eb="2">
      <t>ヘイセイ</t>
    </rPh>
    <rPh sb="4" eb="6">
      <t>ネンド</t>
    </rPh>
    <phoneticPr fontId="4"/>
  </si>
  <si>
    <t>平成１１年度</t>
    <rPh sb="0" eb="2">
      <t>ヘイセイ</t>
    </rPh>
    <phoneticPr fontId="4"/>
  </si>
  <si>
    <t>決算額</t>
    <rPh sb="0" eb="3">
      <t>ケッサンガク</t>
    </rPh>
    <phoneticPr fontId="4"/>
  </si>
  <si>
    <t>構成比</t>
    <rPh sb="0" eb="3">
      <t>コウセイヒ</t>
    </rPh>
    <phoneticPr fontId="4"/>
  </si>
  <si>
    <t>市町村税</t>
    <rPh sb="0" eb="3">
      <t>シチョウソン</t>
    </rPh>
    <rPh sb="3" eb="4">
      <t>ゼイ</t>
    </rPh>
    <phoneticPr fontId="4"/>
  </si>
  <si>
    <t>地方譲与税</t>
    <rPh sb="0" eb="2">
      <t>チホウ</t>
    </rPh>
    <rPh sb="2" eb="5">
      <t>ジョウヨゼイ</t>
    </rPh>
    <phoneticPr fontId="4"/>
  </si>
  <si>
    <t>　　　各年10月1日現在</t>
    <rPh sb="3" eb="5">
      <t>カクトシ</t>
    </rPh>
    <rPh sb="7" eb="8">
      <t>ガツ</t>
    </rPh>
    <rPh sb="9" eb="10">
      <t>ニチ</t>
    </rPh>
    <rPh sb="10" eb="12">
      <t>ゲンザイ</t>
    </rPh>
    <phoneticPr fontId="4"/>
  </si>
  <si>
    <t>皮革</t>
    <rPh sb="0" eb="2">
      <t>ヒカク</t>
    </rPh>
    <phoneticPr fontId="4"/>
  </si>
  <si>
    <t>(単位：人)</t>
    <rPh sb="1" eb="3">
      <t>タンイ</t>
    </rPh>
    <rPh sb="4" eb="5">
      <t>ヒト</t>
    </rPh>
    <phoneticPr fontId="4"/>
  </si>
  <si>
    <t>決算額</t>
    <rPh sb="0" eb="2">
      <t>ケッサン</t>
    </rPh>
    <rPh sb="2" eb="3">
      <t>ガク</t>
    </rPh>
    <phoneticPr fontId="4"/>
  </si>
  <si>
    <t>目的税</t>
    <rPh sb="0" eb="3">
      <t>モクテキゼイ</t>
    </rPh>
    <phoneticPr fontId="6"/>
  </si>
  <si>
    <t>入湯税</t>
    <rPh sb="0" eb="1">
      <t>ニュウ</t>
    </rPh>
    <rPh sb="1" eb="2">
      <t>ユ</t>
    </rPh>
    <rPh sb="2" eb="3">
      <t>ゼイ</t>
    </rPh>
    <phoneticPr fontId="6"/>
  </si>
  <si>
    <t>都市計画課税</t>
    <rPh sb="0" eb="5">
      <t>トシケイカク</t>
    </rPh>
    <rPh sb="5" eb="6">
      <t>ゼイ</t>
    </rPh>
    <phoneticPr fontId="6"/>
  </si>
  <si>
    <t>使用料手数料</t>
    <rPh sb="0" eb="3">
      <t>シヨウリョウ</t>
    </rPh>
    <rPh sb="3" eb="6">
      <t>テスウリョウ</t>
    </rPh>
    <phoneticPr fontId="4"/>
  </si>
  <si>
    <t>国庫支出金</t>
    <rPh sb="0" eb="2">
      <t>コッコ</t>
    </rPh>
    <rPh sb="2" eb="5">
      <t>シシュツキン</t>
    </rPh>
    <phoneticPr fontId="4"/>
  </si>
  <si>
    <t>県支出金</t>
    <rPh sb="0" eb="1">
      <t>ケン</t>
    </rPh>
    <rPh sb="1" eb="4">
      <t>シシュツキン</t>
    </rPh>
    <phoneticPr fontId="4"/>
  </si>
  <si>
    <t>一時借入利子</t>
    <rPh sb="0" eb="2">
      <t>イチジ</t>
    </rPh>
    <rPh sb="2" eb="4">
      <t>カリイレキン</t>
    </rPh>
    <rPh sb="4" eb="6">
      <t>リシ</t>
    </rPh>
    <phoneticPr fontId="4"/>
  </si>
  <si>
    <t>災害復旧</t>
    <rPh sb="0" eb="2">
      <t>サイガイ</t>
    </rPh>
    <rPh sb="2" eb="4">
      <t>フッキュウ</t>
    </rPh>
    <phoneticPr fontId="4"/>
  </si>
  <si>
    <t>その他の飲食料品</t>
    <rPh sb="0" eb="3">
      <t>ソノタ</t>
    </rPh>
    <rPh sb="4" eb="6">
      <t>インショク</t>
    </rPh>
    <rPh sb="6" eb="8">
      <t>ショクリョウヒン</t>
    </rPh>
    <phoneticPr fontId="4"/>
  </si>
  <si>
    <t>自転車</t>
    <rPh sb="0" eb="3">
      <t>ジテンシャ</t>
    </rPh>
    <phoneticPr fontId="4"/>
  </si>
  <si>
    <t>(平成24)年</t>
    <rPh sb="1" eb="3">
      <t>へいせい</t>
    </rPh>
    <rPh sb="6" eb="7">
      <t>ねん</t>
    </rPh>
    <phoneticPr fontId="4" type="Hiragana" alignment="distributed"/>
  </si>
  <si>
    <t>売場面積
　　　(㎡)</t>
    <rPh sb="0" eb="2">
      <t>ウリバ</t>
    </rPh>
    <rPh sb="2" eb="4">
      <t>メンセキ</t>
    </rPh>
    <phoneticPr fontId="4"/>
  </si>
  <si>
    <t>その他の各種商品(従業員50人未満)</t>
    <rPh sb="2" eb="3">
      <t>タ</t>
    </rPh>
    <rPh sb="4" eb="6">
      <t>カクシュ</t>
    </rPh>
    <rPh sb="6" eb="8">
      <t>ショウヒン</t>
    </rPh>
    <rPh sb="9" eb="12">
      <t>ジュウギョウイン</t>
    </rPh>
    <rPh sb="14" eb="15">
      <t>ヒト</t>
    </rPh>
    <rPh sb="15" eb="17">
      <t>ミマン</t>
    </rPh>
    <phoneticPr fontId="4"/>
  </si>
  <si>
    <t>構成比</t>
    <rPh sb="0" eb="3">
      <t>コウセイヒ</t>
    </rPh>
    <phoneticPr fontId="6"/>
  </si>
  <si>
    <t>野洲市のあゆみ</t>
  </si>
  <si>
    <t>(平成16)年</t>
  </si>
  <si>
    <t>開庁式。野洲市誕生。</t>
    <rPh sb="0" eb="1">
      <t>カイ</t>
    </rPh>
    <rPh sb="1" eb="2">
      <t>チョウ</t>
    </rPh>
    <rPh sb="2" eb="3">
      <t>シキ</t>
    </rPh>
    <rPh sb="4" eb="5">
      <t>ヤ</t>
    </rPh>
    <rPh sb="5" eb="6">
      <t>ス</t>
    </rPh>
    <rPh sb="6" eb="7">
      <t>シ</t>
    </rPh>
    <rPh sb="7" eb="9">
      <t>タンジョウ</t>
    </rPh>
    <phoneticPr fontId="4"/>
  </si>
  <si>
    <t>市名、市章制定告知。</t>
    <rPh sb="0" eb="2">
      <t>シメイ</t>
    </rPh>
    <rPh sb="3" eb="4">
      <t>シ</t>
    </rPh>
    <rPh sb="4" eb="5">
      <t>ショウ</t>
    </rPh>
    <rPh sb="5" eb="7">
      <t>セイテイ</t>
    </rPh>
    <rPh sb="7" eb="9">
      <t>コクチ</t>
    </rPh>
    <phoneticPr fontId="4"/>
  </si>
  <si>
    <t>「三上のずいき祭」国の重要無形民俗文化財に指定。</t>
    <rPh sb="1" eb="3">
      <t>ミカミ</t>
    </rPh>
    <rPh sb="7" eb="8">
      <t>マツリ</t>
    </rPh>
    <rPh sb="9" eb="10">
      <t>クニ</t>
    </rPh>
    <rPh sb="11" eb="13">
      <t>ジュウヨウ</t>
    </rPh>
    <rPh sb="13" eb="15">
      <t>ムケイ</t>
    </rPh>
    <rPh sb="15" eb="17">
      <t>ミンゾク</t>
    </rPh>
    <rPh sb="17" eb="20">
      <t>ブンカザイ</t>
    </rPh>
    <rPh sb="21" eb="23">
      <t>シテイ</t>
    </rPh>
    <phoneticPr fontId="4"/>
  </si>
  <si>
    <t>野洲川歴史公園サッカー場「ビッグレイク」オープン。</t>
    <rPh sb="0" eb="2">
      <t>ヤス</t>
    </rPh>
    <rPh sb="2" eb="3">
      <t>ガワ</t>
    </rPh>
    <rPh sb="3" eb="5">
      <t>レキシ</t>
    </rPh>
    <rPh sb="5" eb="7">
      <t>コウエン</t>
    </rPh>
    <rPh sb="11" eb="12">
      <t>ジョウ</t>
    </rPh>
    <phoneticPr fontId="4"/>
  </si>
  <si>
    <t>補助費等</t>
    <rPh sb="0" eb="3">
      <t>ホジョヒ</t>
    </rPh>
    <rPh sb="3" eb="4">
      <t>トウ</t>
    </rPh>
    <phoneticPr fontId="4"/>
  </si>
  <si>
    <t>繰出金</t>
    <rPh sb="0" eb="2">
      <t>クリダ</t>
    </rPh>
    <rPh sb="2" eb="3">
      <t>キン</t>
    </rPh>
    <phoneticPr fontId="4"/>
  </si>
  <si>
    <t>投資・出資・貸付金</t>
    <rPh sb="0" eb="2">
      <t>トウシ</t>
    </rPh>
    <rPh sb="3" eb="5">
      <t>シュッシ</t>
    </rPh>
    <rPh sb="6" eb="9">
      <t>カシツケキン</t>
    </rPh>
    <phoneticPr fontId="4"/>
  </si>
  <si>
    <t>積立金</t>
    <rPh sb="0" eb="3">
      <t>ツミタテキン</t>
    </rPh>
    <phoneticPr fontId="4"/>
  </si>
  <si>
    <t>(計)</t>
    <rPh sb="1" eb="2">
      <t>ショウケイ</t>
    </rPh>
    <phoneticPr fontId="4"/>
  </si>
  <si>
    <t>投</t>
    <rPh sb="0" eb="1">
      <t>トウ</t>
    </rPh>
    <phoneticPr fontId="4"/>
  </si>
  <si>
    <t>普通建設</t>
    <rPh sb="0" eb="2">
      <t>フツウ</t>
    </rPh>
    <rPh sb="2" eb="4">
      <t>ケンセツ</t>
    </rPh>
    <phoneticPr fontId="4"/>
  </si>
  <si>
    <t>補助</t>
    <rPh sb="0" eb="2">
      <t>ホジョ</t>
    </rPh>
    <phoneticPr fontId="4"/>
  </si>
  <si>
    <t>資</t>
    <rPh sb="0" eb="1">
      <t>シ</t>
    </rPh>
    <phoneticPr fontId="4"/>
  </si>
  <si>
    <t>単独</t>
    <rPh sb="0" eb="2">
      <t>タンドク</t>
    </rPh>
    <phoneticPr fontId="4"/>
  </si>
  <si>
    <t>的</t>
    <rPh sb="0" eb="1">
      <t>テキ</t>
    </rPh>
    <phoneticPr fontId="4"/>
  </si>
  <si>
    <t>同級団体負担金</t>
    <rPh sb="0" eb="2">
      <t>ドウキュウ</t>
    </rPh>
    <rPh sb="2" eb="4">
      <t>ダンタイ</t>
    </rPh>
    <rPh sb="4" eb="7">
      <t>フタンキン</t>
    </rPh>
    <phoneticPr fontId="4"/>
  </si>
  <si>
    <t>受託事業</t>
    <rPh sb="0" eb="2">
      <t>ジュタク</t>
    </rPh>
    <rPh sb="2" eb="4">
      <t>ジギョウ</t>
    </rPh>
    <phoneticPr fontId="4"/>
  </si>
  <si>
    <t>経</t>
    <rPh sb="0" eb="1">
      <t>ケイ</t>
    </rPh>
    <phoneticPr fontId="4"/>
  </si>
  <si>
    <t>印刷</t>
    <rPh sb="0" eb="2">
      <t>インサツ</t>
    </rPh>
    <phoneticPr fontId="4"/>
  </si>
  <si>
    <t>絶対給付</t>
    <rPh sb="0" eb="2">
      <t>ゼッタイ</t>
    </rPh>
    <rPh sb="2" eb="4">
      <t>キュウフ</t>
    </rPh>
    <phoneticPr fontId="4"/>
  </si>
  <si>
    <t>相対給付</t>
    <rPh sb="0" eb="2">
      <t>ソウタイ</t>
    </rPh>
    <rPh sb="2" eb="4">
      <t>キュウフ</t>
    </rPh>
    <phoneticPr fontId="4"/>
  </si>
  <si>
    <t>国保加入年間平均世帯数</t>
    <rPh sb="0" eb="2">
      <t>コクホ</t>
    </rPh>
    <rPh sb="2" eb="4">
      <t>カニュウ</t>
    </rPh>
    <rPh sb="4" eb="6">
      <t>ネンカン</t>
    </rPh>
    <rPh sb="6" eb="8">
      <t>ヘイキン</t>
    </rPh>
    <rPh sb="8" eb="11">
      <t>セタイスウ</t>
    </rPh>
    <phoneticPr fontId="4"/>
  </si>
  <si>
    <t>加入割合</t>
    <rPh sb="0" eb="2">
      <t>カニュウ</t>
    </rPh>
    <rPh sb="2" eb="4">
      <t>ワリアイ</t>
    </rPh>
    <phoneticPr fontId="4"/>
  </si>
  <si>
    <t>被保険者</t>
    <rPh sb="0" eb="1">
      <t>ヒ</t>
    </rPh>
    <rPh sb="1" eb="3">
      <t>ホケン</t>
    </rPh>
    <rPh sb="3" eb="4">
      <t>シャ</t>
    </rPh>
    <phoneticPr fontId="4"/>
  </si>
  <si>
    <t>(人)</t>
    <rPh sb="1" eb="2">
      <t>ヒト</t>
    </rPh>
    <phoneticPr fontId="4"/>
  </si>
  <si>
    <t>国保加入年間平均被保険者数</t>
    <rPh sb="0" eb="2">
      <t>コクホ</t>
    </rPh>
    <rPh sb="2" eb="4">
      <t>カニュウ</t>
    </rPh>
    <rPh sb="4" eb="6">
      <t>ネンカン</t>
    </rPh>
    <rPh sb="6" eb="8">
      <t>ヘイキン</t>
    </rPh>
    <rPh sb="8" eb="12">
      <t>ヒホケンシャ</t>
    </rPh>
    <rPh sb="12" eb="13">
      <t>カズ</t>
    </rPh>
    <phoneticPr fontId="4"/>
  </si>
  <si>
    <t>所　在　地</t>
    <rPh sb="0" eb="5">
      <t>ショザイチ</t>
    </rPh>
    <phoneticPr fontId="4"/>
  </si>
  <si>
    <t>東　経</t>
    <rPh sb="0" eb="3">
      <t>トウケイ</t>
    </rPh>
    <phoneticPr fontId="4"/>
  </si>
  <si>
    <t>北　緯</t>
    <rPh sb="0" eb="3">
      <t>ホクイ</t>
    </rPh>
    <phoneticPr fontId="4"/>
  </si>
  <si>
    <t>２．地勢</t>
    <rPh sb="2" eb="4">
      <t>チセイ</t>
    </rPh>
    <phoneticPr fontId="4"/>
  </si>
  <si>
    <t>東　西</t>
    <rPh sb="0" eb="3">
      <t>トウザイ</t>
    </rPh>
    <phoneticPr fontId="4"/>
  </si>
  <si>
    <t>南　北</t>
    <rPh sb="0" eb="3">
      <t>ナンボク</t>
    </rPh>
    <phoneticPr fontId="4"/>
  </si>
  <si>
    <t>面　積</t>
    <rPh sb="0" eb="3">
      <t>メンセキ</t>
    </rPh>
    <phoneticPr fontId="4"/>
  </si>
  <si>
    <t>海　　　抜</t>
    <rPh sb="0" eb="5">
      <t>カイバツ</t>
    </rPh>
    <phoneticPr fontId="4"/>
  </si>
  <si>
    <t>最　高</t>
    <rPh sb="0" eb="3">
      <t>サイコウ</t>
    </rPh>
    <phoneticPr fontId="4"/>
  </si>
  <si>
    <t>本務教員数（人）</t>
    <rPh sb="0" eb="2">
      <t>ホンム</t>
    </rPh>
    <rPh sb="2" eb="4">
      <t>キョウイン</t>
    </rPh>
    <rPh sb="4" eb="5">
      <t>スウ</t>
    </rPh>
    <rPh sb="6" eb="7">
      <t>ヒト</t>
    </rPh>
    <phoneticPr fontId="4"/>
  </si>
  <si>
    <t>北野小学校</t>
    <rPh sb="0" eb="2">
      <t>キタノ</t>
    </rPh>
    <rPh sb="2" eb="5">
      <t>ショウガッコウ</t>
    </rPh>
    <phoneticPr fontId="4"/>
  </si>
  <si>
    <t>年間平均一般被保険者数</t>
    <rPh sb="0" eb="2">
      <t>ネンカン</t>
    </rPh>
    <rPh sb="2" eb="4">
      <t>ヘイキン</t>
    </rPh>
    <rPh sb="4" eb="6">
      <t>イッパン</t>
    </rPh>
    <rPh sb="6" eb="7">
      <t>ヒ</t>
    </rPh>
    <rPh sb="7" eb="10">
      <t>ホケンシャ</t>
    </rPh>
    <rPh sb="10" eb="11">
      <t>スウ</t>
    </rPh>
    <phoneticPr fontId="4"/>
  </si>
  <si>
    <t>年間平均退職被保険者等数</t>
    <rPh sb="0" eb="2">
      <t>ネンカン</t>
    </rPh>
    <rPh sb="2" eb="4">
      <t>ヘイキン</t>
    </rPh>
    <rPh sb="4" eb="6">
      <t>タイショク</t>
    </rPh>
    <rPh sb="6" eb="7">
      <t>ヒ</t>
    </rPh>
    <rPh sb="7" eb="10">
      <t>ホケンシャ</t>
    </rPh>
    <rPh sb="10" eb="11">
      <t>トウ</t>
    </rPh>
    <rPh sb="11" eb="12">
      <t>スウ</t>
    </rPh>
    <phoneticPr fontId="4"/>
  </si>
  <si>
    <t>(人)</t>
  </si>
  <si>
    <t>田</t>
    <rPh sb="0" eb="1">
      <t>タ</t>
    </rPh>
    <phoneticPr fontId="4"/>
  </si>
  <si>
    <t>畑</t>
    <rPh sb="0" eb="1">
      <t>ハタ</t>
    </rPh>
    <phoneticPr fontId="4"/>
  </si>
  <si>
    <t>総　　　数</t>
    <rPh sb="0" eb="5">
      <t>ソウスウ</t>
    </rPh>
    <phoneticPr fontId="4"/>
  </si>
  <si>
    <t>利子割交付金</t>
    <rPh sb="0" eb="2">
      <t>リシ</t>
    </rPh>
    <rPh sb="2" eb="3">
      <t>ワ</t>
    </rPh>
    <rPh sb="3" eb="6">
      <t>コウフキン</t>
    </rPh>
    <phoneticPr fontId="4"/>
  </si>
  <si>
    <t>地方消費税交付金</t>
    <rPh sb="0" eb="2">
      <t>チホウ</t>
    </rPh>
    <rPh sb="2" eb="5">
      <t>ショウヒゼイ</t>
    </rPh>
    <rPh sb="5" eb="7">
      <t>コウフ</t>
    </rPh>
    <rPh sb="7" eb="8">
      <t>キン</t>
    </rPh>
    <phoneticPr fontId="4"/>
  </si>
  <si>
    <t xml:space="preserve">防災センター開設。  </t>
  </si>
  <si>
    <t>樹園地</t>
    <rPh sb="0" eb="1">
      <t>ジュ</t>
    </rPh>
    <rPh sb="1" eb="2">
      <t>エン</t>
    </rPh>
    <rPh sb="2" eb="3">
      <t>チ</t>
    </rPh>
    <phoneticPr fontId="4"/>
  </si>
  <si>
    <t>精神障がい者共同作業所による喫茶「ひだまり」が野洲健康福祉センター</t>
    <rPh sb="0" eb="2">
      <t>セイシン</t>
    </rPh>
    <rPh sb="2" eb="3">
      <t>ショウ</t>
    </rPh>
    <rPh sb="5" eb="6">
      <t>シャ</t>
    </rPh>
    <rPh sb="6" eb="8">
      <t>キョウドウ</t>
    </rPh>
    <rPh sb="8" eb="10">
      <t>サギョウ</t>
    </rPh>
    <rPh sb="10" eb="11">
      <t>ジョ</t>
    </rPh>
    <rPh sb="14" eb="16">
      <t>キッサ</t>
    </rPh>
    <rPh sb="23" eb="27">
      <t>ヤスケンコウ</t>
    </rPh>
    <rPh sb="27" eb="29">
      <t>フクシ</t>
    </rPh>
    <phoneticPr fontId="4"/>
  </si>
  <si>
    <t>にオープン。</t>
    <phoneticPr fontId="4"/>
  </si>
  <si>
    <t>自動車取得税交付金</t>
    <rPh sb="0" eb="3">
      <t>ジドウシャ</t>
    </rPh>
    <rPh sb="3" eb="6">
      <t>シュトクゼイ</t>
    </rPh>
    <rPh sb="6" eb="9">
      <t>コウフキン</t>
    </rPh>
    <phoneticPr fontId="4"/>
  </si>
  <si>
    <t>地方特例交付金</t>
    <rPh sb="0" eb="2">
      <t>チホウ</t>
    </rPh>
    <rPh sb="2" eb="3">
      <t>トクベツ</t>
    </rPh>
    <rPh sb="3" eb="4">
      <t>レイ</t>
    </rPh>
    <rPh sb="4" eb="6">
      <t>コウフゼイ</t>
    </rPh>
    <rPh sb="6" eb="7">
      <t>キン</t>
    </rPh>
    <phoneticPr fontId="4"/>
  </si>
  <si>
    <t>地方交付税</t>
    <rPh sb="0" eb="2">
      <t>チホウ</t>
    </rPh>
    <rPh sb="2" eb="5">
      <t>コウフゼイ</t>
    </rPh>
    <phoneticPr fontId="4"/>
  </si>
  <si>
    <t>交通安全対策交付金</t>
    <rPh sb="0" eb="2">
      <t>コウツウ</t>
    </rPh>
    <rPh sb="2" eb="4">
      <t>アンゼン</t>
    </rPh>
    <rPh sb="4" eb="6">
      <t>タイサク</t>
    </rPh>
    <rPh sb="6" eb="9">
      <t>コウフキン</t>
    </rPh>
    <phoneticPr fontId="4"/>
  </si>
  <si>
    <t>(小計)</t>
    <rPh sb="1" eb="3">
      <t>ショウケイ</t>
    </rPh>
    <phoneticPr fontId="4"/>
  </si>
  <si>
    <t>産業別</t>
    <rPh sb="0" eb="3">
      <t>サンギョウベツ</t>
    </rPh>
    <phoneticPr fontId="4"/>
  </si>
  <si>
    <t>各　種　商　品</t>
    <rPh sb="0" eb="3">
      <t>カクシュ</t>
    </rPh>
    <rPh sb="4" eb="7">
      <t>ショウヒン</t>
    </rPh>
    <phoneticPr fontId="4"/>
  </si>
  <si>
    <t>織物・衣服・身の回品</t>
    <rPh sb="0" eb="2">
      <t>オリモノ</t>
    </rPh>
    <rPh sb="3" eb="5">
      <t>イフク</t>
    </rPh>
    <rPh sb="6" eb="9">
      <t>ミノマワ</t>
    </rPh>
    <rPh sb="9" eb="10">
      <t>ヒン</t>
    </rPh>
    <phoneticPr fontId="4"/>
  </si>
  <si>
    <t>飲　食　料　品</t>
    <rPh sb="0" eb="3">
      <t>インショク</t>
    </rPh>
    <rPh sb="4" eb="5">
      <t>リョウ</t>
    </rPh>
    <rPh sb="6" eb="7">
      <t>ヒン</t>
    </rPh>
    <phoneticPr fontId="4"/>
  </si>
  <si>
    <t>　</t>
    <phoneticPr fontId="4"/>
  </si>
  <si>
    <t>　</t>
    <phoneticPr fontId="4"/>
  </si>
  <si>
    <t>　</t>
    <phoneticPr fontId="4"/>
  </si>
  <si>
    <t>　</t>
    <phoneticPr fontId="4"/>
  </si>
  <si>
    <t>(平成22)年</t>
    <rPh sb="1" eb="3">
      <t>へいせい</t>
    </rPh>
    <rPh sb="6" eb="7">
      <t>ねん</t>
    </rPh>
    <phoneticPr fontId="4" type="Hiragana" alignment="distributed"/>
  </si>
  <si>
    <t>野洲市ものづくり経営交流センター開設。</t>
    <rPh sb="8" eb="10">
      <t>けいえい</t>
    </rPh>
    <rPh sb="10" eb="12">
      <t>こうりゅう</t>
    </rPh>
    <rPh sb="16" eb="18">
      <t>かいせつ</t>
    </rPh>
    <phoneticPr fontId="4" type="Hiragana" alignment="distributed"/>
  </si>
  <si>
    <t>初代野洲市長選挙執行。</t>
    <rPh sb="0" eb="2">
      <t>ショダイ</t>
    </rPh>
    <rPh sb="2" eb="3">
      <t>ヤ</t>
    </rPh>
    <rPh sb="3" eb="4">
      <t>ス</t>
    </rPh>
    <rPh sb="4" eb="5">
      <t>シ</t>
    </rPh>
    <rPh sb="5" eb="6">
      <t>チョウ</t>
    </rPh>
    <rPh sb="6" eb="8">
      <t>センキョ</t>
    </rPh>
    <rPh sb="8" eb="10">
      <t>シッコウ</t>
    </rPh>
    <phoneticPr fontId="4"/>
  </si>
  <si>
    <t>野洲市誕生記念式典開催。</t>
  </si>
  <si>
    <t>(平成17)年</t>
    <rPh sb="1" eb="3">
      <t>ヘイセイ</t>
    </rPh>
    <rPh sb="6" eb="7">
      <t>ネン</t>
    </rPh>
    <phoneticPr fontId="4"/>
  </si>
  <si>
    <t>平成22年</t>
    <rPh sb="0" eb="2">
      <t>ヘイセイ</t>
    </rPh>
    <rPh sb="4" eb="5">
      <t>ネン</t>
    </rPh>
    <phoneticPr fontId="4"/>
  </si>
  <si>
    <t>中主中学校３年木村茜さんが全日本中学校陸上競技選手権大会、国民体育</t>
    <rPh sb="0" eb="2">
      <t>チュウズ</t>
    </rPh>
    <rPh sb="2" eb="5">
      <t>チュウガッコウ</t>
    </rPh>
    <rPh sb="6" eb="7">
      <t>ネン</t>
    </rPh>
    <rPh sb="7" eb="9">
      <t>キムラ</t>
    </rPh>
    <rPh sb="9" eb="10">
      <t>アカネ</t>
    </rPh>
    <rPh sb="13" eb="16">
      <t>ゼンニッポン</t>
    </rPh>
    <rPh sb="16" eb="19">
      <t>チュウガッコウ</t>
    </rPh>
    <rPh sb="19" eb="21">
      <t>リクジョウ</t>
    </rPh>
    <rPh sb="21" eb="23">
      <t>キョウギ</t>
    </rPh>
    <rPh sb="23" eb="26">
      <t>センシュケン</t>
    </rPh>
    <rPh sb="26" eb="28">
      <t>タイカイ</t>
    </rPh>
    <rPh sb="29" eb="31">
      <t>コクミン</t>
    </rPh>
    <rPh sb="31" eb="33">
      <t>タイイク</t>
    </rPh>
    <phoneticPr fontId="4"/>
  </si>
  <si>
    <t>大会、ジュニアオリンピック陸上競技大会で優勝。</t>
    <rPh sb="0" eb="2">
      <t>タイカイ</t>
    </rPh>
    <rPh sb="13" eb="15">
      <t>リクジョウ</t>
    </rPh>
    <rPh sb="15" eb="17">
      <t>キョウギ</t>
    </rPh>
    <rPh sb="17" eb="19">
      <t>タイカイ</t>
    </rPh>
    <rPh sb="20" eb="22">
      <t>ユウショウ</t>
    </rPh>
    <phoneticPr fontId="4"/>
  </si>
  <si>
    <t>飲食料品</t>
    <rPh sb="0" eb="2">
      <t>インショク</t>
    </rPh>
    <rPh sb="2" eb="3">
      <t>リョウ</t>
    </rPh>
    <rPh sb="3" eb="4">
      <t>ヒン</t>
    </rPh>
    <phoneticPr fontId="4"/>
  </si>
  <si>
    <t>平成20年</t>
    <rPh sb="0" eb="2">
      <t>ヘイセイ</t>
    </rPh>
    <rPh sb="4" eb="5">
      <t>ネン</t>
    </rPh>
    <phoneticPr fontId="4"/>
  </si>
  <si>
    <t>投票者数</t>
    <rPh sb="0" eb="2">
      <t>トウヒョウ</t>
    </rPh>
    <rPh sb="2" eb="3">
      <t>シャ</t>
    </rPh>
    <rPh sb="3" eb="4">
      <t>スウ</t>
    </rPh>
    <phoneticPr fontId="4"/>
  </si>
  <si>
    <t>投票率(％)</t>
    <rPh sb="0" eb="2">
      <t>トウヒョウ</t>
    </rPh>
    <rPh sb="2" eb="3">
      <t>リツ</t>
    </rPh>
    <phoneticPr fontId="4"/>
  </si>
  <si>
    <t>衆議院議員選挙</t>
    <rPh sb="0" eb="3">
      <t>シュウギイン</t>
    </rPh>
    <rPh sb="3" eb="5">
      <t>ギイン</t>
    </rPh>
    <rPh sb="5" eb="7">
      <t>センキョ</t>
    </rPh>
    <phoneticPr fontId="4"/>
  </si>
  <si>
    <t>(※1)</t>
  </si>
  <si>
    <t>基準財政</t>
    <rPh sb="0" eb="2">
      <t>キジュン</t>
    </rPh>
    <rPh sb="2" eb="4">
      <t>ザイセイ</t>
    </rPh>
    <phoneticPr fontId="4"/>
  </si>
  <si>
    <t>配当割交付金</t>
    <rPh sb="0" eb="2">
      <t>ハイトウ</t>
    </rPh>
    <rPh sb="2" eb="3">
      <t>ワリ</t>
    </rPh>
    <rPh sb="3" eb="6">
      <t>コウフキン</t>
    </rPh>
    <phoneticPr fontId="4"/>
  </si>
  <si>
    <t>株式等譲渡所得割交付金</t>
    <rPh sb="0" eb="2">
      <t>カブシキ</t>
    </rPh>
    <rPh sb="2" eb="3">
      <t>トウ</t>
    </rPh>
    <rPh sb="3" eb="5">
      <t>ジョウト</t>
    </rPh>
    <rPh sb="5" eb="7">
      <t>ショトク</t>
    </rPh>
    <rPh sb="7" eb="8">
      <t>ワ</t>
    </rPh>
    <rPh sb="8" eb="11">
      <t>コウフキン</t>
    </rPh>
    <phoneticPr fontId="4"/>
  </si>
  <si>
    <t>２　市税の状況</t>
    <rPh sb="2" eb="3">
      <t>シ</t>
    </rPh>
    <rPh sb="3" eb="4">
      <t>ゼイ</t>
    </rPh>
    <rPh sb="5" eb="7">
      <t>ジョウキョウ</t>
    </rPh>
    <phoneticPr fontId="4"/>
  </si>
  <si>
    <t>３　決算分析指数</t>
    <rPh sb="2" eb="4">
      <t>ケッサン</t>
    </rPh>
    <rPh sb="4" eb="6">
      <t>ブンセキ</t>
    </rPh>
    <rPh sb="6" eb="8">
      <t>シスウ</t>
    </rPh>
    <phoneticPr fontId="4"/>
  </si>
  <si>
    <t>経常収</t>
    <rPh sb="0" eb="2">
      <t>ケイジョウ</t>
    </rPh>
    <rPh sb="2" eb="3">
      <t>シュウ</t>
    </rPh>
    <phoneticPr fontId="4"/>
  </si>
  <si>
    <t>財産収入</t>
    <rPh sb="0" eb="2">
      <t>ザイサン</t>
    </rPh>
    <rPh sb="2" eb="4">
      <t>シュウニュウ</t>
    </rPh>
    <phoneticPr fontId="4"/>
  </si>
  <si>
    <t>寄附金</t>
    <rPh sb="0" eb="3">
      <t>キフキン</t>
    </rPh>
    <phoneticPr fontId="4"/>
  </si>
  <si>
    <t>繰入金</t>
    <rPh sb="0" eb="3">
      <t>クリイレキン</t>
    </rPh>
    <phoneticPr fontId="4"/>
  </si>
  <si>
    <t>繰越金</t>
    <rPh sb="0" eb="3">
      <t>クリコシキン</t>
    </rPh>
    <phoneticPr fontId="4"/>
  </si>
  <si>
    <t>諸収入</t>
    <rPh sb="0" eb="3">
      <t>ショシュウニュウ</t>
    </rPh>
    <phoneticPr fontId="4"/>
  </si>
  <si>
    <t>地方債</t>
    <rPh sb="0" eb="3">
      <t>チホウサイ</t>
    </rPh>
    <phoneticPr fontId="4"/>
  </si>
  <si>
    <t>うち臨時財政対策債</t>
    <rPh sb="2" eb="4">
      <t>リンジ</t>
    </rPh>
    <rPh sb="4" eb="6">
      <t>ザイセイ</t>
    </rPh>
    <rPh sb="6" eb="8">
      <t>タイサク</t>
    </rPh>
    <rPh sb="8" eb="9">
      <t>サイ</t>
    </rPh>
    <phoneticPr fontId="4"/>
  </si>
  <si>
    <t>歳入合計</t>
    <rPh sb="0" eb="2">
      <t>サイニュウ</t>
    </rPh>
    <rPh sb="2" eb="4">
      <t>ゴウケイ</t>
    </rPh>
    <phoneticPr fontId="4"/>
  </si>
  <si>
    <t>人件費</t>
    <rPh sb="0" eb="3">
      <t>ジンケンヒ</t>
    </rPh>
    <phoneticPr fontId="4"/>
  </si>
  <si>
    <t>扶助費</t>
    <rPh sb="0" eb="2">
      <t>フジョ</t>
    </rPh>
    <rPh sb="2" eb="3">
      <t>ヒ</t>
    </rPh>
    <phoneticPr fontId="4"/>
  </si>
  <si>
    <t>公債費</t>
    <rPh sb="0" eb="3">
      <t>コウサイヒ</t>
    </rPh>
    <phoneticPr fontId="4"/>
  </si>
  <si>
    <t>内</t>
    <rPh sb="0" eb="1">
      <t>ウチ</t>
    </rPh>
    <phoneticPr fontId="4"/>
  </si>
  <si>
    <t>元利償還金</t>
    <rPh sb="0" eb="2">
      <t>ガンリ</t>
    </rPh>
    <rPh sb="2" eb="5">
      <t>ショウカンキン</t>
    </rPh>
    <phoneticPr fontId="4"/>
  </si>
  <si>
    <t>訳</t>
    <rPh sb="0" eb="1">
      <t>ワケ</t>
    </rPh>
    <phoneticPr fontId="4"/>
  </si>
  <si>
    <t>実数
　　　(人)</t>
    <rPh sb="0" eb="2">
      <t>ジッスウ</t>
    </rPh>
    <rPh sb="7" eb="8">
      <t>ヒト</t>
    </rPh>
    <phoneticPr fontId="4"/>
  </si>
  <si>
    <t>対前回増減率
　　　(％)</t>
    <rPh sb="0" eb="1">
      <t>タイ</t>
    </rPh>
    <rPh sb="1" eb="2">
      <t>マエ</t>
    </rPh>
    <rPh sb="2" eb="3">
      <t>ゼンカイ</t>
    </rPh>
    <rPh sb="3" eb="6">
      <t>ゾウゲンリツ</t>
    </rPh>
    <phoneticPr fontId="4"/>
  </si>
  <si>
    <t>実数
　　　(万円)</t>
    <rPh sb="0" eb="2">
      <t>ジッスウ</t>
    </rPh>
    <rPh sb="7" eb="9">
      <t>マンエン</t>
    </rPh>
    <phoneticPr fontId="4"/>
  </si>
  <si>
    <t>商店数
　(店)</t>
  </si>
  <si>
    <t>従業者数
　　(人)</t>
    <rPh sb="0" eb="3">
      <t>ジュウギョウシャ</t>
    </rPh>
    <rPh sb="3" eb="4">
      <t>スウ</t>
    </rPh>
    <rPh sb="8" eb="9">
      <t>ニン</t>
    </rPh>
    <phoneticPr fontId="4"/>
  </si>
  <si>
    <t>野洲市長選挙執行。</t>
    <rPh sb="0" eb="1">
      <t>や</t>
    </rPh>
    <rPh sb="1" eb="2">
      <t>す</t>
    </rPh>
    <rPh sb="2" eb="3">
      <t>し</t>
    </rPh>
    <rPh sb="3" eb="4">
      <t>ちょう</t>
    </rPh>
    <rPh sb="4" eb="6">
      <t>せんきょ</t>
    </rPh>
    <rPh sb="6" eb="8">
      <t>しっこう</t>
    </rPh>
    <phoneticPr fontId="4" type="Hiragana" alignment="distributed"/>
  </si>
  <si>
    <t>野洲市消防団が全国消防操法大会ポンプ車の部で６位優良賞。</t>
    <rPh sb="0" eb="2">
      <t>やす</t>
    </rPh>
    <rPh sb="2" eb="3">
      <t>し</t>
    </rPh>
    <rPh sb="3" eb="6">
      <t>しょうぼうだん</t>
    </rPh>
    <rPh sb="7" eb="9">
      <t>ぜんこく</t>
    </rPh>
    <rPh sb="9" eb="11">
      <t>しょうぼう</t>
    </rPh>
    <rPh sb="11" eb="12">
      <t>そう</t>
    </rPh>
    <rPh sb="12" eb="13">
      <t>ほう</t>
    </rPh>
    <rPh sb="13" eb="15">
      <t>たいかい</t>
    </rPh>
    <rPh sb="18" eb="19">
      <t>しゃ</t>
    </rPh>
    <rPh sb="20" eb="21">
      <t>ぶ</t>
    </rPh>
    <rPh sb="23" eb="24">
      <t>い</t>
    </rPh>
    <rPh sb="24" eb="27">
      <t>ゆうりょうしょう</t>
    </rPh>
    <phoneticPr fontId="4" type="Hiragana" alignment="distributed"/>
  </si>
  <si>
    <t>卸　　　　　　　　売　　　　　　　　業</t>
    <rPh sb="0" eb="1">
      <t>オロシ</t>
    </rPh>
    <rPh sb="9" eb="10">
      <t>バイ</t>
    </rPh>
    <rPh sb="18" eb="19">
      <t>ギョウ</t>
    </rPh>
    <phoneticPr fontId="4"/>
  </si>
  <si>
    <t>実数
　　　　(店)</t>
    <rPh sb="0" eb="2">
      <t>ジッスウ</t>
    </rPh>
    <rPh sb="8" eb="9">
      <t>ミセ</t>
    </rPh>
    <phoneticPr fontId="4"/>
  </si>
  <si>
    <t>小　　　　　　　　売　　　　　　　　業</t>
    <rPh sb="0" eb="1">
      <t>コ</t>
    </rPh>
    <rPh sb="9" eb="10">
      <t>バイ</t>
    </rPh>
    <rPh sb="18" eb="19">
      <t>ギョウ</t>
    </rPh>
    <phoneticPr fontId="4"/>
  </si>
  <si>
    <t>参議院議員選挙</t>
    <rPh sb="0" eb="3">
      <t>サンギイン</t>
    </rPh>
    <rPh sb="3" eb="5">
      <t>ギイン</t>
    </rPh>
    <rPh sb="5" eb="7">
      <t>センキョ</t>
    </rPh>
    <phoneticPr fontId="4"/>
  </si>
  <si>
    <t>(※2)</t>
  </si>
  <si>
    <t>県知事選挙</t>
    <rPh sb="0" eb="3">
      <t>ケンチジ</t>
    </rPh>
    <rPh sb="3" eb="5">
      <t>センキョ</t>
    </rPh>
    <phoneticPr fontId="4"/>
  </si>
  <si>
    <t>失業対策</t>
    <rPh sb="0" eb="2">
      <t>シツギョウ</t>
    </rPh>
    <rPh sb="2" eb="4">
      <t>タイサク</t>
    </rPh>
    <phoneticPr fontId="4"/>
  </si>
  <si>
    <t>費</t>
    <rPh sb="0" eb="1">
      <t>ヒ</t>
    </rPh>
    <phoneticPr fontId="4"/>
  </si>
  <si>
    <t>歳出合計</t>
    <rPh sb="0" eb="2">
      <t>サイシュツ</t>
    </rPh>
    <rPh sb="2" eb="4">
      <t>ゴウケイ</t>
    </rPh>
    <phoneticPr fontId="4"/>
  </si>
  <si>
    <t>市町村民税</t>
    <rPh sb="0" eb="5">
      <t>シチョウソンミンゼイ</t>
    </rPh>
    <phoneticPr fontId="4"/>
  </si>
  <si>
    <t>法人</t>
    <rPh sb="0" eb="2">
      <t>ホウジン</t>
    </rPh>
    <phoneticPr fontId="4"/>
  </si>
  <si>
    <t>固定資産税</t>
    <rPh sb="0" eb="2">
      <t>コテイ</t>
    </rPh>
    <rPh sb="2" eb="5">
      <t>シサンゼイ</t>
    </rPh>
    <phoneticPr fontId="4"/>
  </si>
  <si>
    <t>純固定資産税</t>
    <rPh sb="0" eb="1">
      <t>ジュン</t>
    </rPh>
    <rPh sb="1" eb="3">
      <t>コテイ</t>
    </rPh>
    <rPh sb="3" eb="6">
      <t>シサンゼイ</t>
    </rPh>
    <phoneticPr fontId="4"/>
  </si>
  <si>
    <t>交付金</t>
    <rPh sb="0" eb="3">
      <t>コウフキン</t>
    </rPh>
    <phoneticPr fontId="4"/>
  </si>
  <si>
    <t>軽自動車税</t>
    <rPh sb="0" eb="4">
      <t>ケイジドウシャ</t>
    </rPh>
    <rPh sb="4" eb="5">
      <t>ゼイ</t>
    </rPh>
    <phoneticPr fontId="4"/>
  </si>
  <si>
    <t>たばこ税</t>
    <rPh sb="3" eb="4">
      <t>ショウヒゼイ</t>
    </rPh>
    <phoneticPr fontId="4"/>
  </si>
  <si>
    <t>鉱産税</t>
    <rPh sb="0" eb="2">
      <t>コウサン</t>
    </rPh>
    <rPh sb="2" eb="3">
      <t>ゼイ</t>
    </rPh>
    <phoneticPr fontId="4"/>
  </si>
  <si>
    <t>-</t>
  </si>
  <si>
    <t>最　低</t>
    <rPh sb="0" eb="3">
      <t>サイテイ</t>
    </rPh>
    <phoneticPr fontId="4"/>
  </si>
  <si>
    <t>公共下水道事業着手。</t>
  </si>
  <si>
    <t>(昭和53)年</t>
  </si>
  <si>
    <t>母子健康センター開設。</t>
  </si>
  <si>
    <t>(昭和54)年　</t>
  </si>
  <si>
    <t>野洲駅前広場完成。</t>
  </si>
  <si>
    <t>総合センター・図書館開設。</t>
  </si>
  <si>
    <t>全国高校総体新体操競技会開催。</t>
  </si>
  <si>
    <t>(昭和56)年　</t>
  </si>
  <si>
    <t>びわこ国体ラグビーフットボール競技会開催。</t>
  </si>
  <si>
    <t>(昭和57)年　</t>
  </si>
  <si>
    <t>コンピューター自主導入。</t>
  </si>
  <si>
    <t>(昭和58)年</t>
  </si>
  <si>
    <t>野洲町、祇王村、篠原村が合併し、野洲町が発足。</t>
    <phoneticPr fontId="4"/>
  </si>
  <si>
    <t>知事に合併を申請。廃置分合に関する総務大臣告示。</t>
    <rPh sb="0" eb="2">
      <t>チジ</t>
    </rPh>
    <rPh sb="3" eb="5">
      <t>ガッペイ</t>
    </rPh>
    <rPh sb="6" eb="8">
      <t>シンセイ</t>
    </rPh>
    <rPh sb="9" eb="11">
      <t>ハイチ</t>
    </rPh>
    <rPh sb="11" eb="13">
      <t>ブンゴウ</t>
    </rPh>
    <rPh sb="14" eb="15">
      <t>カン</t>
    </rPh>
    <rPh sb="17" eb="19">
      <t>ソウム</t>
    </rPh>
    <rPh sb="19" eb="21">
      <t>ダイジン</t>
    </rPh>
    <rPh sb="21" eb="23">
      <t>コクジ</t>
    </rPh>
    <phoneticPr fontId="4"/>
  </si>
  <si>
    <t>世帯数</t>
    <rPh sb="0" eb="3">
      <t>セタイスウ</t>
    </rPh>
    <phoneticPr fontId="4"/>
  </si>
  <si>
    <t>昭和55年</t>
    <rPh sb="0" eb="2">
      <t>ショウワ</t>
    </rPh>
    <rPh sb="4" eb="5">
      <t>ネン</t>
    </rPh>
    <phoneticPr fontId="4"/>
  </si>
  <si>
    <t>昭和60年</t>
    <rPh sb="0" eb="2">
      <t>ショウワ</t>
    </rPh>
    <rPh sb="4" eb="5">
      <t>ネン</t>
    </rPh>
    <phoneticPr fontId="4"/>
  </si>
  <si>
    <t>(昭和40)年　</t>
  </si>
  <si>
    <t>野洲町制10周年記念式典。</t>
  </si>
  <si>
    <t>(昭和42)年　</t>
  </si>
  <si>
    <t>上水道工事完了、各戸給水開始。</t>
  </si>
  <si>
    <t>災害情報・不審者情報の電子メール配信開始。</t>
    <rPh sb="0" eb="2">
      <t>サイガイ</t>
    </rPh>
    <rPh sb="2" eb="4">
      <t>ジョウホウ</t>
    </rPh>
    <rPh sb="5" eb="8">
      <t>フシンシャ</t>
    </rPh>
    <rPh sb="8" eb="10">
      <t>ジョウホウ</t>
    </rPh>
    <rPh sb="11" eb="13">
      <t>デンシ</t>
    </rPh>
    <rPh sb="16" eb="18">
      <t>ハイシン</t>
    </rPh>
    <rPh sb="18" eb="20">
      <t>カイシ</t>
    </rPh>
    <phoneticPr fontId="4"/>
  </si>
  <si>
    <t>地域安全センターオープン。</t>
    <rPh sb="0" eb="2">
      <t>チイキ</t>
    </rPh>
    <rPh sb="2" eb="4">
      <t>アンゼン</t>
    </rPh>
    <phoneticPr fontId="4"/>
  </si>
  <si>
    <t>コミュニティセンターやすリニューアルオープン。</t>
    <phoneticPr fontId="4"/>
  </si>
  <si>
    <t>コミュニティセンターなかさとオープン。</t>
    <phoneticPr fontId="4"/>
  </si>
  <si>
    <t>コミュニティーセンターひょうずオープン。</t>
    <phoneticPr fontId="4"/>
  </si>
  <si>
    <t>(昭和30)年　</t>
  </si>
  <si>
    <t>町章制定。</t>
  </si>
  <si>
    <t>(昭和35)年</t>
  </si>
  <si>
    <t>野洲町役場、旧郡役所跡に移転。</t>
  </si>
  <si>
    <t>(昭和36)年　</t>
  </si>
  <si>
    <t>都市計画区域の決定。</t>
  </si>
  <si>
    <t>(昭和37)年　</t>
  </si>
  <si>
    <t>桜生大岩山から銅鐸10個発掘。</t>
  </si>
  <si>
    <t>(平成23)年</t>
    <rPh sb="1" eb="3">
      <t>へいせい</t>
    </rPh>
    <rPh sb="6" eb="7">
      <t>ねん</t>
    </rPh>
    <phoneticPr fontId="4" type="Hiragana" alignment="distributed"/>
  </si>
  <si>
    <t>生活支援のためのパーソナルサポートサービスモデル事業として</t>
    <rPh sb="0" eb="2">
      <t>せいかつ</t>
    </rPh>
    <rPh sb="2" eb="4">
      <t>しえん</t>
    </rPh>
    <rPh sb="24" eb="26">
      <t>じぎょう</t>
    </rPh>
    <phoneticPr fontId="4" type="Hiragana" alignment="distributed"/>
  </si>
  <si>
    <t>「しごと・くらし相談コーナー」を市民生活相談室に設置。</t>
    <rPh sb="8" eb="10">
      <t>そうだん</t>
    </rPh>
    <rPh sb="16" eb="18">
      <t>しみん</t>
    </rPh>
    <rPh sb="18" eb="20">
      <t>せいかつ</t>
    </rPh>
    <rPh sb="20" eb="23">
      <t>そうだんしつ</t>
    </rPh>
    <rPh sb="24" eb="26">
      <t>せっち</t>
    </rPh>
    <phoneticPr fontId="4" type="Hiragana" alignment="distributed"/>
  </si>
  <si>
    <t>就学前教育と保育を一体化した「篠原こども園」が開園。</t>
    <rPh sb="0" eb="2">
      <t>しゅうがく</t>
    </rPh>
    <rPh sb="2" eb="3">
      <t>ぜん</t>
    </rPh>
    <rPh sb="3" eb="5">
      <t>きょういく</t>
    </rPh>
    <rPh sb="6" eb="8">
      <t>ほいく</t>
    </rPh>
    <rPh sb="9" eb="12">
      <t>いったいか</t>
    </rPh>
    <rPh sb="15" eb="17">
      <t>しのはら</t>
    </rPh>
    <rPh sb="20" eb="21">
      <t>えん</t>
    </rPh>
    <rPh sb="23" eb="25">
      <t>かいえん</t>
    </rPh>
    <phoneticPr fontId="4" type="Hiragana" alignment="distributed"/>
  </si>
  <si>
    <t>「西河原遺跡群出土木簡」が国指定の重要文化財に認定。</t>
    <rPh sb="1" eb="4">
      <t>にしがわら</t>
    </rPh>
    <rPh sb="4" eb="7">
      <t>いせきぐん</t>
    </rPh>
    <rPh sb="7" eb="9">
      <t>しゅつど</t>
    </rPh>
    <rPh sb="9" eb="11">
      <t>もっかん</t>
    </rPh>
    <rPh sb="13" eb="14">
      <t>くに</t>
    </rPh>
    <rPh sb="14" eb="16">
      <t>してい</t>
    </rPh>
    <rPh sb="17" eb="19">
      <t>じゅうよう</t>
    </rPh>
    <rPh sb="19" eb="22">
      <t>ぶんかざい</t>
    </rPh>
    <rPh sb="23" eb="25">
      <t>にんてい</t>
    </rPh>
    <phoneticPr fontId="4" type="Hiragana" alignment="distributed"/>
  </si>
  <si>
    <t>退職被保険者等</t>
    <rPh sb="0" eb="2">
      <t>タイショク</t>
    </rPh>
    <rPh sb="2" eb="3">
      <t>ヒ</t>
    </rPh>
    <rPh sb="3" eb="6">
      <t>ホケンシャ</t>
    </rPh>
    <rPh sb="6" eb="7">
      <t>トウ</t>
    </rPh>
    <phoneticPr fontId="4"/>
  </si>
  <si>
    <t>葬祭費</t>
    <rPh sb="0" eb="2">
      <t>ソウサイ</t>
    </rPh>
    <rPh sb="2" eb="3">
      <t>ヒ</t>
    </rPh>
    <phoneticPr fontId="4"/>
  </si>
  <si>
    <t>篠原小学校</t>
    <rPh sb="0" eb="1">
      <t>シノ</t>
    </rPh>
    <rPh sb="1" eb="2">
      <t>ハラ</t>
    </rPh>
    <rPh sb="2" eb="5">
      <t>ショウガッコウ</t>
    </rPh>
    <phoneticPr fontId="4"/>
  </si>
  <si>
    <t>中主小学校</t>
    <rPh sb="0" eb="2">
      <t>チュウズ</t>
    </rPh>
    <rPh sb="2" eb="5">
      <t>ショウガッコウ</t>
    </rPh>
    <phoneticPr fontId="4"/>
  </si>
  <si>
    <t>野洲養護学校</t>
    <rPh sb="0" eb="2">
      <t>ヤス</t>
    </rPh>
    <rPh sb="2" eb="4">
      <t>ヨウゴ</t>
    </rPh>
    <rPh sb="4" eb="6">
      <t>ガッコウ</t>
    </rPh>
    <phoneticPr fontId="4"/>
  </si>
  <si>
    <t>桜生史跡公園全面開園。</t>
  </si>
  <si>
    <t>(平成14)年</t>
  </si>
  <si>
    <t>野洲図書館、ほほえみ情報交流センター開館。</t>
  </si>
  <si>
    <t>中主町・野洲町合併協議会を設置。</t>
    <rPh sb="0" eb="2">
      <t>チュウズ</t>
    </rPh>
    <rPh sb="2" eb="3">
      <t>マチ</t>
    </rPh>
    <rPh sb="4" eb="5">
      <t>ヤ</t>
    </rPh>
    <rPh sb="5" eb="6">
      <t>ス</t>
    </rPh>
    <rPh sb="6" eb="7">
      <t>マチ</t>
    </rPh>
    <rPh sb="7" eb="9">
      <t>ガッペイ</t>
    </rPh>
    <rPh sb="9" eb="12">
      <t>キョウギカイ</t>
    </rPh>
    <rPh sb="13" eb="15">
      <t>セッチ</t>
    </rPh>
    <phoneticPr fontId="4"/>
  </si>
  <si>
    <t>(平成15)年</t>
  </si>
  <si>
    <t>野洲町個人情報保護条例施行。</t>
    <rPh sb="0" eb="1">
      <t>ヤ</t>
    </rPh>
    <rPh sb="1" eb="2">
      <t>ス</t>
    </rPh>
    <rPh sb="2" eb="3">
      <t>チョウ</t>
    </rPh>
    <rPh sb="3" eb="5">
      <t>コジン</t>
    </rPh>
    <rPh sb="5" eb="7">
      <t>ジョウホウ</t>
    </rPh>
    <rPh sb="7" eb="9">
      <t>ホゴ</t>
    </rPh>
    <rPh sb="9" eb="11">
      <t>ジョウレイ</t>
    </rPh>
    <rPh sb="11" eb="13">
      <t>セコウ</t>
    </rPh>
    <phoneticPr fontId="4"/>
  </si>
  <si>
    <t>クリントン・タウンシップとの姉妹都市提携10周年記念式典。</t>
  </si>
  <si>
    <t>合併協定調印式。廃置分合に伴う合併関連議案議決。</t>
    <rPh sb="0" eb="2">
      <t>ガッペイ</t>
    </rPh>
    <rPh sb="2" eb="4">
      <t>キョウテイ</t>
    </rPh>
    <rPh sb="4" eb="6">
      <t>チョウイン</t>
    </rPh>
    <rPh sb="6" eb="7">
      <t>シキ</t>
    </rPh>
    <rPh sb="8" eb="10">
      <t>ハイチ</t>
    </rPh>
    <rPh sb="10" eb="12">
      <t>ブンゴウ</t>
    </rPh>
    <rPh sb="13" eb="14">
      <t>トモナ</t>
    </rPh>
    <rPh sb="15" eb="17">
      <t>ガッペイ</t>
    </rPh>
    <rPh sb="17" eb="19">
      <t>カンレン</t>
    </rPh>
    <rPh sb="19" eb="21">
      <t>ギアン</t>
    </rPh>
    <rPh sb="21" eb="23">
      <t>ギケツ</t>
    </rPh>
    <phoneticPr fontId="4"/>
  </si>
  <si>
    <t>野洲子育て支援センターオープン。</t>
  </si>
  <si>
    <t>(平成 4)年</t>
  </si>
  <si>
    <t>資料：選挙管理委員会</t>
    <rPh sb="0" eb="2">
      <t>シリョウ</t>
    </rPh>
    <rPh sb="3" eb="5">
      <t>センキョ</t>
    </rPh>
    <rPh sb="5" eb="7">
      <t>カンリ</t>
    </rPh>
    <rPh sb="7" eb="9">
      <t>イイン</t>
    </rPh>
    <rPh sb="9" eb="10">
      <t>カイ</t>
    </rPh>
    <phoneticPr fontId="4"/>
  </si>
  <si>
    <t>定数</t>
    <rPh sb="0" eb="1">
      <t>サダム</t>
    </rPh>
    <rPh sb="1" eb="2">
      <t>カズ</t>
    </rPh>
    <phoneticPr fontId="4"/>
  </si>
  <si>
    <t>当日の有権者数</t>
    <rPh sb="0" eb="2">
      <t>トウジツ</t>
    </rPh>
    <rPh sb="3" eb="5">
      <t>ユウケン</t>
    </rPh>
    <rPh sb="5" eb="6">
      <t>シャ</t>
    </rPh>
    <rPh sb="6" eb="7">
      <t>スウ</t>
    </rPh>
    <phoneticPr fontId="4"/>
  </si>
  <si>
    <t>環境基本計画を策定。</t>
    <phoneticPr fontId="4"/>
  </si>
  <si>
    <t>(昭和30)年</t>
  </si>
  <si>
    <t>中央公民館(野洲文化ホール)新築完成。</t>
  </si>
  <si>
    <t>野洲町民の歌制定。</t>
  </si>
  <si>
    <t>北村季吟像除幕式。</t>
  </si>
  <si>
    <t>中央公民館開館記念式典。</t>
  </si>
  <si>
    <t>(昭和59)年</t>
  </si>
  <si>
    <t>(昭和60)年　</t>
  </si>
  <si>
    <t>野洲町制30周年記念式典。</t>
  </si>
  <si>
    <t>(昭和61)年</t>
  </si>
  <si>
    <t>野洲川河川公園完成。</t>
  </si>
  <si>
    <t>(昭和62)年　</t>
  </si>
  <si>
    <t>取得分</t>
    <rPh sb="0" eb="3">
      <t>シュトクブン</t>
    </rPh>
    <phoneticPr fontId="4"/>
  </si>
  <si>
    <t>法定普通税計</t>
    <rPh sb="0" eb="2">
      <t>ホウテイ</t>
    </rPh>
    <rPh sb="2" eb="5">
      <t>フツウゼイ</t>
    </rPh>
    <rPh sb="5" eb="6">
      <t>ケイ</t>
    </rPh>
    <phoneticPr fontId="4"/>
  </si>
  <si>
    <t>法定外普通税</t>
    <rPh sb="0" eb="3">
      <t>ホウテイガイ</t>
    </rPh>
    <rPh sb="3" eb="6">
      <t>フツウゼイ</t>
    </rPh>
    <phoneticPr fontId="4"/>
  </si>
  <si>
    <t>旧法による税</t>
    <rPh sb="0" eb="2">
      <t>キュウホウ</t>
    </rPh>
    <rPh sb="5" eb="6">
      <t>ゼイ</t>
    </rPh>
    <phoneticPr fontId="4"/>
  </si>
  <si>
    <t>化学製品</t>
    <rPh sb="0" eb="2">
      <t>カガク</t>
    </rPh>
    <rPh sb="2" eb="4">
      <t>セイヒン</t>
    </rPh>
    <phoneticPr fontId="4"/>
  </si>
  <si>
    <t>家具・建具・畳</t>
    <rPh sb="0" eb="2">
      <t>カグ</t>
    </rPh>
    <rPh sb="3" eb="5">
      <t>タテグ</t>
    </rPh>
    <rPh sb="6" eb="7">
      <t>タタミ</t>
    </rPh>
    <phoneticPr fontId="4"/>
  </si>
  <si>
    <t>歳入総額</t>
    <rPh sb="0" eb="2">
      <t>サイニュウ</t>
    </rPh>
    <rPh sb="2" eb="4">
      <t>ソウガク</t>
    </rPh>
    <phoneticPr fontId="4"/>
  </si>
  <si>
    <t>歳出総額</t>
    <rPh sb="0" eb="2">
      <t>サイシュツ</t>
    </rPh>
    <rPh sb="2" eb="4">
      <t>ソウガク</t>
    </rPh>
    <phoneticPr fontId="4"/>
  </si>
  <si>
    <t>実質収支</t>
    <rPh sb="0" eb="2">
      <t>ジッシツ</t>
    </rPh>
    <rPh sb="2" eb="4">
      <t>シュウシ</t>
    </rPh>
    <phoneticPr fontId="4"/>
  </si>
  <si>
    <t>１．位置(野洲市役所)</t>
    <rPh sb="2" eb="4">
      <t>イチ</t>
    </rPh>
    <rPh sb="5" eb="7">
      <t>ヤス</t>
    </rPh>
    <rPh sb="7" eb="8">
      <t>シ</t>
    </rPh>
    <rPh sb="8" eb="10">
      <t>ヤクショ</t>
    </rPh>
    <phoneticPr fontId="4"/>
  </si>
  <si>
    <t>(％)</t>
  </si>
  <si>
    <t>平成14年</t>
    <rPh sb="0" eb="2">
      <t>ヘイセイ</t>
    </rPh>
    <rPh sb="4" eb="5">
      <t>ネン</t>
    </rPh>
    <phoneticPr fontId="4"/>
  </si>
  <si>
    <t>平成12年</t>
    <rPh sb="0" eb="2">
      <t>ヘイセイ</t>
    </rPh>
    <rPh sb="4" eb="5">
      <t>ネン</t>
    </rPh>
    <phoneticPr fontId="4"/>
  </si>
  <si>
    <t>合計</t>
    <rPh sb="0" eb="2">
      <t>ゴウケイ</t>
    </rPh>
    <phoneticPr fontId="4"/>
  </si>
  <si>
    <t>平成15年</t>
    <rPh sb="0" eb="2">
      <t>ヘイセイ</t>
    </rPh>
    <rPh sb="4" eb="5">
      <t>ネン</t>
    </rPh>
    <phoneticPr fontId="4"/>
  </si>
  <si>
    <t>区　　分</t>
    <rPh sb="0" eb="4">
      <t>クブン</t>
    </rPh>
    <phoneticPr fontId="4"/>
  </si>
  <si>
    <t>総数</t>
    <rPh sb="0" eb="2">
      <t>ソウスウ</t>
    </rPh>
    <phoneticPr fontId="4"/>
  </si>
  <si>
    <t>男</t>
    <rPh sb="0" eb="1">
      <t>オトコ</t>
    </rPh>
    <phoneticPr fontId="4"/>
  </si>
  <si>
    <t>女</t>
    <rPh sb="0" eb="1">
      <t>メ</t>
    </rPh>
    <phoneticPr fontId="4"/>
  </si>
  <si>
    <t>昭和50年</t>
    <rPh sb="0" eb="2">
      <t>ショウワ</t>
    </rPh>
    <rPh sb="4" eb="5">
      <t>ネン</t>
    </rPh>
    <phoneticPr fontId="4"/>
  </si>
  <si>
    <t>区　分</t>
    <rPh sb="0" eb="3">
      <t>クブン</t>
    </rPh>
    <phoneticPr fontId="4"/>
  </si>
  <si>
    <t>(平成 3)年</t>
  </si>
  <si>
    <t>第９回全国義民サミット開催。</t>
    <rPh sb="0" eb="1">
      <t>ダイ</t>
    </rPh>
    <rPh sb="2" eb="3">
      <t>カイ</t>
    </rPh>
    <rPh sb="3" eb="5">
      <t>ゼンコク</t>
    </rPh>
    <rPh sb="5" eb="7">
      <t>ギミン</t>
    </rPh>
    <rPh sb="11" eb="13">
      <t>カイサイ</t>
    </rPh>
    <phoneticPr fontId="4"/>
  </si>
  <si>
    <t>(平成18)年</t>
    <rPh sb="1" eb="3">
      <t>ヘイセイ</t>
    </rPh>
    <rPh sb="6" eb="7">
      <t>ネン</t>
    </rPh>
    <phoneticPr fontId="4"/>
  </si>
  <si>
    <t>全国高等学校サッカー選手権大会で野洲高等学校サッカー部優勝。</t>
    <rPh sb="0" eb="2">
      <t>ゼンコク</t>
    </rPh>
    <rPh sb="2" eb="4">
      <t>コウトウ</t>
    </rPh>
    <rPh sb="4" eb="6">
      <t>ガッコウ</t>
    </rPh>
    <rPh sb="10" eb="13">
      <t>センシュケン</t>
    </rPh>
    <rPh sb="13" eb="15">
      <t>タイカイ</t>
    </rPh>
    <rPh sb="16" eb="18">
      <t>ヤス</t>
    </rPh>
    <rPh sb="18" eb="20">
      <t>コウトウ</t>
    </rPh>
    <rPh sb="20" eb="22">
      <t>ガッコウ</t>
    </rPh>
    <rPh sb="26" eb="27">
      <t>ブ</t>
    </rPh>
    <rPh sb="27" eb="29">
      <t>ユウショウ</t>
    </rPh>
    <phoneticPr fontId="4"/>
  </si>
  <si>
    <t>他に分類されない小売業</t>
    <rPh sb="0" eb="1">
      <t>タ</t>
    </rPh>
    <rPh sb="2" eb="4">
      <t>ブンルイ</t>
    </rPh>
    <rPh sb="8" eb="10">
      <t>コウ</t>
    </rPh>
    <rPh sb="10" eb="11">
      <t>ギョウ</t>
    </rPh>
    <phoneticPr fontId="4"/>
  </si>
  <si>
    <t>野洲市給食センター稼動。</t>
    <rPh sb="0" eb="2">
      <t>ヤス</t>
    </rPh>
    <rPh sb="2" eb="3">
      <t>シ</t>
    </rPh>
    <rPh sb="3" eb="5">
      <t>キュウショク</t>
    </rPh>
    <rPh sb="9" eb="10">
      <t>カセ</t>
    </rPh>
    <rPh sb="10" eb="11">
      <t>ドウ</t>
    </rPh>
    <phoneticPr fontId="4"/>
  </si>
  <si>
    <t>野洲市まちづくり協働推進センターオープン。</t>
    <rPh sb="0" eb="2">
      <t>ヤス</t>
    </rPh>
    <rPh sb="2" eb="3">
      <t>シ</t>
    </rPh>
    <rPh sb="8" eb="10">
      <t>キョウドウ</t>
    </rPh>
    <rPh sb="10" eb="12">
      <t>スイシン</t>
    </rPh>
    <phoneticPr fontId="4"/>
  </si>
  <si>
    <t>その他</t>
    <rPh sb="0" eb="3">
      <t>ソノタ</t>
    </rPh>
    <phoneticPr fontId="4"/>
  </si>
  <si>
    <t>情報通信機械</t>
    <rPh sb="0" eb="2">
      <t>ジョウホウ</t>
    </rPh>
    <rPh sb="2" eb="4">
      <t>ツウシン</t>
    </rPh>
    <rPh sb="4" eb="6">
      <t>キカイ</t>
    </rPh>
    <phoneticPr fontId="4"/>
  </si>
  <si>
    <t>はん用機械</t>
    <rPh sb="2" eb="3">
      <t>ヨウ</t>
    </rPh>
    <rPh sb="3" eb="5">
      <t>キカイ</t>
    </rPh>
    <phoneticPr fontId="4"/>
  </si>
  <si>
    <t>生産用機械</t>
    <rPh sb="0" eb="3">
      <t>セイサンヨウ</t>
    </rPh>
    <rPh sb="3" eb="5">
      <t>キカイ</t>
    </rPh>
    <phoneticPr fontId="4"/>
  </si>
  <si>
    <t>業務用機械</t>
    <rPh sb="0" eb="3">
      <t>ギョウムヨウ</t>
    </rPh>
    <rPh sb="3" eb="5">
      <t>キカイ</t>
    </rPh>
    <phoneticPr fontId="4"/>
  </si>
  <si>
    <t>電気機械</t>
    <rPh sb="0" eb="2">
      <t>デンキ</t>
    </rPh>
    <rPh sb="2" eb="4">
      <t>キカイ</t>
    </rPh>
    <phoneticPr fontId="4"/>
  </si>
  <si>
    <t>立候補者数</t>
    <rPh sb="0" eb="3">
      <t>リッコウホ</t>
    </rPh>
    <rPh sb="3" eb="4">
      <t>シャ</t>
    </rPh>
    <rPh sb="4" eb="5">
      <t>スウ</t>
    </rPh>
    <phoneticPr fontId="4"/>
  </si>
  <si>
    <t>各園児数</t>
    <rPh sb="0" eb="1">
      <t>カク</t>
    </rPh>
    <rPh sb="1" eb="2">
      <t>エン</t>
    </rPh>
    <rPh sb="2" eb="3">
      <t>ジ</t>
    </rPh>
    <rPh sb="3" eb="4">
      <t>スウ</t>
    </rPh>
    <phoneticPr fontId="4"/>
  </si>
  <si>
    <t>市立野洲第三保育園</t>
    <rPh sb="0" eb="2">
      <t>シリツ</t>
    </rPh>
    <rPh sb="2" eb="3">
      <t>ヤ</t>
    </rPh>
    <rPh sb="3" eb="4">
      <t>ス</t>
    </rPh>
    <rPh sb="4" eb="5">
      <t>ダイ</t>
    </rPh>
    <rPh sb="5" eb="6">
      <t>３</t>
    </rPh>
    <rPh sb="6" eb="9">
      <t>ホイクエン</t>
    </rPh>
    <phoneticPr fontId="4"/>
  </si>
  <si>
    <t>事業所数</t>
    <rPh sb="0" eb="3">
      <t>ジギョウショ</t>
    </rPh>
    <rPh sb="3" eb="4">
      <t>スウ</t>
    </rPh>
    <phoneticPr fontId="4"/>
  </si>
  <si>
    <t>野洲市誕生</t>
    <rPh sb="0" eb="2">
      <t>ヤス</t>
    </rPh>
    <rPh sb="2" eb="3">
      <t>シ</t>
    </rPh>
    <rPh sb="3" eb="5">
      <t>タンジョウ</t>
    </rPh>
    <phoneticPr fontId="4"/>
  </si>
  <si>
    <t>その他</t>
    <rPh sb="2" eb="3">
      <t>タ</t>
    </rPh>
    <phoneticPr fontId="4"/>
  </si>
  <si>
    <t>計</t>
    <rPh sb="0" eb="1">
      <t>ケイ</t>
    </rPh>
    <phoneticPr fontId="4"/>
  </si>
  <si>
    <t>女</t>
    <rPh sb="0" eb="1">
      <t>オンナ</t>
    </rPh>
    <phoneticPr fontId="4"/>
  </si>
  <si>
    <t>耕地面積</t>
    <rPh sb="0" eb="2">
      <t>コウチ</t>
    </rPh>
    <rPh sb="2" eb="4">
      <t>メンセキ</t>
    </rPh>
    <phoneticPr fontId="4"/>
  </si>
  <si>
    <t>繰上償還金</t>
    <rPh sb="0" eb="2">
      <t>クリア</t>
    </rPh>
    <rPh sb="2" eb="4">
      <t>ショウカン</t>
    </rPh>
    <rPh sb="4" eb="5">
      <t>キン</t>
    </rPh>
    <phoneticPr fontId="4"/>
  </si>
  <si>
    <t>岡崎トミ子消費者行政推進担当大臣が市役所市民生活相談室を視察。</t>
    <rPh sb="0" eb="2">
      <t>おかざき</t>
    </rPh>
    <rPh sb="4" eb="5">
      <t>こ</t>
    </rPh>
    <rPh sb="5" eb="8">
      <t>しょうひしゃ</t>
    </rPh>
    <rPh sb="8" eb="10">
      <t>ぎょうせい</t>
    </rPh>
    <rPh sb="10" eb="12">
      <t>すいしん</t>
    </rPh>
    <rPh sb="12" eb="14">
      <t>たんとう</t>
    </rPh>
    <rPh sb="14" eb="16">
      <t>だいじん</t>
    </rPh>
    <rPh sb="17" eb="20">
      <t>しやくしょ</t>
    </rPh>
    <rPh sb="20" eb="22">
      <t>しみん</t>
    </rPh>
    <rPh sb="22" eb="24">
      <t>せいかつ</t>
    </rPh>
    <rPh sb="24" eb="27">
      <t>そうだんしつ</t>
    </rPh>
    <rPh sb="28" eb="30">
      <t>しさつ</t>
    </rPh>
    <phoneticPr fontId="4" type="Hiragana" alignment="distributed"/>
  </si>
  <si>
    <t>市が直営で運行することになったコミュニティバス「おのりやす」がス</t>
    <rPh sb="0" eb="1">
      <t>し</t>
    </rPh>
    <rPh sb="2" eb="4">
      <t>ちょくえい</t>
    </rPh>
    <rPh sb="5" eb="7">
      <t>うんこう</t>
    </rPh>
    <phoneticPr fontId="4" type="Hiragana" alignment="distributed"/>
  </si>
  <si>
    <t>タート。</t>
    <phoneticPr fontId="4" type="Hiragana" alignment="distributed"/>
  </si>
  <si>
    <t>野洲町、甲西町、竜王町の防災に関する応援協定を締結。</t>
  </si>
  <si>
    <t>(平成 9)年</t>
  </si>
  <si>
    <t>野洲町のホームページ開設。</t>
  </si>
  <si>
    <t>住民票・印鑑登録証明書等の自動交付サービス開始。</t>
  </si>
  <si>
    <t>(平成10)年</t>
  </si>
  <si>
    <t>人　　　　口</t>
    <rPh sb="0" eb="6">
      <t>ジンコウ</t>
    </rPh>
    <phoneticPr fontId="4"/>
  </si>
  <si>
    <t>(注)各年末現在</t>
    <rPh sb="1" eb="2">
      <t>チュウ</t>
    </rPh>
    <phoneticPr fontId="4"/>
  </si>
  <si>
    <t>区分</t>
    <rPh sb="0" eb="2">
      <t>クブン</t>
    </rPh>
    <phoneticPr fontId="4"/>
  </si>
  <si>
    <t>商店数</t>
    <rPh sb="0" eb="3">
      <t>ショウテンスウ</t>
    </rPh>
    <phoneticPr fontId="4"/>
  </si>
  <si>
    <t>2年に一回の調査である。</t>
    <rPh sb="1" eb="2">
      <t>ネン</t>
    </rPh>
    <rPh sb="3" eb="5">
      <t>イッカイ</t>
    </rPh>
    <rPh sb="6" eb="8">
      <t>チョウサ</t>
    </rPh>
    <phoneticPr fontId="4"/>
  </si>
  <si>
    <t>国鉄野洲電車基地完成。</t>
    <phoneticPr fontId="4"/>
  </si>
  <si>
    <t>給食センター新築移転。小集落地区改良事業着手。</t>
    <phoneticPr fontId="4"/>
  </si>
  <si>
    <t>町民憲章制定。</t>
    <phoneticPr fontId="4"/>
  </si>
  <si>
    <t>老人福祉センター完成。</t>
    <phoneticPr fontId="4"/>
  </si>
  <si>
    <t>大山川改修工事完成。</t>
    <phoneticPr fontId="4"/>
  </si>
  <si>
    <t>野洲川河川公園芝生広場・多目的運動場野球場完成。</t>
    <phoneticPr fontId="4"/>
  </si>
  <si>
    <t>野洲川河川公園テニスコート、ゲートボール場完成。</t>
    <phoneticPr fontId="4"/>
  </si>
  <si>
    <t>野洲町勤労者体育センター供用開始。</t>
    <phoneticPr fontId="4"/>
  </si>
  <si>
    <t>「野洲町史」通史編(全２巻)発刊。</t>
  </si>
  <si>
    <t>(昭和63)年　</t>
  </si>
  <si>
    <t>歴史民俗資料館(銅鐸博物館)開館。</t>
  </si>
  <si>
    <t>弥生の森歴史公園開園。</t>
  </si>
  <si>
    <t>(平成元)年　</t>
  </si>
  <si>
    <t>(財)野洲町文化体育振興事業団設立。</t>
  </si>
  <si>
    <t>総合体育館完成。</t>
  </si>
  <si>
    <t>(平成 2)年　</t>
  </si>
  <si>
    <t>町民温水プール(すいむ８)、文化小劇場開館。</t>
  </si>
  <si>
    <t>(平成 3)年　</t>
  </si>
  <si>
    <t>祇王社会教育センター開館。</t>
  </si>
  <si>
    <t>(平成 4)年　</t>
  </si>
  <si>
    <t>総合福祉保健センター開館。</t>
  </si>
  <si>
    <t>旧野洲町のあゆみ</t>
    <phoneticPr fontId="4"/>
  </si>
  <si>
    <t>従業者数</t>
    <rPh sb="0" eb="3">
      <t>ジュウギョウシャ</t>
    </rPh>
    <rPh sb="3" eb="4">
      <t>スウ</t>
    </rPh>
    <phoneticPr fontId="4"/>
  </si>
  <si>
    <t>祇王小学校</t>
    <rPh sb="0" eb="1">
      <t>ギ</t>
    </rPh>
    <rPh sb="1" eb="2">
      <t>オウ</t>
    </rPh>
    <rPh sb="2" eb="5">
      <t>ショウガッコウ</t>
    </rPh>
    <phoneticPr fontId="4"/>
  </si>
  <si>
    <t>さくら緑地完成。</t>
    <phoneticPr fontId="4"/>
  </si>
  <si>
    <t>近江富士大橋全面開通。</t>
    <phoneticPr fontId="4"/>
  </si>
  <si>
    <t>コミュニティセンターきたの開館。</t>
    <phoneticPr fontId="4"/>
  </si>
  <si>
    <t>野洲駅北口昇降機エレベーター・エスカレーター設置。</t>
    <phoneticPr fontId="4"/>
  </si>
  <si>
    <t>環境基本条例制定。「まちづくり白書」完成。</t>
    <phoneticPr fontId="4"/>
  </si>
  <si>
    <t>役場がＩＳＯ１４００１を認証取得。</t>
    <phoneticPr fontId="4"/>
  </si>
  <si>
    <t>資料：財政状況調査 (単位：千円、％)</t>
    <rPh sb="0" eb="2">
      <t>シリョウ</t>
    </rPh>
    <rPh sb="3" eb="5">
      <t>ザイセイ</t>
    </rPh>
    <rPh sb="5" eb="7">
      <t>ジョウキョウ</t>
    </rPh>
    <rPh sb="7" eb="9">
      <t>チョウサ</t>
    </rPh>
    <rPh sb="11" eb="13">
      <t>タンイ</t>
    </rPh>
    <rPh sb="14" eb="16">
      <t>センエン</t>
    </rPh>
    <phoneticPr fontId="6"/>
  </si>
  <si>
    <t>１世帯当
たり人員</t>
    <rPh sb="1" eb="3">
      <t>セタイ</t>
    </rPh>
    <rPh sb="3" eb="4">
      <t>ア</t>
    </rPh>
    <rPh sb="7" eb="9">
      <t>ジンイン</t>
    </rPh>
    <phoneticPr fontId="4"/>
  </si>
  <si>
    <t>職員数</t>
    <rPh sb="0" eb="3">
      <t>ショクインスウ</t>
    </rPh>
    <phoneticPr fontId="4"/>
  </si>
  <si>
    <t>野洲川歴史公園田園空間センターオープン。</t>
    <rPh sb="0" eb="2">
      <t>ヤス</t>
    </rPh>
    <rPh sb="2" eb="3">
      <t>カワ</t>
    </rPh>
    <rPh sb="3" eb="5">
      <t>レキシ</t>
    </rPh>
    <rPh sb="5" eb="7">
      <t>コウエン</t>
    </rPh>
    <rPh sb="7" eb="9">
      <t>デンエン</t>
    </rPh>
    <rPh sb="9" eb="11">
      <t>クウカン</t>
    </rPh>
    <phoneticPr fontId="4"/>
  </si>
  <si>
    <t>人口密度</t>
    <rPh sb="0" eb="2">
      <t>ジンコウ</t>
    </rPh>
    <rPh sb="2" eb="4">
      <t>ミツド</t>
    </rPh>
    <phoneticPr fontId="4"/>
  </si>
  <si>
    <t>鉱業</t>
    <rPh sb="0" eb="2">
      <t>コウギョウ</t>
    </rPh>
    <phoneticPr fontId="4"/>
  </si>
  <si>
    <t>建設業</t>
    <rPh sb="0" eb="3">
      <t>ケンセツギョウ</t>
    </rPh>
    <phoneticPr fontId="4"/>
  </si>
  <si>
    <t>製造業</t>
    <rPh sb="0" eb="3">
      <t>セイゾウギョウ</t>
    </rPh>
    <phoneticPr fontId="4"/>
  </si>
  <si>
    <t>執　 行
年月日</t>
    <rPh sb="0" eb="1">
      <t>シツ</t>
    </rPh>
    <rPh sb="3" eb="4">
      <t>ギョウ</t>
    </rPh>
    <rPh sb="5" eb="6">
      <t>ネン</t>
    </rPh>
    <rPh sb="6" eb="7">
      <t>ガツ</t>
    </rPh>
    <rPh sb="7" eb="8">
      <t>ヒ</t>
    </rPh>
    <phoneticPr fontId="4"/>
  </si>
  <si>
    <t>県議会議員選挙</t>
    <rPh sb="0" eb="3">
      <t>ケンギカイ</t>
    </rPh>
    <rPh sb="3" eb="5">
      <t>ギイン</t>
    </rPh>
    <rPh sb="5" eb="7">
      <t>センキョ</t>
    </rPh>
    <phoneticPr fontId="4"/>
  </si>
  <si>
    <t>市長選挙</t>
    <rPh sb="0" eb="2">
      <t>シチョウ</t>
    </rPh>
    <rPh sb="2" eb="4">
      <t>センキョ</t>
    </rPh>
    <phoneticPr fontId="4"/>
  </si>
  <si>
    <t>(平成21)年</t>
    <phoneticPr fontId="4"/>
  </si>
  <si>
    <t>小南と十王町を結ぶ新二保橋完成。</t>
    <rPh sb="0" eb="2">
      <t>コミナミ</t>
    </rPh>
    <rPh sb="3" eb="5">
      <t>ジュウオウ</t>
    </rPh>
    <rPh sb="5" eb="6">
      <t>チョウ</t>
    </rPh>
    <rPh sb="7" eb="8">
      <t>ムス</t>
    </rPh>
    <rPh sb="9" eb="10">
      <t>シン</t>
    </rPh>
    <rPh sb="10" eb="11">
      <t>ニ</t>
    </rPh>
    <rPh sb="11" eb="12">
      <t>ホ</t>
    </rPh>
    <rPh sb="12" eb="13">
      <t>ハシ</t>
    </rPh>
    <rPh sb="13" eb="15">
      <t>カンセイ</t>
    </rPh>
    <phoneticPr fontId="4"/>
  </si>
  <si>
    <t>資料：保険年金課</t>
    <rPh sb="0" eb="2">
      <t>シリョウ</t>
    </rPh>
    <rPh sb="3" eb="5">
      <t>ホケン</t>
    </rPh>
    <rPh sb="5" eb="7">
      <t>ネンキン</t>
    </rPh>
    <rPh sb="7" eb="8">
      <t>カ</t>
    </rPh>
    <phoneticPr fontId="4"/>
  </si>
  <si>
    <t>(世帯)</t>
    <rPh sb="1" eb="3">
      <t>セタイ</t>
    </rPh>
    <phoneticPr fontId="4"/>
  </si>
  <si>
    <t>園数
(校)</t>
    <rPh sb="0" eb="1">
      <t>エン</t>
    </rPh>
    <rPh sb="1" eb="2">
      <t>ガッコウスウ</t>
    </rPh>
    <rPh sb="4" eb="5">
      <t>コウ</t>
    </rPh>
    <phoneticPr fontId="4"/>
  </si>
  <si>
    <t>食料・飲料</t>
    <rPh sb="0" eb="2">
      <t>ショクリョウ</t>
    </rPh>
    <rPh sb="3" eb="5">
      <t>インリョウ</t>
    </rPh>
    <phoneticPr fontId="4"/>
  </si>
  <si>
    <t>建築材料・鉱物・金属材料等</t>
    <rPh sb="0" eb="2">
      <t>ケンチク</t>
    </rPh>
    <rPh sb="2" eb="4">
      <t>ザイリョウ</t>
    </rPh>
    <rPh sb="5" eb="7">
      <t>コウブツ</t>
    </rPh>
    <rPh sb="8" eb="10">
      <t>キンゾク</t>
    </rPh>
    <rPh sb="10" eb="12">
      <t>ザイリョウ</t>
    </rPh>
    <rPh sb="12" eb="13">
      <t>トウ</t>
    </rPh>
    <phoneticPr fontId="4"/>
  </si>
  <si>
    <t>建築材料</t>
    <rPh sb="0" eb="2">
      <t>ケンチク</t>
    </rPh>
    <rPh sb="2" eb="4">
      <t>ザイリョウ</t>
    </rPh>
    <phoneticPr fontId="4"/>
  </si>
  <si>
    <t>うち減収補てん債特例分</t>
    <rPh sb="2" eb="4">
      <t>ゲンシュウ</t>
    </rPh>
    <rPh sb="4" eb="5">
      <t>ホ</t>
    </rPh>
    <rPh sb="7" eb="8">
      <t>サイ</t>
    </rPh>
    <rPh sb="8" eb="10">
      <t>トクレイ</t>
    </rPh>
    <rPh sb="10" eb="11">
      <t>ブン</t>
    </rPh>
    <phoneticPr fontId="4"/>
  </si>
  <si>
    <t>学級数
(学級)</t>
    <rPh sb="0" eb="2">
      <t>ガッキュウ</t>
    </rPh>
    <rPh sb="2" eb="3">
      <t>スウ</t>
    </rPh>
    <rPh sb="5" eb="7">
      <t>ガッキュウ</t>
    </rPh>
    <phoneticPr fontId="4"/>
  </si>
  <si>
    <t>本務教職員数（人）</t>
    <rPh sb="0" eb="2">
      <t>ホンム</t>
    </rPh>
    <rPh sb="2" eb="5">
      <t>キョウショクイン</t>
    </rPh>
    <rPh sb="5" eb="6">
      <t>スウ</t>
    </rPh>
    <rPh sb="7" eb="8">
      <t>ヒト</t>
    </rPh>
    <phoneticPr fontId="4"/>
  </si>
  <si>
    <t>野洲幼稚園</t>
    <rPh sb="0" eb="2">
      <t>ヤス</t>
    </rPh>
    <rPh sb="2" eb="5">
      <t>ヨウチエン</t>
    </rPh>
    <phoneticPr fontId="4"/>
  </si>
  <si>
    <t>野洲小学校</t>
    <rPh sb="0" eb="2">
      <t>ヤス</t>
    </rPh>
    <rPh sb="2" eb="5">
      <t>ショウガッコウ</t>
    </rPh>
    <phoneticPr fontId="4"/>
  </si>
  <si>
    <t>野洲中学校</t>
    <rPh sb="0" eb="2">
      <t>ヤス</t>
    </rPh>
    <rPh sb="2" eb="5">
      <t>チュウガッコウ</t>
    </rPh>
    <phoneticPr fontId="4"/>
  </si>
  <si>
    <t>野洲北中学校</t>
    <rPh sb="0" eb="2">
      <t>ヤス</t>
    </rPh>
    <rPh sb="2" eb="3">
      <t>キタ</t>
    </rPh>
    <rPh sb="3" eb="6">
      <t>チュウガッコウ</t>
    </rPh>
    <phoneticPr fontId="4"/>
  </si>
  <si>
    <t>本務教員数</t>
    <rPh sb="0" eb="2">
      <t>ホンム</t>
    </rPh>
    <rPh sb="2" eb="4">
      <t>キョウイン</t>
    </rPh>
    <rPh sb="4" eb="5">
      <t>スウ</t>
    </rPh>
    <phoneticPr fontId="4"/>
  </si>
  <si>
    <t>本務教職員数（人）</t>
    <rPh sb="0" eb="2">
      <t>ホンム</t>
    </rPh>
    <rPh sb="2" eb="4">
      <t>キョウショク</t>
    </rPh>
    <rPh sb="4" eb="5">
      <t>イン</t>
    </rPh>
    <rPh sb="5" eb="6">
      <t>スウ</t>
    </rPh>
    <rPh sb="7" eb="8">
      <t>ヒト</t>
    </rPh>
    <phoneticPr fontId="4"/>
  </si>
  <si>
    <t>(平成25)年</t>
    <rPh sb="1" eb="3">
      <t>へいせい</t>
    </rPh>
    <rPh sb="6" eb="7">
      <t>ねん</t>
    </rPh>
    <phoneticPr fontId="4" type="Hiragana" alignment="distributed"/>
  </si>
  <si>
    <t>市総合防災センターと東消防署オープン。</t>
    <rPh sb="0" eb="1">
      <t>し</t>
    </rPh>
    <rPh sb="1" eb="3">
      <t>そうごう</t>
    </rPh>
    <rPh sb="3" eb="5">
      <t>ぼうさい</t>
    </rPh>
    <rPh sb="10" eb="11">
      <t>ひがし</t>
    </rPh>
    <rPh sb="11" eb="14">
      <t>しょうぼうしょ</t>
    </rPh>
    <phoneticPr fontId="4" type="Hiragana" alignment="distributed"/>
  </si>
  <si>
    <t>日本最大の銅鐸が歴史民族博物館に里帰り。</t>
    <rPh sb="0" eb="2">
      <t>にほん</t>
    </rPh>
    <rPh sb="2" eb="4">
      <t>さいだい</t>
    </rPh>
    <rPh sb="5" eb="7">
      <t>どうたく</t>
    </rPh>
    <rPh sb="8" eb="10">
      <t>れきし</t>
    </rPh>
    <rPh sb="10" eb="12">
      <t>みんぞく</t>
    </rPh>
    <rPh sb="12" eb="15">
      <t>はくぶつかん</t>
    </rPh>
    <rPh sb="16" eb="18">
      <t>さとがえ</t>
    </rPh>
    <phoneticPr fontId="4" type="Hiragana" alignment="distributed"/>
  </si>
  <si>
    <t>資料：こども課</t>
    <rPh sb="0" eb="2">
      <t>シリョウ</t>
    </rPh>
    <rPh sb="6" eb="7">
      <t>カ</t>
    </rPh>
    <phoneticPr fontId="4"/>
  </si>
  <si>
    <t>野洲市北部合同庁舎開庁。</t>
    <rPh sb="0" eb="3">
      <t>やすし</t>
    </rPh>
    <rPh sb="3" eb="5">
      <t>ほくぶ</t>
    </rPh>
    <rPh sb="5" eb="7">
      <t>ごうどう</t>
    </rPh>
    <rPh sb="7" eb="9">
      <t>ちょうしゃ</t>
    </rPh>
    <rPh sb="9" eb="11">
      <t>かいちょう</t>
    </rPh>
    <phoneticPr fontId="4" type="Hiragana" alignment="distributed"/>
  </si>
  <si>
    <t>資料：</t>
    <rPh sb="0" eb="1">
      <t>シ</t>
    </rPh>
    <rPh sb="1" eb="2">
      <t>リョウ</t>
    </rPh>
    <phoneticPr fontId="4"/>
  </si>
  <si>
    <t>機械器具小売業</t>
    <rPh sb="0" eb="2">
      <t>キカイ</t>
    </rPh>
    <rPh sb="2" eb="4">
      <t>キグ</t>
    </rPh>
    <rPh sb="4" eb="7">
      <t>コウリギョウ</t>
    </rPh>
    <phoneticPr fontId="4"/>
  </si>
  <si>
    <t>その他の小売業</t>
    <rPh sb="2" eb="3">
      <t>タ</t>
    </rPh>
    <rPh sb="4" eb="7">
      <t>コウリギョウ</t>
    </rPh>
    <phoneticPr fontId="4"/>
  </si>
  <si>
    <t>無店舗小売業</t>
    <rPh sb="0" eb="3">
      <t>ムテンポ</t>
    </rPh>
    <rPh sb="3" eb="6">
      <t>コウリギョウ</t>
    </rPh>
    <phoneticPr fontId="4"/>
  </si>
  <si>
    <t>繊維品(衣服,身の回り品を除く）</t>
    <rPh sb="0" eb="2">
      <t>センイ</t>
    </rPh>
    <rPh sb="2" eb="3">
      <t>ヒン</t>
    </rPh>
    <rPh sb="4" eb="6">
      <t>イフク</t>
    </rPh>
    <rPh sb="7" eb="8">
      <t>ミ</t>
    </rPh>
    <rPh sb="9" eb="10">
      <t>マワ</t>
    </rPh>
    <rPh sb="11" eb="12">
      <t>シナ</t>
    </rPh>
    <rPh sb="13" eb="14">
      <t>ノゾ</t>
    </rPh>
    <phoneticPr fontId="4"/>
  </si>
  <si>
    <t>衣服</t>
    <rPh sb="0" eb="2">
      <t>イフク</t>
    </rPh>
    <phoneticPr fontId="4"/>
  </si>
  <si>
    <t>身の回り品</t>
    <rPh sb="0" eb="1">
      <t>ミ</t>
    </rPh>
    <rPh sb="2" eb="3">
      <t>マワ</t>
    </rPh>
    <rPh sb="4" eb="5">
      <t>ヒン</t>
    </rPh>
    <phoneticPr fontId="4"/>
  </si>
  <si>
    <t>農畜産物・水産物</t>
    <rPh sb="0" eb="2">
      <t>ノウチク</t>
    </rPh>
    <rPh sb="2" eb="4">
      <t>サンブツ</t>
    </rPh>
    <rPh sb="5" eb="8">
      <t>スイサンブツ</t>
    </rPh>
    <phoneticPr fontId="4"/>
  </si>
  <si>
    <t>石油・鉱物</t>
    <rPh sb="0" eb="2">
      <t>セキユ</t>
    </rPh>
    <rPh sb="3" eb="5">
      <t>コウブツ</t>
    </rPh>
    <phoneticPr fontId="4"/>
  </si>
  <si>
    <t>鉄鋼製品</t>
    <rPh sb="0" eb="2">
      <t>テッコウ</t>
    </rPh>
    <rPh sb="2" eb="4">
      <t>セイヒン</t>
    </rPh>
    <phoneticPr fontId="4"/>
  </si>
  <si>
    <t>非鉄金属</t>
    <rPh sb="0" eb="2">
      <t>ヒテツ</t>
    </rPh>
    <rPh sb="2" eb="4">
      <t>キンゾク</t>
    </rPh>
    <phoneticPr fontId="4"/>
  </si>
  <si>
    <t>産業機械器具</t>
    <rPh sb="0" eb="2">
      <t>サンギョウ</t>
    </rPh>
    <rPh sb="2" eb="4">
      <t>キカイ</t>
    </rPh>
    <rPh sb="4" eb="6">
      <t>キグ</t>
    </rPh>
    <phoneticPr fontId="4"/>
  </si>
  <si>
    <t>紙・紙製品</t>
    <rPh sb="0" eb="1">
      <t>カミ</t>
    </rPh>
    <rPh sb="2" eb="3">
      <t>カミ</t>
    </rPh>
    <rPh sb="3" eb="5">
      <t>セイヒン</t>
    </rPh>
    <phoneticPr fontId="4"/>
  </si>
  <si>
    <t>機械器具（自動車,自転車を除く）</t>
    <rPh sb="0" eb="2">
      <t>キカイ</t>
    </rPh>
    <rPh sb="2" eb="4">
      <t>キグ</t>
    </rPh>
    <rPh sb="5" eb="8">
      <t>ジドウシャ</t>
    </rPh>
    <rPh sb="9" eb="12">
      <t>ジテンシャ</t>
    </rPh>
    <rPh sb="13" eb="14">
      <t>ノゾ</t>
    </rPh>
    <phoneticPr fontId="4"/>
  </si>
  <si>
    <t>じゅう器</t>
    <rPh sb="3" eb="4">
      <t>キ</t>
    </rPh>
    <phoneticPr fontId="4"/>
  </si>
  <si>
    <t>写真機・時計・眼鏡</t>
    <rPh sb="0" eb="2">
      <t>シャシン</t>
    </rPh>
    <rPh sb="2" eb="3">
      <t>キ</t>
    </rPh>
    <rPh sb="4" eb="6">
      <t>トケイ</t>
    </rPh>
    <rPh sb="7" eb="9">
      <t>メガネ</t>
    </rPh>
    <phoneticPr fontId="4"/>
  </si>
  <si>
    <t>無店舗</t>
    <rPh sb="0" eb="1">
      <t>ム</t>
    </rPh>
    <rPh sb="1" eb="3">
      <t>テンポ</t>
    </rPh>
    <phoneticPr fontId="4"/>
  </si>
  <si>
    <t>通信販売・訪問販売</t>
    <rPh sb="0" eb="2">
      <t>ツウシン</t>
    </rPh>
    <rPh sb="2" eb="4">
      <t>ハンバイ</t>
    </rPh>
    <rPh sb="5" eb="7">
      <t>ホウモン</t>
    </rPh>
    <rPh sb="7" eb="9">
      <t>ハンバイ</t>
    </rPh>
    <phoneticPr fontId="4"/>
  </si>
  <si>
    <t>自動販売機による小売業</t>
    <rPh sb="0" eb="2">
      <t>ジドウ</t>
    </rPh>
    <rPh sb="2" eb="5">
      <t>ハンバイキ</t>
    </rPh>
    <rPh sb="8" eb="11">
      <t>コウリギョウ</t>
    </rPh>
    <phoneticPr fontId="4"/>
  </si>
  <si>
    <t>その他の無店舗</t>
    <rPh sb="2" eb="3">
      <t>タ</t>
    </rPh>
    <rPh sb="4" eb="7">
      <t>ムテンポ</t>
    </rPh>
    <phoneticPr fontId="4"/>
  </si>
  <si>
    <t>平成26年</t>
    <rPh sb="0" eb="2">
      <t>ヘイセイ</t>
    </rPh>
    <rPh sb="4" eb="5">
      <t>ネン</t>
    </rPh>
    <phoneticPr fontId="4"/>
  </si>
  <si>
    <t>(平成26)年</t>
    <phoneticPr fontId="4"/>
  </si>
  <si>
    <t>野洲市消防団が消防団最高栄誉「まとい」を受賞。</t>
    <rPh sb="0" eb="3">
      <t>ヤスシ</t>
    </rPh>
    <rPh sb="3" eb="6">
      <t>ショウボウダン</t>
    </rPh>
    <rPh sb="7" eb="10">
      <t>ショウボウダン</t>
    </rPh>
    <rPh sb="10" eb="12">
      <t>サイコウ</t>
    </rPh>
    <rPh sb="12" eb="14">
      <t>エイヨ</t>
    </rPh>
    <rPh sb="20" eb="22">
      <t>ジュショウ</t>
    </rPh>
    <phoneticPr fontId="4"/>
  </si>
  <si>
    <t>野洲第二保育園閉園。</t>
    <rPh sb="0" eb="1">
      <t>ヤ</t>
    </rPh>
    <rPh sb="1" eb="2">
      <t>ス</t>
    </rPh>
    <rPh sb="2" eb="4">
      <t>ダイニ</t>
    </rPh>
    <rPh sb="4" eb="7">
      <t>ホイクエン</t>
    </rPh>
    <rPh sb="7" eb="9">
      <t>ヘイエン</t>
    </rPh>
    <phoneticPr fontId="4"/>
  </si>
  <si>
    <t>さくらばさまこども園開園。</t>
    <rPh sb="9" eb="10">
      <t>エン</t>
    </rPh>
    <rPh sb="10" eb="12">
      <t>カイエン</t>
    </rPh>
    <phoneticPr fontId="4"/>
  </si>
  <si>
    <t>野洲川総合水防演習実施。</t>
    <rPh sb="0" eb="1">
      <t>ヤ</t>
    </rPh>
    <rPh sb="1" eb="2">
      <t>ス</t>
    </rPh>
    <rPh sb="2" eb="3">
      <t>カワ</t>
    </rPh>
    <rPh sb="3" eb="5">
      <t>ソウゴウ</t>
    </rPh>
    <rPh sb="5" eb="7">
      <t>スイボウ</t>
    </rPh>
    <rPh sb="7" eb="9">
      <t>エンシュウ</t>
    </rPh>
    <rPh sb="9" eb="11">
      <t>ジッシ</t>
    </rPh>
    <phoneticPr fontId="4"/>
  </si>
  <si>
    <t>野洲市市制１０周年。</t>
    <rPh sb="0" eb="3">
      <t>ヤスシ</t>
    </rPh>
    <rPh sb="3" eb="5">
      <t>シセイ</t>
    </rPh>
    <rPh sb="7" eb="9">
      <t>シュウネン</t>
    </rPh>
    <phoneticPr fontId="4"/>
  </si>
  <si>
    <t>(注)各年末現在</t>
    <rPh sb="1" eb="2">
      <t>チュウ</t>
    </rPh>
    <rPh sb="3" eb="5">
      <t>カクネン</t>
    </rPh>
    <rPh sb="5" eb="6">
      <t>マツ</t>
    </rPh>
    <rPh sb="6" eb="8">
      <t>ゲンザイ</t>
    </rPh>
    <phoneticPr fontId="4"/>
  </si>
  <si>
    <t>平成16年(2004)10月1日</t>
    <rPh sb="0" eb="2">
      <t>ヘイセイ</t>
    </rPh>
    <rPh sb="4" eb="5">
      <t>ネン</t>
    </rPh>
    <rPh sb="13" eb="14">
      <t>ガツ</t>
    </rPh>
    <rPh sb="15" eb="16">
      <t>ニチ</t>
    </rPh>
    <phoneticPr fontId="4"/>
  </si>
  <si>
    <t>平成19年(2007)10月1日</t>
    <rPh sb="0" eb="2">
      <t>ヘイセイ</t>
    </rPh>
    <rPh sb="4" eb="5">
      <t>ネン</t>
    </rPh>
    <rPh sb="13" eb="14">
      <t>ガツ</t>
    </rPh>
    <rPh sb="15" eb="16">
      <t>ニチ</t>
    </rPh>
    <phoneticPr fontId="4"/>
  </si>
  <si>
    <t>平成22年(2010)10月1日</t>
    <rPh sb="0" eb="2">
      <t>ヘイセイ</t>
    </rPh>
    <rPh sb="4" eb="5">
      <t>ネン</t>
    </rPh>
    <rPh sb="13" eb="14">
      <t>ガツ</t>
    </rPh>
    <rPh sb="15" eb="16">
      <t>ニチ</t>
    </rPh>
    <phoneticPr fontId="4"/>
  </si>
  <si>
    <t>平成26年(2014)10月1日</t>
    <rPh sb="0" eb="2">
      <t>ヘイセイ</t>
    </rPh>
    <rPh sb="4" eb="5">
      <t>ネン</t>
    </rPh>
    <rPh sb="13" eb="14">
      <t>ガツ</t>
    </rPh>
    <rPh sb="15" eb="16">
      <t>ニチ</t>
    </rPh>
    <phoneticPr fontId="4"/>
  </si>
  <si>
    <t>平成27年</t>
    <rPh sb="0" eb="2">
      <t>ヘイセイ</t>
    </rPh>
    <rPh sb="4" eb="5">
      <t>ネン</t>
    </rPh>
    <phoneticPr fontId="4"/>
  </si>
  <si>
    <t>(平成27)年</t>
    <phoneticPr fontId="4"/>
  </si>
  <si>
    <t>オクトーバーフェスト＆ジャズフェスin野洲２０１５開催。</t>
    <rPh sb="19" eb="21">
      <t>ヤス</t>
    </rPh>
    <rPh sb="25" eb="27">
      <t>カイサイ</t>
    </rPh>
    <phoneticPr fontId="4"/>
  </si>
  <si>
    <t>全体</t>
    <rPh sb="0" eb="2">
      <t>ゼンタイ</t>
    </rPh>
    <phoneticPr fontId="4"/>
  </si>
  <si>
    <t>総面積</t>
    <rPh sb="0" eb="3">
      <t>ソウメンセキ</t>
    </rPh>
    <phoneticPr fontId="4"/>
  </si>
  <si>
    <t>救急車</t>
    <rPh sb="0" eb="3">
      <t>キュウキュウシャ</t>
    </rPh>
    <phoneticPr fontId="4"/>
  </si>
  <si>
    <t>交通事故</t>
    <rPh sb="0" eb="2">
      <t>コウツウ</t>
    </rPh>
    <rPh sb="2" eb="4">
      <t>ジコ</t>
    </rPh>
    <phoneticPr fontId="4"/>
  </si>
  <si>
    <t>延観光客数</t>
    <rPh sb="0" eb="1">
      <t>ノ</t>
    </rPh>
    <rPh sb="1" eb="3">
      <t>カンコウ</t>
    </rPh>
    <rPh sb="3" eb="5">
      <t>キャクスウ</t>
    </rPh>
    <phoneticPr fontId="4"/>
  </si>
  <si>
    <t>平成26年 商業統計調査</t>
    <rPh sb="0" eb="2">
      <t>ヘイセイ</t>
    </rPh>
    <rPh sb="4" eb="5">
      <t>ネン</t>
    </rPh>
    <rPh sb="6" eb="8">
      <t>ショウギョウ</t>
    </rPh>
    <rPh sb="8" eb="10">
      <t>トウケイ</t>
    </rPh>
    <rPh sb="10" eb="12">
      <t>チョウサ</t>
    </rPh>
    <phoneticPr fontId="4"/>
  </si>
  <si>
    <t xml:space="preserve">   資料：滋賀県観光入込客統計調査（単位：人）</t>
    <rPh sb="3" eb="5">
      <t>シリョウ</t>
    </rPh>
    <rPh sb="6" eb="8">
      <t>シガ</t>
    </rPh>
    <rPh sb="8" eb="9">
      <t>ケン</t>
    </rPh>
    <rPh sb="9" eb="11">
      <t>カンコウ</t>
    </rPh>
    <rPh sb="11" eb="13">
      <t>イリコミ</t>
    </rPh>
    <rPh sb="13" eb="14">
      <t>キャク</t>
    </rPh>
    <rPh sb="14" eb="16">
      <t>トウケイ</t>
    </rPh>
    <rPh sb="16" eb="18">
      <t>チョウサ</t>
    </rPh>
    <rPh sb="19" eb="21">
      <t>タンイ</t>
    </rPh>
    <rPh sb="22" eb="23">
      <t>ヒト</t>
    </rPh>
    <phoneticPr fontId="4"/>
  </si>
  <si>
    <t>合　　計</t>
    <rPh sb="0" eb="1">
      <t>ゴウ</t>
    </rPh>
    <rPh sb="3" eb="4">
      <t>ケイ</t>
    </rPh>
    <phoneticPr fontId="4"/>
  </si>
  <si>
    <t>　資料：学校基本調査</t>
    <rPh sb="1" eb="3">
      <t>シリョウ</t>
    </rPh>
    <rPh sb="4" eb="6">
      <t>ガッコウ</t>
    </rPh>
    <rPh sb="6" eb="8">
      <t>キホン</t>
    </rPh>
    <rPh sb="8" eb="10">
      <t>チョウサ</t>
    </rPh>
    <phoneticPr fontId="4"/>
  </si>
  <si>
    <t>事業所</t>
    <rPh sb="0" eb="3">
      <t>ジギョウショ</t>
    </rPh>
    <phoneticPr fontId="4"/>
  </si>
  <si>
    <t>数(件)</t>
    <rPh sb="0" eb="1">
      <t>スウ</t>
    </rPh>
    <rPh sb="2" eb="3">
      <t>ケン</t>
    </rPh>
    <phoneticPr fontId="4"/>
  </si>
  <si>
    <t>従業者</t>
    <rPh sb="0" eb="3">
      <t>ジュウギョウシャ</t>
    </rPh>
    <phoneticPr fontId="4"/>
  </si>
  <si>
    <t>数(人)</t>
    <rPh sb="0" eb="1">
      <t>スウ</t>
    </rPh>
    <rPh sb="2" eb="3">
      <t>ニン</t>
    </rPh>
    <phoneticPr fontId="4"/>
  </si>
  <si>
    <t>製造品出荷額等</t>
    <rPh sb="0" eb="3">
      <t>セイゾウヒン</t>
    </rPh>
    <rPh sb="3" eb="5">
      <t>シュッカ</t>
    </rPh>
    <rPh sb="5" eb="6">
      <t>ガク</t>
    </rPh>
    <rPh sb="6" eb="7">
      <t>トウ</t>
    </rPh>
    <phoneticPr fontId="4"/>
  </si>
  <si>
    <t>(万円)</t>
    <rPh sb="1" eb="3">
      <t>マンエン</t>
    </rPh>
    <phoneticPr fontId="4"/>
  </si>
  <si>
    <t>家具・装備品</t>
    <rPh sb="0" eb="2">
      <t>カグ</t>
    </rPh>
    <rPh sb="3" eb="6">
      <t>ソウビヒン</t>
    </rPh>
    <phoneticPr fontId="4"/>
  </si>
  <si>
    <t>鉄鋼業</t>
    <rPh sb="0" eb="2">
      <t>テッコウ</t>
    </rPh>
    <rPh sb="2" eb="3">
      <t>ギョウ</t>
    </rPh>
    <phoneticPr fontId="4"/>
  </si>
  <si>
    <t>電子・デバイス</t>
    <rPh sb="0" eb="2">
      <t>デンシ</t>
    </rPh>
    <phoneticPr fontId="4"/>
  </si>
  <si>
    <t>プラスチック</t>
    <phoneticPr fontId="4"/>
  </si>
  <si>
    <t>付加価値額</t>
    <rPh sb="0" eb="2">
      <t>フカ</t>
    </rPh>
    <rPh sb="2" eb="4">
      <t>カチ</t>
    </rPh>
    <rPh sb="4" eb="5">
      <t>ガク</t>
    </rPh>
    <phoneticPr fontId="4"/>
  </si>
  <si>
    <t>付加価値額の数値は、29人以下の事業所については粗付加価値額</t>
    <rPh sb="0" eb="2">
      <t>フカ</t>
    </rPh>
    <rPh sb="2" eb="4">
      <t>カチ</t>
    </rPh>
    <rPh sb="4" eb="5">
      <t>ガク</t>
    </rPh>
    <rPh sb="6" eb="8">
      <t>スウチ</t>
    </rPh>
    <rPh sb="12" eb="13">
      <t>ニン</t>
    </rPh>
    <rPh sb="13" eb="15">
      <t>イカ</t>
    </rPh>
    <rPh sb="16" eb="19">
      <t>ジギョウショ</t>
    </rPh>
    <rPh sb="24" eb="25">
      <t>アラ</t>
    </rPh>
    <rPh sb="25" eb="27">
      <t>フカ</t>
    </rPh>
    <rPh sb="27" eb="29">
      <t>カチ</t>
    </rPh>
    <rPh sb="29" eb="30">
      <t>ガク</t>
    </rPh>
    <phoneticPr fontId="4"/>
  </si>
  <si>
    <t>平成28年</t>
    <rPh sb="0" eb="2">
      <t>ヘイセイ</t>
    </rPh>
    <rPh sb="4" eb="5">
      <t>ネン</t>
    </rPh>
    <phoneticPr fontId="4"/>
  </si>
  <si>
    <t>電気等・熱供給業</t>
    <rPh sb="0" eb="3">
      <t>デンキトウ</t>
    </rPh>
    <rPh sb="4" eb="5">
      <t>ネツ</t>
    </rPh>
    <rPh sb="5" eb="7">
      <t>キョウキュウ</t>
    </rPh>
    <rPh sb="7" eb="8">
      <t>ギョウ</t>
    </rPh>
    <phoneticPr fontId="4"/>
  </si>
  <si>
    <t>卸売・小売業</t>
    <rPh sb="0" eb="2">
      <t>オロシウリ</t>
    </rPh>
    <rPh sb="3" eb="5">
      <t>コウリ</t>
    </rPh>
    <rPh sb="5" eb="6">
      <t>ギョウ</t>
    </rPh>
    <phoneticPr fontId="4"/>
  </si>
  <si>
    <t>運輸業・郵便業</t>
    <rPh sb="0" eb="3">
      <t>ウンユギョウ</t>
    </rPh>
    <rPh sb="4" eb="6">
      <t>ユウビン</t>
    </rPh>
    <rPh sb="6" eb="7">
      <t>ギョウ</t>
    </rPh>
    <phoneticPr fontId="4"/>
  </si>
  <si>
    <t>金融・保険業</t>
    <rPh sb="0" eb="2">
      <t>キンユウ</t>
    </rPh>
    <rPh sb="3" eb="5">
      <t>ホケン</t>
    </rPh>
    <rPh sb="5" eb="6">
      <t>ギョウ</t>
    </rPh>
    <phoneticPr fontId="4"/>
  </si>
  <si>
    <t>宿泊業・飲食ｻｰﾋﾞｽ業</t>
    <rPh sb="0" eb="2">
      <t>シュクハク</t>
    </rPh>
    <rPh sb="2" eb="3">
      <t>ギョウ</t>
    </rPh>
    <rPh sb="4" eb="6">
      <t>インショク</t>
    </rPh>
    <rPh sb="11" eb="12">
      <t>ギョウ</t>
    </rPh>
    <phoneticPr fontId="4"/>
  </si>
  <si>
    <t>教育・学習支援業</t>
    <rPh sb="0" eb="2">
      <t>キョウイク</t>
    </rPh>
    <rPh sb="3" eb="5">
      <t>ガクシュウ</t>
    </rPh>
    <rPh sb="5" eb="7">
      <t>シエン</t>
    </rPh>
    <rPh sb="7" eb="8">
      <t>ギョウ</t>
    </rPh>
    <phoneticPr fontId="4"/>
  </si>
  <si>
    <t>医療・福祉</t>
    <rPh sb="0" eb="2">
      <t>イリョウ</t>
    </rPh>
    <rPh sb="3" eb="5">
      <t>フクシ</t>
    </rPh>
    <phoneticPr fontId="4"/>
  </si>
  <si>
    <t>複合サービス業</t>
    <rPh sb="0" eb="2">
      <t>フクゴウ</t>
    </rPh>
    <rPh sb="6" eb="7">
      <t>ギョウ</t>
    </rPh>
    <phoneticPr fontId="4"/>
  </si>
  <si>
    <t>学術研究・専門・　　技術ｻｰﾋﾞｽ業</t>
    <rPh sb="0" eb="2">
      <t>ガクジュツ</t>
    </rPh>
    <rPh sb="2" eb="4">
      <t>ケンキュウ</t>
    </rPh>
    <rPh sb="5" eb="7">
      <t>センモン</t>
    </rPh>
    <rPh sb="10" eb="12">
      <t>ギジュツ</t>
    </rPh>
    <rPh sb="17" eb="18">
      <t>ギョウ</t>
    </rPh>
    <phoneticPr fontId="4"/>
  </si>
  <si>
    <t>生活関連ｻｰﾋﾞｽ業・　娯楽業</t>
    <rPh sb="0" eb="2">
      <t>セイカツ</t>
    </rPh>
    <rPh sb="2" eb="4">
      <t>カンレン</t>
    </rPh>
    <rPh sb="9" eb="10">
      <t>ギョウ</t>
    </rPh>
    <rPh sb="12" eb="15">
      <t>ゴラクギョウ</t>
    </rPh>
    <phoneticPr fontId="4"/>
  </si>
  <si>
    <t>ｻｰﾋﾞｽ業（他に分類　されないもの）</t>
    <rPh sb="5" eb="6">
      <t>ギョウ</t>
    </rPh>
    <rPh sb="7" eb="8">
      <t>タ</t>
    </rPh>
    <rPh sb="9" eb="11">
      <t>ブンルイ</t>
    </rPh>
    <phoneticPr fontId="4"/>
  </si>
  <si>
    <t>守山市との
行政界確定</t>
    <rPh sb="0" eb="3">
      <t>モリヤマシ</t>
    </rPh>
    <rPh sb="6" eb="8">
      <t>ギョウセイ</t>
    </rPh>
    <rPh sb="8" eb="9">
      <t>カイ</t>
    </rPh>
    <rPh sb="9" eb="11">
      <t>カクテイ</t>
    </rPh>
    <phoneticPr fontId="4"/>
  </si>
  <si>
    <t>面積調における
計測方法の変更</t>
    <rPh sb="0" eb="2">
      <t>メンセキ</t>
    </rPh>
    <rPh sb="2" eb="3">
      <t>シラ</t>
    </rPh>
    <rPh sb="8" eb="10">
      <t>ケイソク</t>
    </rPh>
    <rPh sb="10" eb="12">
      <t>ホウホウ</t>
    </rPh>
    <rPh sb="13" eb="15">
      <t>ヘンコウ</t>
    </rPh>
    <phoneticPr fontId="4"/>
  </si>
  <si>
    <t>事　項</t>
    <rPh sb="0" eb="1">
      <t>コト</t>
    </rPh>
    <rPh sb="2" eb="3">
      <t>コウ</t>
    </rPh>
    <phoneticPr fontId="4"/>
  </si>
  <si>
    <t>琵琶湖における
市町境界設定</t>
    <rPh sb="0" eb="3">
      <t>ビワコ</t>
    </rPh>
    <rPh sb="8" eb="10">
      <t>シチョウ</t>
    </rPh>
    <rPh sb="10" eb="12">
      <t>キョウカイ</t>
    </rPh>
    <rPh sb="12" eb="14">
      <t>セッテイ</t>
    </rPh>
    <phoneticPr fontId="4"/>
  </si>
  <si>
    <t xml:space="preserve"> 総　　　　　　　　　　　　　　　　　　数</t>
    <rPh sb="1" eb="2">
      <t>フサ</t>
    </rPh>
    <rPh sb="20" eb="21">
      <t>カズ</t>
    </rPh>
    <phoneticPr fontId="4"/>
  </si>
  <si>
    <t>上記の
内訳</t>
    <rPh sb="0" eb="2">
      <t>ジョウキ</t>
    </rPh>
    <rPh sb="4" eb="6">
      <t>ウチワケ</t>
    </rPh>
    <phoneticPr fontId="4"/>
  </si>
  <si>
    <r>
      <t>出産育児一時金
　　　　</t>
    </r>
    <r>
      <rPr>
        <sz val="8"/>
        <rFont val="HGSｺﾞｼｯｸM"/>
        <family val="3"/>
        <charset val="128"/>
      </rPr>
      <t>※支払手数料を含まない</t>
    </r>
    <rPh sb="0" eb="2">
      <t>シュッサン</t>
    </rPh>
    <rPh sb="2" eb="4">
      <t>イクジ</t>
    </rPh>
    <rPh sb="4" eb="7">
      <t>イチジキン</t>
    </rPh>
    <rPh sb="13" eb="15">
      <t>シハラ</t>
    </rPh>
    <rPh sb="15" eb="18">
      <t>テスウリョウ</t>
    </rPh>
    <rPh sb="19" eb="20">
      <t>フク</t>
    </rPh>
    <phoneticPr fontId="4"/>
  </si>
  <si>
    <t>私立きたの保育園</t>
    <rPh sb="0" eb="2">
      <t>シリツ</t>
    </rPh>
    <rPh sb="5" eb="8">
      <t>ホイクエン</t>
    </rPh>
    <phoneticPr fontId="4"/>
  </si>
  <si>
    <t>私立あやめ保育所</t>
    <rPh sb="0" eb="2">
      <t>シリツ</t>
    </rPh>
    <rPh sb="5" eb="7">
      <t>ホイク</t>
    </rPh>
    <rPh sb="7" eb="8">
      <t>ショ</t>
    </rPh>
    <phoneticPr fontId="4"/>
  </si>
  <si>
    <t>私立しみんふくし
保育の家　竹が丘</t>
    <rPh sb="0" eb="2">
      <t>シリツ</t>
    </rPh>
    <rPh sb="9" eb="11">
      <t>ホイク</t>
    </rPh>
    <rPh sb="12" eb="13">
      <t>イエ</t>
    </rPh>
    <rPh sb="14" eb="15">
      <t>タケ</t>
    </rPh>
    <rPh sb="16" eb="17">
      <t>オカ</t>
    </rPh>
    <phoneticPr fontId="4"/>
  </si>
  <si>
    <t>死傷者数</t>
    <rPh sb="0" eb="2">
      <t>シショウ</t>
    </rPh>
    <rPh sb="2" eb="3">
      <t>シャ</t>
    </rPh>
    <rPh sb="3" eb="4">
      <t>スウ</t>
    </rPh>
    <phoneticPr fontId="4"/>
  </si>
  <si>
    <t>凶悪犯</t>
    <rPh sb="0" eb="3">
      <t>キョウアクハン</t>
    </rPh>
    <phoneticPr fontId="4"/>
  </si>
  <si>
    <t>(平成28)年</t>
    <rPh sb="1" eb="3">
      <t>ヘイセイ</t>
    </rPh>
    <rPh sb="6" eb="7">
      <t>ネン</t>
    </rPh>
    <phoneticPr fontId="4"/>
  </si>
  <si>
    <t>須原・せせらぎの郷が政府の「ディスカバー農山漁村の宝」に選定。</t>
    <rPh sb="0" eb="2">
      <t>スハラ</t>
    </rPh>
    <rPh sb="8" eb="9">
      <t>ゴウ</t>
    </rPh>
    <rPh sb="10" eb="12">
      <t>セイフ</t>
    </rPh>
    <rPh sb="20" eb="21">
      <t>ノウ</t>
    </rPh>
    <rPh sb="21" eb="22">
      <t>ヤマ</t>
    </rPh>
    <rPh sb="22" eb="24">
      <t>ギョソン</t>
    </rPh>
    <rPh sb="25" eb="26">
      <t>タカラ</t>
    </rPh>
    <rPh sb="28" eb="30">
      <t>センテイ</t>
    </rPh>
    <phoneticPr fontId="4"/>
  </si>
  <si>
    <t>地方創生事業「フォーラム野洲２０１６」を全４回開催。</t>
    <rPh sb="0" eb="2">
      <t>チホウ</t>
    </rPh>
    <rPh sb="2" eb="4">
      <t>ソウセイ</t>
    </rPh>
    <rPh sb="4" eb="6">
      <t>ジギョウ</t>
    </rPh>
    <rPh sb="12" eb="14">
      <t>ヤス</t>
    </rPh>
    <rPh sb="20" eb="21">
      <t>ゼン</t>
    </rPh>
    <rPh sb="22" eb="23">
      <t>カイ</t>
    </rPh>
    <rPh sb="23" eb="25">
      <t>カイサイ</t>
    </rPh>
    <phoneticPr fontId="4"/>
  </si>
  <si>
    <t>野洲小学校創立１３０周年式典開催。</t>
    <rPh sb="0" eb="2">
      <t>ヤス</t>
    </rPh>
    <rPh sb="2" eb="5">
      <t>ショウガッコウ</t>
    </rPh>
    <rPh sb="5" eb="7">
      <t>ソウリツ</t>
    </rPh>
    <rPh sb="10" eb="12">
      <t>シュウネン</t>
    </rPh>
    <rPh sb="12" eb="14">
      <t>シキテン</t>
    </rPh>
    <rPh sb="14" eb="16">
      <t>カイサイ</t>
    </rPh>
    <phoneticPr fontId="4"/>
  </si>
  <si>
    <t>総　　　　　数</t>
    <rPh sb="0" eb="1">
      <t>フサ</t>
    </rPh>
    <rPh sb="6" eb="7">
      <t>カズ</t>
    </rPh>
    <phoneticPr fontId="4"/>
  </si>
  <si>
    <t>新野洲クリーンセンター完成。</t>
    <rPh sb="0" eb="1">
      <t>シン</t>
    </rPh>
    <rPh sb="1" eb="3">
      <t>ヤス</t>
    </rPh>
    <rPh sb="11" eb="13">
      <t>カンセイ</t>
    </rPh>
    <phoneticPr fontId="4"/>
  </si>
  <si>
    <t>野洲市</t>
    <rPh sb="0" eb="1">
      <t>ヤ</t>
    </rPh>
    <rPh sb="1" eb="2">
      <t>ス</t>
    </rPh>
    <rPh sb="2" eb="3">
      <t>シ</t>
    </rPh>
    <phoneticPr fontId="4"/>
  </si>
  <si>
    <t>旧中主町</t>
    <rPh sb="0" eb="1">
      <t>キュウ</t>
    </rPh>
    <rPh sb="1" eb="3">
      <t>チュウズ</t>
    </rPh>
    <rPh sb="3" eb="4">
      <t>チョウ</t>
    </rPh>
    <phoneticPr fontId="4"/>
  </si>
  <si>
    <t>旧野洲町</t>
    <rPh sb="0" eb="1">
      <t>キュウ</t>
    </rPh>
    <rPh sb="1" eb="2">
      <t>ヤ</t>
    </rPh>
    <rPh sb="2" eb="3">
      <t>ス</t>
    </rPh>
    <rPh sb="3" eb="4">
      <t>チョウ</t>
    </rPh>
    <phoneticPr fontId="4"/>
  </si>
  <si>
    <t>人口集中地区</t>
    <rPh sb="0" eb="2">
      <t>ジンコウ</t>
    </rPh>
    <rPh sb="2" eb="4">
      <t>シュウチュウ</t>
    </rPh>
    <rPh sb="4" eb="6">
      <t>チク</t>
    </rPh>
    <phoneticPr fontId="4"/>
  </si>
  <si>
    <t>面積(k㎡)</t>
    <rPh sb="0" eb="2">
      <t>メンセキ</t>
    </rPh>
    <phoneticPr fontId="4"/>
  </si>
  <si>
    <t>平成29年</t>
    <rPh sb="0" eb="2">
      <t>ヘイセイ</t>
    </rPh>
    <rPh sb="4" eb="5">
      <t>ネン</t>
    </rPh>
    <phoneticPr fontId="4"/>
  </si>
  <si>
    <t>-</t>
    <phoneticPr fontId="4"/>
  </si>
  <si>
    <t>平成24年、平成28年の事業所・従業者総数は民営のみ。</t>
    <rPh sb="0" eb="2">
      <t>ヘイセイ</t>
    </rPh>
    <rPh sb="4" eb="5">
      <t>ネン</t>
    </rPh>
    <rPh sb="6" eb="8">
      <t>ヘイセイ</t>
    </rPh>
    <rPh sb="10" eb="11">
      <t>ネン</t>
    </rPh>
    <rPh sb="12" eb="15">
      <t>ジギョウショ</t>
    </rPh>
    <rPh sb="16" eb="19">
      <t>ジュウギョウシャ</t>
    </rPh>
    <rPh sb="19" eb="21">
      <t>ソウスウ</t>
    </rPh>
    <rPh sb="22" eb="24">
      <t>ミンエイ</t>
    </rPh>
    <phoneticPr fontId="4"/>
  </si>
  <si>
    <t>（２）住民投票</t>
    <rPh sb="3" eb="5">
      <t>ジュウミン</t>
    </rPh>
    <rPh sb="5" eb="7">
      <t>トウヒョウ</t>
    </rPh>
    <phoneticPr fontId="4"/>
  </si>
  <si>
    <t>内容</t>
    <rPh sb="0" eb="2">
      <t>ナイヨウ</t>
    </rPh>
    <phoneticPr fontId="4"/>
  </si>
  <si>
    <t>当日の投票資格者数</t>
    <rPh sb="0" eb="2">
      <t>トウジツ</t>
    </rPh>
    <rPh sb="3" eb="5">
      <t>トウヒョウ</t>
    </rPh>
    <rPh sb="5" eb="8">
      <t>シカクシャ</t>
    </rPh>
    <rPh sb="8" eb="9">
      <t>スウ</t>
    </rPh>
    <phoneticPr fontId="4"/>
  </si>
  <si>
    <t>野洲駅南口市有地に市民病院を整備することについて</t>
    <rPh sb="0" eb="2">
      <t>ヤス</t>
    </rPh>
    <rPh sb="2" eb="3">
      <t>エキ</t>
    </rPh>
    <rPh sb="3" eb="5">
      <t>ミナミグチ</t>
    </rPh>
    <rPh sb="5" eb="8">
      <t>シユウチ</t>
    </rPh>
    <rPh sb="9" eb="11">
      <t>シミン</t>
    </rPh>
    <rPh sb="11" eb="13">
      <t>ビョウイン</t>
    </rPh>
    <rPh sb="14" eb="16">
      <t>セイビ</t>
    </rPh>
    <phoneticPr fontId="4"/>
  </si>
  <si>
    <t>※投票率が50%未満であったため開票せず</t>
    <rPh sb="1" eb="3">
      <t>トウヒョウ</t>
    </rPh>
    <rPh sb="3" eb="4">
      <t>リツ</t>
    </rPh>
    <rPh sb="8" eb="10">
      <t>ミマン</t>
    </rPh>
    <rPh sb="16" eb="18">
      <t>カイヒョウ</t>
    </rPh>
    <phoneticPr fontId="4"/>
  </si>
  <si>
    <t>（１）選挙</t>
    <rPh sb="3" eb="5">
      <t>センキョ</t>
    </rPh>
    <phoneticPr fontId="4"/>
  </si>
  <si>
    <t>(平成29)年</t>
    <rPh sb="1" eb="3">
      <t>ヘイセイ</t>
    </rPh>
    <rPh sb="6" eb="7">
      <t>ネン</t>
    </rPh>
    <phoneticPr fontId="4"/>
  </si>
  <si>
    <t>野洲駅北口駅前広場整備事業に伴う横断歩道橋完成。</t>
    <rPh sb="0" eb="3">
      <t>ヤスエキ</t>
    </rPh>
    <rPh sb="3" eb="5">
      <t>キタグチ</t>
    </rPh>
    <rPh sb="5" eb="7">
      <t>エキマエ</t>
    </rPh>
    <rPh sb="7" eb="9">
      <t>ヒロバ</t>
    </rPh>
    <rPh sb="9" eb="11">
      <t>セイビ</t>
    </rPh>
    <rPh sb="11" eb="13">
      <t>ジギョウ</t>
    </rPh>
    <rPh sb="14" eb="15">
      <t>トモナ</t>
    </rPh>
    <rPh sb="16" eb="18">
      <t>オウダン</t>
    </rPh>
    <rPh sb="18" eb="20">
      <t>ホドウ</t>
    </rPh>
    <rPh sb="20" eb="21">
      <t>バシ</t>
    </rPh>
    <rPh sb="21" eb="23">
      <t>カンセイ</t>
    </rPh>
    <phoneticPr fontId="4"/>
  </si>
  <si>
    <t>「野洲駅南口市所有地に市民病院を整備することについて」住民投票執行。</t>
    <rPh sb="1" eb="4">
      <t>ヤスエキ</t>
    </rPh>
    <rPh sb="4" eb="5">
      <t>ミナミ</t>
    </rPh>
    <rPh sb="5" eb="6">
      <t>クチ</t>
    </rPh>
    <rPh sb="6" eb="7">
      <t>シ</t>
    </rPh>
    <rPh sb="7" eb="10">
      <t>ショユウチ</t>
    </rPh>
    <rPh sb="11" eb="13">
      <t>シミン</t>
    </rPh>
    <rPh sb="13" eb="15">
      <t>ビョウイン</t>
    </rPh>
    <rPh sb="16" eb="18">
      <t>セイビ</t>
    </rPh>
    <rPh sb="27" eb="29">
      <t>ジュウミン</t>
    </rPh>
    <rPh sb="29" eb="31">
      <t>トウヒョウ</t>
    </rPh>
    <rPh sb="31" eb="33">
      <t>シッコウ</t>
    </rPh>
    <phoneticPr fontId="4"/>
  </si>
  <si>
    <t>野洲市議会議員一般選挙執行。</t>
    <rPh sb="0" eb="2">
      <t>ヤス</t>
    </rPh>
    <rPh sb="2" eb="3">
      <t>シ</t>
    </rPh>
    <rPh sb="3" eb="5">
      <t>ギカイ</t>
    </rPh>
    <rPh sb="5" eb="7">
      <t>ギイン</t>
    </rPh>
    <rPh sb="7" eb="9">
      <t>イッパン</t>
    </rPh>
    <rPh sb="9" eb="11">
      <t>センキョ</t>
    </rPh>
    <rPh sb="11" eb="13">
      <t>シッコウ</t>
    </rPh>
    <phoneticPr fontId="4"/>
  </si>
  <si>
    <t>２１０　野洲市</t>
    <rPh sb="4" eb="6">
      <t>ヤス</t>
    </rPh>
    <rPh sb="6" eb="7">
      <t>シ</t>
    </rPh>
    <phoneticPr fontId="4"/>
  </si>
  <si>
    <t>平成11年～平成19年 商業統計調査</t>
    <rPh sb="0" eb="2">
      <t>ヘイセイ</t>
    </rPh>
    <rPh sb="4" eb="5">
      <t>ネン</t>
    </rPh>
    <rPh sb="6" eb="8">
      <t>ヘイセイ</t>
    </rPh>
    <rPh sb="10" eb="11">
      <t>ネン</t>
    </rPh>
    <rPh sb="12" eb="14">
      <t>ショウギョウ</t>
    </rPh>
    <rPh sb="14" eb="16">
      <t>トウケイ</t>
    </rPh>
    <rPh sb="16" eb="18">
      <t>チョウサ</t>
    </rPh>
    <phoneticPr fontId="4"/>
  </si>
  <si>
    <t>平成14年～平成19年、平成26年 商業統計調査</t>
    <rPh sb="0" eb="2">
      <t>ヘイセイ</t>
    </rPh>
    <rPh sb="4" eb="5">
      <t>ネン</t>
    </rPh>
    <rPh sb="6" eb="8">
      <t>ヘイセイ</t>
    </rPh>
    <rPh sb="10" eb="11">
      <t>ネン</t>
    </rPh>
    <rPh sb="12" eb="14">
      <t>ヘイセイ</t>
    </rPh>
    <rPh sb="16" eb="17">
      <t>ネン</t>
    </rPh>
    <rPh sb="18" eb="20">
      <t>ショウギョウ</t>
    </rPh>
    <rPh sb="20" eb="22">
      <t>トウケイ</t>
    </rPh>
    <rPh sb="22" eb="24">
      <t>チョウサ</t>
    </rPh>
    <phoneticPr fontId="4"/>
  </si>
  <si>
    <t>年間販売額
　　　(百万円)</t>
    <rPh sb="0" eb="2">
      <t>ネンカン</t>
    </rPh>
    <rPh sb="2" eb="5">
      <t>ハンバイガク</t>
    </rPh>
    <rPh sb="10" eb="11">
      <t>ヒャク</t>
    </rPh>
    <rPh sb="11" eb="13">
      <t>マンエン</t>
    </rPh>
    <phoneticPr fontId="4"/>
  </si>
  <si>
    <t>(注)</t>
    <phoneticPr fontId="4"/>
  </si>
  <si>
    <t>保険税</t>
    <rPh sb="0" eb="2">
      <t>ホケン</t>
    </rPh>
    <rPh sb="2" eb="3">
      <t>ゼイ</t>
    </rPh>
    <phoneticPr fontId="4"/>
  </si>
  <si>
    <t>平成30年</t>
    <rPh sb="0" eb="2">
      <t>ヘイセイ</t>
    </rPh>
    <rPh sb="4" eb="5">
      <t>ネン</t>
    </rPh>
    <phoneticPr fontId="4"/>
  </si>
  <si>
    <t>X</t>
  </si>
  <si>
    <t xml:space="preserve">　　　年（実績）
区　　分
</t>
    <rPh sb="3" eb="4">
      <t>ネン</t>
    </rPh>
    <rPh sb="5" eb="7">
      <t>ジッセキ</t>
    </rPh>
    <rPh sb="12" eb="13">
      <t>ク</t>
    </rPh>
    <rPh sb="15" eb="16">
      <t>ブン</t>
    </rPh>
    <phoneticPr fontId="4"/>
  </si>
  <si>
    <t>　　　　区分
年（実績）</t>
    <rPh sb="4" eb="6">
      <t>クブン</t>
    </rPh>
    <rPh sb="8" eb="9">
      <t>ネン</t>
    </rPh>
    <rPh sb="10" eb="12">
      <t>ジッセキ</t>
    </rPh>
    <phoneticPr fontId="4"/>
  </si>
  <si>
    <t>従業者４人以上の事業所</t>
    <rPh sb="0" eb="3">
      <t>ジュウギョウシャ</t>
    </rPh>
    <phoneticPr fontId="4"/>
  </si>
  <si>
    <t>はじめに</t>
    <phoneticPr fontId="4"/>
  </si>
  <si>
    <t>野洲図書館が「平成30年度子供の読書活動優秀実践図書館」を受賞。</t>
    <rPh sb="0" eb="2">
      <t>ヤス</t>
    </rPh>
    <rPh sb="2" eb="5">
      <t>トショカン</t>
    </rPh>
    <rPh sb="7" eb="9">
      <t>ヘイセイ</t>
    </rPh>
    <rPh sb="11" eb="13">
      <t>ネンド</t>
    </rPh>
    <rPh sb="13" eb="15">
      <t>コドモ</t>
    </rPh>
    <rPh sb="16" eb="18">
      <t>ドクショ</t>
    </rPh>
    <rPh sb="18" eb="20">
      <t>カツドウ</t>
    </rPh>
    <rPh sb="20" eb="22">
      <t>ユウシュウ</t>
    </rPh>
    <rPh sb="22" eb="24">
      <t>ジッセン</t>
    </rPh>
    <rPh sb="24" eb="27">
      <t>トショカン</t>
    </rPh>
    <rPh sb="29" eb="31">
      <t>ジュショウ</t>
    </rPh>
    <phoneticPr fontId="4"/>
  </si>
  <si>
    <t>野洲駅北口駅前広場完成。</t>
    <rPh sb="0" eb="3">
      <t>ヤスエキ</t>
    </rPh>
    <rPh sb="3" eb="5">
      <t>キタグチ</t>
    </rPh>
    <rPh sb="5" eb="7">
      <t>エキマエ</t>
    </rPh>
    <rPh sb="7" eb="9">
      <t>ヒロバ</t>
    </rPh>
    <rPh sb="9" eb="11">
      <t>カンセイ</t>
    </rPh>
    <phoneticPr fontId="4"/>
  </si>
  <si>
    <t>(平成30)年</t>
    <rPh sb="1" eb="3">
      <t>ヘイセイ</t>
    </rPh>
    <rPh sb="6" eb="7">
      <t>ネン</t>
    </rPh>
    <phoneticPr fontId="4"/>
  </si>
  <si>
    <t>中主Ｂ＆Ｇ海洋センター体育館リニューアルオープン。</t>
    <rPh sb="0" eb="1">
      <t>チュウ</t>
    </rPh>
    <rPh sb="1" eb="2">
      <t>ヌシ</t>
    </rPh>
    <rPh sb="11" eb="13">
      <t>タイイク</t>
    </rPh>
    <rPh sb="13" eb="14">
      <t>カン</t>
    </rPh>
    <phoneticPr fontId="4"/>
  </si>
  <si>
    <t>年齢不詳</t>
    <rPh sb="0" eb="2">
      <t>ネンレイ</t>
    </rPh>
    <rPh sb="2" eb="4">
      <t>フショウ</t>
    </rPh>
    <phoneticPr fontId="4"/>
  </si>
  <si>
    <t>　農業</t>
    <rPh sb="1" eb="3">
      <t>ノウギョウ</t>
    </rPh>
    <phoneticPr fontId="4"/>
  </si>
  <si>
    <t>　林業</t>
    <rPh sb="1" eb="3">
      <t>リンギョウ</t>
    </rPh>
    <phoneticPr fontId="4"/>
  </si>
  <si>
    <t>　漁業</t>
    <rPh sb="1" eb="3">
      <t>ギョギョウ</t>
    </rPh>
    <phoneticPr fontId="4"/>
  </si>
  <si>
    <t>　鉱業</t>
    <rPh sb="1" eb="3">
      <t>コウギョウ</t>
    </rPh>
    <phoneticPr fontId="4"/>
  </si>
  <si>
    <t>　建設業</t>
    <rPh sb="1" eb="4">
      <t>ケンセツギョウ</t>
    </rPh>
    <phoneticPr fontId="4"/>
  </si>
  <si>
    <t>　製造業</t>
    <rPh sb="1" eb="4">
      <t>セイゾウギョウ</t>
    </rPh>
    <phoneticPr fontId="4"/>
  </si>
  <si>
    <t>　情報通信業</t>
    <rPh sb="1" eb="3">
      <t>ジョウホウ</t>
    </rPh>
    <rPh sb="3" eb="5">
      <t>ツウシン</t>
    </rPh>
    <rPh sb="5" eb="6">
      <t>ギョウ</t>
    </rPh>
    <phoneticPr fontId="4"/>
  </si>
  <si>
    <t>　運輸業・郵便業</t>
    <rPh sb="1" eb="3">
      <t>ウンユ</t>
    </rPh>
    <rPh sb="3" eb="4">
      <t>ギョウ</t>
    </rPh>
    <rPh sb="5" eb="7">
      <t>ユウビン</t>
    </rPh>
    <rPh sb="7" eb="8">
      <t>ギョウ</t>
    </rPh>
    <phoneticPr fontId="4"/>
  </si>
  <si>
    <t>　卸売・小売業</t>
    <rPh sb="1" eb="3">
      <t>オロシウリ</t>
    </rPh>
    <rPh sb="4" eb="7">
      <t>コウリギョウ</t>
    </rPh>
    <phoneticPr fontId="4"/>
  </si>
  <si>
    <t>　不動産業</t>
    <rPh sb="1" eb="4">
      <t>フドウサン</t>
    </rPh>
    <rPh sb="4" eb="5">
      <t>ギョウ</t>
    </rPh>
    <phoneticPr fontId="4"/>
  </si>
  <si>
    <t>　医療,福祉</t>
    <rPh sb="1" eb="3">
      <t>イリョウ</t>
    </rPh>
    <rPh sb="4" eb="6">
      <t>フクシ</t>
    </rPh>
    <phoneticPr fontId="4"/>
  </si>
  <si>
    <t>　教育,学習支援業</t>
    <rPh sb="1" eb="3">
      <t>キョウイク</t>
    </rPh>
    <rPh sb="4" eb="6">
      <t>ガクシュウ</t>
    </rPh>
    <rPh sb="6" eb="8">
      <t>シエン</t>
    </rPh>
    <rPh sb="8" eb="9">
      <t>ギョウ</t>
    </rPh>
    <phoneticPr fontId="4"/>
  </si>
  <si>
    <t xml:space="preserve"> 　電気・ガス・
 　熱供給・水道業</t>
    <rPh sb="2" eb="4">
      <t>デンキ</t>
    </rPh>
    <rPh sb="11" eb="12">
      <t>ネツ</t>
    </rPh>
    <rPh sb="12" eb="14">
      <t>キョウキュウ</t>
    </rPh>
    <rPh sb="15" eb="18">
      <t>スイドウギョウ</t>
    </rPh>
    <phoneticPr fontId="4"/>
  </si>
  <si>
    <t>　学術研究, 
　技術サービス業</t>
    <rPh sb="1" eb="3">
      <t>ガクジュツ</t>
    </rPh>
    <rPh sb="3" eb="5">
      <t>ケンキュウ</t>
    </rPh>
    <rPh sb="9" eb="11">
      <t>ギジュツ</t>
    </rPh>
    <rPh sb="15" eb="16">
      <t>ギョウ</t>
    </rPh>
    <phoneticPr fontId="4"/>
  </si>
  <si>
    <t>　複合サービス事業</t>
    <rPh sb="1" eb="3">
      <t>フクゴウ</t>
    </rPh>
    <rPh sb="7" eb="9">
      <t>ジギョウ</t>
    </rPh>
    <phoneticPr fontId="4"/>
  </si>
  <si>
    <t>　金融業，保険業</t>
    <rPh sb="1" eb="3">
      <t>キンユウ</t>
    </rPh>
    <rPh sb="3" eb="4">
      <t>ギョウ</t>
    </rPh>
    <rPh sb="5" eb="8">
      <t>ホケンギョウ</t>
    </rPh>
    <phoneticPr fontId="4"/>
  </si>
  <si>
    <t>資料：国勢調査(単位：人)</t>
    <phoneticPr fontId="4"/>
  </si>
  <si>
    <t>資料：漁業センサス（単位：人）</t>
    <rPh sb="0" eb="2">
      <t>シリョウ</t>
    </rPh>
    <rPh sb="3" eb="5">
      <t>ギョギョウ</t>
    </rPh>
    <rPh sb="10" eb="12">
      <t>タンイ</t>
    </rPh>
    <rPh sb="13" eb="14">
      <t>ニン</t>
    </rPh>
    <phoneticPr fontId="4"/>
  </si>
  <si>
    <t>商　店　数（店）</t>
    <rPh sb="0" eb="1">
      <t>ショウ</t>
    </rPh>
    <rPh sb="2" eb="3">
      <t>ミセ</t>
    </rPh>
    <rPh sb="4" eb="5">
      <t>スウ</t>
    </rPh>
    <rPh sb="6" eb="7">
      <t>テン</t>
    </rPh>
    <phoneticPr fontId="4"/>
  </si>
  <si>
    <t>資料：草津保健所（単位：施設）</t>
  </si>
  <si>
    <t>ゆきはたこども園開園。</t>
    <rPh sb="7" eb="8">
      <t>エン</t>
    </rPh>
    <rPh sb="8" eb="10">
      <t>カイエン</t>
    </rPh>
    <phoneticPr fontId="4"/>
  </si>
  <si>
    <t>資料：国勢調査(単位：人)</t>
    <phoneticPr fontId="4"/>
  </si>
  <si>
    <t>第１章　土地</t>
    <rPh sb="0" eb="1">
      <t>ダイ</t>
    </rPh>
    <rPh sb="2" eb="3">
      <t>ショウ</t>
    </rPh>
    <rPh sb="4" eb="6">
      <t>トチ</t>
    </rPh>
    <phoneticPr fontId="4"/>
  </si>
  <si>
    <t xml:space="preserve"> </t>
    <phoneticPr fontId="4"/>
  </si>
  <si>
    <t>資料：農林業センサス</t>
    <rPh sb="0" eb="2">
      <t>シリョウ</t>
    </rPh>
    <rPh sb="3" eb="6">
      <t>ノウリンギョウ</t>
    </rPh>
    <phoneticPr fontId="4"/>
  </si>
  <si>
    <t>経営耕地　なし</t>
    <rPh sb="0" eb="2">
      <t>ケイエイ</t>
    </rPh>
    <rPh sb="2" eb="4">
      <t>コウチ</t>
    </rPh>
    <phoneticPr fontId="4"/>
  </si>
  <si>
    <t>0.3ha
未満</t>
    <rPh sb="6" eb="8">
      <t>ミマン</t>
    </rPh>
    <phoneticPr fontId="4"/>
  </si>
  <si>
    <t>0.3～0.5</t>
    <phoneticPr fontId="4"/>
  </si>
  <si>
    <t>0.5～1.0</t>
    <phoneticPr fontId="4"/>
  </si>
  <si>
    <t>1.0～1.5</t>
    <phoneticPr fontId="4"/>
  </si>
  <si>
    <t>1.5～2.0</t>
    <phoneticPr fontId="4"/>
  </si>
  <si>
    <t>2.0
以上</t>
    <rPh sb="4" eb="6">
      <t>イジョウ</t>
    </rPh>
    <phoneticPr fontId="4"/>
  </si>
  <si>
    <t>-</t>
    <phoneticPr fontId="4"/>
  </si>
  <si>
    <t>資料：漁業センサス（単位：隻）</t>
  </si>
  <si>
    <t>保　有　漁　船　隻　数</t>
    <rPh sb="0" eb="1">
      <t>タモツ</t>
    </rPh>
    <rPh sb="2" eb="3">
      <t>ユウ</t>
    </rPh>
    <rPh sb="4" eb="5">
      <t>リョウ</t>
    </rPh>
    <rPh sb="6" eb="7">
      <t>セン</t>
    </rPh>
    <rPh sb="8" eb="9">
      <t>セキ</t>
    </rPh>
    <rPh sb="10" eb="11">
      <t>カズ</t>
    </rPh>
    <phoneticPr fontId="4"/>
  </si>
  <si>
    <t>無動力
船使用</t>
    <rPh sb="0" eb="1">
      <t>ム</t>
    </rPh>
    <rPh sb="1" eb="3">
      <t>ドウリョク</t>
    </rPh>
    <rPh sb="4" eb="5">
      <t>セン</t>
    </rPh>
    <rPh sb="5" eb="7">
      <t>シヨウ</t>
    </rPh>
    <phoneticPr fontId="4"/>
  </si>
  <si>
    <t>船外機付
船使用</t>
    <rPh sb="0" eb="3">
      <t>センガイキ</t>
    </rPh>
    <rPh sb="3" eb="4">
      <t>ツ</t>
    </rPh>
    <rPh sb="5" eb="6">
      <t>フネ</t>
    </rPh>
    <rPh sb="6" eb="8">
      <t>シヨウ</t>
    </rPh>
    <phoneticPr fontId="4"/>
  </si>
  <si>
    <t>動力船使用</t>
    <rPh sb="0" eb="2">
      <t>ドウリョク</t>
    </rPh>
    <rPh sb="2" eb="3">
      <t>セン</t>
    </rPh>
    <rPh sb="3" eb="5">
      <t>シヨウ</t>
    </rPh>
    <phoneticPr fontId="4"/>
  </si>
  <si>
    <t>魚　類
養　殖</t>
    <rPh sb="0" eb="3">
      <t>ギョルイ</t>
    </rPh>
    <rPh sb="4" eb="7">
      <t>ヨウショク</t>
    </rPh>
    <phoneticPr fontId="4"/>
  </si>
  <si>
    <t>真珠・
母貝養殖</t>
    <rPh sb="0" eb="2">
      <t>シンジュ</t>
    </rPh>
    <rPh sb="4" eb="5">
      <t>ハハ</t>
    </rPh>
    <rPh sb="5" eb="6">
      <t>カイ</t>
    </rPh>
    <rPh sb="6" eb="8">
      <t>ヨウショク</t>
    </rPh>
    <phoneticPr fontId="4"/>
  </si>
  <si>
    <t>従　事　者　数</t>
    <rPh sb="0" eb="5">
      <t>ジュウジシャ</t>
    </rPh>
    <rPh sb="6" eb="7">
      <t>スウ</t>
    </rPh>
    <phoneticPr fontId="4"/>
  </si>
  <si>
    <t>家　族</t>
    <rPh sb="0" eb="3">
      <t>カゾク</t>
    </rPh>
    <phoneticPr fontId="4"/>
  </si>
  <si>
    <t>雇用者</t>
    <rPh sb="0" eb="3">
      <t>コヨウシャ</t>
    </rPh>
    <phoneticPr fontId="4"/>
  </si>
  <si>
    <t>男</t>
    <rPh sb="0" eb="1">
      <t>オ</t>
    </rPh>
    <phoneticPr fontId="4"/>
  </si>
  <si>
    <t>令和元年</t>
    <rPh sb="0" eb="2">
      <t>レイワ</t>
    </rPh>
    <rPh sb="2" eb="4">
      <t>ガンネン</t>
    </rPh>
    <phoneticPr fontId="4"/>
  </si>
  <si>
    <t xml:space="preserve">       </t>
    <phoneticPr fontId="4"/>
  </si>
  <si>
    <t>　　　</t>
    <phoneticPr fontId="4"/>
  </si>
  <si>
    <t>各小学校の学級数には特別支援学級の数を含む。</t>
    <phoneticPr fontId="4"/>
  </si>
  <si>
    <t>各中学校の学級数には特別支援学級の数を含む。</t>
    <phoneticPr fontId="4"/>
  </si>
  <si>
    <t>積立金取りくずし額</t>
    <rPh sb="0" eb="2">
      <t>ツミタテ</t>
    </rPh>
    <rPh sb="2" eb="3">
      <t>キン</t>
    </rPh>
    <rPh sb="3" eb="4">
      <t>ト</t>
    </rPh>
    <rPh sb="8" eb="9">
      <t>ガク</t>
    </rPh>
    <phoneticPr fontId="4"/>
  </si>
  <si>
    <t>(平成31・
令和元)年</t>
    <rPh sb="1" eb="3">
      <t>ヘイセイ</t>
    </rPh>
    <rPh sb="7" eb="9">
      <t>レイワ</t>
    </rPh>
    <rPh sb="9" eb="10">
      <t>ガン</t>
    </rPh>
    <rPh sb="11" eb="12">
      <t>ネン</t>
    </rPh>
    <phoneticPr fontId="4"/>
  </si>
  <si>
    <t>三上こども園開園。</t>
    <rPh sb="0" eb="2">
      <t>ミカミ</t>
    </rPh>
    <rPh sb="5" eb="6">
      <t>エン</t>
    </rPh>
    <rPh sb="6" eb="8">
      <t>カイエン</t>
    </rPh>
    <phoneticPr fontId="4"/>
  </si>
  <si>
    <t>市立野洲病院開院。</t>
    <rPh sb="0" eb="2">
      <t>シリツ</t>
    </rPh>
    <rPh sb="2" eb="4">
      <t>ヤス</t>
    </rPh>
    <rPh sb="4" eb="6">
      <t>ビョウイン</t>
    </rPh>
    <rPh sb="6" eb="8">
      <t>カイイン</t>
    </rPh>
    <phoneticPr fontId="4"/>
  </si>
  <si>
    <t>中里村と兵主村が合併し、中主町が発足。</t>
    <phoneticPr fontId="4"/>
  </si>
  <si>
    <t>中洲村(吉川、菖蒲、喜合)と中主町が合併し、中主町が発足。</t>
    <phoneticPr fontId="4"/>
  </si>
  <si>
    <t>母子健康センター完成。</t>
    <phoneticPr fontId="4"/>
  </si>
  <si>
    <t>水道給配水施設完成。</t>
    <phoneticPr fontId="4"/>
  </si>
  <si>
    <t>都市計画区域の決定。</t>
    <phoneticPr fontId="4"/>
  </si>
  <si>
    <t>有隣館業務開始。</t>
    <phoneticPr fontId="4"/>
  </si>
  <si>
    <t>第１回中主町民運動会開催。</t>
    <phoneticPr fontId="4"/>
  </si>
  <si>
    <t>第１次農業構造改善事業完成(安治地区)。</t>
    <phoneticPr fontId="4"/>
  </si>
  <si>
    <t>中主幼稚園開園。</t>
    <phoneticPr fontId="4"/>
  </si>
  <si>
    <t>第１回町民文化祭開催。</t>
    <phoneticPr fontId="4"/>
  </si>
  <si>
    <t>野洲川改修事業着手。</t>
    <phoneticPr fontId="4"/>
  </si>
  <si>
    <t>中主土地改良区設立。</t>
    <phoneticPr fontId="4"/>
  </si>
  <si>
    <t>琵琶湖総合開発事業着手。</t>
    <phoneticPr fontId="4"/>
  </si>
  <si>
    <t>中主町役場新庁舎完成。</t>
    <phoneticPr fontId="4"/>
  </si>
  <si>
    <t>第２次農業構造改善事業着手。</t>
    <phoneticPr fontId="4"/>
  </si>
  <si>
    <t>吉川と菖蒲漁協が合併し、中主町漁協発足。</t>
    <phoneticPr fontId="4"/>
  </si>
  <si>
    <t>草の根ハウス第１号完成(木部区)。</t>
    <phoneticPr fontId="4"/>
  </si>
  <si>
    <t>南部用水吉川浄水場受水開始。</t>
    <phoneticPr fontId="4"/>
  </si>
  <si>
    <t>第１回夏まつり開催。</t>
    <phoneticPr fontId="4"/>
  </si>
  <si>
    <t>中主町民憲章を制定。</t>
    <phoneticPr fontId="4"/>
  </si>
  <si>
    <t>町民グラウンド完成。</t>
    <phoneticPr fontId="4"/>
  </si>
  <si>
    <t>児童館完成。</t>
    <phoneticPr fontId="4"/>
  </si>
  <si>
    <t>野洲川放水路(新川)通水。</t>
    <phoneticPr fontId="4"/>
  </si>
  <si>
    <t>公共下水道事業着手。</t>
    <phoneticPr fontId="4"/>
  </si>
  <si>
    <t>農村総合整備モデル事業着工。</t>
    <phoneticPr fontId="4"/>
  </si>
  <si>
    <t>中主町文化協会設立。</t>
    <phoneticPr fontId="4"/>
  </si>
  <si>
    <t>Ｂ＆Ｇ中主海洋センター体育館完成。</t>
    <phoneticPr fontId="4"/>
  </si>
  <si>
    <t>吉地・西河原地区土地区画整理事業着手。</t>
    <phoneticPr fontId="4"/>
  </si>
  <si>
    <t>Ｂ＆Ｇ中主海洋センタープール完成。</t>
    <phoneticPr fontId="4"/>
  </si>
  <si>
    <t>世界オートキャンプ大会開催(マイアミキャンプ場)。</t>
    <phoneticPr fontId="4"/>
  </si>
  <si>
    <t>第１回中主まつり開催。</t>
    <phoneticPr fontId="4"/>
  </si>
  <si>
    <t>中主町制30周年記念式典。</t>
    <phoneticPr fontId="4"/>
  </si>
  <si>
    <t>中国湖南省へ親善視察団派遣。</t>
    <phoneticPr fontId="4"/>
  </si>
  <si>
    <t>兵主太鼓保存会結成。</t>
    <phoneticPr fontId="4"/>
  </si>
  <si>
    <t>町営あやめ浜水泳場オープン。</t>
    <phoneticPr fontId="4"/>
  </si>
  <si>
    <t>中主地区圃場整備事業完了。</t>
    <phoneticPr fontId="4"/>
  </si>
  <si>
    <t>６１年前の絵画・書が里帰り(ポートランド市から)。</t>
    <phoneticPr fontId="4"/>
  </si>
  <si>
    <t>中学校にパソコン４５台を導入し、コンピュータ教育開始。</t>
    <phoneticPr fontId="4"/>
  </si>
  <si>
    <t>農業集落排水事業(農村下水)着手。</t>
    <phoneticPr fontId="4"/>
  </si>
  <si>
    <t>特定環境保全公共下水道事業着手。</t>
    <phoneticPr fontId="4"/>
  </si>
  <si>
    <t>第１回あやめサミット開催。</t>
    <phoneticPr fontId="4"/>
  </si>
  <si>
    <t>シルキーライス(特別栽培米)試作・販売。</t>
    <phoneticPr fontId="4"/>
  </si>
  <si>
    <t>吉地・西河原地区土地区画整理事業完成。</t>
    <phoneticPr fontId="4"/>
  </si>
  <si>
    <t>野洲川廃川敷地平地化事業着手。</t>
    <phoneticPr fontId="4"/>
  </si>
  <si>
    <t>中主メロン出荷開始。</t>
    <phoneticPr fontId="4"/>
  </si>
  <si>
    <t>湖周道路(さざなみ街道)開通。</t>
    <phoneticPr fontId="4"/>
  </si>
  <si>
    <t>第１回中主ペーロン大会開催。</t>
    <phoneticPr fontId="4"/>
  </si>
  <si>
    <t>地域改善事業完工式開催。</t>
    <phoneticPr fontId="4"/>
  </si>
  <si>
    <t>中主町オフトーク通信開局。</t>
    <phoneticPr fontId="4"/>
  </si>
  <si>
    <t>豊積の里総合センター開館。</t>
    <phoneticPr fontId="4"/>
  </si>
  <si>
    <t>中学生海外派遣事業開始。</t>
    <phoneticPr fontId="4"/>
  </si>
  <si>
    <t>生きがい事業センター設立。</t>
    <phoneticPr fontId="4"/>
  </si>
  <si>
    <t>ビワコマイアミランド開設。</t>
    <phoneticPr fontId="4"/>
  </si>
  <si>
    <t>異常渇水により琵琶湖の水位マイナス１２３ｃｍを記録。</t>
    <phoneticPr fontId="4"/>
  </si>
  <si>
    <t>健康福祉センター(ふれあいセンター)開館。</t>
    <phoneticPr fontId="4"/>
  </si>
  <si>
    <t>グルメリゾートびわ湖「鮎家の郷」オープン。</t>
    <phoneticPr fontId="4"/>
  </si>
  <si>
    <t>アメリカ合衆国ミシガン州ベアリン・スプリングス中学校との交流開始。</t>
    <phoneticPr fontId="4"/>
  </si>
  <si>
    <t>学童保育所「ひまわりハウス」運営開始。</t>
    <phoneticPr fontId="4"/>
  </si>
  <si>
    <t>老人保健施設「寿々はうす」運営開始。</t>
    <phoneticPr fontId="4"/>
  </si>
  <si>
    <t>中主町情報公開制度開始。</t>
    <phoneticPr fontId="4"/>
  </si>
  <si>
    <t>特別養護老人ホーム「あやめの里」開設。</t>
    <phoneticPr fontId="4"/>
  </si>
  <si>
    <t>さざなみ振興事業団設立。</t>
    <phoneticPr fontId="4"/>
  </si>
  <si>
    <t>防災コミュニティセンター・東消防署分署完成。</t>
    <phoneticPr fontId="4"/>
  </si>
  <si>
    <t>中主幼稚園移転新築完成(３年保育開始)。</t>
    <phoneticPr fontId="4"/>
  </si>
  <si>
    <t>シルバーワークプラザ中主完成。</t>
    <phoneticPr fontId="4"/>
  </si>
  <si>
    <t>町営住宅吉地団地建替完成。</t>
    <phoneticPr fontId="4"/>
  </si>
  <si>
    <t>農村総合整備事業完了。</t>
    <phoneticPr fontId="4"/>
  </si>
  <si>
    <t>中主町・野洲町合併協議会廃止。</t>
    <rPh sb="0" eb="2">
      <t>チュウズ</t>
    </rPh>
    <rPh sb="2" eb="3">
      <t>マチ</t>
    </rPh>
    <rPh sb="4" eb="5">
      <t>ヤ</t>
    </rPh>
    <rPh sb="5" eb="6">
      <t>ス</t>
    </rPh>
    <rPh sb="6" eb="7">
      <t>マチ</t>
    </rPh>
    <rPh sb="7" eb="9">
      <t>ガッペイ</t>
    </rPh>
    <rPh sb="9" eb="12">
      <t>キョウギカイ</t>
    </rPh>
    <rPh sb="12" eb="14">
      <t>ハイシ</t>
    </rPh>
    <phoneticPr fontId="4"/>
  </si>
  <si>
    <t>(昭和46)年</t>
    <rPh sb="1" eb="3">
      <t>ショウワ</t>
    </rPh>
    <rPh sb="6" eb="7">
      <t>ネン</t>
    </rPh>
    <phoneticPr fontId="4"/>
  </si>
  <si>
    <t>(昭和51)年　</t>
    <phoneticPr fontId="4"/>
  </si>
  <si>
    <t>野洲町立野洲北中学校開校</t>
    <rPh sb="0" eb="3">
      <t>ヤスチョウ</t>
    </rPh>
    <rPh sb="3" eb="4">
      <t>リツ</t>
    </rPh>
    <rPh sb="4" eb="6">
      <t>ヤス</t>
    </rPh>
    <rPh sb="6" eb="7">
      <t>キタ</t>
    </rPh>
    <rPh sb="7" eb="10">
      <t>チュウガッコウ</t>
    </rPh>
    <rPh sb="10" eb="12">
      <t>カイコウ</t>
    </rPh>
    <phoneticPr fontId="4"/>
  </si>
  <si>
    <t>中主公民館完成。</t>
    <rPh sb="0" eb="2">
      <t>チュウズ</t>
    </rPh>
    <phoneticPr fontId="4"/>
  </si>
  <si>
    <t>中主町立学校給食センター竣工。</t>
    <rPh sb="0" eb="3">
      <t>チュウズチョウ</t>
    </rPh>
    <rPh sb="3" eb="4">
      <t>リツ</t>
    </rPh>
    <rPh sb="4" eb="6">
      <t>ガッコウ</t>
    </rPh>
    <rPh sb="6" eb="8">
      <t>キュウショク</t>
    </rPh>
    <rPh sb="12" eb="14">
      <t>シュンコウ</t>
    </rPh>
    <phoneticPr fontId="4"/>
  </si>
  <si>
    <t>野洲町立三上幼稚園新築移転。</t>
    <rPh sb="0" eb="3">
      <t>ヤスチョウ</t>
    </rPh>
    <rPh sb="3" eb="4">
      <t>リツ</t>
    </rPh>
    <rPh sb="4" eb="6">
      <t>ミカミ</t>
    </rPh>
    <rPh sb="6" eb="9">
      <t>ヨウチエン</t>
    </rPh>
    <rPh sb="9" eb="11">
      <t>シンチク</t>
    </rPh>
    <rPh sb="11" eb="13">
      <t>イテン</t>
    </rPh>
    <phoneticPr fontId="4"/>
  </si>
  <si>
    <t>野洲駅バリアフリー整備完成(駅構内の上下線ホームへのエレベーター等)。</t>
    <phoneticPr fontId="4"/>
  </si>
  <si>
    <t>野洲町立北野幼稚園開園。</t>
    <rPh sb="0" eb="3">
      <t>ヤスチョウ</t>
    </rPh>
    <rPh sb="3" eb="4">
      <t>リツ</t>
    </rPh>
    <rPh sb="4" eb="6">
      <t>キタノ</t>
    </rPh>
    <rPh sb="6" eb="9">
      <t>ヨウチエン</t>
    </rPh>
    <rPh sb="9" eb="11">
      <t>カイエン</t>
    </rPh>
    <phoneticPr fontId="4"/>
  </si>
  <si>
    <t>野洲町立北野小学校開校。</t>
    <rPh sb="0" eb="3">
      <t>ヤスチョウ</t>
    </rPh>
    <rPh sb="3" eb="4">
      <t>リツ</t>
    </rPh>
    <rPh sb="4" eb="6">
      <t>キタノ</t>
    </rPh>
    <rPh sb="6" eb="9">
      <t>ショウガッコウ</t>
    </rPh>
    <rPh sb="9" eb="11">
      <t>カイコウ</t>
    </rPh>
    <phoneticPr fontId="4"/>
  </si>
  <si>
    <t>野洲町立三上幼稚園開園。</t>
    <rPh sb="0" eb="3">
      <t>ヤスチョウ</t>
    </rPh>
    <rPh sb="3" eb="4">
      <t>リツ</t>
    </rPh>
    <rPh sb="4" eb="6">
      <t>ミカミ</t>
    </rPh>
    <rPh sb="6" eb="9">
      <t>ヨウチエン</t>
    </rPh>
    <rPh sb="9" eb="11">
      <t>カイエン</t>
    </rPh>
    <phoneticPr fontId="4"/>
  </si>
  <si>
    <t>野洲町立祇王幼稚園開園。</t>
    <rPh sb="0" eb="3">
      <t>ヤスチョウ</t>
    </rPh>
    <rPh sb="3" eb="4">
      <t>リツ</t>
    </rPh>
    <rPh sb="4" eb="6">
      <t>ギオウ</t>
    </rPh>
    <rPh sb="6" eb="9">
      <t>ヨウチエン</t>
    </rPh>
    <rPh sb="9" eb="11">
      <t>カイエン</t>
    </rPh>
    <phoneticPr fontId="4"/>
  </si>
  <si>
    <t>野洲町立篠原幼稚園開園。</t>
    <rPh sb="0" eb="3">
      <t>ヤスチョウ</t>
    </rPh>
    <rPh sb="3" eb="4">
      <t>リツ</t>
    </rPh>
    <rPh sb="4" eb="6">
      <t>シノハラ</t>
    </rPh>
    <rPh sb="6" eb="9">
      <t>ヨウチエン</t>
    </rPh>
    <rPh sb="9" eb="11">
      <t>カイエン</t>
    </rPh>
    <phoneticPr fontId="4"/>
  </si>
  <si>
    <t>野洲町立野洲幼稚園開園。</t>
    <rPh sb="0" eb="3">
      <t>ヤスチョウ</t>
    </rPh>
    <rPh sb="3" eb="4">
      <t>リツ</t>
    </rPh>
    <rPh sb="4" eb="6">
      <t>ヤス</t>
    </rPh>
    <rPh sb="6" eb="9">
      <t>ヨウチエン</t>
    </rPh>
    <rPh sb="9" eb="11">
      <t>カイエン</t>
    </rPh>
    <phoneticPr fontId="4"/>
  </si>
  <si>
    <t>私立祇王明照保育園</t>
    <rPh sb="0" eb="2">
      <t>シリツ</t>
    </rPh>
    <rPh sb="2" eb="3">
      <t>ギ</t>
    </rPh>
    <rPh sb="3" eb="4">
      <t>オウ</t>
    </rPh>
    <rPh sb="4" eb="5">
      <t>メイ</t>
    </rPh>
    <rPh sb="5" eb="6">
      <t>テラシ</t>
    </rPh>
    <rPh sb="6" eb="9">
      <t>ホイクエン</t>
    </rPh>
    <phoneticPr fontId="4"/>
  </si>
  <si>
    <t>事業所数</t>
    <rPh sb="0" eb="3">
      <t>ジギョウショ</t>
    </rPh>
    <rPh sb="3" eb="4">
      <t>スウ</t>
    </rPh>
    <phoneticPr fontId="4"/>
  </si>
  <si>
    <t>従業者数</t>
    <rPh sb="0" eb="3">
      <t>ジュウギョウシャ</t>
    </rPh>
    <rPh sb="3" eb="4">
      <t>スウ</t>
    </rPh>
    <phoneticPr fontId="4"/>
  </si>
  <si>
    <t>現金給与総額</t>
    <rPh sb="0" eb="2">
      <t>ゲンキン</t>
    </rPh>
    <rPh sb="2" eb="4">
      <t>キュウヨ</t>
    </rPh>
    <rPh sb="4" eb="6">
      <t>ソウガク</t>
    </rPh>
    <phoneticPr fontId="4"/>
  </si>
  <si>
    <t>原材料使用総額</t>
    <rPh sb="0" eb="3">
      <t>ゲンザイリョウ</t>
    </rPh>
    <rPh sb="3" eb="5">
      <t>シヨウ</t>
    </rPh>
    <rPh sb="5" eb="7">
      <t>ソウガク</t>
    </rPh>
    <phoneticPr fontId="4"/>
  </si>
  <si>
    <t>製造品出荷額等</t>
    <rPh sb="0" eb="3">
      <t>セイゾウヒン</t>
    </rPh>
    <rPh sb="3" eb="5">
      <t>シュッカ</t>
    </rPh>
    <rPh sb="5" eb="6">
      <t>ガク</t>
    </rPh>
    <rPh sb="6" eb="7">
      <t>トウ</t>
    </rPh>
    <phoneticPr fontId="4"/>
  </si>
  <si>
    <t>付加価値額</t>
    <rPh sb="0" eb="2">
      <t>フカ</t>
    </rPh>
    <rPh sb="2" eb="4">
      <t>カチ</t>
    </rPh>
    <rPh sb="4" eb="5">
      <t>ガク</t>
    </rPh>
    <phoneticPr fontId="4"/>
  </si>
  <si>
    <t>（件）</t>
    <rPh sb="1" eb="2">
      <t>ケン</t>
    </rPh>
    <phoneticPr fontId="4"/>
  </si>
  <si>
    <t>（人）</t>
    <rPh sb="1" eb="2">
      <t>ヒト</t>
    </rPh>
    <phoneticPr fontId="4"/>
  </si>
  <si>
    <t>（万円）</t>
    <rPh sb="1" eb="3">
      <t>マンエン</t>
    </rPh>
    <phoneticPr fontId="4"/>
  </si>
  <si>
    <t>工業統計調査</t>
    <rPh sb="0" eb="2">
      <t>コウギョウ</t>
    </rPh>
    <rPh sb="2" eb="4">
      <t>トウケイ</t>
    </rPh>
    <rPh sb="4" eb="6">
      <t>チョウサ</t>
    </rPh>
    <phoneticPr fontId="4"/>
  </si>
  <si>
    <t>資料：人口動態調査</t>
    <rPh sb="0" eb="2">
      <t>シリョウ</t>
    </rPh>
    <rPh sb="3" eb="5">
      <t>ジンコウ</t>
    </rPh>
    <rPh sb="5" eb="7">
      <t>ドウタイ</t>
    </rPh>
    <rPh sb="7" eb="9">
      <t>チョウサ</t>
    </rPh>
    <phoneticPr fontId="4"/>
  </si>
  <si>
    <t>総数</t>
    <rPh sb="0" eb="2">
      <t>ソウスウ</t>
    </rPh>
    <phoneticPr fontId="4"/>
  </si>
  <si>
    <t>悪性
新生物</t>
    <rPh sb="0" eb="2">
      <t>アクセイ</t>
    </rPh>
    <rPh sb="3" eb="6">
      <t>シンセイブツ</t>
    </rPh>
    <phoneticPr fontId="4"/>
  </si>
  <si>
    <t>脳出血疾患</t>
    <rPh sb="0" eb="3">
      <t>ノウシュッケツ</t>
    </rPh>
    <rPh sb="3" eb="5">
      <t>シッカン</t>
    </rPh>
    <phoneticPr fontId="4"/>
  </si>
  <si>
    <t>肺炎及び気管支炎</t>
    <rPh sb="0" eb="2">
      <t>ハイエン</t>
    </rPh>
    <rPh sb="2" eb="3">
      <t>オヨ</t>
    </rPh>
    <rPh sb="4" eb="7">
      <t>キカンシ</t>
    </rPh>
    <rPh sb="7" eb="8">
      <t>エン</t>
    </rPh>
    <phoneticPr fontId="4"/>
  </si>
  <si>
    <t>肝疾患及び肝硬変</t>
    <rPh sb="0" eb="3">
      <t>カンシッカン</t>
    </rPh>
    <rPh sb="3" eb="4">
      <t>オヨ</t>
    </rPh>
    <rPh sb="5" eb="8">
      <t>カンコウヘン</t>
    </rPh>
    <phoneticPr fontId="4"/>
  </si>
  <si>
    <t>高血圧性疾患</t>
    <rPh sb="0" eb="3">
      <t>コウケツアツ</t>
    </rPh>
    <rPh sb="3" eb="4">
      <t>セイ</t>
    </rPh>
    <rPh sb="4" eb="6">
      <t>シッカン</t>
    </rPh>
    <phoneticPr fontId="4"/>
  </si>
  <si>
    <t>不慮の事故</t>
    <rPh sb="0" eb="2">
      <t>フリョ</t>
    </rPh>
    <rPh sb="3" eb="5">
      <t>ジコ</t>
    </rPh>
    <phoneticPr fontId="4"/>
  </si>
  <si>
    <t>心疾患</t>
    <rPh sb="0" eb="3">
      <t>シンシッカン</t>
    </rPh>
    <phoneticPr fontId="4"/>
  </si>
  <si>
    <t>腎不全</t>
    <rPh sb="0" eb="3">
      <t>ジンフゼン</t>
    </rPh>
    <phoneticPr fontId="4"/>
  </si>
  <si>
    <t>糖尿病</t>
    <rPh sb="0" eb="3">
      <t>トウニョウビョウ</t>
    </rPh>
    <phoneticPr fontId="4"/>
  </si>
  <si>
    <t>老衰</t>
    <rPh sb="0" eb="2">
      <t>ロウスイ</t>
    </rPh>
    <phoneticPr fontId="4"/>
  </si>
  <si>
    <t>自殺　</t>
    <rPh sb="0" eb="2">
      <t>ジサツ</t>
    </rPh>
    <phoneticPr fontId="4"/>
  </si>
  <si>
    <t>その他</t>
    <rPh sb="2" eb="3">
      <t>タ</t>
    </rPh>
    <phoneticPr fontId="4"/>
  </si>
  <si>
    <t>収集人口</t>
    <rPh sb="0" eb="2">
      <t>シュウシュウ</t>
    </rPh>
    <rPh sb="2" eb="4">
      <t>ジンコウ</t>
    </rPh>
    <phoneticPr fontId="4"/>
  </si>
  <si>
    <t>排出量</t>
    <rPh sb="0" eb="2">
      <t>ハイシュツ</t>
    </rPh>
    <rPh sb="2" eb="3">
      <t>リョウ</t>
    </rPh>
    <phoneticPr fontId="4"/>
  </si>
  <si>
    <t>（ｔ）</t>
    <phoneticPr fontId="4"/>
  </si>
  <si>
    <t>収集量</t>
    <rPh sb="0" eb="2">
      <t>シュウシュウ</t>
    </rPh>
    <rPh sb="2" eb="3">
      <t>リョウ</t>
    </rPh>
    <phoneticPr fontId="4"/>
  </si>
  <si>
    <t>（ｔ）</t>
    <phoneticPr fontId="4"/>
  </si>
  <si>
    <t>処理内訳</t>
    <rPh sb="0" eb="2">
      <t>ショリ</t>
    </rPh>
    <rPh sb="2" eb="4">
      <t>ウチワケ</t>
    </rPh>
    <phoneticPr fontId="4"/>
  </si>
  <si>
    <t>焼却
（ｔ）</t>
    <rPh sb="0" eb="2">
      <t>ショウキャク</t>
    </rPh>
    <phoneticPr fontId="4"/>
  </si>
  <si>
    <t>最終処分
（ｔ）</t>
    <rPh sb="0" eb="2">
      <t>サイシュウ</t>
    </rPh>
    <rPh sb="2" eb="4">
      <t>ショブン</t>
    </rPh>
    <phoneticPr fontId="4"/>
  </si>
  <si>
    <t>再資源
（ｔ）</t>
    <rPh sb="0" eb="3">
      <t>サイシゲン</t>
    </rPh>
    <phoneticPr fontId="4"/>
  </si>
  <si>
    <t>令和元年度</t>
    <rPh sb="0" eb="2">
      <t>レイワ</t>
    </rPh>
    <rPh sb="2" eb="4">
      <t>ガンネン</t>
    </rPh>
    <rPh sb="4" eb="5">
      <t>ド</t>
    </rPh>
    <phoneticPr fontId="4"/>
  </si>
  <si>
    <t>焼失面積</t>
    <rPh sb="0" eb="2">
      <t>ショウシツ</t>
    </rPh>
    <rPh sb="2" eb="4">
      <t>メンセキ</t>
    </rPh>
    <phoneticPr fontId="4"/>
  </si>
  <si>
    <t>建物
(㎡)</t>
    <rPh sb="0" eb="2">
      <t>タテモノ</t>
    </rPh>
    <phoneticPr fontId="4"/>
  </si>
  <si>
    <t>山林原野
(a)</t>
    <rPh sb="0" eb="2">
      <t>サンリン</t>
    </rPh>
    <rPh sb="2" eb="4">
      <t>ゲンヤ</t>
    </rPh>
    <phoneticPr fontId="4"/>
  </si>
  <si>
    <t>罹災</t>
    <rPh sb="0" eb="2">
      <t>リサイ</t>
    </rPh>
    <phoneticPr fontId="4"/>
  </si>
  <si>
    <t>人員
（人）</t>
    <rPh sb="0" eb="2">
      <t>ジンイン</t>
    </rPh>
    <rPh sb="4" eb="5">
      <t>ヒト</t>
    </rPh>
    <phoneticPr fontId="4"/>
  </si>
  <si>
    <t>死傷者</t>
    <rPh sb="0" eb="3">
      <t>シショウシャ</t>
    </rPh>
    <phoneticPr fontId="4"/>
  </si>
  <si>
    <t>死者
（人）</t>
    <rPh sb="0" eb="2">
      <t>シシャ</t>
    </rPh>
    <rPh sb="4" eb="5">
      <t>ヒト</t>
    </rPh>
    <phoneticPr fontId="4"/>
  </si>
  <si>
    <t>負傷者
（人）</t>
    <rPh sb="0" eb="3">
      <t>フショウシャ</t>
    </rPh>
    <rPh sb="5" eb="6">
      <t>ヒト</t>
    </rPh>
    <phoneticPr fontId="4"/>
  </si>
  <si>
    <t>火災発生
件数</t>
    <rPh sb="0" eb="2">
      <t>カサイ</t>
    </rPh>
    <rPh sb="2" eb="4">
      <t>ハッセイ</t>
    </rPh>
    <rPh sb="5" eb="7">
      <t>ケンスウ</t>
    </rPh>
    <phoneticPr fontId="4"/>
  </si>
  <si>
    <t>損害額
（万円）</t>
    <rPh sb="0" eb="2">
      <t>ソンガイ</t>
    </rPh>
    <rPh sb="2" eb="3">
      <t>ガク</t>
    </rPh>
    <rPh sb="5" eb="7">
      <t>マンエン</t>
    </rPh>
    <phoneticPr fontId="4"/>
  </si>
  <si>
    <t>消防従事者</t>
    <rPh sb="0" eb="2">
      <t>ショウボウ</t>
    </rPh>
    <rPh sb="2" eb="5">
      <t>ジュウジシャ</t>
    </rPh>
    <phoneticPr fontId="4"/>
  </si>
  <si>
    <t>市消防職員
（人）</t>
    <rPh sb="0" eb="1">
      <t>シ</t>
    </rPh>
    <rPh sb="1" eb="3">
      <t>ショウボウ</t>
    </rPh>
    <rPh sb="3" eb="5">
      <t>ショクイン</t>
    </rPh>
    <rPh sb="7" eb="8">
      <t>ヒト</t>
    </rPh>
    <phoneticPr fontId="4"/>
  </si>
  <si>
    <t>消防団員
（人）</t>
    <rPh sb="0" eb="3">
      <t>ショウボウダン</t>
    </rPh>
    <rPh sb="3" eb="4">
      <t>イン</t>
    </rPh>
    <rPh sb="6" eb="7">
      <t>ヒト</t>
    </rPh>
    <phoneticPr fontId="4"/>
  </si>
  <si>
    <t>消防車
台数</t>
    <rPh sb="0" eb="3">
      <t>ショウボウシャ</t>
    </rPh>
    <rPh sb="4" eb="6">
      <t>ダイスウ</t>
    </rPh>
    <phoneticPr fontId="4"/>
  </si>
  <si>
    <t>ポンプ台数</t>
    <rPh sb="3" eb="5">
      <t>ダイスウ</t>
    </rPh>
    <phoneticPr fontId="4"/>
  </si>
  <si>
    <t>台数</t>
    <rPh sb="0" eb="2">
      <t>ダイスウ</t>
    </rPh>
    <phoneticPr fontId="4"/>
  </si>
  <si>
    <t>発生件数</t>
    <rPh sb="0" eb="4">
      <t>ハッセイケンスウ</t>
    </rPh>
    <phoneticPr fontId="4"/>
  </si>
  <si>
    <t>死者</t>
    <rPh sb="0" eb="2">
      <t>シシャ</t>
    </rPh>
    <phoneticPr fontId="4"/>
  </si>
  <si>
    <t>信号機数</t>
    <rPh sb="0" eb="3">
      <t>シンゴウキ</t>
    </rPh>
    <rPh sb="3" eb="4">
      <t>スウ</t>
    </rPh>
    <phoneticPr fontId="4"/>
  </si>
  <si>
    <t>横断
歩道橋数</t>
    <rPh sb="0" eb="2">
      <t>オウダン</t>
    </rPh>
    <rPh sb="3" eb="6">
      <t>ホドウキョウ</t>
    </rPh>
    <rPh sb="6" eb="7">
      <t>スウ</t>
    </rPh>
    <phoneticPr fontId="4"/>
  </si>
  <si>
    <t>窃盗犯</t>
    <rPh sb="0" eb="3">
      <t>セットウハン</t>
    </rPh>
    <phoneticPr fontId="4"/>
  </si>
  <si>
    <t>資料：守山警察署交通課（単位：件、人）</t>
    <rPh sb="0" eb="2">
      <t>シリョウ</t>
    </rPh>
    <rPh sb="3" eb="5">
      <t>モリヤマ</t>
    </rPh>
    <rPh sb="5" eb="8">
      <t>ケイサツショ</t>
    </rPh>
    <rPh sb="8" eb="11">
      <t>コウツウカ</t>
    </rPh>
    <rPh sb="12" eb="14">
      <t>タンイ</t>
    </rPh>
    <rPh sb="15" eb="16">
      <t>ケン</t>
    </rPh>
    <rPh sb="17" eb="18">
      <t>ヒト</t>
    </rPh>
    <phoneticPr fontId="4"/>
  </si>
  <si>
    <t>資料：守山警察署生活安全課（単位：件）</t>
    <rPh sb="0" eb="2">
      <t>シリョウ</t>
    </rPh>
    <rPh sb="3" eb="8">
      <t>モリヤマケイサツショ</t>
    </rPh>
    <rPh sb="8" eb="10">
      <t>セイカツ</t>
    </rPh>
    <rPh sb="10" eb="13">
      <t>アンゼンカ</t>
    </rPh>
    <rPh sb="14" eb="16">
      <t>タンイ</t>
    </rPh>
    <rPh sb="17" eb="18">
      <t>ケン</t>
    </rPh>
    <phoneticPr fontId="4"/>
  </si>
  <si>
    <t>令和２年</t>
    <rPh sb="0" eb="2">
      <t>レイワ</t>
    </rPh>
    <rPh sb="3" eb="4">
      <t>ネン</t>
    </rPh>
    <phoneticPr fontId="4"/>
  </si>
  <si>
    <t>面積</t>
    <rPh sb="0" eb="2">
      <t>メンセキ</t>
    </rPh>
    <phoneticPr fontId="4"/>
  </si>
  <si>
    <t>比率</t>
    <rPh sb="0" eb="2">
      <t>ヒリツ</t>
    </rPh>
    <phoneticPr fontId="4"/>
  </si>
  <si>
    <t>合計（都市計画区域）</t>
    <rPh sb="0" eb="2">
      <t>ゴウケイ</t>
    </rPh>
    <rPh sb="3" eb="5">
      <t>トシ</t>
    </rPh>
    <rPh sb="5" eb="7">
      <t>ケイカク</t>
    </rPh>
    <rPh sb="7" eb="9">
      <t>クイキ</t>
    </rPh>
    <phoneticPr fontId="4"/>
  </si>
  <si>
    <t>市街化区域</t>
    <rPh sb="0" eb="3">
      <t>シガイカ</t>
    </rPh>
    <rPh sb="3" eb="5">
      <t>クイキ</t>
    </rPh>
    <phoneticPr fontId="4"/>
  </si>
  <si>
    <t>市街化調整区域</t>
    <rPh sb="0" eb="7">
      <t>シガイカチョウセイクイキ</t>
    </rPh>
    <phoneticPr fontId="4"/>
  </si>
  <si>
    <t>ha</t>
    <phoneticPr fontId="4"/>
  </si>
  <si>
    <t>%</t>
    <phoneticPr fontId="4"/>
  </si>
  <si>
    <t>都市計画区域</t>
    <rPh sb="0" eb="2">
      <t>トシ</t>
    </rPh>
    <rPh sb="2" eb="4">
      <t>ケイカク</t>
    </rPh>
    <rPh sb="4" eb="6">
      <t>クイキ</t>
    </rPh>
    <phoneticPr fontId="4"/>
  </si>
  <si>
    <t>136°01′32″</t>
    <phoneticPr fontId="4"/>
  </si>
  <si>
    <t>35°04′03″</t>
    <phoneticPr fontId="4"/>
  </si>
  <si>
    <t>km</t>
    <phoneticPr fontId="4"/>
  </si>
  <si>
    <t>km</t>
    <phoneticPr fontId="4"/>
  </si>
  <si>
    <t>k㎡</t>
    <phoneticPr fontId="4"/>
  </si>
  <si>
    <t>ｍ</t>
    <phoneticPr fontId="4"/>
  </si>
  <si>
    <t>ｍ</t>
    <phoneticPr fontId="4"/>
  </si>
  <si>
    <t>面積
(k㎡)</t>
    <rPh sb="0" eb="2">
      <t>メンセキ</t>
    </rPh>
    <phoneticPr fontId="4"/>
  </si>
  <si>
    <t>資料：野洲図書館（単位：人・冊）</t>
    <rPh sb="0" eb="2">
      <t>シリョウ</t>
    </rPh>
    <rPh sb="3" eb="5">
      <t>ヤス</t>
    </rPh>
    <rPh sb="5" eb="8">
      <t>トショカン</t>
    </rPh>
    <rPh sb="9" eb="11">
      <t>タンイ</t>
    </rPh>
    <rPh sb="12" eb="13">
      <t>ヒト</t>
    </rPh>
    <rPh sb="14" eb="15">
      <t>サツ</t>
    </rPh>
    <phoneticPr fontId="4"/>
  </si>
  <si>
    <t>新規登録者数</t>
    <rPh sb="0" eb="2">
      <t>シンキ</t>
    </rPh>
    <rPh sb="2" eb="4">
      <t>トウロク</t>
    </rPh>
    <rPh sb="4" eb="5">
      <t>シャ</t>
    </rPh>
    <rPh sb="5" eb="6">
      <t>スウ</t>
    </rPh>
    <phoneticPr fontId="4"/>
  </si>
  <si>
    <t>貸出者数</t>
    <rPh sb="0" eb="2">
      <t>カシダシ</t>
    </rPh>
    <rPh sb="2" eb="3">
      <t>シャ</t>
    </rPh>
    <rPh sb="3" eb="4">
      <t>スウ</t>
    </rPh>
    <phoneticPr fontId="4"/>
  </si>
  <si>
    <t>図書</t>
    <rPh sb="0" eb="2">
      <t>トショ</t>
    </rPh>
    <phoneticPr fontId="4"/>
  </si>
  <si>
    <t>雑誌</t>
    <rPh sb="0" eb="2">
      <t>ザッシ</t>
    </rPh>
    <phoneticPr fontId="4"/>
  </si>
  <si>
    <t>視聴覚資料</t>
    <rPh sb="0" eb="5">
      <t>シチョウカクシリョウ</t>
    </rPh>
    <phoneticPr fontId="4"/>
  </si>
  <si>
    <t>合計</t>
    <rPh sb="0" eb="2">
      <t>ゴウケイ</t>
    </rPh>
    <phoneticPr fontId="4"/>
  </si>
  <si>
    <t>貸出冊数</t>
    <rPh sb="0" eb="2">
      <t>カシダシ</t>
    </rPh>
    <rPh sb="2" eb="4">
      <t>サッスウ</t>
    </rPh>
    <phoneticPr fontId="4"/>
  </si>
  <si>
    <t>前年度比較</t>
    <rPh sb="0" eb="3">
      <t>ゼンネンド</t>
    </rPh>
    <rPh sb="3" eb="5">
      <t>ヒカク</t>
    </rPh>
    <phoneticPr fontId="4"/>
  </si>
  <si>
    <t>第13章　選挙等</t>
    <rPh sb="7" eb="8">
      <t>トウ</t>
    </rPh>
    <phoneticPr fontId="4"/>
  </si>
  <si>
    <t>乗用車</t>
    <rPh sb="0" eb="3">
      <t>ジョウヨウシャ</t>
    </rPh>
    <phoneticPr fontId="4"/>
  </si>
  <si>
    <t>貨物車</t>
    <rPh sb="0" eb="3">
      <t>カモツシャ</t>
    </rPh>
    <phoneticPr fontId="4"/>
  </si>
  <si>
    <t>バス</t>
    <phoneticPr fontId="4"/>
  </si>
  <si>
    <t>特殊
自動車</t>
    <rPh sb="0" eb="2">
      <t>トクシュ</t>
    </rPh>
    <rPh sb="3" eb="6">
      <t>ジドウシャ</t>
    </rPh>
    <phoneticPr fontId="4"/>
  </si>
  <si>
    <t>軽自動車</t>
    <rPh sb="0" eb="4">
      <t>ケイジドウシャ</t>
    </rPh>
    <phoneticPr fontId="4"/>
  </si>
  <si>
    <t>原動機付
自転車</t>
    <rPh sb="0" eb="3">
      <t>ゲンドウキ</t>
    </rPh>
    <rPh sb="3" eb="4">
      <t>ツキ</t>
    </rPh>
    <rPh sb="5" eb="8">
      <t>ジテンシャ</t>
    </rPh>
    <phoneticPr fontId="4"/>
  </si>
  <si>
    <t>資料：西日本旅客鉄道株式会社京都支社</t>
    <rPh sb="0" eb="2">
      <t>シリョウ</t>
    </rPh>
    <rPh sb="3" eb="4">
      <t>ニシ</t>
    </rPh>
    <rPh sb="4" eb="6">
      <t>ニホン</t>
    </rPh>
    <rPh sb="6" eb="8">
      <t>リョキャク</t>
    </rPh>
    <rPh sb="8" eb="10">
      <t>テツドウ</t>
    </rPh>
    <rPh sb="10" eb="14">
      <t>カブシキガイシャ</t>
    </rPh>
    <rPh sb="14" eb="16">
      <t>キョウト</t>
    </rPh>
    <rPh sb="16" eb="18">
      <t>シシャ</t>
    </rPh>
    <phoneticPr fontId="4"/>
  </si>
  <si>
    <t>被けん
引車</t>
    <rPh sb="0" eb="1">
      <t>ヒ</t>
    </rPh>
    <rPh sb="4" eb="5">
      <t>イン</t>
    </rPh>
    <rPh sb="5" eb="6">
      <t>シャ</t>
    </rPh>
    <phoneticPr fontId="4"/>
  </si>
  <si>
    <t>施設</t>
    <rPh sb="0" eb="2">
      <t>シセツ</t>
    </rPh>
    <phoneticPr fontId="4"/>
  </si>
  <si>
    <t>病床</t>
    <rPh sb="0" eb="2">
      <t>ビョウショウ</t>
    </rPh>
    <phoneticPr fontId="4"/>
  </si>
  <si>
    <t>医師</t>
    <rPh sb="0" eb="2">
      <t>イシ</t>
    </rPh>
    <phoneticPr fontId="4"/>
  </si>
  <si>
    <t>歯科医師</t>
    <rPh sb="0" eb="2">
      <t>シカ</t>
    </rPh>
    <rPh sb="2" eb="4">
      <t>イシ</t>
    </rPh>
    <phoneticPr fontId="4"/>
  </si>
  <si>
    <t>薬剤師</t>
    <rPh sb="0" eb="3">
      <t>ヤクザイシ</t>
    </rPh>
    <phoneticPr fontId="4"/>
  </si>
  <si>
    <t>「医師・歯科医師・薬剤師調査」による。</t>
    <rPh sb="1" eb="3">
      <t>イシ</t>
    </rPh>
    <rPh sb="4" eb="6">
      <t>シカ</t>
    </rPh>
    <rPh sb="6" eb="8">
      <t>イシ</t>
    </rPh>
    <rPh sb="9" eb="12">
      <t>ヤクザイシ</t>
    </rPh>
    <rPh sb="12" eb="14">
      <t>チョウサ</t>
    </rPh>
    <phoneticPr fontId="4"/>
  </si>
  <si>
    <t>農業経営体</t>
    <rPh sb="0" eb="2">
      <t>ノウギョウ</t>
    </rPh>
    <rPh sb="2" eb="5">
      <t>ケイエイタイ</t>
    </rPh>
    <phoneticPr fontId="4"/>
  </si>
  <si>
    <t>個人経営体</t>
    <rPh sb="0" eb="2">
      <t>コジン</t>
    </rPh>
    <rPh sb="2" eb="5">
      <t>ケイエイタイ</t>
    </rPh>
    <phoneticPr fontId="4"/>
  </si>
  <si>
    <t>団体経営体</t>
    <rPh sb="0" eb="2">
      <t>ダンタイ</t>
    </rPh>
    <rPh sb="2" eb="5">
      <t>ケイエイタイ</t>
    </rPh>
    <phoneticPr fontId="4"/>
  </si>
  <si>
    <t>法人計</t>
    <rPh sb="0" eb="2">
      <t>ホウジン</t>
    </rPh>
    <rPh sb="2" eb="3">
      <t>ケイ</t>
    </rPh>
    <phoneticPr fontId="4"/>
  </si>
  <si>
    <t>農事組合法人</t>
    <rPh sb="0" eb="6">
      <t>ノウジクミアイホウジン</t>
    </rPh>
    <phoneticPr fontId="4"/>
  </si>
  <si>
    <t>会社</t>
    <rPh sb="0" eb="2">
      <t>カイシャ</t>
    </rPh>
    <phoneticPr fontId="4"/>
  </si>
  <si>
    <t>その他の団体</t>
    <rPh sb="2" eb="3">
      <t>タ</t>
    </rPh>
    <rPh sb="4" eb="6">
      <t>ダンタイ</t>
    </rPh>
    <phoneticPr fontId="4"/>
  </si>
  <si>
    <t>法人化していない</t>
    <rPh sb="0" eb="3">
      <t>ホウジンカ</t>
    </rPh>
    <phoneticPr fontId="4"/>
  </si>
  <si>
    <t>　(単位：平成12年 戸、 平成17年～ 経営体)</t>
    <rPh sb="2" eb="4">
      <t>タンイ</t>
    </rPh>
    <rPh sb="5" eb="7">
      <t>ヘイセイ</t>
    </rPh>
    <rPh sb="9" eb="10">
      <t>ネン</t>
    </rPh>
    <rPh sb="11" eb="12">
      <t>コ</t>
    </rPh>
    <rPh sb="14" eb="16">
      <t>ヘイセイ</t>
    </rPh>
    <rPh sb="18" eb="19">
      <t>ネン</t>
    </rPh>
    <rPh sb="21" eb="24">
      <t>ケイエイタイ</t>
    </rPh>
    <phoneticPr fontId="4"/>
  </si>
  <si>
    <t>資料：農林業センサス　(単位：平成12年 戸、平成17年～ 経営体)</t>
    <rPh sb="0" eb="2">
      <t>シリョウ</t>
    </rPh>
    <rPh sb="3" eb="6">
      <t>ノウリンギョウ</t>
    </rPh>
    <rPh sb="12" eb="14">
      <t>タンイ</t>
    </rPh>
    <rPh sb="15" eb="17">
      <t>ヘイセイ</t>
    </rPh>
    <rPh sb="19" eb="20">
      <t>ネン</t>
    </rPh>
    <rPh sb="21" eb="22">
      <t>コ</t>
    </rPh>
    <rPh sb="23" eb="25">
      <t>ヘイセイ</t>
    </rPh>
    <rPh sb="27" eb="28">
      <t>ネン</t>
    </rPh>
    <rPh sb="30" eb="33">
      <t>ケイエイタイ</t>
    </rPh>
    <phoneticPr fontId="4"/>
  </si>
  <si>
    <t>乗客数</t>
    <rPh sb="0" eb="3">
      <t>ジョウキャクスウ</t>
    </rPh>
    <phoneticPr fontId="4"/>
  </si>
  <si>
    <t>第７章　運輸</t>
    <rPh sb="4" eb="6">
      <t>ウンユ</t>
    </rPh>
    <phoneticPr fontId="4"/>
  </si>
  <si>
    <t>-</t>
    <phoneticPr fontId="6"/>
  </si>
  <si>
    <t>環境性能割交付金</t>
    <rPh sb="0" eb="2">
      <t>カンキョウ</t>
    </rPh>
    <rPh sb="2" eb="4">
      <t>セイノウ</t>
    </rPh>
    <rPh sb="4" eb="5">
      <t>ワリ</t>
    </rPh>
    <rPh sb="5" eb="8">
      <t>コウフキン</t>
    </rPh>
    <phoneticPr fontId="4"/>
  </si>
  <si>
    <t>-</t>
    <phoneticPr fontId="6"/>
  </si>
  <si>
    <t>-</t>
    <phoneticPr fontId="6"/>
  </si>
  <si>
    <t>-</t>
    <phoneticPr fontId="6"/>
  </si>
  <si>
    <t>私立野洲優愛保育園
モンチ(保育園部)</t>
    <rPh sb="0" eb="2">
      <t>シリツ</t>
    </rPh>
    <rPh sb="2" eb="4">
      <t>ヤス</t>
    </rPh>
    <rPh sb="4" eb="5">
      <t>ユウ</t>
    </rPh>
    <rPh sb="5" eb="6">
      <t>アイ</t>
    </rPh>
    <rPh sb="6" eb="9">
      <t>ホイクエン</t>
    </rPh>
    <rPh sb="14" eb="17">
      <t>ホイクエン</t>
    </rPh>
    <rPh sb="17" eb="18">
      <t>ブ</t>
    </rPh>
    <phoneticPr fontId="4"/>
  </si>
  <si>
    <t>うち一部事務組合に対するもの</t>
    <rPh sb="2" eb="4">
      <t>イチブ</t>
    </rPh>
    <rPh sb="4" eb="6">
      <t>ジム</t>
    </rPh>
    <rPh sb="6" eb="8">
      <t>クミアイ</t>
    </rPh>
    <rPh sb="9" eb="10">
      <t>タイ</t>
    </rPh>
    <phoneticPr fontId="4"/>
  </si>
  <si>
    <t>6月1日現在</t>
    <rPh sb="1" eb="2">
      <t>ガツ</t>
    </rPh>
    <rPh sb="3" eb="4">
      <t>ニチ</t>
    </rPh>
    <rPh sb="4" eb="6">
      <t>ゲンザイ</t>
    </rPh>
    <phoneticPr fontId="4"/>
  </si>
  <si>
    <t>４．可住地面積</t>
    <rPh sb="2" eb="4">
      <t>カジュウ</t>
    </rPh>
    <rPh sb="4" eb="5">
      <t>チ</t>
    </rPh>
    <rPh sb="5" eb="7">
      <t>メンセキ</t>
    </rPh>
    <phoneticPr fontId="4"/>
  </si>
  <si>
    <t>面積（ｈａ）</t>
    <rPh sb="0" eb="2">
      <t>メンセキ</t>
    </rPh>
    <phoneticPr fontId="4"/>
  </si>
  <si>
    <t>年度</t>
    <rPh sb="0" eb="2">
      <t>ネンド</t>
    </rPh>
    <phoneticPr fontId="4"/>
  </si>
  <si>
    <t>（注）可住地面積とは、総面積から林野面積と主要湖沼面積を差し引いた面積をさす。</t>
    <rPh sb="3" eb="5">
      <t>カジュウ</t>
    </rPh>
    <rPh sb="5" eb="6">
      <t>チ</t>
    </rPh>
    <rPh sb="6" eb="8">
      <t>メンセキ</t>
    </rPh>
    <phoneticPr fontId="4"/>
  </si>
  <si>
    <t>各年10月1日現在</t>
    <rPh sb="0" eb="2">
      <t>カクネン</t>
    </rPh>
    <rPh sb="4" eb="5">
      <t>ガツ</t>
    </rPh>
    <rPh sb="6" eb="9">
      <t>ニチゲンザイ</t>
    </rPh>
    <phoneticPr fontId="4"/>
  </si>
  <si>
    <t>昼間人口(人）</t>
    <rPh sb="0" eb="2">
      <t>チュウカン</t>
    </rPh>
    <rPh sb="2" eb="4">
      <t>ジンコウ</t>
    </rPh>
    <rPh sb="5" eb="6">
      <t>ヒト</t>
    </rPh>
    <phoneticPr fontId="2"/>
  </si>
  <si>
    <t>昼夜間人口比率（%）</t>
  </si>
  <si>
    <t>…</t>
  </si>
  <si>
    <t>各年10月1日現在</t>
    <rPh sb="0" eb="2">
      <t>カクネン</t>
    </rPh>
    <rPh sb="4" eb="5">
      <t>ガツ</t>
    </rPh>
    <rPh sb="6" eb="7">
      <t>ニチ</t>
    </rPh>
    <rPh sb="7" eb="9">
      <t>ゲンザイ</t>
    </rPh>
    <phoneticPr fontId="4"/>
  </si>
  <si>
    <t>区分</t>
    <rPh sb="0" eb="2">
      <t>クブン</t>
    </rPh>
    <phoneticPr fontId="4"/>
  </si>
  <si>
    <t>平成7年</t>
    <rPh sb="0" eb="2">
      <t>ヘイセイ</t>
    </rPh>
    <rPh sb="3" eb="4">
      <t>ネン</t>
    </rPh>
    <phoneticPr fontId="4"/>
  </si>
  <si>
    <t>全</t>
    <rPh sb="0" eb="1">
      <t>ゼン</t>
    </rPh>
    <phoneticPr fontId="3"/>
  </si>
  <si>
    <t>区分</t>
    <rPh sb="0" eb="2">
      <t>クブン</t>
    </rPh>
    <phoneticPr fontId="2"/>
  </si>
  <si>
    <t>正規の職員・従業員</t>
    <rPh sb="0" eb="2">
      <t>セイキ</t>
    </rPh>
    <rPh sb="3" eb="5">
      <t>ショクイン</t>
    </rPh>
    <rPh sb="6" eb="9">
      <t>ジュウギョウイン</t>
    </rPh>
    <phoneticPr fontId="3"/>
  </si>
  <si>
    <t>労働者派遣事業所の派遣社員</t>
    <rPh sb="0" eb="3">
      <t>ロウドウシャ</t>
    </rPh>
    <rPh sb="3" eb="5">
      <t>ハケン</t>
    </rPh>
    <rPh sb="5" eb="8">
      <t>ジギョウショ</t>
    </rPh>
    <rPh sb="9" eb="11">
      <t>ハケン</t>
    </rPh>
    <rPh sb="11" eb="13">
      <t>シャイン</t>
    </rPh>
    <phoneticPr fontId="3"/>
  </si>
  <si>
    <t>パート・アルバイト・その他</t>
    <rPh sb="12" eb="13">
      <t>ホカ</t>
    </rPh>
    <phoneticPr fontId="4"/>
  </si>
  <si>
    <t>資料：国勢調査（単位：人）</t>
    <rPh sb="0" eb="2">
      <t>シリョウ</t>
    </rPh>
    <rPh sb="3" eb="5">
      <t>コクセイ</t>
    </rPh>
    <rPh sb="5" eb="7">
      <t>チョウサ</t>
    </rPh>
    <rPh sb="8" eb="10">
      <t>タンイ</t>
    </rPh>
    <rPh sb="11" eb="12">
      <t>ヒト</t>
    </rPh>
    <phoneticPr fontId="4"/>
  </si>
  <si>
    <t>リサイクル率（%）</t>
    <rPh sb="5" eb="6">
      <t>リツ</t>
    </rPh>
    <phoneticPr fontId="4"/>
  </si>
  <si>
    <t>（注）各年度計</t>
    <rPh sb="1" eb="2">
      <t>チュウ</t>
    </rPh>
    <rPh sb="3" eb="6">
      <t>カクネンド</t>
    </rPh>
    <rPh sb="6" eb="7">
      <t>ケイ</t>
    </rPh>
    <phoneticPr fontId="4"/>
  </si>
  <si>
    <t>附録</t>
  </si>
  <si>
    <t>５．国勢調査人口及び世帯数</t>
    <rPh sb="2" eb="4">
      <t>コクセイ</t>
    </rPh>
    <rPh sb="4" eb="6">
      <t>チョウサ</t>
    </rPh>
    <rPh sb="6" eb="8">
      <t>ジンコウ</t>
    </rPh>
    <rPh sb="8" eb="9">
      <t>オヨ</t>
    </rPh>
    <rPh sb="10" eb="13">
      <t>セタイスウ</t>
    </rPh>
    <phoneticPr fontId="4"/>
  </si>
  <si>
    <t>６．年齢区分別人口</t>
    <rPh sb="2" eb="7">
      <t>ネンレイベツ</t>
    </rPh>
    <rPh sb="7" eb="9">
      <t>ジンコウ</t>
    </rPh>
    <phoneticPr fontId="4"/>
  </si>
  <si>
    <t>７．昼間人口、昼夜間人口比率</t>
    <rPh sb="2" eb="4">
      <t>チュウカン</t>
    </rPh>
    <rPh sb="4" eb="6">
      <t>ジンコウ</t>
    </rPh>
    <rPh sb="7" eb="9">
      <t>チュウヤ</t>
    </rPh>
    <rPh sb="9" eb="10">
      <t>カン</t>
    </rPh>
    <rPh sb="10" eb="12">
      <t>ジンコウ</t>
    </rPh>
    <rPh sb="12" eb="14">
      <t>ヒリツ</t>
    </rPh>
    <phoneticPr fontId="4"/>
  </si>
  <si>
    <t>８．産業(大分類)別就業者数</t>
    <rPh sb="2" eb="4">
      <t>サンギョウ</t>
    </rPh>
    <rPh sb="5" eb="8">
      <t>ダイブンルイ</t>
    </rPh>
    <rPh sb="9" eb="10">
      <t>ベツ</t>
    </rPh>
    <rPh sb="10" eb="13">
      <t>シュウギョウシャ</t>
    </rPh>
    <rPh sb="13" eb="14">
      <t>スウ</t>
    </rPh>
    <phoneticPr fontId="4"/>
  </si>
  <si>
    <t>９．人口集中地区(DID)人口、面積及び人口密度</t>
    <rPh sb="2" eb="4">
      <t>ジンコウ</t>
    </rPh>
    <rPh sb="4" eb="6">
      <t>シュウチュウ</t>
    </rPh>
    <rPh sb="6" eb="7">
      <t>チ</t>
    </rPh>
    <rPh sb="7" eb="8">
      <t>ク</t>
    </rPh>
    <rPh sb="13" eb="15">
      <t>ジンコウ</t>
    </rPh>
    <rPh sb="16" eb="18">
      <t>メンセキ</t>
    </rPh>
    <rPh sb="18" eb="19">
      <t>オヨ</t>
    </rPh>
    <rPh sb="20" eb="22">
      <t>ジンコウ</t>
    </rPh>
    <rPh sb="22" eb="24">
      <t>ミツド</t>
    </rPh>
    <phoneticPr fontId="4"/>
  </si>
  <si>
    <t>１０．産業別従業者数</t>
    <rPh sb="3" eb="6">
      <t>サンギョウベツ</t>
    </rPh>
    <rPh sb="6" eb="8">
      <t>ジュウギョウ</t>
    </rPh>
    <rPh sb="8" eb="9">
      <t>シュウギョウシャ</t>
    </rPh>
    <rPh sb="9" eb="10">
      <t>スウ</t>
    </rPh>
    <phoneticPr fontId="4"/>
  </si>
  <si>
    <t>１１．形態別雇用者数</t>
    <rPh sb="3" eb="6">
      <t>ケイタイベツ</t>
    </rPh>
    <rPh sb="6" eb="9">
      <t>コヨウシャ</t>
    </rPh>
    <rPh sb="9" eb="10">
      <t>スウ</t>
    </rPh>
    <phoneticPr fontId="4"/>
  </si>
  <si>
    <t>１２．農業経営体数及び組織形態別経営体数</t>
    <rPh sb="3" eb="8">
      <t>ノウギョウケイエイタイ</t>
    </rPh>
    <rPh sb="8" eb="9">
      <t>スウ</t>
    </rPh>
    <rPh sb="9" eb="10">
      <t>オヨ</t>
    </rPh>
    <rPh sb="11" eb="20">
      <t>ソシキケイタイベツケイエイタイスウ</t>
    </rPh>
    <phoneticPr fontId="4"/>
  </si>
  <si>
    <t>１３．経営耕地面積</t>
    <rPh sb="3" eb="5">
      <t>ケイエイ</t>
    </rPh>
    <rPh sb="5" eb="7">
      <t>コウチ</t>
    </rPh>
    <rPh sb="7" eb="9">
      <t>メンセキ</t>
    </rPh>
    <phoneticPr fontId="4"/>
  </si>
  <si>
    <t>１４．経営耕地面積規模別経営体数</t>
    <rPh sb="3" eb="5">
      <t>ケイエイ</t>
    </rPh>
    <rPh sb="5" eb="7">
      <t>コウチ</t>
    </rPh>
    <rPh sb="7" eb="9">
      <t>メンセキ</t>
    </rPh>
    <rPh sb="9" eb="12">
      <t>キボベツ</t>
    </rPh>
    <rPh sb="12" eb="14">
      <t>ケイエイ</t>
    </rPh>
    <rPh sb="14" eb="15">
      <t>タイ</t>
    </rPh>
    <rPh sb="15" eb="16">
      <t>スウ</t>
    </rPh>
    <phoneticPr fontId="4"/>
  </si>
  <si>
    <t>１５．漁業経営体階層別経営体数</t>
    <rPh sb="3" eb="5">
      <t>ギョギョウ</t>
    </rPh>
    <rPh sb="5" eb="7">
      <t>ケイエイ</t>
    </rPh>
    <rPh sb="7" eb="8">
      <t>タイ</t>
    </rPh>
    <rPh sb="8" eb="10">
      <t>カイソウ</t>
    </rPh>
    <rPh sb="10" eb="11">
      <t>ソシキベツ</t>
    </rPh>
    <rPh sb="11" eb="13">
      <t>ケイエイ</t>
    </rPh>
    <rPh sb="13" eb="14">
      <t>タイ</t>
    </rPh>
    <rPh sb="14" eb="15">
      <t>スウ</t>
    </rPh>
    <phoneticPr fontId="4"/>
  </si>
  <si>
    <t>１６．漁業従事者数</t>
    <rPh sb="3" eb="5">
      <t>ギョギョウ</t>
    </rPh>
    <rPh sb="5" eb="8">
      <t>ジュウジシャ</t>
    </rPh>
    <rPh sb="8" eb="9">
      <t>スウ</t>
    </rPh>
    <phoneticPr fontId="4"/>
  </si>
  <si>
    <t>１７．産業(中分類)別事業所数・従業者数及び製造品出荷額等・付加価値額</t>
    <rPh sb="3" eb="5">
      <t>サンギョウ</t>
    </rPh>
    <rPh sb="6" eb="7">
      <t>チュウ</t>
    </rPh>
    <rPh sb="7" eb="9">
      <t>ブンルイ</t>
    </rPh>
    <rPh sb="10" eb="11">
      <t>ベツ</t>
    </rPh>
    <rPh sb="11" eb="14">
      <t>ジギョウショ</t>
    </rPh>
    <rPh sb="14" eb="15">
      <t>スウ</t>
    </rPh>
    <rPh sb="16" eb="19">
      <t>ジュウギョウシャ</t>
    </rPh>
    <rPh sb="19" eb="20">
      <t>スウ</t>
    </rPh>
    <rPh sb="20" eb="21">
      <t>オヨ</t>
    </rPh>
    <rPh sb="22" eb="24">
      <t>セイゾウ</t>
    </rPh>
    <rPh sb="24" eb="25">
      <t>ヒン</t>
    </rPh>
    <rPh sb="25" eb="28">
      <t>シュッカガク</t>
    </rPh>
    <rPh sb="28" eb="29">
      <t>トウ</t>
    </rPh>
    <rPh sb="30" eb="32">
      <t>フカ</t>
    </rPh>
    <rPh sb="32" eb="34">
      <t>カチ</t>
    </rPh>
    <rPh sb="34" eb="35">
      <t>ガク</t>
    </rPh>
    <phoneticPr fontId="4"/>
  </si>
  <si>
    <t>１８．工業の推移</t>
    <rPh sb="3" eb="5">
      <t>コウギョウ</t>
    </rPh>
    <rPh sb="6" eb="8">
      <t>スイイ</t>
    </rPh>
    <phoneticPr fontId="4"/>
  </si>
  <si>
    <t>１９．商業の推移</t>
    <rPh sb="3" eb="5">
      <t>ショウギョウ</t>
    </rPh>
    <rPh sb="6" eb="8">
      <t>スイイ</t>
    </rPh>
    <phoneticPr fontId="4"/>
  </si>
  <si>
    <t>２０．産業別商業の推移</t>
    <rPh sb="3" eb="5">
      <t>サンギョウ</t>
    </rPh>
    <rPh sb="5" eb="6">
      <t>ベツ</t>
    </rPh>
    <rPh sb="6" eb="8">
      <t>ショウギョウ</t>
    </rPh>
    <rPh sb="9" eb="11">
      <t>スイイ</t>
    </rPh>
    <phoneticPr fontId="4"/>
  </si>
  <si>
    <t>２１．産業小分類別商店数・従業者数等</t>
    <rPh sb="3" eb="5">
      <t>サンギョウ</t>
    </rPh>
    <rPh sb="5" eb="8">
      <t>ショウブンルイ</t>
    </rPh>
    <rPh sb="8" eb="9">
      <t>ベツ</t>
    </rPh>
    <rPh sb="9" eb="12">
      <t>ショウテンスウ</t>
    </rPh>
    <rPh sb="13" eb="15">
      <t>ジュウギョウ</t>
    </rPh>
    <rPh sb="15" eb="16">
      <t>シャ</t>
    </rPh>
    <rPh sb="16" eb="17">
      <t>スウ</t>
    </rPh>
    <rPh sb="17" eb="18">
      <t>トウ</t>
    </rPh>
    <phoneticPr fontId="4"/>
  </si>
  <si>
    <t>２２．諸車</t>
    <rPh sb="3" eb="5">
      <t>ショシャ</t>
    </rPh>
    <phoneticPr fontId="4"/>
  </si>
  <si>
    <t>２３．ＪＲ野洲駅乗車人員推移</t>
    <rPh sb="5" eb="6">
      <t>ヤ</t>
    </rPh>
    <rPh sb="6" eb="7">
      <t>ス</t>
    </rPh>
    <rPh sb="7" eb="8">
      <t>エキ</t>
    </rPh>
    <rPh sb="8" eb="10">
      <t>ジョウシャ</t>
    </rPh>
    <rPh sb="10" eb="12">
      <t>ジンイン</t>
    </rPh>
    <rPh sb="12" eb="14">
      <t>スイイ</t>
    </rPh>
    <phoneticPr fontId="4"/>
  </si>
  <si>
    <t>２４．医療施設状況</t>
    <rPh sb="3" eb="5">
      <t>イリョウ</t>
    </rPh>
    <rPh sb="5" eb="7">
      <t>シセツ</t>
    </rPh>
    <rPh sb="7" eb="9">
      <t>ジョウキョウ</t>
    </rPh>
    <phoneticPr fontId="4"/>
  </si>
  <si>
    <t>２５．医療従事者状況</t>
    <rPh sb="3" eb="5">
      <t>イリョウ</t>
    </rPh>
    <rPh sb="5" eb="8">
      <t>ジュウジシャ</t>
    </rPh>
    <rPh sb="8" eb="10">
      <t>ジョウキョウ</t>
    </rPh>
    <phoneticPr fontId="4"/>
  </si>
  <si>
    <t>２６．死因別死亡状況</t>
    <rPh sb="3" eb="5">
      <t>シイン</t>
    </rPh>
    <rPh sb="5" eb="6">
      <t>ベツ</t>
    </rPh>
    <rPh sb="6" eb="8">
      <t>シボウ</t>
    </rPh>
    <rPh sb="8" eb="10">
      <t>ジョウキョウ</t>
    </rPh>
    <phoneticPr fontId="4"/>
  </si>
  <si>
    <t>２７．ごみ処理状況</t>
    <rPh sb="5" eb="7">
      <t>ショリ</t>
    </rPh>
    <rPh sb="7" eb="9">
      <t>ジョウキョウ</t>
    </rPh>
    <phoneticPr fontId="4"/>
  </si>
  <si>
    <t>２８．ごみのリサイクル率</t>
    <rPh sb="11" eb="12">
      <t>リツ</t>
    </rPh>
    <phoneticPr fontId="4"/>
  </si>
  <si>
    <t>２９．国民健康保険加入状況</t>
    <rPh sb="3" eb="5">
      <t>コクミン</t>
    </rPh>
    <rPh sb="5" eb="7">
      <t>ケンコウ</t>
    </rPh>
    <rPh sb="7" eb="9">
      <t>ホケン</t>
    </rPh>
    <rPh sb="9" eb="11">
      <t>カニュウ</t>
    </rPh>
    <rPh sb="11" eb="13">
      <t>ジョウキョウ</t>
    </rPh>
    <phoneticPr fontId="4"/>
  </si>
  <si>
    <t>３０．保育園別園児数</t>
    <rPh sb="3" eb="6">
      <t>ホイクエン</t>
    </rPh>
    <rPh sb="6" eb="7">
      <t>ベツ</t>
    </rPh>
    <rPh sb="7" eb="9">
      <t>エンジ</t>
    </rPh>
    <rPh sb="9" eb="10">
      <t>スウ</t>
    </rPh>
    <phoneticPr fontId="4"/>
  </si>
  <si>
    <t>３１．幼稚園別の就園状況</t>
    <rPh sb="3" eb="6">
      <t>ヨウチエン</t>
    </rPh>
    <rPh sb="6" eb="7">
      <t>ベツ</t>
    </rPh>
    <rPh sb="8" eb="9">
      <t>ジュ</t>
    </rPh>
    <rPh sb="9" eb="10">
      <t>エン</t>
    </rPh>
    <rPh sb="10" eb="12">
      <t>ジョウキョウ</t>
    </rPh>
    <phoneticPr fontId="4"/>
  </si>
  <si>
    <t>３２．小学校別の就学状況</t>
    <rPh sb="3" eb="6">
      <t>ショウガッコウ</t>
    </rPh>
    <rPh sb="6" eb="7">
      <t>ベツ</t>
    </rPh>
    <rPh sb="8" eb="10">
      <t>シュウガク</t>
    </rPh>
    <rPh sb="10" eb="12">
      <t>ジョウキョウ</t>
    </rPh>
    <phoneticPr fontId="4"/>
  </si>
  <si>
    <t>３３．中学校別の就学状況</t>
    <rPh sb="3" eb="4">
      <t>チュウ</t>
    </rPh>
    <rPh sb="4" eb="6">
      <t>ショウガッコウ</t>
    </rPh>
    <rPh sb="6" eb="7">
      <t>ベツ</t>
    </rPh>
    <rPh sb="8" eb="10">
      <t>シュウガク</t>
    </rPh>
    <rPh sb="10" eb="12">
      <t>ジョウキョウ</t>
    </rPh>
    <phoneticPr fontId="4"/>
  </si>
  <si>
    <t>３４．公立高等学校の就学状況</t>
    <rPh sb="3" eb="5">
      <t>コウリツ</t>
    </rPh>
    <rPh sb="5" eb="7">
      <t>コウトウ</t>
    </rPh>
    <rPh sb="7" eb="9">
      <t>ショウガッコウ</t>
    </rPh>
    <rPh sb="10" eb="12">
      <t>シュウガク</t>
    </rPh>
    <rPh sb="12" eb="14">
      <t>ジョウキョウ</t>
    </rPh>
    <phoneticPr fontId="4"/>
  </si>
  <si>
    <t>３５．特別支援学校の就学状況</t>
    <rPh sb="3" eb="5">
      <t>トクベツ</t>
    </rPh>
    <rPh sb="5" eb="7">
      <t>シエン</t>
    </rPh>
    <rPh sb="7" eb="9">
      <t>ショウガッコウ</t>
    </rPh>
    <rPh sb="10" eb="12">
      <t>シュウガク</t>
    </rPh>
    <rPh sb="12" eb="14">
      <t>ジョウキョウ</t>
    </rPh>
    <phoneticPr fontId="4"/>
  </si>
  <si>
    <t>３６．図書館利用状況（年間個人貸出状況）</t>
    <rPh sb="3" eb="6">
      <t>トショカン</t>
    </rPh>
    <rPh sb="6" eb="8">
      <t>リヨウ</t>
    </rPh>
    <rPh sb="8" eb="10">
      <t>ジョウキョウ</t>
    </rPh>
    <rPh sb="11" eb="13">
      <t>ネンカン</t>
    </rPh>
    <phoneticPr fontId="4"/>
  </si>
  <si>
    <t>３７．月別入込客数</t>
    <rPh sb="3" eb="7">
      <t>ツキベツイリコミ</t>
    </rPh>
    <rPh sb="7" eb="9">
      <t>キャクスウ</t>
    </rPh>
    <phoneticPr fontId="4"/>
  </si>
  <si>
    <t>野洲市健康スポーツセンターグランドオープン。</t>
    <rPh sb="0" eb="3">
      <t>ヤスシ</t>
    </rPh>
    <rPh sb="3" eb="5">
      <t>ケンコウ</t>
    </rPh>
    <phoneticPr fontId="4"/>
  </si>
  <si>
    <t>第14章　市財政</t>
    <phoneticPr fontId="4"/>
  </si>
  <si>
    <t>第12章　治安・災害</t>
    <phoneticPr fontId="4"/>
  </si>
  <si>
    <t>37．月別入込客数…………………………………………………………………………20</t>
  </si>
  <si>
    <t>第11章　観光</t>
    <phoneticPr fontId="4"/>
  </si>
  <si>
    <t>35．特別支援学校の就学状況……………………………………………………………19</t>
    <rPh sb="3" eb="5">
      <t>トクベツ</t>
    </rPh>
    <rPh sb="5" eb="7">
      <t>シエン</t>
    </rPh>
    <rPh sb="7" eb="9">
      <t>ガッコウ</t>
    </rPh>
    <rPh sb="10" eb="12">
      <t>シュウガク</t>
    </rPh>
    <rPh sb="12" eb="14">
      <t>ジョウキョウ</t>
    </rPh>
    <phoneticPr fontId="4"/>
  </si>
  <si>
    <t>34．公立高等学校の就学状況……………………………………………………………19</t>
  </si>
  <si>
    <t>33．中学校別の就学状況…………………………………………………………………18</t>
    <rPh sb="6" eb="7">
      <t>ベツ</t>
    </rPh>
    <phoneticPr fontId="4"/>
  </si>
  <si>
    <t>32．小学校別の就学状況…………………………………………………………………18</t>
    <rPh sb="6" eb="7">
      <t>ベツ</t>
    </rPh>
    <phoneticPr fontId="4"/>
  </si>
  <si>
    <t>31．幼稚園別の就園状況…………………………………………………………………18</t>
    <rPh sb="6" eb="7">
      <t>ベツ</t>
    </rPh>
    <phoneticPr fontId="4"/>
  </si>
  <si>
    <t>第10章　教育・文化</t>
    <phoneticPr fontId="4"/>
  </si>
  <si>
    <t>30．保育園別園児数………………………………………………………………………17</t>
    <rPh sb="3" eb="6">
      <t>ホイクエン</t>
    </rPh>
    <rPh sb="6" eb="7">
      <t>ベツ</t>
    </rPh>
    <rPh sb="7" eb="9">
      <t>エンジ</t>
    </rPh>
    <phoneticPr fontId="4"/>
  </si>
  <si>
    <t>29．国民健康保険加入状況………………………………………………………………16</t>
  </si>
  <si>
    <t>第９章　社会福祉</t>
    <phoneticPr fontId="4"/>
  </si>
  <si>
    <t>27．ごみ処理状況…………………………………………………………………………15</t>
  </si>
  <si>
    <t>26．死因別死亡状況………………………………………………………………………14</t>
  </si>
  <si>
    <t>25．医療従事者状況………………………………………………………………………14</t>
  </si>
  <si>
    <t>24．医療施設状況…………………………………………………………………………14</t>
  </si>
  <si>
    <t>第８章　保健・衛生</t>
    <phoneticPr fontId="4"/>
  </si>
  <si>
    <t>23．ＪＲ野洲駅乗車人員推移……………………………………………………………13</t>
  </si>
  <si>
    <t>22．諸車……………………………………………………………………………………13</t>
    <rPh sb="3" eb="5">
      <t>ショシャ</t>
    </rPh>
    <phoneticPr fontId="4"/>
  </si>
  <si>
    <t>21．産業小分類別商店数・従業者数等…………………………………………………12</t>
  </si>
  <si>
    <t>20．産業別商業の推移……………………………………………………………………11</t>
  </si>
  <si>
    <t>19．商業の推移……………………………………………………………………………11</t>
  </si>
  <si>
    <t>第６章　商業</t>
    <phoneticPr fontId="4"/>
  </si>
  <si>
    <t>第５章　工業</t>
    <phoneticPr fontId="4"/>
  </si>
  <si>
    <t>16．漁業従事者数…………………………………………………………………………9</t>
  </si>
  <si>
    <t>15．漁業経営体階層別経営体数…………………………………………………………9</t>
  </si>
  <si>
    <t>14．経営耕地面積規模別経営体数………………………………………………………8</t>
  </si>
  <si>
    <t>13．経営耕地面積…………………………………………………………………………8</t>
  </si>
  <si>
    <t>第４章　農業・水産業</t>
    <phoneticPr fontId="4"/>
  </si>
  <si>
    <t>11．形態別雇用者数………………………………………………………………………7</t>
    <rPh sb="3" eb="6">
      <t>ケイタイベツ</t>
    </rPh>
    <rPh sb="6" eb="8">
      <t>コヨウ</t>
    </rPh>
    <rPh sb="8" eb="9">
      <t>シャ</t>
    </rPh>
    <rPh sb="9" eb="10">
      <t>スウ</t>
    </rPh>
    <phoneticPr fontId="4"/>
  </si>
  <si>
    <t>10．産業別従業者数………………………………………………………………………7</t>
    <rPh sb="6" eb="8">
      <t>ジュウギョウ</t>
    </rPh>
    <rPh sb="9" eb="10">
      <t>スウ</t>
    </rPh>
    <phoneticPr fontId="4"/>
  </si>
  <si>
    <t>第３章　事業所</t>
    <phoneticPr fontId="4"/>
  </si>
  <si>
    <t>第２章　人口</t>
    <phoneticPr fontId="4"/>
  </si>
  <si>
    <t>統計書目次</t>
  </si>
  <si>
    <t>18．工業の推移……………………………………………………………………………10</t>
  </si>
  <si>
    <t>17．産業（中分類）別事業所数・従業者数及び製造品出荷額等・付加価値額……10</t>
  </si>
  <si>
    <t>28．ごみのリサイクル率…………………………………………………………………15</t>
  </si>
  <si>
    <t>36．図書館利用状況（年間個人貸出状況）……………………………………………19</t>
  </si>
  <si>
    <t>-</t>
    <phoneticPr fontId="4"/>
  </si>
  <si>
    <t>棟　数
(件)</t>
    <rPh sb="0" eb="1">
      <t>ムネ</t>
    </rPh>
    <rPh sb="2" eb="3">
      <t>カズ</t>
    </rPh>
    <rPh sb="5" eb="6">
      <t>ケン</t>
    </rPh>
    <phoneticPr fontId="4"/>
  </si>
  <si>
    <t>組合消防
職員（人）</t>
    <rPh sb="0" eb="2">
      <t>クミアイ</t>
    </rPh>
    <rPh sb="2" eb="4">
      <t>ショウボウ</t>
    </rPh>
    <rPh sb="5" eb="7">
      <t>ショクイン</t>
    </rPh>
    <rPh sb="8" eb="9">
      <t>ヒト</t>
    </rPh>
    <phoneticPr fontId="4"/>
  </si>
  <si>
    <t>（注）野洲市に居住している人のうち、従業上の地位が雇用者の人。</t>
    <rPh sb="1" eb="2">
      <t>チュウ</t>
    </rPh>
    <rPh sb="3" eb="6">
      <t>ヤスシ</t>
    </rPh>
    <rPh sb="7" eb="9">
      <t>キョジュウ</t>
    </rPh>
    <rPh sb="13" eb="14">
      <t>ヒト</t>
    </rPh>
    <rPh sb="18" eb="20">
      <t>ジュウギョウ</t>
    </rPh>
    <rPh sb="20" eb="21">
      <t>ジョウ</t>
    </rPh>
    <rPh sb="22" eb="24">
      <t>チイ</t>
    </rPh>
    <rPh sb="25" eb="28">
      <t>コヨウシャ</t>
    </rPh>
    <rPh sb="29" eb="30">
      <t>ヒト</t>
    </rPh>
    <phoneticPr fontId="4"/>
  </si>
  <si>
    <t>野洲市長選挙執行。</t>
    <phoneticPr fontId="4"/>
  </si>
  <si>
    <t>銅鐸博物館（歴史民俗博物館）来館者５０万人達成。</t>
    <rPh sb="0" eb="2">
      <t>ドウタク</t>
    </rPh>
    <rPh sb="2" eb="5">
      <t>ハクブツカン</t>
    </rPh>
    <rPh sb="6" eb="13">
      <t>レキシミンゾクハクブツカン</t>
    </rPh>
    <rPh sb="14" eb="17">
      <t>ライカンシャ</t>
    </rPh>
    <rPh sb="19" eb="21">
      <t>マンニン</t>
    </rPh>
    <rPh sb="21" eb="23">
      <t>タッセイ</t>
    </rPh>
    <phoneticPr fontId="4"/>
  </si>
  <si>
    <t>東京２０２０オリンピック市内聖火リレー実施。</t>
    <rPh sb="0" eb="2">
      <t>トウキョウ</t>
    </rPh>
    <rPh sb="12" eb="14">
      <t>シナイ</t>
    </rPh>
    <rPh sb="14" eb="16">
      <t>セイカ</t>
    </rPh>
    <rPh sb="19" eb="21">
      <t>ジッシ</t>
    </rPh>
    <phoneticPr fontId="4"/>
  </si>
  <si>
    <t>法人事業税交付金</t>
    <rPh sb="0" eb="5">
      <t>ホウジンジギョウゼイ</t>
    </rPh>
    <rPh sb="5" eb="8">
      <t>コウフキン</t>
    </rPh>
    <phoneticPr fontId="4"/>
  </si>
  <si>
    <t>３８．消防</t>
    <rPh sb="3" eb="5">
      <t>ショウボウ</t>
    </rPh>
    <phoneticPr fontId="4"/>
  </si>
  <si>
    <t>３９．交通事故発生状況</t>
    <rPh sb="3" eb="5">
      <t>コウツウ</t>
    </rPh>
    <rPh sb="5" eb="7">
      <t>ジコ</t>
    </rPh>
    <rPh sb="7" eb="9">
      <t>ハッセイ</t>
    </rPh>
    <rPh sb="9" eb="11">
      <t>ジョウキョウ</t>
    </rPh>
    <phoneticPr fontId="4"/>
  </si>
  <si>
    <t>４０．犯罪発生件数</t>
    <rPh sb="3" eb="5">
      <t>ハンザイ</t>
    </rPh>
    <rPh sb="5" eb="7">
      <t>ハッセイ</t>
    </rPh>
    <rPh sb="7" eb="9">
      <t>ケンスウ</t>
    </rPh>
    <phoneticPr fontId="4"/>
  </si>
  <si>
    <t>※1</t>
    <phoneticPr fontId="4"/>
  </si>
  <si>
    <t>※2</t>
    <phoneticPr fontId="4"/>
  </si>
  <si>
    <t>４１．有権者数の推移</t>
    <rPh sb="3" eb="6">
      <t>ユウケンシャ</t>
    </rPh>
    <rPh sb="6" eb="7">
      <t>スウ</t>
    </rPh>
    <rPh sb="8" eb="10">
      <t>スイイ</t>
    </rPh>
    <phoneticPr fontId="4"/>
  </si>
  <si>
    <t>４２．主要選挙等投票状況</t>
    <rPh sb="3" eb="5">
      <t>シュヨウ</t>
    </rPh>
    <rPh sb="5" eb="7">
      <t>センキョ</t>
    </rPh>
    <rPh sb="7" eb="8">
      <t>トウ</t>
    </rPh>
    <rPh sb="8" eb="10">
      <t>トウヒョウ</t>
    </rPh>
    <rPh sb="10" eb="12">
      <t>ジョウキョウ</t>
    </rPh>
    <phoneticPr fontId="4"/>
  </si>
  <si>
    <t>４３．野洲市の財政</t>
    <rPh sb="3" eb="5">
      <t>ヤス</t>
    </rPh>
    <rPh sb="5" eb="6">
      <t>シ</t>
    </rPh>
    <rPh sb="7" eb="9">
      <t>ザイセイ</t>
    </rPh>
    <phoneticPr fontId="4"/>
  </si>
  <si>
    <t>38．消防……………………………………………………………………………………21</t>
    <rPh sb="3" eb="5">
      <t>ショウボウ</t>
    </rPh>
    <phoneticPr fontId="4"/>
  </si>
  <si>
    <t>39．交通事故発生状況……………………………………………………………………21</t>
    <phoneticPr fontId="4"/>
  </si>
  <si>
    <t>40．犯罪発生件数…………………………………………………………………………21</t>
    <phoneticPr fontId="4"/>
  </si>
  <si>
    <t>41．有権者数の推移………………………………………………………………………22</t>
    <phoneticPr fontId="4"/>
  </si>
  <si>
    <t>42．主要選挙等投票状況…………………………………………………………………22</t>
    <rPh sb="7" eb="8">
      <t>トウ</t>
    </rPh>
    <phoneticPr fontId="4"/>
  </si>
  <si>
    <t>43．野洲市の財政……………………………………………………………………23・24</t>
    <phoneticPr fontId="4"/>
  </si>
  <si>
    <t>野洲市のあゆみ………………………………………………………………………25・26</t>
    <phoneticPr fontId="4"/>
  </si>
  <si>
    <t>旧野洲町のあゆみ……………………………………………………………………27・28</t>
    <phoneticPr fontId="4"/>
  </si>
  <si>
    <t>旧中主町のあゆみ……………………………………………………………………29・30</t>
    <phoneticPr fontId="4"/>
  </si>
  <si>
    <t>世帯数
(総数)</t>
    <rPh sb="0" eb="3">
      <t>セタイスウ</t>
    </rPh>
    <rPh sb="5" eb="7">
      <t>ソウスウ</t>
    </rPh>
    <phoneticPr fontId="4"/>
  </si>
  <si>
    <t>　宿泊業，
　飲食サービス業</t>
    <rPh sb="1" eb="3">
      <t>シュクハク</t>
    </rPh>
    <rPh sb="3" eb="4">
      <t>ギョウ</t>
    </rPh>
    <rPh sb="7" eb="9">
      <t>インショク</t>
    </rPh>
    <rPh sb="13" eb="14">
      <t>ギョウ</t>
    </rPh>
    <phoneticPr fontId="4"/>
  </si>
  <si>
    <t>　公務</t>
    <rPh sb="1" eb="3">
      <t>コウム</t>
    </rPh>
    <phoneticPr fontId="4"/>
  </si>
  <si>
    <t>　分類不能</t>
    <rPh sb="1" eb="3">
      <t>ブンルイ</t>
    </rPh>
    <rPh sb="3" eb="5">
      <t>フノウ</t>
    </rPh>
    <phoneticPr fontId="4"/>
  </si>
  <si>
    <t>　生活関連サービス
　業，娯楽業</t>
    <rPh sb="1" eb="3">
      <t>セイカツ</t>
    </rPh>
    <rPh sb="3" eb="5">
      <t>カンレン</t>
    </rPh>
    <rPh sb="11" eb="12">
      <t>ギョウ</t>
    </rPh>
    <rPh sb="13" eb="16">
      <t>ゴラクギョウ</t>
    </rPh>
    <phoneticPr fontId="4"/>
  </si>
  <si>
    <t>　サービス業
　(他に分類され
　ないもの)</t>
    <rPh sb="5" eb="6">
      <t>ギョウ</t>
    </rPh>
    <rPh sb="9" eb="10">
      <t>タ</t>
    </rPh>
    <rPh sb="11" eb="13">
      <t>ブンルイ</t>
    </rPh>
    <phoneticPr fontId="4"/>
  </si>
  <si>
    <t>令和2年</t>
    <rPh sb="0" eb="2">
      <t>レイワ</t>
    </rPh>
    <rPh sb="3" eb="4">
      <t>ネン</t>
    </rPh>
    <phoneticPr fontId="4"/>
  </si>
  <si>
    <t>-</t>
    <phoneticPr fontId="4"/>
  </si>
  <si>
    <t>令和4(2022) 年7 月1 日</t>
    <phoneticPr fontId="4"/>
  </si>
  <si>
    <t>面積調における
電子国土基本図
の更新</t>
    <rPh sb="0" eb="2">
      <t>メンセキ</t>
    </rPh>
    <rPh sb="2" eb="3">
      <t>シラ</t>
    </rPh>
    <phoneticPr fontId="4"/>
  </si>
  <si>
    <t>資料：平成26年経済センサス基礎調査
　　　平成24年、平成28年、令和3年経済センサス活動調査(単位：事業所・人)</t>
    <rPh sb="0" eb="2">
      <t>シリョウ</t>
    </rPh>
    <rPh sb="3" eb="5">
      <t>ヘイセイ</t>
    </rPh>
    <rPh sb="7" eb="8">
      <t>ネン</t>
    </rPh>
    <rPh sb="8" eb="10">
      <t>ケイザイ</t>
    </rPh>
    <rPh sb="14" eb="16">
      <t>キソ</t>
    </rPh>
    <rPh sb="16" eb="18">
      <t>チョウサ</t>
    </rPh>
    <rPh sb="22" eb="24">
      <t>ヘイセイ</t>
    </rPh>
    <rPh sb="26" eb="27">
      <t>ネン</t>
    </rPh>
    <rPh sb="28" eb="30">
      <t>ヘイセイ</t>
    </rPh>
    <rPh sb="32" eb="33">
      <t>ネン</t>
    </rPh>
    <rPh sb="34" eb="36">
      <t>レイワ</t>
    </rPh>
    <rPh sb="37" eb="38">
      <t>ネン</t>
    </rPh>
    <rPh sb="38" eb="40">
      <t>ケイザイ</t>
    </rPh>
    <rPh sb="44" eb="46">
      <t>カツドウ</t>
    </rPh>
    <rPh sb="46" eb="48">
      <t>チョウサ</t>
    </rPh>
    <phoneticPr fontId="4"/>
  </si>
  <si>
    <t>資料：都道府県・市区町村のすがた</t>
    <rPh sb="0" eb="2">
      <t>シリョウ</t>
    </rPh>
    <rPh sb="3" eb="7">
      <t>トドウフケン</t>
    </rPh>
    <rPh sb="8" eb="12">
      <t>シクチョウソン</t>
    </rPh>
    <phoneticPr fontId="4"/>
  </si>
  <si>
    <t>資料：国勢調査</t>
    <rPh sb="0" eb="2">
      <t>シリョウ</t>
    </rPh>
    <rPh sb="3" eb="7">
      <t>コクセイチョウサ</t>
    </rPh>
    <phoneticPr fontId="4"/>
  </si>
  <si>
    <t>私立TAMランド
野洲駅前園</t>
    <rPh sb="0" eb="2">
      <t>シリツ</t>
    </rPh>
    <rPh sb="9" eb="11">
      <t>ヤス</t>
    </rPh>
    <rPh sb="11" eb="13">
      <t>エキマエ</t>
    </rPh>
    <rPh sb="13" eb="14">
      <t>エン</t>
    </rPh>
    <phoneticPr fontId="4"/>
  </si>
  <si>
    <t>私立サンライズキッズ
保育園野洲園</t>
    <rPh sb="0" eb="2">
      <t>シリツ</t>
    </rPh>
    <rPh sb="11" eb="14">
      <t>ホイクエン</t>
    </rPh>
    <rPh sb="14" eb="17">
      <t>ヤスエン</t>
    </rPh>
    <phoneticPr fontId="4"/>
  </si>
  <si>
    <t>北野幼稚園</t>
    <rPh sb="0" eb="2">
      <t>キタノ</t>
    </rPh>
    <rPh sb="2" eb="5">
      <t>ヨウチエン</t>
    </rPh>
    <phoneticPr fontId="4"/>
  </si>
  <si>
    <t>滋賀の高等専門学校（高専）野洲市に設置決定。</t>
    <rPh sb="0" eb="2">
      <t>シガ</t>
    </rPh>
    <rPh sb="3" eb="9">
      <t>コウトウセンモンガッコウ</t>
    </rPh>
    <rPh sb="10" eb="12">
      <t>コウセン</t>
    </rPh>
    <rPh sb="13" eb="16">
      <t>ヤスシ</t>
    </rPh>
    <rPh sb="17" eb="21">
      <t>セッチケッテイ</t>
    </rPh>
    <phoneticPr fontId="4"/>
  </si>
  <si>
    <t>市内中学校新しい制服を導入。</t>
    <rPh sb="0" eb="2">
      <t>シナイ</t>
    </rPh>
    <rPh sb="2" eb="5">
      <t>チュウガッコウ</t>
    </rPh>
    <rPh sb="5" eb="6">
      <t>アタラ</t>
    </rPh>
    <rPh sb="8" eb="10">
      <t>セイフク</t>
    </rPh>
    <rPh sb="11" eb="13">
      <t>ドウニュウ</t>
    </rPh>
    <phoneticPr fontId="4"/>
  </si>
  <si>
    <t xml:space="preserve"> 農林漁業</t>
    <rPh sb="1" eb="3">
      <t>ノウリン</t>
    </rPh>
    <rPh sb="3" eb="5">
      <t>ギョギョウ</t>
    </rPh>
    <phoneticPr fontId="4"/>
  </si>
  <si>
    <t xml:space="preserve"> 非農林漁業</t>
    <rPh sb="1" eb="2">
      <t>ヒ</t>
    </rPh>
    <rPh sb="2" eb="4">
      <t>ノウリン</t>
    </rPh>
    <rPh sb="4" eb="6">
      <t>ギョギョウ</t>
    </rPh>
    <phoneticPr fontId="4"/>
  </si>
  <si>
    <t xml:space="preserve"> 公務</t>
    <rPh sb="1" eb="3">
      <t>コウム</t>
    </rPh>
    <phoneticPr fontId="4"/>
  </si>
  <si>
    <t>経済センサス-活動調査</t>
    <rPh sb="0" eb="2">
      <t>ケイザイ</t>
    </rPh>
    <rPh sb="7" eb="9">
      <t>カツドウ</t>
    </rPh>
    <rPh sb="9" eb="11">
      <t>チョウサ</t>
    </rPh>
    <phoneticPr fontId="4"/>
  </si>
  <si>
    <t>平成27年～令和2年の人口増減数</t>
    <rPh sb="0" eb="2">
      <t>ヘイセイ</t>
    </rPh>
    <rPh sb="4" eb="5">
      <t>ネン</t>
    </rPh>
    <rPh sb="6" eb="8">
      <t>レイワ</t>
    </rPh>
    <rPh sb="9" eb="10">
      <t>ネン</t>
    </rPh>
    <rPh sb="11" eb="13">
      <t>ジンコウ</t>
    </rPh>
    <rPh sb="13" eb="15">
      <t>ゾウゲン</t>
    </rPh>
    <rPh sb="15" eb="16">
      <t>スウ</t>
    </rPh>
    <phoneticPr fontId="4"/>
  </si>
  <si>
    <t>平成27年～令和2年の世帯増減数</t>
    <rPh sb="0" eb="2">
      <t>ヘイセイ</t>
    </rPh>
    <rPh sb="4" eb="5">
      <t>ネン</t>
    </rPh>
    <rPh sb="6" eb="8">
      <t>レイワ</t>
    </rPh>
    <rPh sb="9" eb="10">
      <t>ネン</t>
    </rPh>
    <rPh sb="11" eb="13">
      <t>セタイ</t>
    </rPh>
    <rPh sb="13" eb="15">
      <t>ゾウゲン</t>
    </rPh>
    <rPh sb="15" eb="16">
      <t>スウ</t>
    </rPh>
    <phoneticPr fontId="4"/>
  </si>
  <si>
    <t>資料：令和2年国勢調査(単位：人)</t>
    <rPh sb="3" eb="5">
      <t>レイワ</t>
    </rPh>
    <phoneticPr fontId="4"/>
  </si>
  <si>
    <t>人口集中地区(DID)</t>
    <phoneticPr fontId="4"/>
  </si>
  <si>
    <t>1．位置（野洲市役所） …………………………………………………………………1</t>
    <phoneticPr fontId="4"/>
  </si>
  <si>
    <t>2．地勢 ……………………………………………………………………………………1</t>
    <phoneticPr fontId="4"/>
  </si>
  <si>
    <t>3．市域の変遷 ……………………………………………………………………………1</t>
    <phoneticPr fontId="4"/>
  </si>
  <si>
    <t>4．可住地面積 ……………………………………………………………………………2</t>
    <rPh sb="2" eb="4">
      <t>カジュウ</t>
    </rPh>
    <rPh sb="4" eb="5">
      <t>チ</t>
    </rPh>
    <rPh sb="5" eb="7">
      <t>メンセキ</t>
    </rPh>
    <phoneticPr fontId="4"/>
  </si>
  <si>
    <t>5．国勢調査人口及び世帯数 ……………………………………………………………3</t>
    <rPh sb="8" eb="9">
      <t>オヨ</t>
    </rPh>
    <phoneticPr fontId="4"/>
  </si>
  <si>
    <t>6．年齢区分別人口 ………………………………………………………………………4</t>
    <phoneticPr fontId="4"/>
  </si>
  <si>
    <t>7．昼間人口、昼夜間人口比率 …………………………………………………………4</t>
    <rPh sb="2" eb="4">
      <t>チュウカン</t>
    </rPh>
    <rPh sb="4" eb="6">
      <t>ジンコウ</t>
    </rPh>
    <rPh sb="7" eb="9">
      <t>チュウヤ</t>
    </rPh>
    <rPh sb="9" eb="10">
      <t>カン</t>
    </rPh>
    <rPh sb="10" eb="12">
      <t>ジンコウ</t>
    </rPh>
    <rPh sb="12" eb="14">
      <t>ヒリツ</t>
    </rPh>
    <phoneticPr fontId="4"/>
  </si>
  <si>
    <t>8．産業（大分類）別就業者数 …………………………………………………………5</t>
    <phoneticPr fontId="4"/>
  </si>
  <si>
    <t>9．人口集中地区（DID）人口、面積及び人口密度  …………………………………6</t>
    <phoneticPr fontId="4"/>
  </si>
  <si>
    <t>資料：一般廃棄物処理実態調査</t>
    <rPh sb="0" eb="2">
      <t>シリョウ</t>
    </rPh>
    <rPh sb="3" eb="8">
      <t>イッパンハイキブツ</t>
    </rPh>
    <rPh sb="8" eb="10">
      <t>ショリ</t>
    </rPh>
    <rPh sb="10" eb="14">
      <t>ジッタイチョウサ</t>
    </rPh>
    <phoneticPr fontId="4"/>
  </si>
  <si>
    <t>令和3年</t>
    <rPh sb="0" eb="2">
      <t>レイワ</t>
    </rPh>
    <rPh sb="3" eb="4">
      <t>ネン</t>
    </rPh>
    <phoneticPr fontId="4"/>
  </si>
  <si>
    <t>-</t>
    <phoneticPr fontId="4"/>
  </si>
  <si>
    <t>-</t>
    <phoneticPr fontId="4"/>
  </si>
  <si>
    <t>平成24年,28年,令和3年 経済センサス-活動調査</t>
    <rPh sb="0" eb="2">
      <t>ヘイセイ</t>
    </rPh>
    <rPh sb="4" eb="5">
      <t>ネン</t>
    </rPh>
    <rPh sb="8" eb="9">
      <t>ネン</t>
    </rPh>
    <rPh sb="10" eb="12">
      <t>レイワ</t>
    </rPh>
    <rPh sb="13" eb="14">
      <t>ネン</t>
    </rPh>
    <rPh sb="15" eb="17">
      <t>ケイザイ</t>
    </rPh>
    <rPh sb="22" eb="24">
      <t>カツドウ</t>
    </rPh>
    <rPh sb="24" eb="26">
      <t>チョウサ</t>
    </rPh>
    <phoneticPr fontId="4"/>
  </si>
  <si>
    <t>資料：令和3年経済センサス-活動調査</t>
    <rPh sb="0" eb="2">
      <t>シリョウ</t>
    </rPh>
    <rPh sb="3" eb="5">
      <t>レイワ</t>
    </rPh>
    <rPh sb="6" eb="7">
      <t>ネン</t>
    </rPh>
    <rPh sb="7" eb="9">
      <t>ケイザイ</t>
    </rPh>
    <rPh sb="14" eb="16">
      <t>カツドウ</t>
    </rPh>
    <rPh sb="16" eb="18">
      <t>チョウサ</t>
    </rPh>
    <phoneticPr fontId="4"/>
  </si>
  <si>
    <t>X</t>
    <phoneticPr fontId="4"/>
  </si>
  <si>
    <t>X</t>
    <phoneticPr fontId="4"/>
  </si>
  <si>
    <t>-</t>
    <phoneticPr fontId="4"/>
  </si>
  <si>
    <t>-</t>
    <phoneticPr fontId="4"/>
  </si>
  <si>
    <t>-</t>
    <phoneticPr fontId="4"/>
  </si>
  <si>
    <t>-</t>
    <phoneticPr fontId="4"/>
  </si>
  <si>
    <t>-</t>
    <phoneticPr fontId="4"/>
  </si>
  <si>
    <t>-</t>
    <phoneticPr fontId="4"/>
  </si>
  <si>
    <t>X</t>
    <phoneticPr fontId="4"/>
  </si>
  <si>
    <t>X</t>
    <phoneticPr fontId="4"/>
  </si>
  <si>
    <t>X</t>
    <phoneticPr fontId="4"/>
  </si>
  <si>
    <t>X</t>
    <phoneticPr fontId="4"/>
  </si>
  <si>
    <t>-</t>
    <phoneticPr fontId="4"/>
  </si>
  <si>
    <t>出典：「政府統計の総合窓口、地図で見る統計（総務省統計局）」を加工して作成</t>
    <rPh sb="0" eb="2">
      <t>シュッテン</t>
    </rPh>
    <rPh sb="4" eb="8">
      <t>セイフトウケイ</t>
    </rPh>
    <rPh sb="9" eb="13">
      <t>ソウゴウマドグチ</t>
    </rPh>
    <rPh sb="14" eb="16">
      <t>チズ</t>
    </rPh>
    <rPh sb="17" eb="18">
      <t>ミ</t>
    </rPh>
    <rPh sb="19" eb="21">
      <t>トウケイ</t>
    </rPh>
    <rPh sb="22" eb="25">
      <t>ソウムショウ</t>
    </rPh>
    <rPh sb="25" eb="28">
      <t>トウケイキョク</t>
    </rPh>
    <rPh sb="31" eb="33">
      <t>カコウ</t>
    </rPh>
    <rPh sb="35" eb="37">
      <t>サクセイ</t>
    </rPh>
    <phoneticPr fontId="4"/>
  </si>
  <si>
    <t>本  務
職員数</t>
    <rPh sb="0" eb="1">
      <t>ホン</t>
    </rPh>
    <rPh sb="3" eb="4">
      <t>ツトム</t>
    </rPh>
    <rPh sb="5" eb="7">
      <t>ショクイン</t>
    </rPh>
    <rPh sb="7" eb="8">
      <t>スウ</t>
    </rPh>
    <phoneticPr fontId="4"/>
  </si>
  <si>
    <t>私立野洲優愛保育園
モンチ（幼稚園部）</t>
    <rPh sb="0" eb="2">
      <t>シリツ</t>
    </rPh>
    <rPh sb="2" eb="4">
      <t>ヤス</t>
    </rPh>
    <rPh sb="4" eb="5">
      <t>ヤサ</t>
    </rPh>
    <rPh sb="5" eb="6">
      <t>アイ</t>
    </rPh>
    <rPh sb="6" eb="9">
      <t>ホイクエン</t>
    </rPh>
    <rPh sb="14" eb="18">
      <t>ヨウチエンブ</t>
    </rPh>
    <phoneticPr fontId="4"/>
  </si>
  <si>
    <t>令和3年実績</t>
    <rPh sb="0" eb="2">
      <t>レイワ</t>
    </rPh>
    <rPh sb="3" eb="4">
      <t>ネン</t>
    </rPh>
    <rPh sb="4" eb="6">
      <t>ジッセキ</t>
    </rPh>
    <phoneticPr fontId="4"/>
  </si>
  <si>
    <t>経済構造実態調査</t>
    <rPh sb="0" eb="2">
      <t>ケイザイ</t>
    </rPh>
    <rPh sb="2" eb="4">
      <t>コウゾウ</t>
    </rPh>
    <rPh sb="4" eb="8">
      <t>ジッタイチョウサ</t>
    </rPh>
    <phoneticPr fontId="4"/>
  </si>
  <si>
    <t>特種（殊）自動車とは、タンクローリー等の特種用途車及びロードローラー等の大型特殊自動車をいう。</t>
    <phoneticPr fontId="4"/>
  </si>
  <si>
    <t>「その他」は、250ccを超える小型二輪車及び耕運機等の小型特殊自動車。</t>
    <phoneticPr fontId="4"/>
  </si>
  <si>
    <t>原動機付自転車とは、125cc以下の二輪車をいう（50cc以下のミニカーを含む）。</t>
    <phoneticPr fontId="4"/>
  </si>
  <si>
    <t>税務資料による非課税車を含む。</t>
    <phoneticPr fontId="4"/>
  </si>
  <si>
    <t>軽自動車とは、120cc以上250cc以下の二輪車、660cc未満の三輪車及び四輪車をいう。</t>
    <phoneticPr fontId="4"/>
  </si>
  <si>
    <t>令和 2年</t>
    <rPh sb="0" eb="2">
      <t>レイワ</t>
    </rPh>
    <rPh sb="4" eb="5">
      <t>ネン</t>
    </rPh>
    <phoneticPr fontId="4"/>
  </si>
  <si>
    <t>15歳未満</t>
    <rPh sb="2" eb="3">
      <t>サイ</t>
    </rPh>
    <rPh sb="3" eb="5">
      <t>ミマン</t>
    </rPh>
    <phoneticPr fontId="4"/>
  </si>
  <si>
    <t>15歳～64歳</t>
    <rPh sb="2" eb="3">
      <t>サイ</t>
    </rPh>
    <rPh sb="6" eb="7">
      <t>サイ</t>
    </rPh>
    <phoneticPr fontId="4"/>
  </si>
  <si>
    <t>65歳以上</t>
    <rPh sb="2" eb="3">
      <t>サイ</t>
    </rPh>
    <rPh sb="3" eb="5">
      <t>イジョウ</t>
    </rPh>
    <phoneticPr fontId="4"/>
  </si>
  <si>
    <t>第1次産業</t>
    <rPh sb="0" eb="1">
      <t>ダイ</t>
    </rPh>
    <rPh sb="2" eb="3">
      <t>ジ</t>
    </rPh>
    <rPh sb="3" eb="5">
      <t>サンギョウ</t>
    </rPh>
    <phoneticPr fontId="4"/>
  </si>
  <si>
    <t>第2次産業</t>
    <rPh sb="0" eb="1">
      <t>ダイ</t>
    </rPh>
    <rPh sb="2" eb="3">
      <t>ジ</t>
    </rPh>
    <rPh sb="3" eb="5">
      <t>サンギョウ</t>
    </rPh>
    <phoneticPr fontId="4"/>
  </si>
  <si>
    <t>第3次産業</t>
    <rPh sb="0" eb="1">
      <t>ダイ</t>
    </rPh>
    <rPh sb="2" eb="3">
      <t>ジ</t>
    </rPh>
    <rPh sb="3" eb="5">
      <t>サンギョウ</t>
    </rPh>
    <phoneticPr fontId="4"/>
  </si>
  <si>
    <t>令和 3年</t>
    <rPh sb="0" eb="2">
      <t>レイワ</t>
    </rPh>
    <rPh sb="4" eb="5">
      <t>ネン</t>
    </rPh>
    <phoneticPr fontId="4"/>
  </si>
  <si>
    <t>令和 4年</t>
    <rPh sb="0" eb="2">
      <t>レイワ</t>
    </rPh>
    <rPh sb="4" eb="5">
      <t>ネン</t>
    </rPh>
    <phoneticPr fontId="4"/>
  </si>
  <si>
    <t>令和 5年</t>
    <rPh sb="0" eb="2">
      <t>レイワ</t>
    </rPh>
    <rPh sb="4" eb="5">
      <t>ネン</t>
    </rPh>
    <phoneticPr fontId="4"/>
  </si>
  <si>
    <t>4月1日現在世帯数</t>
    <rPh sb="1" eb="2">
      <t>ツキ</t>
    </rPh>
    <rPh sb="3" eb="4">
      <t>ヒ</t>
    </rPh>
    <rPh sb="4" eb="6">
      <t>ゲンザイ</t>
    </rPh>
    <rPh sb="6" eb="8">
      <t>セタイ</t>
    </rPh>
    <rPh sb="8" eb="9">
      <t>スウ</t>
    </rPh>
    <phoneticPr fontId="4"/>
  </si>
  <si>
    <t>4月1日現在人口</t>
    <rPh sb="1" eb="2">
      <t>ツキ</t>
    </rPh>
    <rPh sb="3" eb="4">
      <t>ヒ</t>
    </rPh>
    <rPh sb="4" eb="6">
      <t>ゲンザイ</t>
    </rPh>
    <rPh sb="6" eb="8">
      <t>ジンコウ</t>
    </rPh>
    <phoneticPr fontId="4"/>
  </si>
  <si>
    <t>令和2年度</t>
    <rPh sb="0" eb="2">
      <t>レイワ</t>
    </rPh>
    <rPh sb="3" eb="4">
      <t>ネン</t>
    </rPh>
    <rPh sb="4" eb="5">
      <t>ド</t>
    </rPh>
    <phoneticPr fontId="4"/>
  </si>
  <si>
    <t>令和3年度</t>
    <rPh sb="0" eb="2">
      <t>レイワ</t>
    </rPh>
    <rPh sb="3" eb="4">
      <t>ネン</t>
    </rPh>
    <rPh sb="4" eb="5">
      <t>ド</t>
    </rPh>
    <phoneticPr fontId="4"/>
  </si>
  <si>
    <t>令和4年度</t>
    <rPh sb="0" eb="2">
      <t>レイワ</t>
    </rPh>
    <rPh sb="3" eb="4">
      <t>ネン</t>
    </rPh>
    <rPh sb="4" eb="5">
      <t>ド</t>
    </rPh>
    <phoneticPr fontId="4"/>
  </si>
  <si>
    <t>令和5年度</t>
    <rPh sb="0" eb="2">
      <t>レイワ</t>
    </rPh>
    <rPh sb="3" eb="4">
      <t>ネン</t>
    </rPh>
    <rPh sb="4" eb="5">
      <t>ド</t>
    </rPh>
    <phoneticPr fontId="4"/>
  </si>
  <si>
    <t>0歳
児</t>
    <rPh sb="1" eb="2">
      <t>サイ</t>
    </rPh>
    <rPh sb="3" eb="4">
      <t>ジ</t>
    </rPh>
    <phoneticPr fontId="4"/>
  </si>
  <si>
    <t>1歳
児</t>
    <rPh sb="1" eb="2">
      <t>サイ</t>
    </rPh>
    <rPh sb="3" eb="4">
      <t>ジ</t>
    </rPh>
    <phoneticPr fontId="4"/>
  </si>
  <si>
    <t>2歳
児</t>
    <rPh sb="1" eb="2">
      <t>サイ</t>
    </rPh>
    <rPh sb="3" eb="4">
      <t>ジ</t>
    </rPh>
    <phoneticPr fontId="4"/>
  </si>
  <si>
    <t>3歳
児</t>
    <rPh sb="1" eb="2">
      <t>サイ</t>
    </rPh>
    <rPh sb="3" eb="4">
      <t>ジ</t>
    </rPh>
    <phoneticPr fontId="4"/>
  </si>
  <si>
    <t>4歳
児</t>
    <rPh sb="1" eb="2">
      <t>サイ</t>
    </rPh>
    <rPh sb="3" eb="4">
      <t>ジ</t>
    </rPh>
    <phoneticPr fontId="4"/>
  </si>
  <si>
    <t>5歳
児</t>
    <rPh sb="1" eb="2">
      <t>サイ</t>
    </rPh>
    <rPh sb="3" eb="4">
      <t>ジ</t>
    </rPh>
    <phoneticPr fontId="4"/>
  </si>
  <si>
    <t>令和 2年度</t>
    <rPh sb="0" eb="2">
      <t>レイワ</t>
    </rPh>
    <rPh sb="4" eb="5">
      <t>ネン</t>
    </rPh>
    <rPh sb="5" eb="6">
      <t>ド</t>
    </rPh>
    <phoneticPr fontId="6"/>
  </si>
  <si>
    <t>令和 3年度</t>
    <rPh sb="0" eb="2">
      <t>レイワ</t>
    </rPh>
    <rPh sb="4" eb="5">
      <t>ネン</t>
    </rPh>
    <rPh sb="5" eb="6">
      <t>ド</t>
    </rPh>
    <phoneticPr fontId="6"/>
  </si>
  <si>
    <t>令和 4年度</t>
    <rPh sb="0" eb="2">
      <t>レイワ</t>
    </rPh>
    <rPh sb="4" eb="5">
      <t>ネン</t>
    </rPh>
    <rPh sb="5" eb="6">
      <t>ド</t>
    </rPh>
    <phoneticPr fontId="6"/>
  </si>
  <si>
    <t>(令和 2)年</t>
    <rPh sb="1" eb="3">
      <t>レイワ</t>
    </rPh>
    <rPh sb="6" eb="7">
      <t>ネン</t>
    </rPh>
    <phoneticPr fontId="4"/>
  </si>
  <si>
    <t>(令和 3)年</t>
    <rPh sb="1" eb="3">
      <t>レイワ</t>
    </rPh>
    <rPh sb="6" eb="7">
      <t>ネン</t>
    </rPh>
    <phoneticPr fontId="4"/>
  </si>
  <si>
    <t>(令和 4)年</t>
    <rPh sb="1" eb="3">
      <t>レイワ</t>
    </rPh>
    <rPh sb="6" eb="7">
      <t>ネン</t>
    </rPh>
    <phoneticPr fontId="4"/>
  </si>
  <si>
    <t>(令和 5)年</t>
    <rPh sb="1" eb="3">
      <t>レイワ</t>
    </rPh>
    <rPh sb="6" eb="7">
      <t>ネン</t>
    </rPh>
    <phoneticPr fontId="4"/>
  </si>
  <si>
    <t>総合体育館リニューアルオープン。</t>
    <rPh sb="0" eb="5">
      <t>ソウゴウタイイクカン</t>
    </rPh>
    <phoneticPr fontId="4"/>
  </si>
  <si>
    <t>新発達支援センター、ふれあい教育相談センター完成。</t>
    <rPh sb="0" eb="1">
      <t>シン</t>
    </rPh>
    <rPh sb="1" eb="3">
      <t>ハッタツ</t>
    </rPh>
    <rPh sb="3" eb="5">
      <t>シエン</t>
    </rPh>
    <rPh sb="14" eb="18">
      <t>キョウイクソウダン</t>
    </rPh>
    <rPh sb="22" eb="24">
      <t>カンセイ</t>
    </rPh>
    <phoneticPr fontId="4"/>
  </si>
  <si>
    <t>-</t>
    <phoneticPr fontId="4"/>
  </si>
  <si>
    <t>私立しみんふくし
保育の家　北野</t>
    <rPh sb="0" eb="2">
      <t>シリツ</t>
    </rPh>
    <rPh sb="9" eb="11">
      <t>ホイク</t>
    </rPh>
    <rPh sb="12" eb="13">
      <t>イエ</t>
    </rPh>
    <rPh sb="14" eb="16">
      <t>キタノ</t>
    </rPh>
    <phoneticPr fontId="4"/>
  </si>
  <si>
    <t>-</t>
    <phoneticPr fontId="6"/>
  </si>
  <si>
    <t>-</t>
    <phoneticPr fontId="6"/>
  </si>
  <si>
    <t>無投票</t>
    <rPh sb="0" eb="3">
      <t>ムトウヒョウ</t>
    </rPh>
    <phoneticPr fontId="4"/>
  </si>
  <si>
    <t>資料：近畿運輸局滋賀運輸支局・税務納税課（単位：台）</t>
    <rPh sb="0" eb="2">
      <t>シリョウ</t>
    </rPh>
    <rPh sb="3" eb="5">
      <t>キンキ</t>
    </rPh>
    <rPh sb="5" eb="7">
      <t>ウンユ</t>
    </rPh>
    <rPh sb="7" eb="8">
      <t>キョク</t>
    </rPh>
    <rPh sb="8" eb="10">
      <t>シガ</t>
    </rPh>
    <rPh sb="10" eb="12">
      <t>ウンユ</t>
    </rPh>
    <rPh sb="12" eb="14">
      <t>シキョク</t>
    </rPh>
    <rPh sb="15" eb="17">
      <t>ゼイム</t>
    </rPh>
    <rPh sb="17" eb="20">
      <t>ノウゼイカ</t>
    </rPh>
    <rPh sb="21" eb="23">
      <t>タンイ</t>
    </rPh>
    <rPh sb="24" eb="25">
      <t>ダイ</t>
    </rPh>
    <phoneticPr fontId="4"/>
  </si>
  <si>
    <t>※</t>
    <phoneticPr fontId="4"/>
  </si>
  <si>
    <t>絶対給付について、令和３年度以前の数値に相対給付等の数値が含まれていたため、今回訂正しています。</t>
    <rPh sb="0" eb="4">
      <t>ゼッタイキュウフ</t>
    </rPh>
    <rPh sb="9" eb="11">
      <t>レイワ</t>
    </rPh>
    <rPh sb="12" eb="13">
      <t>ネン</t>
    </rPh>
    <rPh sb="13" eb="14">
      <t>ド</t>
    </rPh>
    <rPh sb="14" eb="16">
      <t>イゼン</t>
    </rPh>
    <rPh sb="17" eb="19">
      <t>スウチ</t>
    </rPh>
    <rPh sb="20" eb="25">
      <t>ソウタイキュウフトウ</t>
    </rPh>
    <rPh sb="26" eb="28">
      <t>スウチ</t>
    </rPh>
    <rPh sb="29" eb="30">
      <t>フク</t>
    </rPh>
    <rPh sb="38" eb="40">
      <t>コンカイ</t>
    </rPh>
    <rPh sb="40" eb="42">
      <t>テイセイ</t>
    </rPh>
    <phoneticPr fontId="4"/>
  </si>
  <si>
    <t>資料：令和2年実績、経済センサス-活動調査　令和3年度実績、経済構造実態調査</t>
    <rPh sb="0" eb="2">
      <t>シリョウ</t>
    </rPh>
    <rPh sb="3" eb="5">
      <t>レイワ</t>
    </rPh>
    <rPh sb="6" eb="7">
      <t>ネン</t>
    </rPh>
    <rPh sb="7" eb="9">
      <t>ジッセキ</t>
    </rPh>
    <rPh sb="10" eb="12">
      <t>ケイザイ</t>
    </rPh>
    <rPh sb="17" eb="21">
      <t>カツドウチョウサ</t>
    </rPh>
    <rPh sb="22" eb="24">
      <t>レイワ</t>
    </rPh>
    <rPh sb="25" eb="27">
      <t>ネンド</t>
    </rPh>
    <rPh sb="27" eb="29">
      <t>ジッセキ</t>
    </rPh>
    <rPh sb="30" eb="32">
      <t>ケイザイ</t>
    </rPh>
    <rPh sb="32" eb="34">
      <t>コウゾウ</t>
    </rPh>
    <rPh sb="34" eb="38">
      <t>ジッタイチョウサ</t>
    </rPh>
    <phoneticPr fontId="4"/>
  </si>
  <si>
    <t>　資料：学校基本調査、こども課</t>
    <rPh sb="1" eb="3">
      <t>シリョウ</t>
    </rPh>
    <rPh sb="4" eb="6">
      <t>ガッコウ</t>
    </rPh>
    <rPh sb="6" eb="8">
      <t>キホン</t>
    </rPh>
    <rPh sb="8" eb="10">
      <t>チョウサ</t>
    </rPh>
    <rPh sb="14" eb="15">
      <t>カ</t>
    </rPh>
    <phoneticPr fontId="4"/>
  </si>
  <si>
    <t>救急出動
件数</t>
    <rPh sb="0" eb="2">
      <t>キュウキュウ</t>
    </rPh>
    <rPh sb="2" eb="4">
      <t>シュツドウ</t>
    </rPh>
    <rPh sb="5" eb="7">
      <t>ケンスウ</t>
    </rPh>
    <phoneticPr fontId="4"/>
  </si>
  <si>
    <t>令和4年</t>
    <rPh sb="0" eb="2">
      <t>レイワ</t>
    </rPh>
    <rPh sb="3" eb="4">
      <t>ネン</t>
    </rPh>
    <phoneticPr fontId="4"/>
  </si>
  <si>
    <t>令和元年</t>
    <phoneticPr fontId="4"/>
  </si>
  <si>
    <r>
      <t>　</t>
    </r>
    <r>
      <rPr>
        <sz val="16"/>
        <rFont val="HG正楷書体-PRO"/>
        <family val="4"/>
        <charset val="128"/>
      </rPr>
      <t xml:space="preserve">令和６年版野洲市統計書は、野洲市 の人口、産業、経済、教育、文化など各分野の基礎的なデータを収録し、市政の現状及びその推移発展を明らかにしようとするものです。
   本書が各種施策の基礎資料として利用されることはもちろんのこと、幅広くご活用いただければ幸いです。
　なお、本書の編集にあたり、貴重な資料のご提供をいただきました関係機関のご厚意に対しまして、心から感謝申し上げますとともに、今後ともご協力ご指導を賜りますようお願いいたします。
　　　令和７年５月
　　　　　　　　　　　　　　　　　野洲市長　櫻本　直樹
</t>
    </r>
    <r>
      <rPr>
        <b/>
        <sz val="16"/>
        <rFont val="HG正楷書体-PRO"/>
        <family val="4"/>
        <charset val="128"/>
      </rPr>
      <t xml:space="preserve">
</t>
    </r>
    <rPh sb="1" eb="3">
      <t>レイワ</t>
    </rPh>
    <rPh sb="36" eb="37">
      <t>ブン</t>
    </rPh>
    <rPh sb="120" eb="122">
      <t>カツヨウ</t>
    </rPh>
    <rPh sb="128" eb="129">
      <t>サイワ</t>
    </rPh>
    <rPh sb="232" eb="234">
      <t>レイワ</t>
    </rPh>
    <rPh sb="263" eb="265">
      <t>サクラモト</t>
    </rPh>
    <rPh sb="266" eb="268">
      <t>ナオキ</t>
    </rPh>
    <phoneticPr fontId="4"/>
  </si>
  <si>
    <t>令和 6年</t>
    <rPh sb="0" eb="2">
      <t>レイワ</t>
    </rPh>
    <rPh sb="4" eb="5">
      <t>ネン</t>
    </rPh>
    <phoneticPr fontId="4"/>
  </si>
  <si>
    <t>令和3年</t>
    <rPh sb="0" eb="2">
      <t>レイワ</t>
    </rPh>
    <rPh sb="3" eb="4">
      <t>ネン</t>
    </rPh>
    <phoneticPr fontId="4"/>
  </si>
  <si>
    <t>令和6年度</t>
    <rPh sb="0" eb="2">
      <t>レイワ</t>
    </rPh>
    <rPh sb="3" eb="4">
      <t>ネン</t>
    </rPh>
    <rPh sb="4" eb="5">
      <t>ド</t>
    </rPh>
    <phoneticPr fontId="4"/>
  </si>
  <si>
    <t>（注）令和6年5月1日現在</t>
    <rPh sb="1" eb="2">
      <t>チュウ</t>
    </rPh>
    <rPh sb="3" eb="5">
      <t>レイワ</t>
    </rPh>
    <rPh sb="6" eb="7">
      <t>ネン</t>
    </rPh>
    <rPh sb="7" eb="8">
      <t>ヘイネン</t>
    </rPh>
    <rPh sb="8" eb="9">
      <t>ツキ</t>
    </rPh>
    <rPh sb="10" eb="11">
      <t>ニチ</t>
    </rPh>
    <rPh sb="11" eb="13">
      <t>ゲンザイ</t>
    </rPh>
    <phoneticPr fontId="4"/>
  </si>
  <si>
    <t>令和 5年度</t>
    <rPh sb="0" eb="2">
      <t>レイワ</t>
    </rPh>
    <rPh sb="4" eb="5">
      <t>ネン</t>
    </rPh>
    <rPh sb="5" eb="6">
      <t>ド</t>
    </rPh>
    <phoneticPr fontId="6"/>
  </si>
  <si>
    <t>資料：環境課</t>
    <rPh sb="0" eb="2">
      <t>シリョウ</t>
    </rPh>
    <rPh sb="3" eb="6">
      <t>カンキョウカ</t>
    </rPh>
    <phoneticPr fontId="4"/>
  </si>
  <si>
    <t>令和4年実績</t>
    <rPh sb="0" eb="2">
      <t>レイワ</t>
    </rPh>
    <rPh sb="3" eb="4">
      <t>ネン</t>
    </rPh>
    <rPh sb="4" eb="6">
      <t>ジッセキ</t>
    </rPh>
    <phoneticPr fontId="4"/>
  </si>
  <si>
    <t>-</t>
    <phoneticPr fontId="4"/>
  </si>
  <si>
    <t>私立みらいみかみやま
保育園</t>
    <rPh sb="0" eb="2">
      <t>シリツ</t>
    </rPh>
    <rPh sb="11" eb="14">
      <t>ホイクエン</t>
    </rPh>
    <phoneticPr fontId="4"/>
  </si>
  <si>
    <t>市立ゆきはたこども園
（保育園部）</t>
    <rPh sb="0" eb="2">
      <t>シリツ</t>
    </rPh>
    <rPh sb="9" eb="10">
      <t>エン</t>
    </rPh>
    <rPh sb="12" eb="16">
      <t>ホイクエンブ</t>
    </rPh>
    <phoneticPr fontId="4"/>
  </si>
  <si>
    <t>市立篠原こども園
（保育園部）</t>
    <rPh sb="0" eb="1">
      <t>シ</t>
    </rPh>
    <rPh sb="1" eb="2">
      <t>リツ</t>
    </rPh>
    <rPh sb="2" eb="4">
      <t>シノハラ</t>
    </rPh>
    <rPh sb="7" eb="8">
      <t>エン</t>
    </rPh>
    <rPh sb="10" eb="14">
      <t>ホイクエンブ</t>
    </rPh>
    <phoneticPr fontId="4"/>
  </si>
  <si>
    <r>
      <rPr>
        <sz val="7"/>
        <rFont val="HGSｺﾞｼｯｸM"/>
        <family val="3"/>
        <charset val="128"/>
      </rPr>
      <t>市立さくらばさまこども園</t>
    </r>
    <r>
      <rPr>
        <sz val="8"/>
        <rFont val="HGSｺﾞｼｯｸM"/>
        <family val="3"/>
        <charset val="128"/>
      </rPr>
      <t>（保育園部）</t>
    </r>
    <rPh sb="0" eb="2">
      <t>シリツ</t>
    </rPh>
    <rPh sb="13" eb="17">
      <t>ホイクエンブ</t>
    </rPh>
    <phoneticPr fontId="4"/>
  </si>
  <si>
    <t>さくらばさまこども園
（幼稚園部）</t>
    <rPh sb="9" eb="10">
      <t>エン</t>
    </rPh>
    <rPh sb="12" eb="16">
      <t>ヨウチエンブ</t>
    </rPh>
    <phoneticPr fontId="4"/>
  </si>
  <si>
    <t>篠原こども園
（幼稚園部）</t>
    <rPh sb="0" eb="2">
      <t>シノハラ</t>
    </rPh>
    <rPh sb="5" eb="6">
      <t>エン</t>
    </rPh>
    <rPh sb="8" eb="12">
      <t>ヨウチエンブ</t>
    </rPh>
    <phoneticPr fontId="4"/>
  </si>
  <si>
    <t>ゆきはたこども園
（幼稚園部）</t>
    <rPh sb="7" eb="8">
      <t>エン</t>
    </rPh>
    <rPh sb="10" eb="14">
      <t>ヨウチエンブ</t>
    </rPh>
    <phoneticPr fontId="4"/>
  </si>
  <si>
    <t>三上こども園
（幼稚園部）</t>
    <rPh sb="0" eb="2">
      <t>ミカミ</t>
    </rPh>
    <rPh sb="5" eb="6">
      <t>エン</t>
    </rPh>
    <rPh sb="8" eb="12">
      <t>ヨウチエンブ</t>
    </rPh>
    <phoneticPr fontId="4"/>
  </si>
  <si>
    <t>（注）公立こども園は令和6年度に認定こども園化したことから、職員数は各こども園における全体での人数となっている。</t>
    <rPh sb="1" eb="2">
      <t>チュウ</t>
    </rPh>
    <rPh sb="3" eb="5">
      <t>コウリツ</t>
    </rPh>
    <rPh sb="8" eb="9">
      <t>エン</t>
    </rPh>
    <rPh sb="10" eb="12">
      <t>レイワ</t>
    </rPh>
    <rPh sb="13" eb="14">
      <t>ネン</t>
    </rPh>
    <rPh sb="14" eb="15">
      <t>ド</t>
    </rPh>
    <rPh sb="16" eb="18">
      <t>ニンテイ</t>
    </rPh>
    <rPh sb="21" eb="22">
      <t>エン</t>
    </rPh>
    <rPh sb="22" eb="23">
      <t>カ</t>
    </rPh>
    <rPh sb="30" eb="32">
      <t>ショクイン</t>
    </rPh>
    <rPh sb="32" eb="33">
      <t>スウ</t>
    </rPh>
    <rPh sb="34" eb="35">
      <t>カク</t>
    </rPh>
    <rPh sb="38" eb="39">
      <t>エン</t>
    </rPh>
    <rPh sb="43" eb="45">
      <t>ゼンタイ</t>
    </rPh>
    <rPh sb="47" eb="49">
      <t>ニンズウ</t>
    </rPh>
    <phoneticPr fontId="4"/>
  </si>
  <si>
    <t>(令和 6)年</t>
    <rPh sb="1" eb="3">
      <t>レイワ</t>
    </rPh>
    <rPh sb="6" eb="7">
      <t>ネン</t>
    </rPh>
    <phoneticPr fontId="4"/>
  </si>
  <si>
    <t>市制施行20周年記念式典開催。</t>
    <rPh sb="0" eb="2">
      <t>シセイ</t>
    </rPh>
    <rPh sb="2" eb="4">
      <t>シコウ</t>
    </rPh>
    <rPh sb="6" eb="8">
      <t>シュウネン</t>
    </rPh>
    <rPh sb="8" eb="12">
      <t>キネンシキテン</t>
    </rPh>
    <rPh sb="12" eb="14">
      <t>カイサイ</t>
    </rPh>
    <phoneticPr fontId="4"/>
  </si>
  <si>
    <t>福永凌太選手（木部）パリ2024パラリンピック銀メダル獲得。</t>
    <rPh sb="0" eb="2">
      <t>フクナガ</t>
    </rPh>
    <rPh sb="2" eb="4">
      <t>リョウタ</t>
    </rPh>
    <rPh sb="4" eb="6">
      <t>センシュ</t>
    </rPh>
    <rPh sb="7" eb="9">
      <t>キベ</t>
    </rPh>
    <rPh sb="23" eb="24">
      <t>ギン</t>
    </rPh>
    <rPh sb="27" eb="29">
      <t>カクトク</t>
    </rPh>
    <phoneticPr fontId="4"/>
  </si>
  <si>
    <t>12．農業経営体数及び組織形態別経営体数……………………………………………8</t>
    <rPh sb="3" eb="5">
      <t>ノウギョウ</t>
    </rPh>
    <rPh sb="5" eb="8">
      <t>ケイエイタイ</t>
    </rPh>
    <rPh sb="8" eb="9">
      <t>スウ</t>
    </rPh>
    <rPh sb="9" eb="10">
      <t>オヨ</t>
    </rPh>
    <rPh sb="11" eb="13">
      <t>ソシキ</t>
    </rPh>
    <rPh sb="13" eb="15">
      <t>ケイタイ</t>
    </rPh>
    <rPh sb="15" eb="16">
      <t>ベツ</t>
    </rPh>
    <rPh sb="16" eb="20">
      <t>ケイエイタイスウ</t>
    </rPh>
    <phoneticPr fontId="4"/>
  </si>
  <si>
    <t>市立三上こども園
（保育園部）</t>
    <rPh sb="0" eb="1">
      <t>シ</t>
    </rPh>
    <rPh sb="1" eb="2">
      <t>リツ</t>
    </rPh>
    <rPh sb="2" eb="4">
      <t>ミカミ</t>
    </rPh>
    <rPh sb="7" eb="8">
      <t>エン</t>
    </rPh>
    <rPh sb="10" eb="14">
      <t>ホイクエンブ</t>
    </rPh>
    <phoneticPr fontId="4"/>
  </si>
  <si>
    <t>(注)各年9月1日現在</t>
    <rPh sb="3" eb="5">
      <t>カクネン</t>
    </rPh>
    <rPh sb="6" eb="7">
      <t>ガツ</t>
    </rPh>
    <rPh sb="8" eb="9">
      <t>ニチ</t>
    </rPh>
    <rPh sb="9" eb="11">
      <t>ゲンザイ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</si>
</sst>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1" formatCode="_ * #,##0_ ;_ * \-#,##0_ ;_ * &quot;-&quot;_ ;_ @_ "/>
    <numFmt numFmtId="176" formatCode="#,##0.0;[Red]\-#,##0.0"/>
    <numFmt numFmtId="177" formatCode="#,##0.0_);\(#,##0.0\)"/>
    <numFmt numFmtId="178" formatCode="#,##0;&quot;△ &quot;#,##0"/>
    <numFmt numFmtId="179" formatCode="0.0"/>
    <numFmt numFmtId="180" formatCode="#,##0.0;&quot;△ &quot;#,##0.0"/>
    <numFmt numFmtId="181" formatCode="0.0_ "/>
    <numFmt numFmtId="182" formatCode="#,##0.0_ "/>
    <numFmt numFmtId="183" formatCode="0.0_);[Red]\(0.0\)"/>
    <numFmt numFmtId="184" formatCode="#,##0_ "/>
    <numFmt numFmtId="185" formatCode="#,##0_ ;[Red]\-#,##0\ "/>
    <numFmt numFmtId="186" formatCode="&quot;(&quot;0&quot;)&quot;"/>
    <numFmt numFmtId="187" formatCode="0_);[Red]\(0\)"/>
    <numFmt numFmtId="188" formatCode="#,##0.00_ "/>
    <numFmt numFmtId="189" formatCode="\(#,##0\)_ "/>
    <numFmt numFmtId="190" formatCode="\(#,##0.0\)_ "/>
    <numFmt numFmtId="191" formatCode="#,##0.000_ "/>
    <numFmt numFmtId="192" formatCode="0_ "/>
    <numFmt numFmtId="193" formatCode="_ * #,##0_ ;_ * \-#,##0_ ;_ * &quot;-&quot;??_ ;_ @_ "/>
    <numFmt numFmtId="194" formatCode="[$-411]ge\.m\.d;@"/>
    <numFmt numFmtId="195" formatCode="#,##0;[Red]#,##0"/>
    <numFmt numFmtId="196" formatCode="0_);\(0\)"/>
    <numFmt numFmtId="197" formatCode="0;&quot;△ &quot;0"/>
    <numFmt numFmtId="198" formatCode="#,##0_);[Red]\(#,##0\)"/>
    <numFmt numFmtId="199" formatCode="#,##0.00_ ;[Red]\-#,##0.00\ "/>
    <numFmt numFmtId="200" formatCode="0.00_);[Red]\(0.00\)"/>
    <numFmt numFmtId="201" formatCode="#,##0.0;\-#,##0.0"/>
  </numFmts>
  <fonts count="5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9"/>
      <name val="ＭＳ 明朝"/>
      <family val="1"/>
      <charset val="128"/>
    </font>
    <font>
      <sz val="10"/>
      <name val="ＭＳ 明朝"/>
      <family val="1"/>
      <charset val="128"/>
    </font>
    <font>
      <sz val="8"/>
      <name val="ＭＳ 明朝"/>
      <family val="1"/>
      <charset val="128"/>
    </font>
    <font>
      <sz val="11"/>
      <color indexed="9"/>
      <name val="ＭＳ 明朝"/>
      <family val="1"/>
      <charset val="128"/>
    </font>
    <font>
      <b/>
      <sz val="11"/>
      <name val="ＭＳ 明朝"/>
      <family val="1"/>
      <charset val="128"/>
    </font>
    <font>
      <b/>
      <sz val="10"/>
      <name val="ＭＳ 明朝"/>
      <family val="1"/>
      <charset val="128"/>
    </font>
    <font>
      <sz val="14"/>
      <name val="ＭＳ 明朝"/>
      <family val="1"/>
      <charset val="128"/>
    </font>
    <font>
      <sz val="7"/>
      <name val="ＭＳ 明朝"/>
      <family val="1"/>
      <charset val="128"/>
    </font>
    <font>
      <b/>
      <sz val="20"/>
      <name val="ＭＳ 明朝"/>
      <family val="1"/>
      <charset val="128"/>
    </font>
    <font>
      <sz val="12"/>
      <color indexed="9"/>
      <name val="MS UI Gothic"/>
      <family val="3"/>
      <charset val="128"/>
    </font>
    <font>
      <b/>
      <sz val="12"/>
      <color indexed="9"/>
      <name val="MS UI Gothic"/>
      <family val="3"/>
      <charset val="128"/>
    </font>
    <font>
      <sz val="10"/>
      <color indexed="9"/>
      <name val="ＭＳ 明朝"/>
      <family val="1"/>
      <charset val="128"/>
    </font>
    <font>
      <sz val="9"/>
      <color indexed="9"/>
      <name val="ＭＳ 明朝"/>
      <family val="1"/>
      <charset val="128"/>
    </font>
    <font>
      <sz val="12"/>
      <color indexed="9"/>
      <name val="ＭＳ 明朝"/>
      <family val="1"/>
      <charset val="128"/>
    </font>
    <font>
      <sz val="10"/>
      <name val="ＭＳ Ｐゴシック"/>
      <family val="3"/>
      <charset val="128"/>
    </font>
    <font>
      <sz val="12"/>
      <name val="ＭＳ Ｐゴシック"/>
      <family val="3"/>
      <charset val="128"/>
    </font>
    <font>
      <sz val="9"/>
      <name val="HGSｺﾞｼｯｸM"/>
      <family val="3"/>
      <charset val="128"/>
    </font>
    <font>
      <sz val="11"/>
      <name val="HGSｺﾞｼｯｸM"/>
      <family val="3"/>
      <charset val="128"/>
    </font>
    <font>
      <sz val="10"/>
      <name val="HGSｺﾞｼｯｸM"/>
      <family val="3"/>
      <charset val="128"/>
    </font>
    <font>
      <sz val="8"/>
      <name val="HGSｺﾞｼｯｸM"/>
      <family val="3"/>
      <charset val="128"/>
    </font>
    <font>
      <b/>
      <sz val="11"/>
      <name val="HGSｺﾞｼｯｸM"/>
      <family val="3"/>
      <charset val="128"/>
    </font>
    <font>
      <sz val="12"/>
      <name val="HGSｺﾞｼｯｸM"/>
      <family val="3"/>
      <charset val="128"/>
    </font>
    <font>
      <b/>
      <sz val="10"/>
      <name val="HGSｺﾞｼｯｸM"/>
      <family val="3"/>
      <charset val="128"/>
    </font>
    <font>
      <b/>
      <sz val="9"/>
      <name val="HGSｺﾞｼｯｸM"/>
      <family val="3"/>
      <charset val="128"/>
    </font>
    <font>
      <sz val="7.5"/>
      <name val="HGSｺﾞｼｯｸM"/>
      <family val="3"/>
      <charset val="128"/>
    </font>
    <font>
      <sz val="7"/>
      <name val="HGSｺﾞｼｯｸM"/>
      <family val="3"/>
      <charset val="128"/>
    </font>
    <font>
      <sz val="9.5"/>
      <name val="HGSｺﾞｼｯｸM"/>
      <family val="3"/>
      <charset val="128"/>
    </font>
    <font>
      <sz val="14"/>
      <color indexed="9"/>
      <name val="MS UI Gothic"/>
      <family val="3"/>
      <charset val="128"/>
    </font>
    <font>
      <sz val="9"/>
      <color indexed="81"/>
      <name val="ＭＳ Ｐゴシック"/>
      <family val="3"/>
      <charset val="128"/>
    </font>
    <font>
      <b/>
      <sz val="9"/>
      <color indexed="81"/>
      <name val="ＭＳ Ｐゴシック"/>
      <family val="3"/>
      <charset val="128"/>
    </font>
    <font>
      <sz val="18"/>
      <name val="HG正楷書体-PRO"/>
      <family val="4"/>
      <charset val="128"/>
    </font>
    <font>
      <sz val="16"/>
      <name val="HG正楷書体-PRO"/>
      <family val="4"/>
      <charset val="128"/>
    </font>
    <font>
      <b/>
      <sz val="16"/>
      <name val="HG正楷書体-PRO"/>
      <family val="4"/>
      <charset val="128"/>
    </font>
    <font>
      <sz val="12"/>
      <color indexed="9"/>
      <name val="MS UI Gothic"/>
      <family val="3"/>
      <charset val="128"/>
    </font>
    <font>
      <sz val="12"/>
      <color theme="0"/>
      <name val="MS UI Gothic"/>
      <family val="3"/>
      <charset val="128"/>
    </font>
    <font>
      <sz val="10"/>
      <color theme="1"/>
      <name val="HGSｺﾞｼｯｸM"/>
      <family val="3"/>
      <charset val="128"/>
    </font>
    <font>
      <sz val="10"/>
      <color theme="1"/>
      <name val="ＭＳ 明朝"/>
      <family val="1"/>
      <charset val="128"/>
    </font>
    <font>
      <sz val="10"/>
      <name val="HGPｺﾞｼｯｸM"/>
      <family val="3"/>
      <charset val="128"/>
    </font>
    <font>
      <sz val="11"/>
      <name val="HGPｺﾞｼｯｸM"/>
      <family val="3"/>
      <charset val="128"/>
    </font>
    <font>
      <u/>
      <sz val="11"/>
      <color theme="0"/>
      <name val="ＭＳ 明朝"/>
      <family val="1"/>
      <charset val="128"/>
    </font>
    <font>
      <u/>
      <sz val="11"/>
      <color indexed="12"/>
      <name val="ＭＳ 明朝"/>
      <family val="1"/>
      <charset val="128"/>
    </font>
    <font>
      <b/>
      <sz val="10"/>
      <color theme="1"/>
      <name val="HGSｺﾞｼｯｸM"/>
      <family val="3"/>
      <charset val="128"/>
    </font>
    <font>
      <sz val="11"/>
      <color rgb="FFFF0000"/>
      <name val="ＭＳ 明朝"/>
      <family val="1"/>
      <charset val="128"/>
    </font>
    <font>
      <sz val="11"/>
      <color rgb="FFFF0000"/>
      <name val="HGSｺﾞｼｯｸM"/>
      <family val="3"/>
      <charset val="128"/>
    </font>
    <font>
      <sz val="10"/>
      <color rgb="FFFF0000"/>
      <name val="ＭＳ 明朝"/>
      <family val="1"/>
      <charset val="128"/>
    </font>
    <font>
      <sz val="9"/>
      <name val="HGPｺﾞｼｯｸM"/>
      <family val="3"/>
      <charset val="128"/>
    </font>
    <font>
      <sz val="11"/>
      <name val="HGｺﾞｼｯｸM"/>
      <family val="3"/>
      <charset val="128"/>
    </font>
    <font>
      <sz val="10"/>
      <name val="HGｺﾞｼｯｸM"/>
      <family val="3"/>
      <charset val="128"/>
    </font>
  </fonts>
  <fills count="10">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mediumGray">
        <fgColor indexed="8"/>
        <bgColor indexed="8"/>
      </patternFill>
    </fill>
    <fill>
      <patternFill patternType="solid">
        <fgColor indexed="8"/>
        <bgColor indexed="64"/>
      </patternFill>
    </fill>
    <fill>
      <patternFill patternType="solid">
        <fgColor indexed="8"/>
        <bgColor indexed="8"/>
      </patternFill>
    </fill>
    <fill>
      <patternFill patternType="solid">
        <fgColor indexed="22"/>
        <bgColor indexed="64"/>
      </patternFill>
    </fill>
    <fill>
      <patternFill patternType="solid">
        <fgColor theme="0"/>
        <bgColor indexed="64"/>
      </patternFill>
    </fill>
    <fill>
      <patternFill patternType="solid">
        <fgColor theme="1"/>
        <bgColor indexed="64"/>
      </patternFill>
    </fill>
  </fills>
  <borders count="107">
    <border>
      <left/>
      <right/>
      <top/>
      <bottom/>
      <diagonal/>
    </border>
    <border>
      <left style="thin">
        <color indexed="64"/>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47"/>
      </right>
      <top style="hair">
        <color indexed="64"/>
      </top>
      <bottom style="hair">
        <color indexed="64"/>
      </bottom>
      <diagonal/>
    </border>
    <border>
      <left style="thin">
        <color indexed="47"/>
      </left>
      <right style="thin">
        <color indexed="47"/>
      </right>
      <top style="hair">
        <color indexed="64"/>
      </top>
      <bottom style="hair">
        <color indexed="64"/>
      </bottom>
      <diagonal/>
    </border>
    <border>
      <left style="thin">
        <color indexed="64"/>
      </left>
      <right style="hair">
        <color indexed="64"/>
      </right>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hair">
        <color indexed="64"/>
      </right>
      <top style="thin">
        <color indexed="64"/>
      </top>
      <bottom/>
      <diagonal/>
    </border>
    <border>
      <left/>
      <right/>
      <top/>
      <bottom style="hair">
        <color indexed="64"/>
      </bottom>
      <diagonal/>
    </border>
    <border>
      <left/>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left/>
      <right style="thin">
        <color indexed="64"/>
      </right>
      <top style="thin">
        <color indexed="64"/>
      </top>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diagonalDown="1">
      <left style="hair">
        <color indexed="64"/>
      </left>
      <right style="hair">
        <color indexed="64"/>
      </right>
      <top style="thin">
        <color indexed="64"/>
      </top>
      <bottom style="hair">
        <color indexed="64"/>
      </bottom>
      <diagonal style="hair">
        <color indexed="64"/>
      </diagonal>
    </border>
    <border diagonalDown="1">
      <left style="thin">
        <color indexed="64"/>
      </left>
      <right style="hair">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left/>
      <right style="hair">
        <color indexed="64"/>
      </right>
      <top style="hair">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thin">
        <color indexed="47"/>
      </right>
      <top/>
      <bottom style="hair">
        <color indexed="64"/>
      </bottom>
      <diagonal/>
    </border>
    <border>
      <left style="thin">
        <color indexed="47"/>
      </left>
      <right style="thin">
        <color indexed="47"/>
      </right>
      <top/>
      <bottom style="hair">
        <color indexed="64"/>
      </bottom>
      <diagonal/>
    </border>
    <border>
      <left style="thin">
        <color indexed="64"/>
      </left>
      <right style="thin">
        <color indexed="47"/>
      </right>
      <top style="hair">
        <color indexed="64"/>
      </top>
      <bottom/>
      <diagonal/>
    </border>
    <border>
      <left style="thin">
        <color indexed="47"/>
      </left>
      <right style="thin">
        <color indexed="47"/>
      </right>
      <top style="hair">
        <color indexed="64"/>
      </top>
      <bottom/>
      <diagonal/>
    </border>
    <border>
      <left style="thin">
        <color indexed="64"/>
      </left>
      <right style="thin">
        <color indexed="47"/>
      </right>
      <top style="thin">
        <color indexed="64"/>
      </top>
      <bottom style="thin">
        <color indexed="64"/>
      </bottom>
      <diagonal/>
    </border>
    <border>
      <left style="thin">
        <color indexed="47"/>
      </left>
      <right style="thin">
        <color indexed="47"/>
      </right>
      <top style="thin">
        <color indexed="64"/>
      </top>
      <bottom style="thin">
        <color indexed="64"/>
      </bottom>
      <diagonal/>
    </border>
    <border>
      <left style="thin">
        <color indexed="47"/>
      </left>
      <right style="thin">
        <color indexed="64"/>
      </right>
      <top style="thin">
        <color indexed="64"/>
      </top>
      <bottom style="thin">
        <color indexed="64"/>
      </bottom>
      <diagonal/>
    </border>
    <border>
      <left/>
      <right style="thin">
        <color indexed="47"/>
      </right>
      <top style="hair">
        <color indexed="64"/>
      </top>
      <bottom style="hair">
        <color indexed="64"/>
      </bottom>
      <diagonal/>
    </border>
    <border>
      <left style="hair">
        <color indexed="64"/>
      </left>
      <right/>
      <top style="hair">
        <color indexed="64"/>
      </top>
      <bottom/>
      <diagonal/>
    </border>
    <border>
      <left/>
      <right style="hair">
        <color auto="1"/>
      </right>
      <top/>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right style="hair">
        <color indexed="64"/>
      </right>
      <top style="thin">
        <color indexed="64"/>
      </top>
      <bottom/>
      <diagonal style="hair">
        <color indexed="64"/>
      </diagonal>
    </border>
    <border diagonalDown="1">
      <left style="thin">
        <color indexed="64"/>
      </left>
      <right/>
      <top/>
      <bottom style="hair">
        <color indexed="64"/>
      </bottom>
      <diagonal style="hair">
        <color indexed="64"/>
      </diagonal>
    </border>
    <border diagonalDown="1">
      <left/>
      <right/>
      <top/>
      <bottom style="hair">
        <color indexed="64"/>
      </bottom>
      <diagonal style="hair">
        <color indexed="64"/>
      </diagonal>
    </border>
    <border diagonalDown="1">
      <left/>
      <right style="hair">
        <color indexed="64"/>
      </right>
      <top/>
      <bottom style="hair">
        <color indexed="64"/>
      </bottom>
      <diagonal style="hair">
        <color indexed="64"/>
      </diagonal>
    </border>
    <border>
      <left style="thin">
        <color indexed="47"/>
      </left>
      <right style="thin">
        <color indexed="64"/>
      </right>
      <top/>
      <bottom style="hair">
        <color indexed="64"/>
      </bottom>
      <diagonal/>
    </border>
    <border>
      <left style="thin">
        <color indexed="47"/>
      </left>
      <right style="thin">
        <color indexed="64"/>
      </right>
      <top style="hair">
        <color indexed="64"/>
      </top>
      <bottom style="hair">
        <color indexed="64"/>
      </bottom>
      <diagonal/>
    </border>
    <border>
      <left style="thin">
        <color indexed="47"/>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auto="1"/>
      </left>
      <right/>
      <top style="hair">
        <color indexed="64"/>
      </top>
      <bottom style="hair">
        <color indexed="64"/>
      </bottom>
      <diagonal/>
    </border>
  </borders>
  <cellStyleXfs count="13">
    <xf numFmtId="0" fontId="0" fillId="0" borderId="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applyNumberFormat="0" applyFill="0" applyBorder="0" applyAlignment="0" applyProtection="0">
      <alignment vertical="top"/>
      <protection locked="0"/>
    </xf>
    <xf numFmtId="38" fontId="3" fillId="0" borderId="0" applyFont="0" applyFill="0" applyBorder="0" applyAlignment="0" applyProtection="0"/>
    <xf numFmtId="38" fontId="5" fillId="0" borderId="0" applyFont="0" applyFill="0" applyBorder="0" applyAlignment="0" applyProtection="0"/>
    <xf numFmtId="38" fontId="3" fillId="0" borderId="0" applyFont="0" applyFill="0" applyBorder="0" applyAlignment="0" applyProtection="0"/>
    <xf numFmtId="38" fontId="3" fillId="0" borderId="0" applyFont="0" applyFill="0" applyBorder="0" applyAlignment="0" applyProtection="0"/>
    <xf numFmtId="0" fontId="3" fillId="0" borderId="0"/>
    <xf numFmtId="0" fontId="2" fillId="0" borderId="0">
      <alignment vertical="center"/>
    </xf>
    <xf numFmtId="0" fontId="1" fillId="0" borderId="0">
      <alignment vertical="center"/>
    </xf>
  </cellStyleXfs>
  <cellXfs count="1715">
    <xf numFmtId="0" fontId="0" fillId="0" borderId="0" xfId="0"/>
    <xf numFmtId="0" fontId="7" fillId="0" borderId="0" xfId="0" applyFont="1" applyBorder="1" applyAlignment="1">
      <alignment horizontal="left" vertical="center"/>
    </xf>
    <xf numFmtId="0" fontId="7" fillId="0" borderId="0" xfId="0" applyFont="1" applyAlignment="1">
      <alignment horizontal="center" vertical="center"/>
    </xf>
    <xf numFmtId="0" fontId="7" fillId="0" borderId="0" xfId="0" applyFont="1" applyAlignment="1">
      <alignment horizontal="left" vertical="center"/>
    </xf>
    <xf numFmtId="0" fontId="8" fillId="0" borderId="0" xfId="0" applyFont="1" applyAlignment="1">
      <alignment horizontal="left" vertical="center"/>
    </xf>
    <xf numFmtId="0" fontId="7" fillId="0" borderId="0" xfId="0" applyFont="1" applyBorder="1" applyAlignment="1">
      <alignment horizontal="center"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10" fillId="0" borderId="0" xfId="0" applyFont="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10" fillId="0" borderId="0" xfId="0" applyFont="1" applyBorder="1" applyAlignment="1">
      <alignment horizontal="center" vertical="center"/>
    </xf>
    <xf numFmtId="0" fontId="10" fillId="0" borderId="0" xfId="0" applyFont="1" applyAlignment="1">
      <alignment horizontal="right" vertical="center"/>
    </xf>
    <xf numFmtId="0" fontId="10" fillId="0" borderId="0" xfId="0" applyFont="1" applyBorder="1" applyAlignment="1">
      <alignment horizontal="left" vertical="center"/>
    </xf>
    <xf numFmtId="0" fontId="10" fillId="0" borderId="0" xfId="0" applyFont="1" applyAlignment="1">
      <alignment vertical="center"/>
    </xf>
    <xf numFmtId="0" fontId="10" fillId="0" borderId="2" xfId="0" applyFont="1" applyBorder="1" applyAlignment="1">
      <alignment horizontal="right" vertical="center"/>
    </xf>
    <xf numFmtId="0" fontId="7" fillId="0" borderId="0" xfId="0" applyFont="1" applyFill="1" applyAlignment="1">
      <alignment vertical="center"/>
    </xf>
    <xf numFmtId="0" fontId="7" fillId="0" borderId="0" xfId="0" applyFont="1" applyAlignment="1">
      <alignment horizontal="right" vertical="center"/>
    </xf>
    <xf numFmtId="0" fontId="9" fillId="0" borderId="0" xfId="0" applyFont="1" applyBorder="1" applyAlignment="1">
      <alignment horizontal="center" vertical="center"/>
    </xf>
    <xf numFmtId="38" fontId="7" fillId="0" borderId="0" xfId="6" applyFont="1" applyBorder="1" applyAlignment="1">
      <alignment horizontal="center" vertical="center"/>
    </xf>
    <xf numFmtId="40" fontId="7" fillId="0" borderId="0" xfId="6" applyNumberFormat="1" applyFont="1" applyBorder="1" applyAlignment="1">
      <alignment horizontal="center" vertical="center"/>
    </xf>
    <xf numFmtId="0" fontId="7" fillId="0" borderId="0" xfId="0" applyFont="1" applyBorder="1" applyAlignment="1">
      <alignment vertical="center"/>
    </xf>
    <xf numFmtId="0" fontId="10" fillId="0" borderId="0" xfId="0" applyFont="1" applyBorder="1" applyAlignment="1">
      <alignment vertical="center"/>
    </xf>
    <xf numFmtId="0" fontId="7" fillId="0" borderId="0" xfId="0" applyFont="1" applyBorder="1" applyAlignment="1">
      <alignment horizontal="center" vertical="center" wrapText="1"/>
    </xf>
    <xf numFmtId="38" fontId="7" fillId="0" borderId="0" xfId="6" applyFont="1" applyBorder="1" applyAlignment="1">
      <alignment horizontal="right" vertical="center"/>
    </xf>
    <xf numFmtId="177" fontId="7" fillId="0" borderId="0" xfId="6" applyNumberFormat="1" applyFont="1" applyBorder="1" applyAlignment="1">
      <alignment horizontal="right" vertical="center"/>
    </xf>
    <xf numFmtId="49" fontId="7" fillId="0" borderId="0" xfId="6" applyNumberFormat="1" applyFont="1" applyBorder="1" applyAlignment="1">
      <alignment horizontal="right" vertical="center"/>
    </xf>
    <xf numFmtId="38" fontId="7" fillId="0" borderId="0" xfId="0" applyNumberFormat="1" applyFont="1" applyBorder="1" applyAlignment="1">
      <alignment vertical="center"/>
    </xf>
    <xf numFmtId="0" fontId="7" fillId="3" borderId="0" xfId="0" applyFont="1" applyFill="1" applyAlignment="1">
      <alignment vertical="center"/>
    </xf>
    <xf numFmtId="38" fontId="7" fillId="0" borderId="0" xfId="0" applyNumberFormat="1" applyFont="1" applyAlignment="1">
      <alignment vertical="center"/>
    </xf>
    <xf numFmtId="0" fontId="13" fillId="0" borderId="0" xfId="0" applyFont="1" applyBorder="1" applyAlignment="1">
      <alignment horizontal="left" vertical="center"/>
    </xf>
    <xf numFmtId="38" fontId="13" fillId="0" borderId="0" xfId="6" applyFont="1" applyBorder="1" applyAlignment="1">
      <alignment vertical="center"/>
    </xf>
    <xf numFmtId="38" fontId="7" fillId="0" borderId="0" xfId="6" applyFont="1" applyBorder="1" applyAlignment="1">
      <alignment vertical="center"/>
    </xf>
    <xf numFmtId="0" fontId="13" fillId="0" borderId="0" xfId="0" applyFont="1" applyBorder="1" applyAlignment="1">
      <alignment vertical="center"/>
    </xf>
    <xf numFmtId="0" fontId="7" fillId="0" borderId="0" xfId="0" applyFont="1" applyBorder="1" applyAlignment="1">
      <alignment vertical="center" wrapText="1"/>
    </xf>
    <xf numFmtId="0" fontId="10" fillId="0" borderId="0" xfId="0" applyFont="1" applyBorder="1" applyAlignment="1">
      <alignment horizontal="right" vertical="center"/>
    </xf>
    <xf numFmtId="0" fontId="9" fillId="0" borderId="0" xfId="0" applyFont="1" applyAlignment="1">
      <alignment vertical="center"/>
    </xf>
    <xf numFmtId="0" fontId="7" fillId="0" borderId="0" xfId="0" applyFont="1" applyBorder="1" applyAlignment="1">
      <alignment horizontal="right" vertical="center"/>
    </xf>
    <xf numFmtId="38" fontId="8" fillId="0" borderId="0" xfId="6" applyFont="1" applyBorder="1" applyAlignment="1">
      <alignment horizontal="right" vertical="center"/>
    </xf>
    <xf numFmtId="0" fontId="15" fillId="0" borderId="0" xfId="0" applyFont="1" applyAlignment="1">
      <alignment vertical="center"/>
    </xf>
    <xf numFmtId="38" fontId="10" fillId="0" borderId="0" xfId="6" applyFont="1" applyBorder="1" applyAlignment="1">
      <alignment vertical="center"/>
    </xf>
    <xf numFmtId="0" fontId="7" fillId="0" borderId="0" xfId="0" applyFont="1"/>
    <xf numFmtId="0" fontId="10" fillId="0" borderId="0" xfId="0" applyFont="1" applyBorder="1" applyAlignment="1">
      <alignment horizontal="center" vertical="center" wrapText="1"/>
    </xf>
    <xf numFmtId="38" fontId="10" fillId="0" borderId="0" xfId="6" applyFont="1" applyBorder="1" applyAlignment="1">
      <alignment horizontal="right" vertical="center"/>
    </xf>
    <xf numFmtId="40" fontId="10" fillId="0" borderId="0" xfId="6" applyNumberFormat="1" applyFont="1" applyBorder="1" applyAlignment="1">
      <alignment horizontal="right" vertical="center"/>
    </xf>
    <xf numFmtId="0" fontId="9" fillId="0" borderId="0" xfId="0" applyFont="1" applyBorder="1" applyAlignment="1">
      <alignment vertical="center"/>
    </xf>
    <xf numFmtId="38" fontId="10" fillId="0" borderId="0" xfId="6" applyFont="1" applyBorder="1" applyAlignment="1">
      <alignment horizontal="center" vertical="center"/>
    </xf>
    <xf numFmtId="180" fontId="7" fillId="0" borderId="0" xfId="6" applyNumberFormat="1" applyFont="1" applyBorder="1" applyAlignment="1">
      <alignment horizontal="right" vertical="center"/>
    </xf>
    <xf numFmtId="0" fontId="13" fillId="0" borderId="0" xfId="0" applyFont="1" applyBorder="1" applyAlignment="1">
      <alignment horizontal="center" vertical="center"/>
    </xf>
    <xf numFmtId="0" fontId="14" fillId="0" borderId="0" xfId="0" applyFont="1" applyBorder="1" applyAlignment="1">
      <alignment vertical="center"/>
    </xf>
    <xf numFmtId="0" fontId="10" fillId="0" borderId="3" xfId="0" applyFont="1" applyBorder="1" applyAlignment="1">
      <alignment vertical="center"/>
    </xf>
    <xf numFmtId="0" fontId="10" fillId="0" borderId="0"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left" vertical="center" wrapText="1"/>
    </xf>
    <xf numFmtId="38" fontId="10" fillId="0" borderId="0" xfId="0" applyNumberFormat="1" applyFont="1" applyAlignment="1">
      <alignment vertical="center"/>
    </xf>
    <xf numFmtId="0" fontId="8" fillId="0" borderId="0" xfId="0" applyFont="1" applyBorder="1" applyAlignment="1">
      <alignment vertical="center"/>
    </xf>
    <xf numFmtId="176" fontId="9" fillId="0" borderId="0" xfId="6" applyNumberFormat="1" applyFont="1" applyBorder="1" applyAlignment="1">
      <alignment horizontal="right" vertical="center"/>
    </xf>
    <xf numFmtId="0" fontId="10" fillId="0" borderId="0" xfId="0" applyFont="1" applyBorder="1"/>
    <xf numFmtId="176" fontId="10" fillId="0" borderId="0" xfId="6" applyNumberFormat="1" applyFont="1" applyBorder="1" applyAlignment="1">
      <alignment horizontal="right" vertical="center"/>
    </xf>
    <xf numFmtId="0" fontId="10" fillId="0" borderId="0" xfId="0" applyFont="1" applyBorder="1" applyAlignment="1"/>
    <xf numFmtId="0" fontId="7" fillId="0" borderId="3" xfId="0" applyFont="1" applyBorder="1"/>
    <xf numFmtId="0" fontId="15" fillId="0" borderId="0" xfId="0" applyFont="1" applyBorder="1" applyAlignment="1">
      <alignment vertical="center"/>
    </xf>
    <xf numFmtId="0" fontId="16" fillId="0" borderId="0" xfId="0" applyFont="1" applyBorder="1" applyAlignment="1">
      <alignment horizontal="left" vertical="center"/>
    </xf>
    <xf numFmtId="0" fontId="11" fillId="0" borderId="0" xfId="0" applyFont="1" applyBorder="1" applyAlignment="1">
      <alignment horizontal="left" vertical="center"/>
    </xf>
    <xf numFmtId="38" fontId="10" fillId="0" borderId="0" xfId="6" applyNumberFormat="1" applyFont="1" applyBorder="1" applyAlignment="1">
      <alignment horizontal="right" vertical="center"/>
    </xf>
    <xf numFmtId="0" fontId="10" fillId="0" borderId="0" xfId="0" applyFont="1" applyBorder="1" applyAlignment="1">
      <alignment horizontal="center" vertical="center" textRotation="255"/>
    </xf>
    <xf numFmtId="0" fontId="11"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10" fillId="0" borderId="0" xfId="0" applyFont="1" applyBorder="1" applyAlignment="1">
      <alignment horizontal="distributed" vertical="center"/>
    </xf>
    <xf numFmtId="0" fontId="10" fillId="0" borderId="0" xfId="0" applyFont="1" applyBorder="1" applyAlignment="1">
      <alignment horizontal="left" vertical="center" shrinkToFit="1"/>
    </xf>
    <xf numFmtId="184" fontId="7" fillId="0" borderId="0" xfId="0" applyNumberFormat="1" applyFont="1" applyProtection="1">
      <protection locked="0"/>
    </xf>
    <xf numFmtId="0" fontId="7" fillId="0" borderId="0" xfId="0" applyFont="1" applyAlignment="1" applyProtection="1">
      <alignment wrapText="1"/>
      <protection locked="0"/>
    </xf>
    <xf numFmtId="0" fontId="15" fillId="0" borderId="0" xfId="0" applyFont="1"/>
    <xf numFmtId="0" fontId="8" fillId="0" borderId="0" xfId="0" applyFont="1"/>
    <xf numFmtId="0" fontId="8" fillId="0" borderId="0" xfId="0" applyFont="1" applyAlignment="1">
      <alignment horizontal="justify"/>
    </xf>
    <xf numFmtId="0" fontId="8" fillId="0" borderId="0" xfId="0" applyFont="1" applyAlignment="1">
      <alignment wrapText="1"/>
    </xf>
    <xf numFmtId="0" fontId="7" fillId="0" borderId="0" xfId="5" applyFont="1" applyAlignment="1" applyProtection="1">
      <alignment vertical="center"/>
    </xf>
    <xf numFmtId="0" fontId="10" fillId="0" borderId="0" xfId="6" applyNumberFormat="1" applyFont="1" applyBorder="1" applyAlignment="1">
      <alignment horizontal="right" vertical="center"/>
    </xf>
    <xf numFmtId="0" fontId="18" fillId="4" borderId="0" xfId="0" applyFont="1" applyFill="1" applyBorder="1" applyAlignment="1">
      <alignment vertical="center"/>
    </xf>
    <xf numFmtId="0" fontId="12" fillId="4" borderId="0" xfId="0" applyFont="1" applyFill="1" applyAlignment="1">
      <alignment horizontal="left" vertical="center"/>
    </xf>
    <xf numFmtId="0" fontId="12" fillId="4" borderId="0" xfId="0" applyFont="1" applyFill="1" applyAlignment="1">
      <alignment vertical="center"/>
    </xf>
    <xf numFmtId="0" fontId="19" fillId="4" borderId="0" xfId="0" applyFont="1" applyFill="1" applyBorder="1" applyAlignment="1">
      <alignment vertical="center"/>
    </xf>
    <xf numFmtId="0" fontId="18" fillId="5" borderId="0" xfId="0" applyFont="1" applyFill="1" applyBorder="1" applyAlignment="1">
      <alignment vertical="center"/>
    </xf>
    <xf numFmtId="0" fontId="12" fillId="5" borderId="0" xfId="0" applyFont="1" applyFill="1" applyAlignment="1">
      <alignment vertical="center"/>
    </xf>
    <xf numFmtId="0" fontId="10" fillId="5" borderId="0" xfId="0" applyFont="1" applyFill="1" applyBorder="1" applyAlignment="1">
      <alignment vertical="center"/>
    </xf>
    <xf numFmtId="0" fontId="20" fillId="5" borderId="0" xfId="0" applyFont="1" applyFill="1" applyBorder="1" applyAlignment="1">
      <alignment vertical="center"/>
    </xf>
    <xf numFmtId="0" fontId="21" fillId="5" borderId="0" xfId="0" applyFont="1" applyFill="1" applyBorder="1" applyAlignment="1">
      <alignment vertical="center"/>
    </xf>
    <xf numFmtId="184" fontId="7" fillId="0" borderId="0" xfId="0" applyNumberFormat="1" applyFont="1" applyFill="1" applyProtection="1">
      <protection locked="0"/>
    </xf>
    <xf numFmtId="0" fontId="12" fillId="5" borderId="0" xfId="0" applyFont="1" applyFill="1" applyAlignment="1">
      <alignment horizontal="left" vertical="center"/>
    </xf>
    <xf numFmtId="0" fontId="18" fillId="6" borderId="0" xfId="0" applyFont="1" applyFill="1" applyBorder="1" applyAlignment="1" applyProtection="1">
      <alignment vertical="center"/>
    </xf>
    <xf numFmtId="38" fontId="10" fillId="0" borderId="0" xfId="0" applyNumberFormat="1" applyFont="1" applyBorder="1" applyAlignment="1">
      <alignment vertical="center"/>
    </xf>
    <xf numFmtId="0" fontId="7" fillId="0" borderId="3" xfId="0" applyFont="1" applyBorder="1" applyAlignment="1">
      <alignment horizontal="center" vertical="center" wrapText="1"/>
    </xf>
    <xf numFmtId="186" fontId="11" fillId="0" borderId="0" xfId="0" applyNumberFormat="1" applyFont="1" applyBorder="1" applyAlignment="1">
      <alignment vertical="center"/>
    </xf>
    <xf numFmtId="38" fontId="10" fillId="0" borderId="0" xfId="0" applyNumberFormat="1" applyFont="1" applyBorder="1" applyAlignment="1">
      <alignment horizontal="left" vertical="center" wrapText="1"/>
    </xf>
    <xf numFmtId="186" fontId="11" fillId="0" borderId="0" xfId="0" applyNumberFormat="1" applyFont="1" applyBorder="1" applyAlignment="1">
      <alignment horizontal="left" vertical="center" wrapText="1"/>
    </xf>
    <xf numFmtId="38" fontId="10" fillId="0" borderId="0" xfId="0" applyNumberFormat="1" applyFont="1" applyBorder="1" applyAlignment="1"/>
    <xf numFmtId="0" fontId="7" fillId="0" borderId="0" xfId="0" applyFont="1" applyBorder="1" applyAlignment="1"/>
    <xf numFmtId="0" fontId="10" fillId="0" borderId="1" xfId="0" applyFont="1" applyBorder="1"/>
    <xf numFmtId="0" fontId="9" fillId="5" borderId="0" xfId="0" applyFont="1" applyFill="1" applyBorder="1" applyAlignment="1">
      <alignment vertical="center"/>
    </xf>
    <xf numFmtId="0" fontId="7" fillId="0" borderId="0" xfId="0" applyFont="1" applyAlignment="1">
      <alignment vertical="center" wrapText="1"/>
    </xf>
    <xf numFmtId="0" fontId="7" fillId="0" borderId="0" xfId="0" applyFont="1" applyAlignment="1" applyProtection="1">
      <alignment vertical="center" wrapText="1"/>
      <protection locked="0"/>
    </xf>
    <xf numFmtId="0" fontId="7" fillId="0" borderId="0" xfId="0" applyFont="1" applyAlignment="1" applyProtection="1">
      <alignment horizontal="right" vertical="center"/>
      <protection locked="0"/>
    </xf>
    <xf numFmtId="0" fontId="7" fillId="0" borderId="0" xfId="0" applyFont="1" applyAlignment="1" applyProtection="1">
      <alignment vertical="center"/>
      <protection locked="0"/>
    </xf>
    <xf numFmtId="178" fontId="7" fillId="0" borderId="0" xfId="0" applyNumberFormat="1" applyFont="1" applyBorder="1" applyAlignment="1" applyProtection="1">
      <alignment horizontal="center" vertical="center" wrapText="1"/>
      <protection locked="0"/>
    </xf>
    <xf numFmtId="178" fontId="7" fillId="0" borderId="0" xfId="0" applyNumberFormat="1" applyFont="1" applyBorder="1" applyAlignment="1" applyProtection="1">
      <alignment vertical="center" wrapText="1"/>
      <protection locked="0"/>
    </xf>
    <xf numFmtId="178" fontId="7" fillId="0" borderId="0" xfId="0" applyNumberFormat="1" applyFont="1" applyBorder="1" applyAlignment="1" applyProtection="1">
      <alignment vertical="center" wrapText="1"/>
    </xf>
    <xf numFmtId="0" fontId="7" fillId="0" borderId="0" xfId="0" applyFont="1" applyAlignment="1" applyProtection="1">
      <alignment horizontal="center" vertical="center" wrapText="1"/>
      <protection locked="0"/>
    </xf>
    <xf numFmtId="184" fontId="13" fillId="7" borderId="10" xfId="0" applyNumberFormat="1" applyFont="1" applyFill="1" applyBorder="1" applyAlignment="1" applyProtection="1">
      <alignment vertical="center"/>
    </xf>
    <xf numFmtId="182" fontId="13" fillId="7" borderId="11" xfId="0" applyNumberFormat="1" applyFont="1" applyFill="1" applyBorder="1" applyAlignment="1" applyProtection="1">
      <alignment vertical="center"/>
    </xf>
    <xf numFmtId="184" fontId="13" fillId="7" borderId="12" xfId="0" applyNumberFormat="1" applyFont="1" applyFill="1" applyBorder="1" applyAlignment="1" applyProtection="1">
      <alignment vertical="center"/>
    </xf>
    <xf numFmtId="182" fontId="13" fillId="7" borderId="12" xfId="0" applyNumberFormat="1" applyFont="1" applyFill="1" applyBorder="1" applyAlignment="1" applyProtection="1">
      <alignment vertical="center"/>
    </xf>
    <xf numFmtId="184" fontId="13" fillId="7" borderId="13" xfId="0" applyNumberFormat="1" applyFont="1" applyFill="1" applyBorder="1" applyAlignment="1" applyProtection="1">
      <alignment vertical="center"/>
    </xf>
    <xf numFmtId="182" fontId="13" fillId="7" borderId="14" xfId="0" applyNumberFormat="1" applyFont="1" applyFill="1" applyBorder="1" applyAlignment="1" applyProtection="1">
      <alignment vertical="center"/>
    </xf>
    <xf numFmtId="184" fontId="13" fillId="7" borderId="15" xfId="0" applyNumberFormat="1" applyFont="1" applyFill="1" applyBorder="1" applyAlignment="1" applyProtection="1">
      <alignment vertical="center"/>
    </xf>
    <xf numFmtId="182" fontId="13" fillId="7" borderId="15" xfId="0" applyNumberFormat="1" applyFont="1" applyFill="1" applyBorder="1" applyAlignment="1" applyProtection="1">
      <alignment vertical="center"/>
    </xf>
    <xf numFmtId="185" fontId="10" fillId="0" borderId="0" xfId="0" applyNumberFormat="1" applyFont="1" applyBorder="1" applyAlignment="1">
      <alignment vertical="center"/>
    </xf>
    <xf numFmtId="0" fontId="0" fillId="0" borderId="0" xfId="0" applyBorder="1"/>
    <xf numFmtId="0" fontId="0" fillId="0" borderId="0" xfId="0" applyBorder="1" applyAlignment="1">
      <alignment vertical="center"/>
    </xf>
    <xf numFmtId="0" fontId="0" fillId="0" borderId="3" xfId="0" applyFont="1" applyBorder="1"/>
    <xf numFmtId="184" fontId="7" fillId="0" borderId="7" xfId="0" applyNumberFormat="1" applyFont="1" applyBorder="1" applyAlignment="1" applyProtection="1">
      <alignment vertical="center"/>
      <protection locked="0"/>
    </xf>
    <xf numFmtId="182" fontId="7" fillId="0" borderId="16" xfId="0" applyNumberFormat="1" applyFont="1" applyBorder="1" applyAlignment="1" applyProtection="1">
      <alignment vertical="center"/>
    </xf>
    <xf numFmtId="184" fontId="7" fillId="0" borderId="17" xfId="0" applyNumberFormat="1" applyFont="1" applyBorder="1" applyAlignment="1" applyProtection="1">
      <alignment vertical="center"/>
      <protection locked="0"/>
    </xf>
    <xf numFmtId="182" fontId="7" fillId="0" borderId="17" xfId="0" applyNumberFormat="1" applyFont="1" applyBorder="1" applyAlignment="1" applyProtection="1">
      <alignment vertical="center"/>
    </xf>
    <xf numFmtId="184" fontId="7" fillId="0" borderId="7" xfId="0" applyNumberFormat="1" applyFont="1" applyBorder="1" applyAlignment="1" applyProtection="1">
      <alignment vertical="center"/>
    </xf>
    <xf numFmtId="184" fontId="7" fillId="0" borderId="17" xfId="0" applyNumberFormat="1" applyFont="1" applyBorder="1" applyAlignment="1" applyProtection="1">
      <alignment vertical="center"/>
    </xf>
    <xf numFmtId="184" fontId="7" fillId="0" borderId="18" xfId="0" applyNumberFormat="1" applyFont="1" applyBorder="1" applyAlignment="1" applyProtection="1">
      <alignment vertical="center"/>
      <protection locked="0"/>
    </xf>
    <xf numFmtId="182" fontId="7" fillId="0" borderId="18" xfId="0" applyNumberFormat="1" applyFont="1" applyBorder="1" applyAlignment="1" applyProtection="1">
      <alignment vertical="center"/>
    </xf>
    <xf numFmtId="184" fontId="7" fillId="0" borderId="18" xfId="0" applyNumberFormat="1" applyFont="1" applyBorder="1" applyAlignment="1" applyProtection="1">
      <alignment horizontal="center" vertical="center"/>
      <protection locked="0"/>
    </xf>
    <xf numFmtId="182" fontId="7" fillId="0" borderId="18" xfId="0" applyNumberFormat="1" applyFont="1" applyBorder="1" applyAlignment="1" applyProtection="1">
      <alignment horizontal="center" vertical="center"/>
    </xf>
    <xf numFmtId="189" fontId="7" fillId="0" borderId="19" xfId="0" applyNumberFormat="1" applyFont="1" applyBorder="1" applyAlignment="1" applyProtection="1">
      <alignment vertical="center"/>
    </xf>
    <xf numFmtId="190" fontId="7" fillId="0" borderId="19" xfId="0" applyNumberFormat="1" applyFont="1" applyBorder="1" applyAlignment="1" applyProtection="1">
      <alignment vertical="center"/>
    </xf>
    <xf numFmtId="0" fontId="0" fillId="0" borderId="0" xfId="0" applyFont="1"/>
    <xf numFmtId="0" fontId="7" fillId="0" borderId="9" xfId="0" applyFont="1" applyBorder="1" applyAlignment="1">
      <alignment vertical="center"/>
    </xf>
    <xf numFmtId="0" fontId="7" fillId="0" borderId="8" xfId="0" applyFont="1" applyBorder="1" applyAlignment="1">
      <alignment vertical="center"/>
    </xf>
    <xf numFmtId="0" fontId="7" fillId="0" borderId="12" xfId="0" applyFont="1" applyBorder="1"/>
    <xf numFmtId="0" fontId="0" fillId="0" borderId="4" xfId="0" applyBorder="1"/>
    <xf numFmtId="0" fontId="10" fillId="0" borderId="3" xfId="0" applyFont="1" applyBorder="1" applyAlignment="1">
      <alignment horizontal="right" vertical="center"/>
    </xf>
    <xf numFmtId="0" fontId="0" fillId="0" borderId="0" xfId="0" applyBorder="1" applyAlignment="1">
      <alignment horizontal="right" vertical="center"/>
    </xf>
    <xf numFmtId="38" fontId="0" fillId="0" borderId="0" xfId="0" applyNumberFormat="1" applyBorder="1" applyAlignment="1">
      <alignment horizontal="right" vertical="center"/>
    </xf>
    <xf numFmtId="0" fontId="23" fillId="0" borderId="0" xfId="0" applyFont="1" applyBorder="1" applyAlignment="1">
      <alignment vertical="center"/>
    </xf>
    <xf numFmtId="0" fontId="22" fillId="5" borderId="0" xfId="0" applyFont="1" applyFill="1" applyBorder="1" applyAlignment="1">
      <alignment vertical="center"/>
    </xf>
    <xf numFmtId="0" fontId="8" fillId="5" borderId="0" xfId="0" applyFont="1" applyFill="1" applyBorder="1" applyAlignment="1">
      <alignment vertical="center"/>
    </xf>
    <xf numFmtId="0" fontId="9" fillId="0" borderId="0" xfId="0" applyFont="1" applyBorder="1" applyAlignment="1">
      <alignment vertical="center" wrapText="1"/>
    </xf>
    <xf numFmtId="0" fontId="10" fillId="0" borderId="0" xfId="0" applyFont="1" applyBorder="1" applyAlignment="1">
      <alignment vertical="distributed"/>
    </xf>
    <xf numFmtId="0" fontId="42" fillId="5" borderId="0" xfId="0" applyFont="1" applyFill="1"/>
    <xf numFmtId="0" fontId="26" fillId="0" borderId="0" xfId="0" applyFont="1" applyAlignment="1">
      <alignment vertical="center"/>
    </xf>
    <xf numFmtId="0" fontId="27" fillId="0" borderId="0" xfId="0" applyFont="1" applyBorder="1" applyAlignment="1">
      <alignment vertical="top"/>
    </xf>
    <xf numFmtId="0" fontId="27" fillId="0" borderId="18" xfId="0" applyFont="1" applyBorder="1" applyAlignment="1">
      <alignment horizontal="center" vertical="center"/>
    </xf>
    <xf numFmtId="0" fontId="27" fillId="0" borderId="18" xfId="0" applyFont="1" applyFill="1" applyBorder="1" applyAlignment="1">
      <alignment horizontal="center" vertical="center"/>
    </xf>
    <xf numFmtId="0" fontId="27" fillId="0" borderId="20" xfId="0" applyFont="1" applyFill="1" applyBorder="1" applyAlignment="1">
      <alignment horizontal="center" vertical="center"/>
    </xf>
    <xf numFmtId="0" fontId="27" fillId="0" borderId="0" xfId="0" applyFont="1" applyBorder="1" applyAlignment="1">
      <alignment horizontal="left" vertical="center"/>
    </xf>
    <xf numFmtId="0" fontId="26" fillId="0" borderId="0" xfId="0" applyFont="1" applyBorder="1" applyAlignment="1">
      <alignment horizontal="left" vertical="center"/>
    </xf>
    <xf numFmtId="0" fontId="27" fillId="0" borderId="0" xfId="0" applyFont="1" applyAlignment="1">
      <alignment vertical="center"/>
    </xf>
    <xf numFmtId="0" fontId="30" fillId="0" borderId="0" xfId="0" applyFont="1" applyAlignment="1">
      <alignment vertical="center"/>
    </xf>
    <xf numFmtId="0" fontId="27" fillId="0" borderId="0" xfId="0" applyFont="1" applyBorder="1" applyAlignment="1">
      <alignment horizontal="right" vertical="center"/>
    </xf>
    <xf numFmtId="0" fontId="27" fillId="0" borderId="0" xfId="0" applyFont="1" applyBorder="1" applyAlignment="1">
      <alignment horizontal="center" vertical="center"/>
    </xf>
    <xf numFmtId="0" fontId="27" fillId="0" borderId="0" xfId="0" applyFont="1" applyBorder="1" applyAlignment="1">
      <alignment vertical="center"/>
    </xf>
    <xf numFmtId="0" fontId="26" fillId="0" borderId="0" xfId="0" applyFont="1" applyBorder="1" applyAlignment="1">
      <alignment horizontal="center" vertical="center"/>
    </xf>
    <xf numFmtId="0" fontId="26" fillId="0" borderId="0" xfId="0" applyFont="1" applyAlignment="1">
      <alignment horizontal="left" vertical="center"/>
    </xf>
    <xf numFmtId="0" fontId="26" fillId="0" borderId="0" xfId="0" applyFont="1" applyBorder="1" applyAlignment="1">
      <alignment vertical="center"/>
    </xf>
    <xf numFmtId="0" fontId="26" fillId="0" borderId="0" xfId="0" applyFont="1"/>
    <xf numFmtId="0" fontId="27" fillId="0" borderId="3" xfId="0" applyFont="1" applyBorder="1" applyAlignment="1">
      <alignment horizontal="right" vertical="center"/>
    </xf>
    <xf numFmtId="0" fontId="25" fillId="0" borderId="0" xfId="0" applyFont="1" applyBorder="1" applyAlignment="1">
      <alignment horizontal="center" vertical="center"/>
    </xf>
    <xf numFmtId="180" fontId="26" fillId="0" borderId="0" xfId="6" applyNumberFormat="1" applyFont="1" applyBorder="1" applyAlignment="1">
      <alignment horizontal="right" vertical="center"/>
    </xf>
    <xf numFmtId="38" fontId="26" fillId="0" borderId="0" xfId="6" applyFont="1" applyBorder="1" applyAlignment="1">
      <alignment horizontal="right" vertical="center"/>
    </xf>
    <xf numFmtId="0" fontId="27" fillId="0" borderId="2" xfId="0" applyFont="1" applyBorder="1" applyAlignment="1">
      <alignment vertical="center"/>
    </xf>
    <xf numFmtId="38" fontId="27" fillId="0" borderId="0" xfId="6" applyFont="1" applyBorder="1" applyAlignment="1">
      <alignment horizontal="right" vertical="center"/>
    </xf>
    <xf numFmtId="176" fontId="27" fillId="0" borderId="0" xfId="6" applyNumberFormat="1" applyFont="1" applyBorder="1" applyAlignment="1">
      <alignment horizontal="right" vertical="center"/>
    </xf>
    <xf numFmtId="0" fontId="25" fillId="0" borderId="0" xfId="0" applyFont="1" applyAlignment="1">
      <alignment vertical="center"/>
    </xf>
    <xf numFmtId="0" fontId="26" fillId="0" borderId="0" xfId="0" applyFont="1" applyBorder="1" applyAlignment="1">
      <alignment horizontal="right" vertical="center"/>
    </xf>
    <xf numFmtId="38" fontId="26" fillId="0" borderId="0" xfId="0" applyNumberFormat="1" applyFont="1" applyBorder="1" applyAlignment="1">
      <alignment horizontal="right" vertical="center"/>
    </xf>
    <xf numFmtId="38" fontId="27" fillId="0" borderId="0" xfId="0" applyNumberFormat="1" applyFont="1" applyBorder="1" applyAlignment="1">
      <alignment vertical="center"/>
    </xf>
    <xf numFmtId="0" fontId="26" fillId="0" borderId="0" xfId="0" applyFont="1" applyBorder="1" applyAlignment="1">
      <alignment vertical="center" shrinkToFit="1"/>
    </xf>
    <xf numFmtId="0" fontId="7" fillId="0" borderId="4" xfId="0" applyFont="1" applyBorder="1" applyAlignment="1">
      <alignment horizontal="center" vertical="center"/>
    </xf>
    <xf numFmtId="0" fontId="26" fillId="0" borderId="18" xfId="0" applyFont="1" applyBorder="1" applyAlignment="1">
      <alignment horizontal="center" vertical="center"/>
    </xf>
    <xf numFmtId="0" fontId="26" fillId="0" borderId="20" xfId="0" applyFont="1" applyBorder="1" applyAlignment="1">
      <alignment horizontal="center" vertical="center"/>
    </xf>
    <xf numFmtId="0" fontId="7" fillId="0" borderId="42" xfId="0" applyFont="1" applyBorder="1" applyAlignment="1">
      <alignment horizontal="center" vertical="center"/>
    </xf>
    <xf numFmtId="0" fontId="26" fillId="0" borderId="18" xfId="0" applyFont="1" applyBorder="1" applyAlignment="1">
      <alignment horizontal="center" vertical="center" wrapText="1"/>
    </xf>
    <xf numFmtId="0" fontId="26" fillId="0" borderId="18" xfId="0" applyFont="1" applyBorder="1" applyAlignment="1">
      <alignment vertical="center"/>
    </xf>
    <xf numFmtId="0" fontId="26" fillId="0" borderId="20" xfId="0" applyFont="1" applyBorder="1" applyAlignment="1">
      <alignment vertical="center"/>
    </xf>
    <xf numFmtId="0" fontId="27" fillId="0" borderId="36" xfId="0" applyFont="1" applyFill="1" applyBorder="1" applyAlignment="1">
      <alignment horizontal="center" vertical="center"/>
    </xf>
    <xf numFmtId="0" fontId="27" fillId="0" borderId="20" xfId="0" applyFont="1" applyBorder="1" applyAlignment="1">
      <alignment horizontal="center" vertical="center"/>
    </xf>
    <xf numFmtId="0" fontId="7" fillId="0" borderId="7" xfId="0" applyFont="1" applyBorder="1" applyAlignment="1">
      <alignment vertical="center"/>
    </xf>
    <xf numFmtId="0" fontId="10" fillId="0" borderId="45" xfId="0" applyFont="1" applyFill="1" applyBorder="1" applyAlignment="1">
      <alignment vertical="distributed"/>
    </xf>
    <xf numFmtId="0" fontId="10" fillId="0" borderId="43" xfId="0" applyFont="1" applyFill="1" applyBorder="1" applyAlignment="1">
      <alignment vertical="distributed"/>
    </xf>
    <xf numFmtId="0" fontId="10" fillId="0" borderId="43" xfId="0" applyFont="1" applyFill="1" applyBorder="1" applyAlignment="1">
      <alignment vertical="center"/>
    </xf>
    <xf numFmtId="0" fontId="10" fillId="0" borderId="44" xfId="0" applyFont="1" applyFill="1" applyBorder="1" applyAlignment="1">
      <alignment vertical="center"/>
    </xf>
    <xf numFmtId="38" fontId="25" fillId="0" borderId="19" xfId="6" applyFont="1" applyBorder="1" applyAlignment="1">
      <alignment horizontal="center" vertical="center"/>
    </xf>
    <xf numFmtId="38" fontId="25" fillId="0" borderId="38" xfId="6" applyFont="1" applyBorder="1" applyAlignment="1">
      <alignment horizontal="center" vertical="center"/>
    </xf>
    <xf numFmtId="0" fontId="32" fillId="0" borderId="7" xfId="0" applyFont="1" applyBorder="1" applyAlignment="1">
      <alignment horizontal="center" vertical="center"/>
    </xf>
    <xf numFmtId="0" fontId="25" fillId="0" borderId="7" xfId="0" applyFont="1" applyBorder="1" applyAlignment="1">
      <alignment vertical="center"/>
    </xf>
    <xf numFmtId="0" fontId="25" fillId="0" borderId="17" xfId="0" applyFont="1" applyBorder="1" applyAlignment="1">
      <alignment vertical="center"/>
    </xf>
    <xf numFmtId="0" fontId="32" fillId="0" borderId="17" xfId="0" applyFont="1" applyBorder="1" applyAlignment="1">
      <alignment horizontal="left" vertical="center"/>
    </xf>
    <xf numFmtId="0" fontId="25" fillId="0" borderId="17" xfId="0" applyFont="1" applyBorder="1" applyAlignment="1">
      <alignment horizontal="left" vertical="center"/>
    </xf>
    <xf numFmtId="0" fontId="27" fillId="0" borderId="2" xfId="0" applyFont="1" applyBorder="1" applyAlignment="1">
      <alignment horizontal="left" vertical="center"/>
    </xf>
    <xf numFmtId="0" fontId="27" fillId="0" borderId="45" xfId="0" applyFont="1" applyBorder="1" applyAlignment="1">
      <alignment horizontal="left" vertical="center"/>
    </xf>
    <xf numFmtId="0" fontId="27" fillId="0" borderId="43" xfId="0" applyFont="1" applyBorder="1" applyAlignment="1">
      <alignment horizontal="left" vertical="center"/>
    </xf>
    <xf numFmtId="0" fontId="27" fillId="0" borderId="44" xfId="0" applyFont="1" applyBorder="1" applyAlignment="1">
      <alignment horizontal="left" vertical="center"/>
    </xf>
    <xf numFmtId="0" fontId="27" fillId="0" borderId="49" xfId="0" applyFont="1" applyBorder="1" applyAlignment="1">
      <alignment horizontal="left" vertical="center"/>
    </xf>
    <xf numFmtId="0" fontId="27" fillId="0" borderId="50" xfId="0" applyFont="1" applyBorder="1" applyAlignment="1">
      <alignment horizontal="left" vertical="center"/>
    </xf>
    <xf numFmtId="0" fontId="27" fillId="0" borderId="47" xfId="0" applyFont="1" applyBorder="1" applyAlignment="1">
      <alignment horizontal="left" vertical="center"/>
    </xf>
    <xf numFmtId="0" fontId="27" fillId="0" borderId="1" xfId="0" applyFont="1" applyBorder="1" applyAlignment="1">
      <alignment vertical="center"/>
    </xf>
    <xf numFmtId="0" fontId="27" fillId="0" borderId="52" xfId="0" applyFont="1" applyBorder="1" applyAlignment="1">
      <alignment vertical="center"/>
    </xf>
    <xf numFmtId="184" fontId="7" fillId="0" borderId="0" xfId="0" applyNumberFormat="1" applyFont="1" applyAlignment="1" applyProtection="1">
      <alignment wrapText="1"/>
      <protection locked="0"/>
    </xf>
    <xf numFmtId="184" fontId="26" fillId="0" borderId="27" xfId="0" applyNumberFormat="1" applyFont="1" applyBorder="1" applyAlignment="1" applyProtection="1">
      <alignment vertical="center"/>
      <protection locked="0"/>
    </xf>
    <xf numFmtId="184" fontId="26" fillId="0" borderId="31" xfId="0" applyNumberFormat="1" applyFont="1" applyBorder="1" applyAlignment="1" applyProtection="1">
      <alignment vertical="center"/>
      <protection locked="0"/>
    </xf>
    <xf numFmtId="184" fontId="26" fillId="0" borderId="28" xfId="0" applyNumberFormat="1" applyFont="1" applyBorder="1" applyAlignment="1" applyProtection="1">
      <alignment vertical="center"/>
      <protection locked="0"/>
    </xf>
    <xf numFmtId="184" fontId="26" fillId="0" borderId="34" xfId="0" applyNumberFormat="1" applyFont="1" applyBorder="1" applyAlignment="1" applyProtection="1">
      <alignment vertical="center"/>
      <protection locked="0"/>
    </xf>
    <xf numFmtId="184" fontId="26" fillId="0" borderId="55" xfId="0" applyNumberFormat="1" applyFont="1" applyBorder="1" applyAlignment="1" applyProtection="1">
      <alignment vertical="center"/>
      <protection locked="0"/>
    </xf>
    <xf numFmtId="184" fontId="7" fillId="0" borderId="40" xfId="0" applyNumberFormat="1" applyFont="1" applyBorder="1" applyAlignment="1" applyProtection="1">
      <alignment vertical="center"/>
      <protection locked="0"/>
    </xf>
    <xf numFmtId="184" fontId="26" fillId="0" borderId="20" xfId="0" applyNumberFormat="1" applyFont="1" applyFill="1" applyBorder="1" applyAlignment="1" applyProtection="1">
      <alignment horizontal="center" vertical="center"/>
      <protection locked="0"/>
    </xf>
    <xf numFmtId="184" fontId="7" fillId="0" borderId="18" xfId="0" applyNumberFormat="1" applyFont="1" applyBorder="1" applyAlignment="1" applyProtection="1">
      <alignment horizontal="right" vertical="center"/>
      <protection locked="0"/>
    </xf>
    <xf numFmtId="184" fontId="26" fillId="0" borderId="36" xfId="0" applyNumberFormat="1" applyFont="1" applyFill="1" applyBorder="1" applyAlignment="1" applyProtection="1">
      <alignment horizontal="center" vertical="center"/>
      <protection locked="0"/>
    </xf>
    <xf numFmtId="182" fontId="7" fillId="0" borderId="40" xfId="0" applyNumberFormat="1" applyFont="1" applyBorder="1" applyAlignment="1" applyProtection="1">
      <alignment vertical="center"/>
    </xf>
    <xf numFmtId="189" fontId="7" fillId="0" borderId="56" xfId="0" applyNumberFormat="1" applyFont="1" applyBorder="1" applyAlignment="1" applyProtection="1">
      <alignment vertical="center"/>
    </xf>
    <xf numFmtId="190" fontId="7" fillId="0" borderId="57" xfId="0" applyNumberFormat="1" applyFont="1" applyBorder="1" applyAlignment="1" applyProtection="1">
      <alignment vertical="center"/>
    </xf>
    <xf numFmtId="189" fontId="7" fillId="0" borderId="58" xfId="0" applyNumberFormat="1" applyFont="1" applyBorder="1" applyAlignment="1" applyProtection="1">
      <alignment vertical="center"/>
    </xf>
    <xf numFmtId="190" fontId="7" fillId="0" borderId="56" xfId="0" applyNumberFormat="1" applyFont="1" applyBorder="1" applyAlignment="1" applyProtection="1">
      <alignment vertical="center"/>
    </xf>
    <xf numFmtId="184" fontId="7" fillId="0" borderId="40" xfId="0" applyNumberFormat="1" applyFont="1" applyBorder="1" applyAlignment="1" applyProtection="1">
      <alignment vertical="center"/>
    </xf>
    <xf numFmtId="184" fontId="26" fillId="0" borderId="24" xfId="0" applyNumberFormat="1" applyFont="1" applyBorder="1" applyAlignment="1" applyProtection="1">
      <alignment vertical="center"/>
      <protection locked="0"/>
    </xf>
    <xf numFmtId="184" fontId="26" fillId="0" borderId="7" xfId="0" applyNumberFormat="1" applyFont="1" applyBorder="1" applyAlignment="1" applyProtection="1">
      <alignment vertical="center"/>
      <protection locked="0"/>
    </xf>
    <xf numFmtId="0" fontId="30" fillId="0" borderId="0" xfId="0" applyFont="1" applyAlignment="1" applyProtection="1">
      <alignment vertical="center"/>
      <protection locked="0"/>
    </xf>
    <xf numFmtId="0" fontId="26" fillId="0" borderId="20" xfId="0" applyFont="1" applyBorder="1" applyAlignment="1" applyProtection="1">
      <alignment horizontal="center" vertical="center" wrapText="1"/>
      <protection locked="0"/>
    </xf>
    <xf numFmtId="0" fontId="26" fillId="0" borderId="0" xfId="0" applyFont="1" applyAlignment="1" applyProtection="1">
      <alignment vertical="center" wrapText="1"/>
      <protection locked="0"/>
    </xf>
    <xf numFmtId="0" fontId="26" fillId="0" borderId="0" xfId="0" applyFont="1" applyAlignment="1" applyProtection="1">
      <alignment vertical="center"/>
      <protection locked="0"/>
    </xf>
    <xf numFmtId="0" fontId="25" fillId="0" borderId="0" xfId="0" applyFont="1" applyBorder="1" applyAlignment="1">
      <alignment horizontal="right" vertical="center"/>
    </xf>
    <xf numFmtId="38" fontId="27" fillId="0" borderId="18" xfId="6" applyFont="1" applyFill="1" applyBorder="1" applyAlignment="1">
      <alignment horizontal="right" vertical="center"/>
    </xf>
    <xf numFmtId="186" fontId="27" fillId="0" borderId="18" xfId="0" quotePrefix="1" applyNumberFormat="1" applyFont="1" applyFill="1" applyBorder="1" applyAlignment="1">
      <alignment horizontal="right" vertical="center" wrapText="1"/>
    </xf>
    <xf numFmtId="186" fontId="27" fillId="0" borderId="18" xfId="0" quotePrefix="1" applyNumberFormat="1" applyFont="1" applyFill="1" applyBorder="1" applyAlignment="1">
      <alignment horizontal="right" vertical="center"/>
    </xf>
    <xf numFmtId="0" fontId="27" fillId="0" borderId="36" xfId="0" applyFont="1" applyFill="1" applyBorder="1" applyAlignment="1">
      <alignment horizontal="right" vertical="center"/>
    </xf>
    <xf numFmtId="38" fontId="27" fillId="0" borderId="38" xfId="0" applyNumberFormat="1" applyFont="1" applyFill="1" applyBorder="1" applyAlignment="1">
      <alignment horizontal="right" vertical="center"/>
    </xf>
    <xf numFmtId="0" fontId="7" fillId="0" borderId="5" xfId="0" applyFont="1" applyBorder="1" applyAlignment="1" applyProtection="1">
      <alignment vertical="center" wrapText="1"/>
      <protection locked="0"/>
    </xf>
    <xf numFmtId="0" fontId="7" fillId="0" borderId="6" xfId="0" applyFont="1" applyBorder="1" applyAlignment="1" applyProtection="1">
      <alignment vertical="center" wrapText="1"/>
      <protection locked="0"/>
    </xf>
    <xf numFmtId="184" fontId="7" fillId="0" borderId="5" xfId="0" applyNumberFormat="1" applyFont="1" applyBorder="1" applyAlignment="1" applyProtection="1">
      <alignment vertical="center"/>
      <protection locked="0"/>
    </xf>
    <xf numFmtId="184" fontId="7" fillId="0" borderId="3" xfId="0" applyNumberFormat="1" applyFont="1" applyBorder="1" applyAlignment="1" applyProtection="1">
      <alignment vertical="center"/>
      <protection locked="0"/>
    </xf>
    <xf numFmtId="184" fontId="7" fillId="0" borderId="6" xfId="0" applyNumberFormat="1" applyFont="1" applyBorder="1" applyAlignment="1" applyProtection="1">
      <alignment vertical="center"/>
      <protection locked="0"/>
    </xf>
    <xf numFmtId="184" fontId="7" fillId="0" borderId="60" xfId="0" applyNumberFormat="1" applyFont="1" applyBorder="1" applyAlignment="1" applyProtection="1">
      <alignment vertical="center"/>
      <protection locked="0"/>
    </xf>
    <xf numFmtId="0" fontId="7" fillId="0" borderId="0" xfId="5" applyFont="1" applyAlignment="1" applyProtection="1"/>
    <xf numFmtId="38" fontId="27" fillId="0" borderId="18" xfId="6" applyFont="1" applyFill="1" applyBorder="1" applyAlignment="1">
      <alignment vertical="center"/>
    </xf>
    <xf numFmtId="38" fontId="31" fillId="0" borderId="18" xfId="6" applyFont="1" applyFill="1" applyBorder="1" applyAlignment="1">
      <alignment horizontal="right" vertical="center"/>
    </xf>
    <xf numFmtId="38" fontId="31" fillId="0" borderId="20" xfId="6" applyFont="1" applyFill="1" applyBorder="1" applyAlignment="1">
      <alignment horizontal="right" vertical="center"/>
    </xf>
    <xf numFmtId="38" fontId="26" fillId="0" borderId="18" xfId="6" applyFont="1" applyFill="1" applyBorder="1" applyAlignment="1">
      <alignment vertical="center"/>
    </xf>
    <xf numFmtId="38" fontId="26" fillId="0" borderId="18" xfId="6" applyFont="1" applyFill="1" applyBorder="1" applyAlignment="1">
      <alignment horizontal="right" vertical="center"/>
    </xf>
    <xf numFmtId="38" fontId="29" fillId="0" borderId="18" xfId="6" applyFont="1" applyFill="1" applyBorder="1" applyAlignment="1">
      <alignment vertical="center"/>
    </xf>
    <xf numFmtId="38" fontId="26" fillId="0" borderId="18" xfId="6" applyFont="1" applyFill="1" applyBorder="1" applyAlignment="1">
      <alignment vertical="center" wrapText="1"/>
    </xf>
    <xf numFmtId="38" fontId="27" fillId="0" borderId="40" xfId="6" applyFont="1" applyFill="1" applyBorder="1" applyAlignment="1">
      <alignment vertical="center"/>
    </xf>
    <xf numFmtId="0" fontId="26" fillId="0" borderId="7" xfId="0" applyFont="1" applyFill="1" applyBorder="1" applyAlignment="1">
      <alignment vertical="center"/>
    </xf>
    <xf numFmtId="0" fontId="26" fillId="0" borderId="8" xfId="0" applyFont="1" applyFill="1" applyBorder="1" applyAlignment="1">
      <alignment vertical="center"/>
    </xf>
    <xf numFmtId="38" fontId="27" fillId="0" borderId="18" xfId="6" applyFont="1" applyFill="1" applyBorder="1" applyAlignment="1">
      <alignment horizontal="center" vertical="center"/>
    </xf>
    <xf numFmtId="38" fontId="27" fillId="0" borderId="19" xfId="6" applyFont="1" applyFill="1" applyBorder="1" applyAlignment="1">
      <alignment horizontal="center" vertical="center"/>
    </xf>
    <xf numFmtId="0" fontId="25" fillId="0" borderId="20" xfId="0" applyFont="1" applyFill="1" applyBorder="1" applyAlignment="1">
      <alignment horizontal="center" vertical="center"/>
    </xf>
    <xf numFmtId="3" fontId="26" fillId="0" borderId="20" xfId="0" applyNumberFormat="1" applyFont="1" applyBorder="1" applyAlignment="1">
      <alignment horizontal="right" vertical="center"/>
    </xf>
    <xf numFmtId="3" fontId="26" fillId="0" borderId="18" xfId="0" applyNumberFormat="1" applyFont="1" applyBorder="1" applyAlignment="1">
      <alignment vertical="center"/>
    </xf>
    <xf numFmtId="3" fontId="26" fillId="0" borderId="20" xfId="0" applyNumberFormat="1" applyFont="1" applyBorder="1" applyAlignment="1">
      <alignment vertical="center"/>
    </xf>
    <xf numFmtId="3" fontId="26" fillId="0" borderId="19" xfId="0" applyNumberFormat="1" applyFont="1" applyBorder="1" applyAlignment="1">
      <alignment vertical="center"/>
    </xf>
    <xf numFmtId="3" fontId="26" fillId="0" borderId="18" xfId="0" applyNumberFormat="1" applyFont="1" applyBorder="1" applyAlignment="1">
      <alignment vertical="center" shrinkToFit="1"/>
    </xf>
    <xf numFmtId="3" fontId="26" fillId="0" borderId="36" xfId="0" applyNumberFormat="1" applyFont="1" applyBorder="1" applyAlignment="1">
      <alignment vertical="center" shrinkToFit="1"/>
    </xf>
    <xf numFmtId="3" fontId="26" fillId="0" borderId="37" xfId="0" applyNumberFormat="1" applyFont="1" applyBorder="1" applyAlignment="1">
      <alignment horizontal="right" vertical="center"/>
    </xf>
    <xf numFmtId="182" fontId="26" fillId="0" borderId="20" xfId="0" applyNumberFormat="1" applyFont="1" applyBorder="1" applyAlignment="1" applyProtection="1">
      <alignment vertical="center"/>
      <protection locked="0"/>
    </xf>
    <xf numFmtId="184" fontId="26" fillId="0" borderId="33" xfId="0" applyNumberFormat="1" applyFont="1" applyBorder="1" applyAlignment="1" applyProtection="1">
      <alignment vertical="center"/>
      <protection locked="0"/>
    </xf>
    <xf numFmtId="182" fontId="26" fillId="0" borderId="35" xfId="0" applyNumberFormat="1" applyFont="1" applyBorder="1" applyAlignment="1" applyProtection="1">
      <alignment vertical="center"/>
      <protection locked="0"/>
    </xf>
    <xf numFmtId="182" fontId="26" fillId="0" borderId="38" xfId="0" applyNumberFormat="1" applyFont="1" applyFill="1" applyBorder="1" applyAlignment="1" applyProtection="1">
      <alignment vertical="center"/>
    </xf>
    <xf numFmtId="182" fontId="26" fillId="0" borderId="41" xfId="0" applyNumberFormat="1" applyFont="1" applyFill="1" applyBorder="1" applyAlignment="1" applyProtection="1">
      <alignment vertical="center"/>
    </xf>
    <xf numFmtId="182" fontId="26" fillId="0" borderId="35" xfId="0" applyNumberFormat="1" applyFont="1" applyFill="1" applyBorder="1" applyAlignment="1" applyProtection="1">
      <alignment vertical="center"/>
    </xf>
    <xf numFmtId="182" fontId="26" fillId="0" borderId="20" xfId="0" applyNumberFormat="1" applyFont="1" applyFill="1" applyBorder="1" applyAlignment="1" applyProtection="1">
      <alignment vertical="center"/>
    </xf>
    <xf numFmtId="182" fontId="26" fillId="0" borderId="32" xfId="0" applyNumberFormat="1" applyFont="1" applyFill="1" applyBorder="1" applyAlignment="1" applyProtection="1">
      <alignment vertical="center"/>
    </xf>
    <xf numFmtId="181" fontId="26" fillId="0" borderId="38" xfId="0" applyNumberFormat="1" applyFont="1" applyFill="1" applyBorder="1" applyAlignment="1" applyProtection="1">
      <alignment vertical="center"/>
    </xf>
    <xf numFmtId="184" fontId="26" fillId="0" borderId="45" xfId="0" applyNumberFormat="1" applyFont="1" applyFill="1" applyBorder="1" applyAlignment="1" applyProtection="1">
      <alignment vertical="center"/>
      <protection locked="0"/>
    </xf>
    <xf numFmtId="184" fontId="26" fillId="0" borderId="43" xfId="0" applyNumberFormat="1" applyFont="1" applyFill="1" applyBorder="1" applyAlignment="1" applyProtection="1">
      <alignment vertical="center"/>
      <protection locked="0"/>
    </xf>
    <xf numFmtId="183" fontId="26" fillId="0" borderId="38" xfId="0" applyNumberFormat="1" applyFont="1" applyFill="1" applyBorder="1" applyAlignment="1" applyProtection="1">
      <alignment vertical="center"/>
    </xf>
    <xf numFmtId="189" fontId="26" fillId="0" borderId="44" xfId="0" applyNumberFormat="1" applyFont="1" applyFill="1" applyBorder="1" applyAlignment="1" applyProtection="1">
      <alignment vertical="center"/>
    </xf>
    <xf numFmtId="183" fontId="26" fillId="0" borderId="41" xfId="0" applyNumberFormat="1" applyFont="1" applyFill="1" applyBorder="1" applyAlignment="1" applyProtection="1">
      <alignment vertical="center"/>
    </xf>
    <xf numFmtId="183" fontId="26" fillId="0" borderId="20" xfId="0" applyNumberFormat="1" applyFont="1" applyFill="1" applyBorder="1" applyAlignment="1" applyProtection="1">
      <alignment vertical="center"/>
    </xf>
    <xf numFmtId="184" fontId="26" fillId="0" borderId="50" xfId="0" applyNumberFormat="1" applyFont="1" applyFill="1" applyBorder="1" applyAlignment="1" applyProtection="1">
      <alignment vertical="center"/>
    </xf>
    <xf numFmtId="183" fontId="26" fillId="0" borderId="35" xfId="0" applyNumberFormat="1" applyFont="1" applyFill="1" applyBorder="1" applyAlignment="1" applyProtection="1">
      <alignment vertical="center"/>
    </xf>
    <xf numFmtId="182" fontId="29" fillId="7" borderId="23" xfId="0" applyNumberFormat="1" applyFont="1" applyFill="1" applyBorder="1" applyAlignment="1" applyProtection="1">
      <alignment vertical="center"/>
    </xf>
    <xf numFmtId="184" fontId="29" fillId="7" borderId="51" xfId="0" applyNumberFormat="1" applyFont="1" applyFill="1" applyBorder="1" applyAlignment="1" applyProtection="1">
      <alignment vertical="center"/>
    </xf>
    <xf numFmtId="0" fontId="26" fillId="0" borderId="20" xfId="0" applyFont="1" applyBorder="1" applyAlignment="1" applyProtection="1">
      <alignment horizontal="right" vertical="center" wrapText="1"/>
      <protection locked="0"/>
    </xf>
    <xf numFmtId="179" fontId="26" fillId="0" borderId="20" xfId="0" applyNumberFormat="1" applyFont="1" applyBorder="1" applyAlignment="1" applyProtection="1">
      <alignment horizontal="right" vertical="center" wrapText="1"/>
      <protection locked="0"/>
    </xf>
    <xf numFmtId="182" fontId="26" fillId="0" borderId="20" xfId="0" applyNumberFormat="1" applyFont="1" applyBorder="1" applyAlignment="1" applyProtection="1">
      <alignment horizontal="right" vertical="center" wrapText="1"/>
      <protection locked="0"/>
    </xf>
    <xf numFmtId="181" fontId="26" fillId="0" borderId="20" xfId="0" applyNumberFormat="1" applyFont="1" applyBorder="1" applyAlignment="1" applyProtection="1">
      <alignment vertical="center" wrapText="1"/>
      <protection locked="0"/>
    </xf>
    <xf numFmtId="181" fontId="26" fillId="0" borderId="38" xfId="0" applyNumberFormat="1" applyFont="1" applyBorder="1" applyAlignment="1" applyProtection="1">
      <alignment vertical="center" wrapText="1"/>
      <protection locked="0"/>
    </xf>
    <xf numFmtId="184" fontId="26" fillId="0" borderId="18" xfId="0" applyNumberFormat="1" applyFont="1" applyFill="1" applyBorder="1" applyAlignment="1" applyProtection="1">
      <alignment horizontal="right" vertical="center" wrapText="1"/>
      <protection locked="0"/>
    </xf>
    <xf numFmtId="191" fontId="26" fillId="0" borderId="18" xfId="0" applyNumberFormat="1" applyFont="1" applyFill="1" applyBorder="1" applyAlignment="1" applyProtection="1">
      <alignment horizontal="right" vertical="center" wrapText="1"/>
    </xf>
    <xf numFmtId="182" fontId="26" fillId="0" borderId="18" xfId="0" applyNumberFormat="1" applyFont="1" applyFill="1" applyBorder="1" applyAlignment="1" applyProtection="1">
      <alignment horizontal="right" vertical="center" wrapText="1"/>
    </xf>
    <xf numFmtId="182" fontId="26" fillId="0" borderId="18" xfId="0" applyNumberFormat="1" applyFont="1" applyFill="1" applyBorder="1" applyAlignment="1" applyProtection="1">
      <alignment horizontal="right" vertical="center" wrapText="1"/>
      <protection locked="0"/>
    </xf>
    <xf numFmtId="182" fontId="26" fillId="0" borderId="20" xfId="0" applyNumberFormat="1" applyFont="1" applyFill="1" applyBorder="1" applyAlignment="1" applyProtection="1">
      <alignment horizontal="right" vertical="center" wrapText="1"/>
      <protection locked="0"/>
    </xf>
    <xf numFmtId="178" fontId="26" fillId="0" borderId="18" xfId="0" applyNumberFormat="1" applyFont="1" applyFill="1" applyBorder="1" applyAlignment="1" applyProtection="1">
      <alignment vertical="center" wrapText="1"/>
      <protection locked="0"/>
    </xf>
    <xf numFmtId="178" fontId="26" fillId="0" borderId="18" xfId="0" applyNumberFormat="1" applyFont="1" applyFill="1" applyBorder="1" applyAlignment="1" applyProtection="1">
      <alignment vertical="center" wrapText="1"/>
    </xf>
    <xf numFmtId="178" fontId="26" fillId="0" borderId="18" xfId="0" applyNumberFormat="1" applyFont="1" applyFill="1" applyBorder="1" applyAlignment="1" applyProtection="1">
      <alignment horizontal="right" vertical="center" wrapText="1"/>
      <protection locked="0"/>
    </xf>
    <xf numFmtId="10" fontId="27" fillId="0" borderId="18" xfId="1" applyNumberFormat="1" applyFont="1" applyFill="1" applyBorder="1" applyAlignment="1">
      <alignment horizontal="center" vertical="center"/>
    </xf>
    <xf numFmtId="10" fontId="27" fillId="0" borderId="19" xfId="1" applyNumberFormat="1" applyFont="1" applyFill="1" applyBorder="1" applyAlignment="1">
      <alignment horizontal="center" vertical="center"/>
    </xf>
    <xf numFmtId="0" fontId="25" fillId="0" borderId="8" xfId="0" applyFont="1" applyBorder="1" applyAlignment="1">
      <alignment vertical="center"/>
    </xf>
    <xf numFmtId="0" fontId="25" fillId="0" borderId="61" xfId="0" applyFont="1" applyBorder="1" applyAlignment="1">
      <alignment vertical="center"/>
    </xf>
    <xf numFmtId="38" fontId="25" fillId="0" borderId="18" xfId="6" applyFont="1" applyFill="1" applyBorder="1" applyAlignment="1">
      <alignment horizontal="center" vertical="center"/>
    </xf>
    <xf numFmtId="10" fontId="25" fillId="0" borderId="18" xfId="1" applyNumberFormat="1" applyFont="1" applyFill="1" applyBorder="1" applyAlignment="1">
      <alignment horizontal="center" vertical="center"/>
    </xf>
    <xf numFmtId="38" fontId="25" fillId="0" borderId="19" xfId="6" applyFont="1" applyFill="1" applyBorder="1" applyAlignment="1">
      <alignment horizontal="center" vertical="center"/>
    </xf>
    <xf numFmtId="10" fontId="25" fillId="0" borderId="19" xfId="1" applyNumberFormat="1" applyFont="1" applyFill="1" applyBorder="1" applyAlignment="1">
      <alignment horizontal="center" vertical="center"/>
    </xf>
    <xf numFmtId="0" fontId="25" fillId="0" borderId="38" xfId="0" applyFont="1" applyFill="1" applyBorder="1" applyAlignment="1">
      <alignment horizontal="center" vertical="center"/>
    </xf>
    <xf numFmtId="0" fontId="26" fillId="0" borderId="47" xfId="0" applyFont="1" applyBorder="1" applyAlignment="1">
      <alignment vertical="center"/>
    </xf>
    <xf numFmtId="0" fontId="26" fillId="0" borderId="44" xfId="0" applyFont="1" applyBorder="1" applyAlignment="1">
      <alignment vertical="center"/>
    </xf>
    <xf numFmtId="0" fontId="26" fillId="0" borderId="45" xfId="0" applyFont="1" applyBorder="1" applyAlignment="1">
      <alignment vertical="center"/>
    </xf>
    <xf numFmtId="184" fontId="26" fillId="0" borderId="7" xfId="0" applyNumberFormat="1" applyFont="1" applyBorder="1" applyAlignment="1" applyProtection="1">
      <alignment horizontal="distributed" vertical="center"/>
      <protection locked="0"/>
    </xf>
    <xf numFmtId="0" fontId="30" fillId="0" borderId="21" xfId="0" applyFont="1" applyFill="1" applyBorder="1" applyAlignment="1">
      <alignment horizontal="center" vertical="center"/>
    </xf>
    <xf numFmtId="0" fontId="30" fillId="0" borderId="36" xfId="0" applyFont="1" applyFill="1" applyBorder="1" applyAlignment="1">
      <alignment horizontal="left" vertical="center"/>
    </xf>
    <xf numFmtId="0" fontId="30" fillId="0" borderId="36" xfId="0" applyFont="1" applyFill="1" applyBorder="1" applyAlignment="1">
      <alignment horizontal="center" vertical="center"/>
    </xf>
    <xf numFmtId="0" fontId="30" fillId="0" borderId="37" xfId="0" applyFont="1" applyFill="1" applyBorder="1" applyAlignment="1">
      <alignment horizontal="center" vertical="center"/>
    </xf>
    <xf numFmtId="0" fontId="26" fillId="0" borderId="48" xfId="0" applyFont="1" applyBorder="1" applyAlignment="1">
      <alignment vertical="center"/>
    </xf>
    <xf numFmtId="182" fontId="26" fillId="0" borderId="20" xfId="0" applyNumberFormat="1" applyFont="1" applyFill="1" applyBorder="1" applyAlignment="1" applyProtection="1">
      <alignment horizontal="right" vertical="center"/>
      <protection locked="0"/>
    </xf>
    <xf numFmtId="38" fontId="26" fillId="0" borderId="38" xfId="6" applyFont="1" applyBorder="1" applyAlignment="1">
      <alignment vertical="center"/>
    </xf>
    <xf numFmtId="38" fontId="31" fillId="0" borderId="19" xfId="6" applyFont="1" applyFill="1" applyBorder="1" applyAlignment="1">
      <alignment horizontal="right" vertical="center"/>
    </xf>
    <xf numFmtId="38" fontId="31" fillId="0" borderId="38" xfId="6" applyFont="1" applyFill="1" applyBorder="1" applyAlignment="1">
      <alignment horizontal="right" vertical="center"/>
    </xf>
    <xf numFmtId="38" fontId="27" fillId="0" borderId="20" xfId="6" applyFont="1" applyFill="1" applyBorder="1" applyAlignment="1">
      <alignment horizontal="right" vertical="center"/>
    </xf>
    <xf numFmtId="38" fontId="31" fillId="3" borderId="18" xfId="6" applyFont="1" applyFill="1" applyBorder="1" applyAlignment="1">
      <alignment horizontal="right" vertical="center"/>
    </xf>
    <xf numFmtId="0" fontId="26" fillId="3" borderId="36" xfId="0" applyFont="1" applyFill="1" applyBorder="1" applyAlignment="1">
      <alignment vertical="center" wrapText="1"/>
    </xf>
    <xf numFmtId="38" fontId="31" fillId="3" borderId="19" xfId="6" applyFont="1" applyFill="1" applyBorder="1" applyAlignment="1">
      <alignment horizontal="right" vertical="center"/>
    </xf>
    <xf numFmtId="0" fontId="36" fillId="5" borderId="0" xfId="0" applyFont="1" applyFill="1" applyBorder="1" applyAlignment="1">
      <alignment vertical="center"/>
    </xf>
    <xf numFmtId="0" fontId="25" fillId="0" borderId="0" xfId="0" applyFont="1" applyFill="1" applyBorder="1" applyAlignment="1">
      <alignment horizontal="distributed" vertical="distributed"/>
    </xf>
    <xf numFmtId="38" fontId="27" fillId="0" borderId="0" xfId="0" applyNumberFormat="1" applyFont="1" applyFill="1" applyBorder="1" applyAlignment="1">
      <alignment horizontal="right" vertical="center"/>
    </xf>
    <xf numFmtId="182" fontId="26" fillId="0" borderId="31" xfId="0" applyNumberFormat="1" applyFont="1" applyFill="1" applyBorder="1" applyAlignment="1" applyProtection="1">
      <alignment horizontal="right" vertical="center" wrapText="1"/>
      <protection locked="0"/>
    </xf>
    <xf numFmtId="182" fontId="26" fillId="0" borderId="32" xfId="0" applyNumberFormat="1" applyFont="1" applyFill="1" applyBorder="1" applyAlignment="1" applyProtection="1">
      <alignment horizontal="right" vertical="center" wrapText="1"/>
      <protection locked="0"/>
    </xf>
    <xf numFmtId="178" fontId="26" fillId="0" borderId="31" xfId="0" applyNumberFormat="1" applyFont="1" applyFill="1" applyBorder="1" applyAlignment="1" applyProtection="1">
      <alignment horizontal="right" vertical="center" wrapText="1"/>
      <protection locked="0"/>
    </xf>
    <xf numFmtId="0" fontId="43" fillId="5" borderId="0" xfId="0" applyFont="1" applyFill="1" applyBorder="1" applyAlignment="1">
      <alignment vertical="center"/>
    </xf>
    <xf numFmtId="182" fontId="7" fillId="0" borderId="48" xfId="0" applyNumberFormat="1" applyFont="1" applyBorder="1" applyAlignment="1" applyProtection="1">
      <alignment vertical="center"/>
    </xf>
    <xf numFmtId="182" fontId="7" fillId="0" borderId="46" xfId="0" applyNumberFormat="1" applyFont="1" applyBorder="1" applyAlignment="1" applyProtection="1">
      <alignment vertical="center"/>
    </xf>
    <xf numFmtId="190" fontId="7" fillId="0" borderId="47" xfId="0" applyNumberFormat="1" applyFont="1" applyBorder="1" applyAlignment="1" applyProtection="1">
      <alignment vertical="center"/>
    </xf>
    <xf numFmtId="0" fontId="27" fillId="3" borderId="36" xfId="0" applyFont="1" applyFill="1" applyBorder="1" applyAlignment="1">
      <alignment vertical="center" wrapText="1"/>
    </xf>
    <xf numFmtId="0" fontId="29" fillId="3" borderId="36" xfId="0" applyFont="1" applyFill="1" applyBorder="1" applyAlignment="1">
      <alignment horizontal="left" vertical="center" shrinkToFit="1"/>
    </xf>
    <xf numFmtId="0" fontId="29" fillId="3" borderId="33" xfId="0" applyFont="1" applyFill="1" applyBorder="1" applyAlignment="1">
      <alignment horizontal="left" vertical="center" shrinkToFit="1"/>
    </xf>
    <xf numFmtId="0" fontId="29" fillId="3" borderId="33" xfId="0" applyFont="1" applyFill="1" applyBorder="1" applyAlignment="1">
      <alignment vertical="center" shrinkToFit="1"/>
    </xf>
    <xf numFmtId="0" fontId="25" fillId="3" borderId="36" xfId="0" applyFont="1" applyFill="1" applyBorder="1" applyAlignment="1">
      <alignment vertical="center" wrapText="1"/>
    </xf>
    <xf numFmtId="0" fontId="26" fillId="0" borderId="2" xfId="0" applyFont="1" applyBorder="1" applyAlignment="1">
      <alignment vertical="center"/>
    </xf>
    <xf numFmtId="184" fontId="26" fillId="0" borderId="58" xfId="0" applyNumberFormat="1" applyFont="1" applyBorder="1" applyAlignment="1" applyProtection="1">
      <alignment horizontal="distributed" vertical="center"/>
      <protection locked="0"/>
    </xf>
    <xf numFmtId="184" fontId="7" fillId="0" borderId="31" xfId="0" applyNumberFormat="1" applyFont="1" applyBorder="1" applyAlignment="1" applyProtection="1">
      <alignment vertical="center"/>
      <protection locked="0"/>
    </xf>
    <xf numFmtId="182" fontId="7" fillId="0" borderId="31" xfId="0" applyNumberFormat="1" applyFont="1" applyBorder="1" applyAlignment="1" applyProtection="1">
      <alignment vertical="center"/>
    </xf>
    <xf numFmtId="182" fontId="7" fillId="0" borderId="72" xfId="0" applyNumberFormat="1" applyFont="1" applyBorder="1" applyAlignment="1" applyProtection="1">
      <alignment vertical="center"/>
    </xf>
    <xf numFmtId="182" fontId="7" fillId="0" borderId="60" xfId="0" applyNumberFormat="1" applyFont="1" applyBorder="1" applyAlignment="1" applyProtection="1">
      <alignment vertical="center"/>
    </xf>
    <xf numFmtId="184" fontId="7" fillId="0" borderId="0" xfId="0" applyNumberFormat="1" applyFont="1" applyBorder="1" applyProtection="1">
      <protection locked="0"/>
    </xf>
    <xf numFmtId="0" fontId="27" fillId="0" borderId="34" xfId="0" applyFont="1" applyBorder="1" applyAlignment="1" applyProtection="1">
      <alignment horizontal="center" vertical="center" wrapText="1"/>
      <protection locked="0"/>
    </xf>
    <xf numFmtId="0" fontId="27" fillId="0" borderId="34" xfId="0" applyFont="1" applyBorder="1" applyAlignment="1" applyProtection="1">
      <alignment horizontal="center" vertical="center" shrinkToFit="1"/>
      <protection locked="0"/>
    </xf>
    <xf numFmtId="0" fontId="27" fillId="0" borderId="35" xfId="0" applyFont="1" applyBorder="1" applyAlignment="1">
      <alignment horizontal="center" vertical="center" shrinkToFit="1"/>
    </xf>
    <xf numFmtId="0" fontId="27" fillId="0" borderId="25" xfId="0" applyFont="1" applyBorder="1" applyAlignment="1" applyProtection="1">
      <alignment horizontal="center" vertical="center"/>
      <protection locked="0"/>
    </xf>
    <xf numFmtId="0" fontId="27" fillId="0" borderId="26" xfId="0" applyFont="1" applyBorder="1" applyAlignment="1" applyProtection="1">
      <alignment vertical="center" shrinkToFit="1"/>
      <protection locked="0"/>
    </xf>
    <xf numFmtId="178" fontId="26" fillId="0" borderId="34" xfId="0" applyNumberFormat="1" applyFont="1" applyBorder="1" applyAlignment="1" applyProtection="1">
      <alignment horizontal="center" vertical="center" wrapText="1"/>
      <protection locked="0"/>
    </xf>
    <xf numFmtId="178" fontId="27" fillId="0" borderId="34" xfId="0" applyNumberFormat="1" applyFont="1" applyBorder="1" applyAlignment="1" applyProtection="1">
      <alignment horizontal="center" vertical="center" wrapText="1"/>
      <protection locked="0"/>
    </xf>
    <xf numFmtId="178" fontId="26" fillId="0" borderId="25" xfId="0" applyNumberFormat="1" applyFont="1" applyBorder="1" applyAlignment="1" applyProtection="1">
      <alignment horizontal="center" vertical="center"/>
      <protection locked="0"/>
    </xf>
    <xf numFmtId="178" fontId="26" fillId="0" borderId="25" xfId="0" applyNumberFormat="1" applyFont="1" applyBorder="1" applyAlignment="1" applyProtection="1">
      <alignment horizontal="center" vertical="center" shrinkToFit="1"/>
      <protection locked="0"/>
    </xf>
    <xf numFmtId="178" fontId="26" fillId="0" borderId="35" xfId="0" applyNumberFormat="1" applyFont="1" applyBorder="1" applyAlignment="1" applyProtection="1">
      <alignment horizontal="center" vertical="center" wrapText="1"/>
      <protection locked="0"/>
    </xf>
    <xf numFmtId="178" fontId="26" fillId="0" borderId="26" xfId="0" applyNumberFormat="1" applyFont="1" applyBorder="1" applyAlignment="1" applyProtection="1">
      <alignment horizontal="center" vertical="center"/>
      <protection locked="0"/>
    </xf>
    <xf numFmtId="0" fontId="7" fillId="0" borderId="0" xfId="0" applyFont="1" applyBorder="1" applyAlignment="1" applyProtection="1">
      <alignment vertical="center" wrapText="1"/>
      <protection locked="0"/>
    </xf>
    <xf numFmtId="38" fontId="27" fillId="0" borderId="34" xfId="6" applyFont="1" applyFill="1" applyBorder="1" applyAlignment="1">
      <alignment horizontal="right" vertical="center"/>
    </xf>
    <xf numFmtId="38" fontId="27" fillId="0" borderId="35" xfId="6" applyFont="1" applyFill="1" applyBorder="1" applyAlignment="1">
      <alignment horizontal="right" vertical="center"/>
    </xf>
    <xf numFmtId="38" fontId="27" fillId="3" borderId="31" xfId="6" applyFont="1" applyFill="1" applyBorder="1" applyAlignment="1">
      <alignment horizontal="right" vertical="center"/>
    </xf>
    <xf numFmtId="38" fontId="27" fillId="0" borderId="31" xfId="6" applyFont="1" applyFill="1" applyBorder="1" applyAlignment="1">
      <alignment horizontal="right" vertical="center"/>
    </xf>
    <xf numFmtId="38" fontId="27" fillId="0" borderId="32" xfId="6" applyFont="1" applyFill="1" applyBorder="1" applyAlignment="1">
      <alignment horizontal="right" vertical="center"/>
    </xf>
    <xf numFmtId="0" fontId="35" fillId="3" borderId="36" xfId="0" applyFont="1" applyFill="1" applyBorder="1" applyAlignment="1">
      <alignment vertical="center" wrapText="1"/>
    </xf>
    <xf numFmtId="0" fontId="25" fillId="3" borderId="30" xfId="0" applyFont="1" applyFill="1" applyBorder="1" applyAlignment="1">
      <alignment vertical="center" shrinkToFit="1"/>
    </xf>
    <xf numFmtId="0" fontId="8" fillId="8" borderId="0" xfId="0" applyFont="1" applyFill="1" applyAlignment="1">
      <alignment horizontal="left"/>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7"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0" fillId="0" borderId="0" xfId="0" applyFont="1" applyBorder="1" applyAlignment="1">
      <alignment vertical="center"/>
    </xf>
    <xf numFmtId="0" fontId="10" fillId="0" borderId="0" xfId="0" applyFont="1" applyBorder="1" applyAlignment="1">
      <alignment horizontal="left" vertical="center"/>
    </xf>
    <xf numFmtId="38" fontId="10" fillId="0" borderId="0" xfId="6" applyFont="1" applyBorder="1" applyAlignment="1">
      <alignment horizontal="right" vertical="center"/>
    </xf>
    <xf numFmtId="38" fontId="10" fillId="0" borderId="0" xfId="6" applyFont="1" applyBorder="1" applyAlignment="1">
      <alignment horizontal="center" vertical="center"/>
    </xf>
    <xf numFmtId="176" fontId="10" fillId="0" borderId="0" xfId="6" applyNumberFormat="1" applyFont="1" applyBorder="1" applyAlignment="1">
      <alignment horizontal="right" vertical="center"/>
    </xf>
    <xf numFmtId="0" fontId="10" fillId="0" borderId="0" xfId="0" applyFont="1" applyBorder="1" applyAlignment="1">
      <alignment horizontal="center" vertical="center"/>
    </xf>
    <xf numFmtId="0" fontId="10" fillId="0" borderId="0" xfId="0" applyFont="1" applyBorder="1" applyAlignment="1">
      <alignment horizontal="right" vertical="center"/>
    </xf>
    <xf numFmtId="0" fontId="18" fillId="5" borderId="0" xfId="10" applyFont="1" applyFill="1" applyBorder="1" applyAlignment="1">
      <alignment vertical="center"/>
    </xf>
    <xf numFmtId="0" fontId="21" fillId="5" borderId="0" xfId="10" applyFont="1" applyFill="1" applyBorder="1" applyAlignment="1">
      <alignment vertical="center"/>
    </xf>
    <xf numFmtId="0" fontId="20" fillId="5" borderId="0" xfId="10" applyFont="1" applyFill="1" applyBorder="1" applyAlignment="1">
      <alignment vertical="center"/>
    </xf>
    <xf numFmtId="0" fontId="3" fillId="0" borderId="0" xfId="10"/>
    <xf numFmtId="0" fontId="8" fillId="0" borderId="0" xfId="10" applyFont="1" applyAlignment="1">
      <alignment horizontal="left" vertical="center"/>
    </xf>
    <xf numFmtId="0" fontId="7" fillId="0" borderId="0" xfId="10" applyFont="1" applyAlignment="1">
      <alignment vertical="center"/>
    </xf>
    <xf numFmtId="0" fontId="7" fillId="0" borderId="0" xfId="10" applyFont="1" applyBorder="1" applyAlignment="1">
      <alignment horizontal="center" vertical="center"/>
    </xf>
    <xf numFmtId="0" fontId="10" fillId="0" borderId="0" xfId="10" applyFont="1" applyBorder="1" applyAlignment="1">
      <alignment horizontal="center" vertical="center"/>
    </xf>
    <xf numFmtId="0" fontId="10" fillId="0" borderId="0" xfId="10" applyFont="1" applyBorder="1" applyAlignment="1">
      <alignment horizontal="center" vertical="center" wrapText="1"/>
    </xf>
    <xf numFmtId="0" fontId="27" fillId="0" borderId="0" xfId="10" applyFont="1" applyBorder="1" applyAlignment="1">
      <alignment horizontal="right" vertical="center"/>
    </xf>
    <xf numFmtId="0" fontId="27" fillId="0" borderId="0" xfId="10" applyFont="1" applyBorder="1" applyAlignment="1">
      <alignment vertical="center"/>
    </xf>
    <xf numFmtId="0" fontId="26" fillId="0" borderId="0" xfId="10" applyFont="1" applyBorder="1" applyAlignment="1">
      <alignment vertical="center"/>
    </xf>
    <xf numFmtId="0" fontId="7" fillId="0" borderId="0" xfId="10" applyFont="1" applyBorder="1" applyAlignment="1">
      <alignment vertical="center"/>
    </xf>
    <xf numFmtId="0" fontId="27" fillId="0" borderId="0" xfId="10" applyFont="1" applyAlignment="1">
      <alignment vertical="center"/>
    </xf>
    <xf numFmtId="0" fontId="26" fillId="0" borderId="0" xfId="10" applyFont="1" applyAlignment="1">
      <alignment vertical="center"/>
    </xf>
    <xf numFmtId="0" fontId="10" fillId="0" borderId="0" xfId="10" applyFont="1" applyAlignment="1">
      <alignment vertical="center"/>
    </xf>
    <xf numFmtId="0" fontId="20" fillId="5" borderId="0" xfId="10" applyFont="1" applyFill="1" applyAlignment="1">
      <alignment vertical="center"/>
    </xf>
    <xf numFmtId="0" fontId="10" fillId="0" borderId="0" xfId="10" applyFont="1" applyBorder="1" applyAlignment="1">
      <alignment vertical="center"/>
    </xf>
    <xf numFmtId="0" fontId="10" fillId="0" borderId="0" xfId="10" applyFont="1" applyBorder="1" applyAlignment="1">
      <alignment vertical="top"/>
    </xf>
    <xf numFmtId="0" fontId="10" fillId="0" borderId="0" xfId="10" applyFont="1" applyAlignment="1">
      <alignment horizontal="center" vertical="center"/>
    </xf>
    <xf numFmtId="0" fontId="7" fillId="5" borderId="0" xfId="0" applyFont="1" applyFill="1" applyAlignment="1">
      <alignment vertical="center"/>
    </xf>
    <xf numFmtId="0" fontId="7" fillId="2" borderId="0" xfId="0" applyFont="1" applyFill="1" applyAlignment="1">
      <alignment vertical="center"/>
    </xf>
    <xf numFmtId="179" fontId="9" fillId="0" borderId="0" xfId="0" applyNumberFormat="1" applyFont="1" applyBorder="1" applyAlignment="1">
      <alignment vertical="center"/>
    </xf>
    <xf numFmtId="178" fontId="10" fillId="0" borderId="0" xfId="6" applyNumberFormat="1" applyFont="1" applyBorder="1" applyAlignment="1">
      <alignment horizontal="right" vertical="center"/>
    </xf>
    <xf numFmtId="0" fontId="11" fillId="0" borderId="0" xfId="0" applyFont="1" applyBorder="1" applyAlignment="1">
      <alignment horizontal="right" vertical="center"/>
    </xf>
    <xf numFmtId="0" fontId="10" fillId="0" borderId="0" xfId="0" applyFont="1" applyBorder="1" applyAlignment="1">
      <alignment vertical="center"/>
    </xf>
    <xf numFmtId="0" fontId="27" fillId="0" borderId="18" xfId="0" applyFont="1" applyBorder="1" applyAlignment="1">
      <alignment horizontal="center" vertical="center"/>
    </xf>
    <xf numFmtId="0" fontId="27" fillId="0" borderId="0" xfId="0" applyFont="1" applyBorder="1" applyAlignment="1">
      <alignment horizontal="right" vertical="center"/>
    </xf>
    <xf numFmtId="0" fontId="26" fillId="0" borderId="0" xfId="0" applyFont="1" applyBorder="1" applyAlignment="1">
      <alignment vertical="center"/>
    </xf>
    <xf numFmtId="0" fontId="27" fillId="0" borderId="0" xfId="0" applyFont="1" applyBorder="1" applyAlignment="1">
      <alignment vertical="center"/>
    </xf>
    <xf numFmtId="0" fontId="10" fillId="0" borderId="0" xfId="0" applyFont="1" applyBorder="1" applyAlignment="1">
      <alignment vertical="center"/>
    </xf>
    <xf numFmtId="0" fontId="10" fillId="0" borderId="0" xfId="0" applyFont="1" applyAlignment="1">
      <alignment vertical="center"/>
    </xf>
    <xf numFmtId="0" fontId="10" fillId="0" borderId="0" xfId="0" applyFont="1" applyBorder="1" applyAlignment="1">
      <alignment horizontal="right" vertical="center"/>
    </xf>
    <xf numFmtId="0" fontId="26" fillId="0" borderId="2" xfId="0" applyFont="1" applyBorder="1" applyAlignment="1"/>
    <xf numFmtId="0" fontId="10" fillId="0" borderId="2" xfId="0" applyFont="1" applyBorder="1" applyAlignment="1">
      <alignment horizontal="right" vertical="center"/>
    </xf>
    <xf numFmtId="0" fontId="7" fillId="0" borderId="1" xfId="0" applyFont="1" applyBorder="1" applyAlignment="1">
      <alignment vertical="center"/>
    </xf>
    <xf numFmtId="0" fontId="27" fillId="0" borderId="0" xfId="0" applyFont="1" applyAlignment="1">
      <alignment horizontal="right" vertical="center"/>
    </xf>
    <xf numFmtId="38" fontId="27" fillId="0" borderId="18" xfId="8" applyFont="1" applyFill="1" applyBorder="1" applyAlignment="1">
      <alignment vertical="center"/>
    </xf>
    <xf numFmtId="38" fontId="27" fillId="0" borderId="18" xfId="8" applyFont="1" applyFill="1" applyBorder="1" applyAlignment="1">
      <alignment horizontal="right" vertical="center"/>
    </xf>
    <xf numFmtId="38" fontId="27" fillId="0" borderId="0" xfId="8" applyFont="1" applyBorder="1" applyAlignment="1">
      <alignment horizontal="right" vertical="center"/>
    </xf>
    <xf numFmtId="38" fontId="25" fillId="0" borderId="18" xfId="8" applyFont="1" applyBorder="1" applyAlignment="1">
      <alignment horizontal="center" vertical="center" wrapText="1"/>
    </xf>
    <xf numFmtId="38" fontId="25" fillId="0" borderId="20" xfId="8" applyFont="1" applyBorder="1" applyAlignment="1">
      <alignment horizontal="center" vertical="center" wrapText="1"/>
    </xf>
    <xf numFmtId="38" fontId="27" fillId="0" borderId="36" xfId="8" applyFont="1" applyFill="1" applyBorder="1" applyAlignment="1">
      <alignment horizontal="right" vertical="center"/>
    </xf>
    <xf numFmtId="0" fontId="27" fillId="0" borderId="18" xfId="8" applyNumberFormat="1" applyFont="1" applyFill="1" applyBorder="1" applyAlignment="1">
      <alignment horizontal="right" vertical="center"/>
    </xf>
    <xf numFmtId="38" fontId="27" fillId="0" borderId="20" xfId="8" applyFont="1" applyFill="1" applyBorder="1" applyAlignment="1">
      <alignment horizontal="right" vertical="center"/>
    </xf>
    <xf numFmtId="38" fontId="27" fillId="0" borderId="40" xfId="8" applyFont="1" applyFill="1" applyBorder="1" applyAlignment="1">
      <alignment vertical="center"/>
    </xf>
    <xf numFmtId="38" fontId="10" fillId="0" borderId="0" xfId="8" applyFont="1" applyBorder="1" applyAlignment="1">
      <alignment horizontal="right" vertical="center"/>
    </xf>
    <xf numFmtId="38" fontId="10" fillId="0" borderId="0" xfId="8" applyFont="1" applyBorder="1" applyAlignment="1">
      <alignment horizontal="center" vertical="center"/>
    </xf>
    <xf numFmtId="38" fontId="10" fillId="0" borderId="0" xfId="8" applyFont="1" applyBorder="1" applyAlignment="1">
      <alignment horizontal="left" vertical="center"/>
    </xf>
    <xf numFmtId="38" fontId="26" fillId="0" borderId="18" xfId="8" applyFont="1" applyFill="1" applyBorder="1" applyAlignment="1" applyProtection="1">
      <alignment horizontal="right" vertical="center" wrapText="1"/>
    </xf>
    <xf numFmtId="38" fontId="26" fillId="0" borderId="20" xfId="8" applyFont="1" applyFill="1" applyBorder="1" applyAlignment="1" applyProtection="1">
      <alignment horizontal="right" vertical="center" wrapText="1"/>
      <protection locked="0"/>
    </xf>
    <xf numFmtId="38" fontId="26" fillId="0" borderId="32" xfId="8" applyFont="1" applyFill="1" applyBorder="1" applyAlignment="1" applyProtection="1">
      <alignment horizontal="right" vertical="center" wrapText="1"/>
      <protection locked="0"/>
    </xf>
    <xf numFmtId="192" fontId="26" fillId="0" borderId="43" xfId="0" applyNumberFormat="1" applyFont="1" applyFill="1" applyBorder="1" applyAlignment="1" applyProtection="1">
      <alignment horizontal="right" vertical="center"/>
      <protection locked="0"/>
    </xf>
    <xf numFmtId="192" fontId="26" fillId="0" borderId="20" xfId="0" applyNumberFormat="1" applyFont="1" applyFill="1" applyBorder="1" applyAlignment="1" applyProtection="1">
      <alignment horizontal="right" vertical="center"/>
    </xf>
    <xf numFmtId="0" fontId="7" fillId="0" borderId="0" xfId="0" applyFont="1" applyBorder="1" applyAlignment="1">
      <alignment vertical="center"/>
    </xf>
    <xf numFmtId="38" fontId="26" fillId="0" borderId="20" xfId="6" applyFont="1" applyBorder="1" applyAlignment="1">
      <alignment vertical="center"/>
    </xf>
    <xf numFmtId="184" fontId="26" fillId="0" borderId="88" xfId="0" applyNumberFormat="1" applyFont="1" applyBorder="1" applyAlignment="1" applyProtection="1">
      <alignment vertical="center"/>
      <protection locked="0"/>
    </xf>
    <xf numFmtId="184" fontId="26" fillId="0" borderId="30" xfId="0" applyNumberFormat="1" applyFont="1" applyBorder="1" applyAlignment="1" applyProtection="1">
      <alignment vertical="center"/>
      <protection locked="0"/>
    </xf>
    <xf numFmtId="0" fontId="8" fillId="0" borderId="0" xfId="0" applyFont="1" applyAlignment="1">
      <alignment wrapText="1"/>
    </xf>
    <xf numFmtId="0" fontId="45" fillId="0" borderId="0" xfId="0" applyFont="1" applyBorder="1" applyAlignment="1">
      <alignment vertical="center"/>
    </xf>
    <xf numFmtId="0" fontId="45" fillId="0" borderId="0" xfId="0" applyFont="1" applyBorder="1"/>
    <xf numFmtId="0" fontId="7" fillId="0" borderId="0" xfId="0" applyFont="1" applyBorder="1" applyAlignment="1">
      <alignment vertical="center"/>
    </xf>
    <xf numFmtId="0" fontId="10" fillId="0" borderId="0" xfId="0" applyFont="1" applyBorder="1" applyAlignment="1">
      <alignment vertical="center"/>
    </xf>
    <xf numFmtId="38" fontId="10" fillId="0" borderId="0" xfId="6" applyFont="1" applyBorder="1" applyAlignment="1">
      <alignment horizontal="right" vertical="center"/>
    </xf>
    <xf numFmtId="0" fontId="27" fillId="0" borderId="0" xfId="0" applyFont="1" applyBorder="1" applyAlignment="1">
      <alignment vertical="center"/>
    </xf>
    <xf numFmtId="0" fontId="7" fillId="0" borderId="0" xfId="0" applyFont="1" applyBorder="1" applyAlignment="1">
      <alignment horizontal="center" vertical="center"/>
    </xf>
    <xf numFmtId="0" fontId="27" fillId="0" borderId="0" xfId="0" applyFont="1" applyBorder="1" applyAlignment="1">
      <alignment horizontal="left" vertical="center"/>
    </xf>
    <xf numFmtId="0" fontId="27" fillId="0" borderId="0" xfId="0" applyFont="1" applyBorder="1" applyAlignment="1">
      <alignment horizontal="center" vertical="center"/>
    </xf>
    <xf numFmtId="0" fontId="10" fillId="0" borderId="0" xfId="0" applyFont="1" applyBorder="1" applyAlignment="1">
      <alignment vertical="center"/>
    </xf>
    <xf numFmtId="0" fontId="10" fillId="0" borderId="0" xfId="0" applyFont="1" applyBorder="1" applyAlignment="1">
      <alignment horizontal="center" vertical="center"/>
    </xf>
    <xf numFmtId="0" fontId="36" fillId="5" borderId="0" xfId="0" applyFont="1" applyFill="1" applyAlignment="1">
      <alignment vertical="center"/>
    </xf>
    <xf numFmtId="0" fontId="7" fillId="0" borderId="0" xfId="0" applyFont="1" applyBorder="1" applyAlignment="1">
      <alignment horizontal="right" vertical="center"/>
    </xf>
    <xf numFmtId="0" fontId="10" fillId="0" borderId="0" xfId="0" applyFont="1" applyBorder="1" applyAlignment="1">
      <alignment vertical="center"/>
    </xf>
    <xf numFmtId="176" fontId="10" fillId="0" borderId="0" xfId="6" applyNumberFormat="1" applyFont="1" applyBorder="1" applyAlignment="1">
      <alignment horizontal="right" vertical="center"/>
    </xf>
    <xf numFmtId="0" fontId="10" fillId="0" borderId="0" xfId="0" applyFont="1" applyBorder="1" applyAlignment="1">
      <alignment horizontal="center" vertical="center"/>
    </xf>
    <xf numFmtId="0" fontId="10" fillId="0" borderId="0" xfId="0" applyFont="1" applyBorder="1" applyAlignment="1">
      <alignment horizontal="right" vertical="center"/>
    </xf>
    <xf numFmtId="0" fontId="27" fillId="0" borderId="0" xfId="0" applyFont="1" applyBorder="1" applyAlignment="1">
      <alignment horizontal="left" vertical="center"/>
    </xf>
    <xf numFmtId="0" fontId="27" fillId="0" borderId="0" xfId="0" applyFont="1" applyBorder="1" applyAlignment="1">
      <alignment horizontal="right" vertical="center"/>
    </xf>
    <xf numFmtId="0" fontId="27" fillId="0" borderId="80" xfId="0" applyFont="1" applyBorder="1" applyAlignment="1">
      <alignment horizontal="center" vertical="center"/>
    </xf>
    <xf numFmtId="38" fontId="27" fillId="0" borderId="48" xfId="8" applyFont="1" applyFill="1" applyBorder="1" applyAlignment="1">
      <alignment vertical="center"/>
    </xf>
    <xf numFmtId="38" fontId="27" fillId="0" borderId="46" xfId="8" applyFont="1" applyFill="1" applyBorder="1" applyAlignment="1">
      <alignment vertical="center"/>
    </xf>
    <xf numFmtId="40" fontId="27" fillId="3" borderId="47" xfId="0" applyNumberFormat="1" applyFont="1" applyFill="1" applyBorder="1" applyAlignment="1">
      <alignment horizontal="right" vertical="center"/>
    </xf>
    <xf numFmtId="38" fontId="27" fillId="3" borderId="48" xfId="8" applyFont="1" applyFill="1" applyBorder="1" applyAlignment="1">
      <alignment vertical="center"/>
    </xf>
    <xf numFmtId="38" fontId="27" fillId="3" borderId="46" xfId="8" applyFont="1" applyFill="1" applyBorder="1" applyAlignment="1">
      <alignment vertical="center"/>
    </xf>
    <xf numFmtId="38" fontId="27" fillId="3" borderId="48" xfId="8" applyNumberFormat="1" applyFont="1" applyFill="1" applyBorder="1" applyAlignment="1">
      <alignment vertical="center"/>
    </xf>
    <xf numFmtId="38" fontId="27" fillId="3" borderId="47" xfId="8" applyFont="1" applyFill="1" applyBorder="1" applyAlignment="1">
      <alignment vertical="center"/>
    </xf>
    <xf numFmtId="184" fontId="7" fillId="0" borderId="46" xfId="0" applyNumberFormat="1" applyFont="1" applyBorder="1" applyAlignment="1" applyProtection="1">
      <alignment horizontal="center" vertical="center"/>
      <protection locked="0"/>
    </xf>
    <xf numFmtId="182" fontId="7" fillId="0" borderId="89" xfId="0" applyNumberFormat="1" applyFont="1" applyBorder="1" applyAlignment="1" applyProtection="1">
      <alignment vertical="center"/>
    </xf>
    <xf numFmtId="182" fontId="7" fillId="0" borderId="46" xfId="0" applyNumberFormat="1" applyFont="1" applyBorder="1" applyAlignment="1" applyProtection="1">
      <alignment horizontal="center" vertical="center"/>
    </xf>
    <xf numFmtId="178" fontId="26" fillId="0" borderId="31" xfId="0" applyNumberFormat="1" applyFont="1" applyFill="1" applyBorder="1" applyAlignment="1" applyProtection="1">
      <alignment vertical="center" wrapText="1"/>
      <protection locked="0"/>
    </xf>
    <xf numFmtId="178" fontId="26" fillId="0" borderId="31" xfId="0" applyNumberFormat="1" applyFont="1" applyFill="1" applyBorder="1" applyAlignment="1" applyProtection="1">
      <alignment vertical="center" wrapText="1"/>
    </xf>
    <xf numFmtId="178" fontId="26" fillId="0" borderId="32" xfId="0" applyNumberFormat="1" applyFont="1" applyFill="1" applyBorder="1" applyAlignment="1" applyProtection="1">
      <alignment vertical="center" wrapText="1"/>
      <protection locked="0"/>
    </xf>
    <xf numFmtId="0" fontId="27" fillId="0" borderId="46" xfId="0" applyFont="1" applyBorder="1" applyAlignment="1">
      <alignment horizontal="centerContinuous" vertical="center"/>
    </xf>
    <xf numFmtId="0" fontId="27" fillId="0" borderId="43" xfId="0" applyFont="1" applyBorder="1" applyAlignment="1">
      <alignment horizontal="centerContinuous" vertical="center"/>
    </xf>
    <xf numFmtId="0" fontId="27" fillId="0" borderId="40" xfId="0" applyFont="1" applyBorder="1" applyAlignment="1">
      <alignment horizontal="centerContinuous" vertical="center"/>
    </xf>
    <xf numFmtId="0" fontId="27" fillId="0" borderId="41" xfId="0" applyFont="1" applyBorder="1" applyAlignment="1">
      <alignment horizontal="centerContinuous" vertical="center"/>
    </xf>
    <xf numFmtId="0" fontId="27" fillId="0" borderId="18" xfId="0" applyFont="1" applyBorder="1" applyAlignment="1">
      <alignment horizontal="centerContinuous" vertical="center" wrapText="1"/>
    </xf>
    <xf numFmtId="0" fontId="27" fillId="0" borderId="18" xfId="0" applyFont="1" applyBorder="1" applyAlignment="1">
      <alignment horizontal="centerContinuous" vertical="center"/>
    </xf>
    <xf numFmtId="0" fontId="25" fillId="0" borderId="18" xfId="0" applyFont="1" applyBorder="1" applyAlignment="1">
      <alignment horizontal="centerContinuous" vertical="center" wrapText="1"/>
    </xf>
    <xf numFmtId="0" fontId="25" fillId="0" borderId="18" xfId="0" applyFont="1" applyBorder="1" applyAlignment="1">
      <alignment horizontal="centerContinuous" vertical="center"/>
    </xf>
    <xf numFmtId="0" fontId="27" fillId="0" borderId="59" xfId="0" applyFont="1" applyBorder="1" applyAlignment="1">
      <alignment horizontal="centerContinuous" vertical="center"/>
    </xf>
    <xf numFmtId="0" fontId="27" fillId="0" borderId="0" xfId="0" applyFont="1" applyBorder="1" applyAlignment="1">
      <alignment horizontal="centerContinuous" vertical="center"/>
    </xf>
    <xf numFmtId="0" fontId="27" fillId="0" borderId="48" xfId="0" applyFont="1" applyBorder="1" applyAlignment="1">
      <alignment horizontal="centerContinuous" vertical="center"/>
    </xf>
    <xf numFmtId="0" fontId="26" fillId="0" borderId="0" xfId="0" applyFont="1" applyBorder="1" applyAlignment="1">
      <alignment horizontal="left" vertical="center"/>
    </xf>
    <xf numFmtId="0" fontId="26" fillId="0" borderId="44" xfId="0" applyFont="1" applyBorder="1" applyAlignment="1">
      <alignment horizontal="center" vertical="center"/>
    </xf>
    <xf numFmtId="0" fontId="10" fillId="0" borderId="0" xfId="0" applyFont="1" applyAlignment="1">
      <alignment vertical="center"/>
    </xf>
    <xf numFmtId="0" fontId="26" fillId="0" borderId="9" xfId="0" applyFont="1" applyBorder="1" applyAlignment="1">
      <alignment horizontal="center" vertical="center"/>
    </xf>
    <xf numFmtId="0" fontId="26" fillId="0" borderId="45" xfId="0" applyFont="1" applyBorder="1" applyAlignment="1">
      <alignment horizontal="center" vertical="center"/>
    </xf>
    <xf numFmtId="0" fontId="26" fillId="0" borderId="0" xfId="0" applyFont="1" applyBorder="1" applyAlignment="1">
      <alignment horizontal="center" vertical="center"/>
    </xf>
    <xf numFmtId="0" fontId="26" fillId="0" borderId="47" xfId="0" applyFont="1" applyBorder="1" applyAlignment="1">
      <alignment horizontal="right" vertical="center"/>
    </xf>
    <xf numFmtId="0" fontId="26" fillId="0" borderId="2" xfId="0" applyFont="1" applyBorder="1" applyAlignment="1">
      <alignment horizontal="center" vertical="center"/>
    </xf>
    <xf numFmtId="0" fontId="7" fillId="0" borderId="0" xfId="0" applyFont="1" applyBorder="1" applyAlignment="1">
      <alignment vertical="center"/>
    </xf>
    <xf numFmtId="0" fontId="26" fillId="0" borderId="0" xfId="0" applyFont="1" applyAlignment="1">
      <alignment vertical="center"/>
    </xf>
    <xf numFmtId="0" fontId="26" fillId="0" borderId="0" xfId="0" applyFont="1" applyAlignment="1">
      <alignment horizontal="right" vertical="center"/>
    </xf>
    <xf numFmtId="0" fontId="10" fillId="0" borderId="0" xfId="0" applyFont="1" applyAlignment="1">
      <alignment vertical="center"/>
    </xf>
    <xf numFmtId="196" fontId="26" fillId="0" borderId="0" xfId="0" applyNumberFormat="1" applyFont="1" applyAlignment="1">
      <alignment horizontal="left" vertical="center"/>
    </xf>
    <xf numFmtId="0" fontId="26" fillId="0" borderId="0" xfId="0" applyFont="1" applyBorder="1" applyAlignment="1">
      <alignment horizontal="centerContinuous" vertical="center"/>
    </xf>
    <xf numFmtId="0" fontId="26" fillId="0" borderId="1" xfId="0" applyFont="1" applyBorder="1" applyAlignment="1">
      <alignment horizontal="centerContinuous" vertical="center"/>
    </xf>
    <xf numFmtId="0" fontId="26" fillId="0" borderId="52" xfId="0" applyFont="1" applyBorder="1" applyAlignment="1">
      <alignment horizontal="centerContinuous" vertical="center"/>
    </xf>
    <xf numFmtId="0" fontId="26" fillId="0" borderId="2" xfId="0" applyFont="1" applyBorder="1" applyAlignment="1">
      <alignment horizontal="centerContinuous" vertical="center"/>
    </xf>
    <xf numFmtId="0" fontId="26" fillId="0" borderId="66" xfId="0" applyFont="1" applyBorder="1" applyAlignment="1">
      <alignment horizontal="left" vertical="center"/>
    </xf>
    <xf numFmtId="0" fontId="26" fillId="0" borderId="48" xfId="0" applyFont="1" applyBorder="1" applyAlignment="1">
      <alignment horizontal="centerContinuous" vertical="center"/>
    </xf>
    <xf numFmtId="0" fontId="26" fillId="0" borderId="67" xfId="0" applyFont="1" applyBorder="1" applyAlignment="1">
      <alignment horizontal="centerContinuous" vertical="center"/>
    </xf>
    <xf numFmtId="0" fontId="26" fillId="0" borderId="45" xfId="0" applyFont="1" applyBorder="1" applyAlignment="1">
      <alignment horizontal="centerContinuous" vertical="center"/>
    </xf>
    <xf numFmtId="0" fontId="26" fillId="0" borderId="71" xfId="0" applyFont="1" applyBorder="1" applyAlignment="1">
      <alignment horizontal="centerContinuous" vertical="center"/>
    </xf>
    <xf numFmtId="179" fontId="26" fillId="0" borderId="17" xfId="0" applyNumberFormat="1" applyFont="1" applyBorder="1" applyAlignment="1">
      <alignment horizontal="centerContinuous" vertical="center"/>
    </xf>
    <xf numFmtId="0" fontId="26" fillId="0" borderId="43" xfId="0" applyFont="1" applyBorder="1" applyAlignment="1">
      <alignment horizontal="left" vertical="center"/>
    </xf>
    <xf numFmtId="0" fontId="26" fillId="0" borderId="17" xfId="0" applyFont="1" applyBorder="1" applyAlignment="1">
      <alignment horizontal="centerContinuous" vertical="center"/>
    </xf>
    <xf numFmtId="0" fontId="26" fillId="0" borderId="16" xfId="0" applyFont="1" applyBorder="1" applyAlignment="1">
      <alignment horizontal="left" vertical="center"/>
    </xf>
    <xf numFmtId="0" fontId="26" fillId="0" borderId="47" xfId="0" applyFont="1" applyBorder="1" applyAlignment="1">
      <alignment horizontal="center" vertical="center"/>
    </xf>
    <xf numFmtId="0" fontId="26" fillId="0" borderId="44" xfId="0" applyFont="1" applyBorder="1" applyAlignment="1">
      <alignment horizontal="left" vertical="center"/>
    </xf>
    <xf numFmtId="0" fontId="26" fillId="0" borderId="65" xfId="0" applyFont="1" applyBorder="1" applyAlignment="1">
      <alignment vertical="center"/>
    </xf>
    <xf numFmtId="179" fontId="26" fillId="0" borderId="8" xfId="0" applyNumberFormat="1" applyFont="1" applyBorder="1" applyAlignment="1">
      <alignment horizontal="centerContinuous" vertical="center"/>
    </xf>
    <xf numFmtId="179" fontId="26" fillId="0" borderId="61" xfId="0" applyNumberFormat="1" applyFont="1" applyBorder="1" applyAlignment="1">
      <alignment horizontal="centerContinuous" vertical="center"/>
    </xf>
    <xf numFmtId="0" fontId="27" fillId="0" borderId="5" xfId="0" applyFont="1" applyBorder="1" applyAlignment="1">
      <alignment horizontal="centerContinuous" vertical="center"/>
    </xf>
    <xf numFmtId="0" fontId="10" fillId="0" borderId="3" xfId="0" applyFont="1" applyBorder="1" applyAlignment="1">
      <alignment horizontal="centerContinuous" vertical="center"/>
    </xf>
    <xf numFmtId="0" fontId="27" fillId="0" borderId="3" xfId="0" applyFont="1" applyBorder="1" applyAlignment="1">
      <alignment horizontal="centerContinuous" vertical="center"/>
    </xf>
    <xf numFmtId="0" fontId="27" fillId="0" borderId="69" xfId="0" applyFont="1" applyBorder="1" applyAlignment="1">
      <alignment horizontal="centerContinuous" vertical="center"/>
    </xf>
    <xf numFmtId="0" fontId="27" fillId="0" borderId="7" xfId="0" applyFont="1" applyBorder="1" applyAlignment="1">
      <alignment horizontal="centerContinuous" vertical="center"/>
    </xf>
    <xf numFmtId="0" fontId="27" fillId="0" borderId="17" xfId="0" applyFont="1" applyBorder="1" applyAlignment="1">
      <alignment horizontal="centerContinuous" vertical="center"/>
    </xf>
    <xf numFmtId="0" fontId="27" fillId="0" borderId="8" xfId="0" applyFont="1" applyBorder="1" applyAlignment="1">
      <alignment horizontal="centerContinuous" vertical="center"/>
    </xf>
    <xf numFmtId="0" fontId="27" fillId="0" borderId="61" xfId="0" applyFont="1" applyBorder="1" applyAlignment="1">
      <alignment horizontal="centerContinuous" vertical="center"/>
    </xf>
    <xf numFmtId="0" fontId="27" fillId="0" borderId="44" xfId="0" applyFont="1" applyBorder="1" applyAlignment="1">
      <alignment horizontal="centerContinuous" vertical="center"/>
    </xf>
    <xf numFmtId="0" fontId="27" fillId="0" borderId="79" xfId="0" applyFont="1" applyBorder="1" applyAlignment="1">
      <alignment horizontal="centerContinuous" vertical="center"/>
    </xf>
    <xf numFmtId="0" fontId="27" fillId="0" borderId="49" xfId="0" applyFont="1" applyBorder="1" applyAlignment="1">
      <alignment vertical="center"/>
    </xf>
    <xf numFmtId="0" fontId="27" fillId="0" borderId="60" xfId="0" applyFont="1" applyBorder="1" applyAlignment="1">
      <alignment vertical="center"/>
    </xf>
    <xf numFmtId="0" fontId="27" fillId="0" borderId="50" xfId="0" applyFont="1" applyBorder="1" applyAlignment="1">
      <alignment vertical="center"/>
    </xf>
    <xf numFmtId="0" fontId="27" fillId="0" borderId="16" xfId="0" applyFont="1" applyBorder="1" applyAlignment="1">
      <alignment horizontal="centerContinuous" vertical="center"/>
    </xf>
    <xf numFmtId="0" fontId="26" fillId="0" borderId="40" xfId="0" applyFont="1" applyBorder="1" applyAlignment="1">
      <alignment horizontal="centerContinuous" vertical="center"/>
    </xf>
    <xf numFmtId="0" fontId="18" fillId="9" borderId="0" xfId="0" applyFont="1" applyFill="1" applyBorder="1" applyAlignment="1">
      <alignment vertical="center"/>
    </xf>
    <xf numFmtId="0" fontId="21" fillId="9" borderId="0" xfId="0" applyFont="1" applyFill="1" applyBorder="1" applyAlignment="1">
      <alignment vertical="center"/>
    </xf>
    <xf numFmtId="0" fontId="10" fillId="9" borderId="0" xfId="0" applyFont="1" applyFill="1" applyAlignment="1">
      <alignment vertical="center"/>
    </xf>
    <xf numFmtId="0" fontId="27" fillId="0" borderId="0" xfId="0" applyFont="1" applyBorder="1" applyAlignment="1">
      <alignment vertical="center"/>
    </xf>
    <xf numFmtId="0" fontId="10" fillId="0" borderId="0" xfId="0" applyFont="1" applyBorder="1" applyAlignment="1">
      <alignment vertical="center"/>
    </xf>
    <xf numFmtId="0" fontId="26" fillId="0" borderId="1" xfId="0" applyFont="1" applyBorder="1" applyAlignment="1">
      <alignment horizontal="center" vertical="center"/>
    </xf>
    <xf numFmtId="0" fontId="26" fillId="0" borderId="0" xfId="0" applyFont="1" applyBorder="1" applyAlignment="1">
      <alignment horizontal="center" vertical="center"/>
    </xf>
    <xf numFmtId="0" fontId="26" fillId="0" borderId="0" xfId="0" applyFont="1" applyBorder="1" applyAlignment="1">
      <alignment horizontal="right" vertical="center"/>
    </xf>
    <xf numFmtId="0" fontId="10" fillId="0" borderId="0" xfId="0" applyFont="1" applyBorder="1" applyAlignment="1">
      <alignment horizontal="center" vertical="center"/>
    </xf>
    <xf numFmtId="0" fontId="26" fillId="0" borderId="8" xfId="0" applyFont="1" applyBorder="1" applyAlignment="1">
      <alignment horizontal="center" vertical="center"/>
    </xf>
    <xf numFmtId="0" fontId="0" fillId="0" borderId="3" xfId="0" applyBorder="1" applyAlignment="1">
      <alignment vertical="center"/>
    </xf>
    <xf numFmtId="0" fontId="26" fillId="0" borderId="5" xfId="0" applyFont="1" applyBorder="1"/>
    <xf numFmtId="0" fontId="26" fillId="0" borderId="6" xfId="0" applyFont="1" applyBorder="1"/>
    <xf numFmtId="0" fontId="25" fillId="0" borderId="7" xfId="0" applyFont="1" applyBorder="1" applyAlignment="1">
      <alignment horizontal="center" vertical="center" wrapText="1" shrinkToFit="1"/>
    </xf>
    <xf numFmtId="0" fontId="26" fillId="0" borderId="7" xfId="0" applyFont="1" applyBorder="1" applyAlignment="1">
      <alignment horizontal="center" vertical="center"/>
    </xf>
    <xf numFmtId="0" fontId="25" fillId="0" borderId="7" xfId="0" applyFont="1" applyBorder="1" applyAlignment="1">
      <alignment horizontal="center" vertical="center" wrapText="1"/>
    </xf>
    <xf numFmtId="0" fontId="27" fillId="0" borderId="0" xfId="10" applyFont="1" applyBorder="1" applyAlignment="1">
      <alignment horizontal="right" vertical="center"/>
    </xf>
    <xf numFmtId="0" fontId="27" fillId="0" borderId="3" xfId="10" applyFont="1" applyBorder="1" applyAlignment="1">
      <alignment vertical="center"/>
    </xf>
    <xf numFmtId="0" fontId="0" fillId="0" borderId="67" xfId="0" applyBorder="1" applyAlignment="1">
      <alignment vertical="center"/>
    </xf>
    <xf numFmtId="0" fontId="7" fillId="0" borderId="3" xfId="10" applyFont="1" applyBorder="1" applyAlignment="1">
      <alignment horizontal="center" vertical="center"/>
    </xf>
    <xf numFmtId="0" fontId="7" fillId="0" borderId="69" xfId="10" applyFont="1" applyBorder="1" applyAlignment="1">
      <alignment horizontal="center" vertical="center"/>
    </xf>
    <xf numFmtId="38" fontId="25" fillId="0" borderId="25" xfId="6" applyFont="1" applyBorder="1" applyAlignment="1">
      <alignment horizontal="center" vertical="center"/>
    </xf>
    <xf numFmtId="38" fontId="25" fillId="0" borderId="25" xfId="6" applyFont="1" applyBorder="1" applyAlignment="1">
      <alignment vertical="center"/>
    </xf>
    <xf numFmtId="38" fontId="27" fillId="0" borderId="26" xfId="6" applyFont="1" applyBorder="1" applyAlignment="1">
      <alignment horizontal="center" vertical="center"/>
    </xf>
    <xf numFmtId="38" fontId="27" fillId="0" borderId="34" xfId="6" applyFont="1" applyBorder="1" applyAlignment="1">
      <alignment horizontal="center" vertical="center"/>
    </xf>
    <xf numFmtId="38" fontId="27" fillId="0" borderId="34" xfId="6" applyFont="1" applyBorder="1" applyAlignment="1">
      <alignment horizontal="centerContinuous" vertical="center"/>
    </xf>
    <xf numFmtId="38" fontId="27" fillId="0" borderId="35" xfId="6" applyFont="1" applyBorder="1" applyAlignment="1">
      <alignment horizontal="right" vertical="center"/>
    </xf>
    <xf numFmtId="38" fontId="27" fillId="0" borderId="59" xfId="6" applyFont="1" applyBorder="1" applyAlignment="1">
      <alignment horizontal="center" vertical="center"/>
    </xf>
    <xf numFmtId="38" fontId="27" fillId="0" borderId="50" xfId="6" applyFont="1" applyBorder="1" applyAlignment="1">
      <alignment horizontal="center" vertical="center"/>
    </xf>
    <xf numFmtId="38" fontId="27" fillId="0" borderId="79" xfId="6" applyFont="1" applyBorder="1" applyAlignment="1">
      <alignment horizontal="centerContinuous" vertical="center"/>
    </xf>
    <xf numFmtId="38" fontId="27" fillId="0" borderId="59" xfId="6" applyFont="1" applyBorder="1" applyAlignment="1">
      <alignment horizontal="centerContinuous" vertical="center"/>
    </xf>
    <xf numFmtId="38" fontId="27" fillId="0" borderId="49" xfId="6" applyFont="1" applyBorder="1" applyAlignment="1">
      <alignment horizontal="centerContinuous" vertical="center"/>
    </xf>
    <xf numFmtId="38" fontId="27" fillId="0" borderId="50" xfId="6" applyFont="1" applyBorder="1" applyAlignment="1">
      <alignment horizontal="centerContinuous" vertical="center"/>
    </xf>
    <xf numFmtId="0" fontId="27" fillId="0" borderId="17" xfId="0" applyFont="1" applyBorder="1" applyAlignment="1">
      <alignment vertical="center"/>
    </xf>
    <xf numFmtId="0" fontId="26" fillId="0" borderId="6" xfId="0" applyFont="1" applyBorder="1" applyAlignment="1">
      <alignment horizontal="left"/>
    </xf>
    <xf numFmtId="0" fontId="27" fillId="0" borderId="0" xfId="0" applyFont="1" applyBorder="1" applyAlignment="1">
      <alignment vertical="center"/>
    </xf>
    <xf numFmtId="38" fontId="27" fillId="0" borderId="8" xfId="0" applyNumberFormat="1" applyFont="1" applyFill="1" applyBorder="1" applyAlignment="1">
      <alignment horizontal="right" vertical="center"/>
    </xf>
    <xf numFmtId="38" fontId="27" fillId="0" borderId="47" xfId="0" applyNumberFormat="1" applyFont="1" applyFill="1" applyBorder="1" applyAlignment="1">
      <alignment horizontal="right" vertical="center"/>
    </xf>
    <xf numFmtId="0" fontId="27" fillId="0" borderId="0" xfId="0" applyFont="1" applyBorder="1" applyAlignment="1">
      <alignment vertical="center"/>
    </xf>
    <xf numFmtId="0" fontId="7" fillId="0" borderId="0" xfId="0" applyFont="1" applyBorder="1" applyAlignment="1">
      <alignment vertical="center"/>
    </xf>
    <xf numFmtId="0" fontId="27" fillId="0" borderId="0" xfId="0" applyFont="1" applyBorder="1" applyAlignment="1">
      <alignment horizontal="left" vertical="center"/>
    </xf>
    <xf numFmtId="0" fontId="10" fillId="0" borderId="0" xfId="0" applyFont="1" applyBorder="1" applyAlignment="1">
      <alignment vertical="center"/>
    </xf>
    <xf numFmtId="0" fontId="26" fillId="0" borderId="0" xfId="0" applyFont="1" applyBorder="1" applyAlignment="1">
      <alignment horizontal="center" vertical="center"/>
    </xf>
    <xf numFmtId="0" fontId="10" fillId="0" borderId="0" xfId="0" applyFont="1" applyBorder="1" applyAlignment="1">
      <alignment horizontal="center" vertical="center"/>
    </xf>
    <xf numFmtId="38" fontId="26" fillId="0" borderId="19" xfId="6" applyFont="1" applyBorder="1" applyAlignment="1">
      <alignment horizontal="right" vertical="center"/>
    </xf>
    <xf numFmtId="38" fontId="26" fillId="0" borderId="18" xfId="6" applyFont="1" applyBorder="1" applyAlignment="1">
      <alignment vertical="center"/>
    </xf>
    <xf numFmtId="0" fontId="25" fillId="0" borderId="0" xfId="0" applyFont="1"/>
    <xf numFmtId="0" fontId="25" fillId="0" borderId="0" xfId="0" applyFont="1" applyBorder="1" applyAlignment="1"/>
    <xf numFmtId="38" fontId="26" fillId="0" borderId="18" xfId="6" applyFont="1" applyBorder="1"/>
    <xf numFmtId="38" fontId="26" fillId="0" borderId="19" xfId="6" applyFont="1" applyBorder="1"/>
    <xf numFmtId="38" fontId="26" fillId="0" borderId="38" xfId="6" applyFont="1" applyBorder="1"/>
    <xf numFmtId="0" fontId="27" fillId="0" borderId="0" xfId="0" applyFont="1" applyBorder="1" applyAlignment="1">
      <alignment vertical="center"/>
    </xf>
    <xf numFmtId="0" fontId="48" fillId="0" borderId="0" xfId="5" quotePrefix="1" applyFont="1" applyAlignment="1" applyProtection="1"/>
    <xf numFmtId="0" fontId="49" fillId="0" borderId="0" xfId="5" applyFont="1" applyAlignment="1" applyProtection="1">
      <alignment vertical="center"/>
    </xf>
    <xf numFmtId="0" fontId="49" fillId="0" borderId="0" xfId="5" applyFont="1" applyAlignment="1" applyProtection="1"/>
    <xf numFmtId="0" fontId="26" fillId="0" borderId="36" xfId="0" applyFont="1" applyFill="1" applyBorder="1" applyAlignment="1">
      <alignment horizontal="center" vertical="center"/>
    </xf>
    <xf numFmtId="0" fontId="26" fillId="0" borderId="37" xfId="0" applyFont="1" applyFill="1" applyBorder="1" applyAlignment="1">
      <alignment horizontal="center" vertical="center"/>
    </xf>
    <xf numFmtId="0" fontId="26" fillId="0" borderId="30" xfId="0" applyFont="1" applyFill="1" applyBorder="1" applyAlignment="1">
      <alignment horizontal="center" vertical="center"/>
    </xf>
    <xf numFmtId="0" fontId="0" fillId="0" borderId="17" xfId="0" applyBorder="1" applyAlignment="1">
      <alignment vertical="center"/>
    </xf>
    <xf numFmtId="0" fontId="27" fillId="0" borderId="17" xfId="10" applyFont="1" applyBorder="1" applyAlignment="1">
      <alignment vertical="center"/>
    </xf>
    <xf numFmtId="0" fontId="7" fillId="0" borderId="17" xfId="10" applyFont="1" applyBorder="1" applyAlignment="1">
      <alignment horizontal="center" vertical="center"/>
    </xf>
    <xf numFmtId="0" fontId="7" fillId="0" borderId="43" xfId="10" applyFont="1" applyBorder="1" applyAlignment="1">
      <alignment horizontal="center" vertical="center"/>
    </xf>
    <xf numFmtId="0" fontId="27" fillId="0" borderId="44" xfId="0" applyFont="1" applyBorder="1" applyAlignment="1">
      <alignment horizontal="left" vertical="center"/>
    </xf>
    <xf numFmtId="40" fontId="27" fillId="3" borderId="19" xfId="0" applyNumberFormat="1" applyFont="1" applyFill="1" applyBorder="1" applyAlignment="1">
      <alignment horizontal="right" vertical="center"/>
    </xf>
    <xf numFmtId="38" fontId="27" fillId="3" borderId="40" xfId="8" applyFont="1" applyFill="1" applyBorder="1" applyAlignment="1">
      <alignment vertical="center"/>
    </xf>
    <xf numFmtId="38" fontId="27" fillId="3" borderId="18" xfId="8" applyFont="1" applyFill="1" applyBorder="1" applyAlignment="1">
      <alignment vertical="center"/>
    </xf>
    <xf numFmtId="38" fontId="27" fillId="3" borderId="40" xfId="8" applyNumberFormat="1" applyFont="1" applyFill="1" applyBorder="1" applyAlignment="1">
      <alignment vertical="center"/>
    </xf>
    <xf numFmtId="38" fontId="27" fillId="3" borderId="19" xfId="8" applyFont="1" applyFill="1" applyBorder="1" applyAlignment="1">
      <alignment vertical="center"/>
    </xf>
    <xf numFmtId="0" fontId="26" fillId="0" borderId="39" xfId="0" applyFont="1" applyBorder="1" applyAlignment="1">
      <alignment horizontal="centerContinuous" vertical="center"/>
    </xf>
    <xf numFmtId="0" fontId="26" fillId="0" borderId="41" xfId="0" applyFont="1" applyBorder="1" applyAlignment="1">
      <alignment horizontal="centerContinuous" vertical="center"/>
    </xf>
    <xf numFmtId="184" fontId="26" fillId="0" borderId="31" xfId="0" applyNumberFormat="1" applyFont="1" applyFill="1" applyBorder="1" applyAlignment="1" applyProtection="1">
      <alignment horizontal="right" vertical="center" wrapText="1"/>
      <protection locked="0"/>
    </xf>
    <xf numFmtId="38" fontId="26" fillId="0" borderId="31" xfId="8" applyFont="1" applyFill="1" applyBorder="1" applyAlignment="1" applyProtection="1">
      <alignment horizontal="right" vertical="center" wrapText="1"/>
    </xf>
    <xf numFmtId="191" fontId="26" fillId="0" borderId="31" xfId="0" applyNumberFormat="1" applyFont="1" applyFill="1" applyBorder="1" applyAlignment="1" applyProtection="1">
      <alignment horizontal="right" vertical="center" wrapText="1"/>
    </xf>
    <xf numFmtId="182" fontId="26" fillId="0" borderId="31" xfId="0" applyNumberFormat="1" applyFont="1" applyFill="1" applyBorder="1" applyAlignment="1" applyProtection="1">
      <alignment horizontal="right" vertical="center" wrapText="1"/>
    </xf>
    <xf numFmtId="0" fontId="25" fillId="0" borderId="18" xfId="0" applyFont="1" applyFill="1" applyBorder="1" applyAlignment="1">
      <alignment horizontal="center" vertical="center"/>
    </xf>
    <xf numFmtId="0" fontId="25" fillId="0" borderId="19" xfId="0" applyFont="1" applyFill="1" applyBorder="1" applyAlignment="1">
      <alignment horizontal="center" vertical="center"/>
    </xf>
    <xf numFmtId="0" fontId="27" fillId="0" borderId="37" xfId="0" applyFont="1" applyFill="1" applyBorder="1" applyAlignment="1">
      <alignment horizontal="center" vertical="center"/>
    </xf>
    <xf numFmtId="0" fontId="27" fillId="0" borderId="30" xfId="0" applyFont="1" applyFill="1" applyBorder="1" applyAlignment="1">
      <alignment horizontal="center" vertical="center"/>
    </xf>
    <xf numFmtId="38" fontId="27" fillId="0" borderId="31" xfId="6" applyFont="1" applyFill="1" applyBorder="1" applyAlignment="1">
      <alignment horizontal="center" vertical="center"/>
    </xf>
    <xf numFmtId="10" fontId="27" fillId="0" borderId="31" xfId="1" applyNumberFormat="1" applyFont="1" applyFill="1" applyBorder="1" applyAlignment="1">
      <alignment horizontal="center" vertical="center"/>
    </xf>
    <xf numFmtId="38" fontId="25" fillId="0" borderId="31" xfId="6" applyFont="1" applyFill="1" applyBorder="1" applyAlignment="1">
      <alignment horizontal="center" vertical="center"/>
    </xf>
    <xf numFmtId="10" fontId="25" fillId="0" borderId="31" xfId="1" applyNumberFormat="1" applyFont="1" applyFill="1" applyBorder="1" applyAlignment="1">
      <alignment horizontal="center" vertical="center"/>
    </xf>
    <xf numFmtId="0" fontId="25" fillId="0" borderId="31" xfId="0" applyFont="1" applyFill="1" applyBorder="1" applyAlignment="1">
      <alignment horizontal="center" vertical="center"/>
    </xf>
    <xf numFmtId="0" fontId="25" fillId="0" borderId="32" xfId="0" applyFont="1" applyFill="1" applyBorder="1" applyAlignment="1">
      <alignment horizontal="center" vertical="center"/>
    </xf>
    <xf numFmtId="38" fontId="27" fillId="0" borderId="32" xfId="6" applyFont="1" applyBorder="1" applyAlignment="1">
      <alignment horizontal="right" vertical="center"/>
    </xf>
    <xf numFmtId="0" fontId="25" fillId="0" borderId="20" xfId="0" applyFont="1" applyBorder="1" applyAlignment="1">
      <alignment horizontal="center" vertical="center"/>
    </xf>
    <xf numFmtId="38" fontId="27" fillId="0" borderId="46" xfId="6" applyFont="1" applyBorder="1" applyAlignment="1">
      <alignment vertical="center"/>
    </xf>
    <xf numFmtId="38" fontId="27" fillId="0" borderId="56" xfId="6" applyFont="1" applyBorder="1" applyAlignment="1">
      <alignment vertical="center"/>
    </xf>
    <xf numFmtId="198" fontId="26" fillId="0" borderId="36" xfId="0" applyNumberFormat="1" applyFont="1" applyBorder="1" applyAlignment="1">
      <alignment vertical="center" shrinkToFit="1"/>
    </xf>
    <xf numFmtId="198" fontId="26" fillId="0" borderId="18" xfId="0" applyNumberFormat="1" applyFont="1" applyBorder="1" applyAlignment="1">
      <alignment vertical="center" shrinkToFit="1"/>
    </xf>
    <xf numFmtId="198" fontId="26" fillId="0" borderId="20" xfId="0" applyNumberFormat="1" applyFont="1" applyBorder="1" applyAlignment="1">
      <alignment horizontal="right" vertical="center"/>
    </xf>
    <xf numFmtId="198" fontId="26" fillId="0" borderId="37" xfId="0" applyNumberFormat="1" applyFont="1" applyBorder="1" applyAlignment="1">
      <alignment vertical="center" shrinkToFit="1"/>
    </xf>
    <xf numFmtId="184" fontId="26" fillId="0" borderId="50" xfId="0" applyNumberFormat="1" applyFont="1" applyBorder="1" applyAlignment="1" applyProtection="1">
      <alignment vertical="center"/>
      <protection locked="0"/>
    </xf>
    <xf numFmtId="184" fontId="26" fillId="0" borderId="43" xfId="0" applyNumberFormat="1" applyFont="1" applyBorder="1" applyAlignment="1" applyProtection="1">
      <alignment vertical="center"/>
      <protection locked="0"/>
    </xf>
    <xf numFmtId="184" fontId="26" fillId="0" borderId="50" xfId="0" applyNumberFormat="1" applyFont="1" applyFill="1" applyBorder="1" applyAlignment="1" applyProtection="1">
      <alignment vertical="center"/>
      <protection locked="0"/>
    </xf>
    <xf numFmtId="184" fontId="26" fillId="0" borderId="17" xfId="0" applyNumberFormat="1" applyFont="1" applyFill="1" applyBorder="1" applyAlignment="1" applyProtection="1">
      <alignment horizontal="right" vertical="center"/>
      <protection locked="0"/>
    </xf>
    <xf numFmtId="184" fontId="26" fillId="0" borderId="78" xfId="0" applyNumberFormat="1" applyFont="1" applyFill="1" applyBorder="1" applyAlignment="1" applyProtection="1">
      <alignment vertical="center"/>
      <protection locked="0"/>
    </xf>
    <xf numFmtId="184" fontId="26" fillId="0" borderId="43" xfId="0" applyNumberFormat="1" applyFont="1" applyFill="1" applyBorder="1" applyAlignment="1" applyProtection="1">
      <alignment vertical="center"/>
    </xf>
    <xf numFmtId="192" fontId="26" fillId="0" borderId="0" xfId="0" applyNumberFormat="1" applyFont="1" applyBorder="1" applyAlignment="1" applyProtection="1">
      <alignment horizontal="right"/>
      <protection locked="0"/>
    </xf>
    <xf numFmtId="198" fontId="26" fillId="0" borderId="18" xfId="0" applyNumberFormat="1" applyFont="1" applyBorder="1" applyAlignment="1">
      <alignment vertical="center"/>
    </xf>
    <xf numFmtId="198" fontId="26" fillId="0" borderId="20" xfId="0" applyNumberFormat="1" applyFont="1" applyBorder="1" applyAlignment="1">
      <alignment vertical="center"/>
    </xf>
    <xf numFmtId="198" fontId="26" fillId="0" borderId="19" xfId="0" applyNumberFormat="1" applyFont="1" applyBorder="1" applyAlignment="1">
      <alignment vertical="center"/>
    </xf>
    <xf numFmtId="198" fontId="26" fillId="0" borderId="38" xfId="0" applyNumberFormat="1" applyFont="1" applyBorder="1" applyAlignment="1">
      <alignment vertical="center"/>
    </xf>
    <xf numFmtId="0" fontId="27" fillId="0" borderId="0" xfId="0" applyFont="1" applyBorder="1" applyAlignment="1">
      <alignment vertical="center"/>
    </xf>
    <xf numFmtId="0" fontId="26" fillId="0" borderId="40" xfId="0" applyFont="1" applyBorder="1" applyAlignment="1">
      <alignment vertical="center"/>
    </xf>
    <xf numFmtId="0" fontId="7" fillId="0" borderId="0" xfId="0" applyFont="1" applyBorder="1" applyAlignment="1">
      <alignment horizontal="center" vertical="center"/>
    </xf>
    <xf numFmtId="0" fontId="10" fillId="0" borderId="0" xfId="0" applyFont="1" applyBorder="1" applyAlignment="1">
      <alignment vertical="center"/>
    </xf>
    <xf numFmtId="0" fontId="10" fillId="0" borderId="0" xfId="0" applyFont="1" applyAlignment="1">
      <alignment vertical="center"/>
    </xf>
    <xf numFmtId="0" fontId="10" fillId="0" borderId="0" xfId="0" applyFont="1" applyBorder="1" applyAlignment="1">
      <alignment horizontal="left" vertical="center"/>
    </xf>
    <xf numFmtId="0" fontId="10" fillId="0" borderId="0" xfId="0" applyFont="1" applyBorder="1" applyAlignment="1">
      <alignment horizontal="center" vertical="center"/>
    </xf>
    <xf numFmtId="0" fontId="10" fillId="0" borderId="2" xfId="0" applyFont="1" applyBorder="1" applyAlignment="1">
      <alignment vertical="center"/>
    </xf>
    <xf numFmtId="0" fontId="26" fillId="0" borderId="62" xfId="0" applyFont="1" applyBorder="1" applyAlignment="1">
      <alignment vertical="center"/>
    </xf>
    <xf numFmtId="0" fontId="26" fillId="0" borderId="63" xfId="0" applyFont="1" applyBorder="1" applyAlignment="1">
      <alignment vertical="center"/>
    </xf>
    <xf numFmtId="0" fontId="26" fillId="0" borderId="64" xfId="0" applyFont="1" applyBorder="1" applyAlignment="1">
      <alignment vertical="center"/>
    </xf>
    <xf numFmtId="0" fontId="0" fillId="0" borderId="0" xfId="0" applyAlignment="1">
      <alignment vertical="center"/>
    </xf>
    <xf numFmtId="196" fontId="26" fillId="0" borderId="0" xfId="0" applyNumberFormat="1" applyFont="1" applyBorder="1" applyAlignment="1">
      <alignment horizontal="left" vertical="center"/>
    </xf>
    <xf numFmtId="0" fontId="27" fillId="3" borderId="36" xfId="0" applyFont="1" applyFill="1" applyBorder="1" applyAlignment="1">
      <alignment horizontal="left" vertical="center" shrinkToFit="1"/>
    </xf>
    <xf numFmtId="0" fontId="27" fillId="3" borderId="36" xfId="0" applyFont="1" applyFill="1" applyBorder="1" applyAlignment="1">
      <alignment vertical="center" shrinkToFit="1"/>
    </xf>
    <xf numFmtId="0" fontId="27" fillId="3" borderId="33" xfId="0" applyFont="1" applyFill="1" applyBorder="1" applyAlignment="1">
      <alignment vertical="center" shrinkToFit="1"/>
    </xf>
    <xf numFmtId="0" fontId="27" fillId="3" borderId="36" xfId="0" applyFont="1" applyFill="1" applyBorder="1" applyAlignment="1">
      <alignment vertical="center"/>
    </xf>
    <xf numFmtId="0" fontId="27" fillId="3" borderId="55" xfId="0" applyFont="1" applyFill="1" applyBorder="1" applyAlignment="1">
      <alignment vertical="center"/>
    </xf>
    <xf numFmtId="184" fontId="7" fillId="0" borderId="45" xfId="0" applyNumberFormat="1" applyFont="1" applyBorder="1" applyAlignment="1" applyProtection="1">
      <alignment vertical="center"/>
      <protection locked="0"/>
    </xf>
    <xf numFmtId="184" fontId="7" fillId="0" borderId="43" xfId="0" applyNumberFormat="1" applyFont="1" applyBorder="1" applyAlignment="1" applyProtection="1">
      <alignment vertical="center"/>
      <protection locked="0"/>
    </xf>
    <xf numFmtId="189" fontId="7" fillId="0" borderId="44" xfId="0" applyNumberFormat="1" applyFont="1" applyBorder="1" applyAlignment="1" applyProtection="1">
      <alignment vertical="center"/>
    </xf>
    <xf numFmtId="184" fontId="7" fillId="0" borderId="45" xfId="0" applyNumberFormat="1" applyFont="1" applyBorder="1" applyAlignment="1" applyProtection="1">
      <alignment vertical="center"/>
    </xf>
    <xf numFmtId="184" fontId="26" fillId="0" borderId="20" xfId="0" applyNumberFormat="1" applyFont="1" applyBorder="1" applyAlignment="1" applyProtection="1">
      <alignment horizontal="distributed" vertical="center"/>
      <protection locked="0"/>
    </xf>
    <xf numFmtId="184" fontId="27" fillId="0" borderId="20" xfId="0" applyNumberFormat="1" applyFont="1" applyBorder="1" applyAlignment="1" applyProtection="1">
      <alignment vertical="center" shrinkToFit="1"/>
      <protection locked="0"/>
    </xf>
    <xf numFmtId="0" fontId="26" fillId="0" borderId="18" xfId="0" applyFont="1" applyBorder="1" applyAlignment="1">
      <alignment horizontal="center" vertical="center"/>
    </xf>
    <xf numFmtId="38" fontId="27" fillId="3" borderId="34" xfId="6" applyFont="1" applyFill="1" applyBorder="1" applyAlignment="1">
      <alignment horizontal="right" vertical="center"/>
    </xf>
    <xf numFmtId="38" fontId="27" fillId="3" borderId="18" xfId="6" applyFont="1" applyFill="1" applyBorder="1" applyAlignment="1">
      <alignment horizontal="right" vertical="center"/>
    </xf>
    <xf numFmtId="38" fontId="27" fillId="0" borderId="18" xfId="6" applyFont="1" applyFill="1" applyBorder="1" applyAlignment="1">
      <alignment horizontal="right" vertical="center"/>
    </xf>
    <xf numFmtId="182" fontId="26" fillId="0" borderId="20" xfId="0" applyNumberFormat="1" applyFont="1" applyBorder="1" applyAlignment="1" applyProtection="1">
      <alignment horizontal="right" vertical="center"/>
      <protection locked="0"/>
    </xf>
    <xf numFmtId="184" fontId="26" fillId="0" borderId="43" xfId="0" applyNumberFormat="1" applyFont="1" applyBorder="1" applyAlignment="1" applyProtection="1">
      <alignment horizontal="right" vertical="center"/>
      <protection locked="0"/>
    </xf>
    <xf numFmtId="184" fontId="7" fillId="0" borderId="43" xfId="0" applyNumberFormat="1" applyFont="1" applyBorder="1" applyAlignment="1" applyProtection="1">
      <alignment horizontal="center" vertical="center"/>
      <protection locked="0"/>
    </xf>
    <xf numFmtId="184" fontId="7" fillId="0" borderId="78" xfId="0" applyNumberFormat="1" applyFont="1" applyBorder="1" applyAlignment="1" applyProtection="1">
      <alignment vertical="center"/>
      <protection locked="0"/>
    </xf>
    <xf numFmtId="184" fontId="7" fillId="0" borderId="69" xfId="0" applyNumberFormat="1" applyFont="1" applyBorder="1" applyAlignment="1" applyProtection="1">
      <alignment vertical="center"/>
      <protection locked="0"/>
    </xf>
    <xf numFmtId="184" fontId="7" fillId="0" borderId="72" xfId="0" applyNumberFormat="1" applyFont="1" applyBorder="1" applyAlignment="1" applyProtection="1">
      <alignment vertical="center"/>
      <protection locked="0"/>
    </xf>
    <xf numFmtId="184" fontId="26" fillId="0" borderId="98" xfId="0" applyNumberFormat="1" applyFont="1" applyBorder="1" applyAlignment="1" applyProtection="1">
      <alignment vertical="center"/>
      <protection locked="0"/>
    </xf>
    <xf numFmtId="0" fontId="7" fillId="0" borderId="69" xfId="0" applyFont="1" applyBorder="1" applyAlignment="1" applyProtection="1">
      <alignment vertical="center" wrapText="1"/>
      <protection locked="0"/>
    </xf>
    <xf numFmtId="0" fontId="26" fillId="0" borderId="20" xfId="0" applyFont="1" applyBorder="1" applyAlignment="1" applyProtection="1">
      <alignment horizontal="distributed" vertical="center" wrapText="1"/>
      <protection locked="0"/>
    </xf>
    <xf numFmtId="0" fontId="26" fillId="0" borderId="20" xfId="0" applyFont="1" applyBorder="1" applyAlignment="1" applyProtection="1">
      <alignment vertical="center" shrinkToFit="1"/>
      <protection locked="0"/>
    </xf>
    <xf numFmtId="0" fontId="27" fillId="0" borderId="59" xfId="0" applyFont="1" applyBorder="1" applyAlignment="1" applyProtection="1">
      <alignment horizontal="center" vertical="center"/>
      <protection locked="0"/>
    </xf>
    <xf numFmtId="0" fontId="27" fillId="0" borderId="50" xfId="0" applyFont="1" applyBorder="1" applyAlignment="1" applyProtection="1">
      <alignment horizontal="center" vertical="center" wrapText="1"/>
      <protection locked="0"/>
    </xf>
    <xf numFmtId="184" fontId="26" fillId="0" borderId="78" xfId="0" applyNumberFormat="1" applyFont="1" applyFill="1" applyBorder="1" applyAlignment="1" applyProtection="1">
      <alignment horizontal="right" vertical="center" wrapText="1"/>
      <protection locked="0"/>
    </xf>
    <xf numFmtId="184" fontId="26" fillId="0" borderId="43" xfId="0" applyNumberFormat="1" applyFont="1" applyFill="1" applyBorder="1" applyAlignment="1" applyProtection="1">
      <alignment horizontal="right" vertical="center" wrapText="1"/>
      <protection locked="0"/>
    </xf>
    <xf numFmtId="0" fontId="26" fillId="0" borderId="100" xfId="0" applyFont="1" applyBorder="1" applyAlignment="1" applyProtection="1">
      <alignment horizontal="center" vertical="center"/>
      <protection locked="0"/>
    </xf>
    <xf numFmtId="0" fontId="26" fillId="0" borderId="101" xfId="0" applyFont="1" applyBorder="1" applyAlignment="1" applyProtection="1">
      <alignment horizontal="center" vertical="center" wrapText="1"/>
      <protection locked="0"/>
    </xf>
    <xf numFmtId="0" fontId="27" fillId="0" borderId="102" xfId="0" applyFont="1" applyBorder="1" applyAlignment="1" applyProtection="1">
      <alignment horizontal="center" vertical="center" wrapText="1"/>
      <protection locked="0"/>
    </xf>
    <xf numFmtId="0" fontId="27" fillId="0" borderId="103" xfId="0" applyFont="1" applyBorder="1" applyAlignment="1" applyProtection="1">
      <alignment horizontal="center" vertical="center" wrapText="1"/>
      <protection locked="0"/>
    </xf>
    <xf numFmtId="178" fontId="26" fillId="0" borderId="78" xfId="0" applyNumberFormat="1" applyFont="1" applyFill="1" applyBorder="1" applyAlignment="1" applyProtection="1">
      <alignment vertical="center" wrapText="1"/>
      <protection locked="0"/>
    </xf>
    <xf numFmtId="178" fontId="26" fillId="0" borderId="43" xfId="0" applyNumberFormat="1" applyFont="1" applyFill="1" applyBorder="1" applyAlignment="1" applyProtection="1">
      <alignment vertical="center" wrapText="1"/>
      <protection locked="0"/>
    </xf>
    <xf numFmtId="178" fontId="26" fillId="0" borderId="100" xfId="0" applyNumberFormat="1" applyFont="1" applyBorder="1" applyAlignment="1" applyProtection="1">
      <alignment horizontal="center" vertical="center"/>
      <protection locked="0"/>
    </xf>
    <xf numFmtId="178" fontId="26" fillId="0" borderId="101" xfId="0" applyNumberFormat="1" applyFont="1" applyBorder="1" applyAlignment="1" applyProtection="1">
      <alignment horizontal="center" vertical="center" wrapText="1"/>
      <protection locked="0"/>
    </xf>
    <xf numFmtId="178" fontId="26" fillId="0" borderId="78" xfId="0" applyNumberFormat="1" applyFont="1" applyFill="1" applyBorder="1" applyAlignment="1" applyProtection="1">
      <alignment horizontal="right" vertical="center" wrapText="1"/>
      <protection locked="0"/>
    </xf>
    <xf numFmtId="0" fontId="27" fillId="0" borderId="104" xfId="0" applyFont="1" applyBorder="1" applyAlignment="1" applyProtection="1">
      <alignment horizontal="center" vertical="center" wrapText="1"/>
      <protection locked="0"/>
    </xf>
    <xf numFmtId="0" fontId="27" fillId="0" borderId="105" xfId="0" applyFont="1" applyBorder="1" applyAlignment="1" applyProtection="1">
      <alignment horizontal="center" vertical="center" wrapText="1"/>
      <protection locked="0"/>
    </xf>
    <xf numFmtId="178" fontId="26" fillId="0" borderId="36" xfId="0" applyNumberFormat="1" applyFont="1" applyFill="1" applyBorder="1" applyAlignment="1" applyProtection="1">
      <alignment horizontal="right" vertical="center" wrapText="1"/>
      <protection locked="0"/>
    </xf>
    <xf numFmtId="178" fontId="26" fillId="0" borderId="20" xfId="0" applyNumberFormat="1" applyFont="1" applyFill="1" applyBorder="1" applyAlignment="1" applyProtection="1">
      <alignment vertical="center" wrapText="1"/>
      <protection locked="0"/>
    </xf>
    <xf numFmtId="38" fontId="27" fillId="0" borderId="18" xfId="6" applyFont="1" applyFill="1" applyBorder="1" applyAlignment="1">
      <alignment horizontal="right" vertical="center"/>
    </xf>
    <xf numFmtId="0" fontId="28" fillId="3" borderId="36" xfId="0" applyFont="1" applyFill="1" applyBorder="1" applyAlignment="1">
      <alignment vertical="center" wrapText="1"/>
    </xf>
    <xf numFmtId="38" fontId="31" fillId="0" borderId="46" xfId="6" applyFont="1" applyFill="1" applyBorder="1" applyAlignment="1">
      <alignment horizontal="right" vertical="center"/>
    </xf>
    <xf numFmtId="38" fontId="27" fillId="0" borderId="46" xfId="6" applyFont="1" applyFill="1" applyBorder="1" applyAlignment="1">
      <alignment horizontal="right" vertical="center"/>
    </xf>
    <xf numFmtId="38" fontId="27" fillId="0" borderId="49" xfId="6" applyFont="1" applyFill="1" applyBorder="1" applyAlignment="1">
      <alignment horizontal="right" vertical="center"/>
    </xf>
    <xf numFmtId="38" fontId="27" fillId="0" borderId="89" xfId="6" applyFont="1" applyFill="1" applyBorder="1" applyAlignment="1">
      <alignment horizontal="right" vertical="center"/>
    </xf>
    <xf numFmtId="38" fontId="31" fillId="0" borderId="47" xfId="6" applyFont="1" applyFill="1" applyBorder="1" applyAlignment="1">
      <alignment horizontal="right" vertical="center"/>
    </xf>
    <xf numFmtId="37" fontId="50" fillId="0" borderId="18" xfId="0" applyNumberFormat="1" applyFont="1" applyBorder="1" applyAlignment="1">
      <alignment horizontal="right" vertical="center"/>
    </xf>
    <xf numFmtId="37" fontId="44" fillId="0" borderId="18" xfId="0" applyNumberFormat="1" applyFont="1" applyBorder="1" applyAlignment="1">
      <alignment vertical="center"/>
    </xf>
    <xf numFmtId="38" fontId="27" fillId="0" borderId="18" xfId="6" applyFont="1" applyFill="1" applyBorder="1" applyAlignment="1">
      <alignment horizontal="right" vertical="center"/>
    </xf>
    <xf numFmtId="38" fontId="27" fillId="0" borderId="20" xfId="6" applyFont="1" applyFill="1" applyBorder="1" applyAlignment="1">
      <alignment horizontal="right" vertical="center"/>
    </xf>
    <xf numFmtId="0" fontId="27" fillId="0" borderId="23" xfId="0" applyFont="1" applyBorder="1" applyAlignment="1">
      <alignment horizontal="center" vertical="center"/>
    </xf>
    <xf numFmtId="0" fontId="10" fillId="0" borderId="59" xfId="0" applyFont="1" applyBorder="1" applyAlignment="1">
      <alignment horizontal="centerContinuous" vertical="center"/>
    </xf>
    <xf numFmtId="0" fontId="27" fillId="0" borderId="6" xfId="0" applyFont="1" applyBorder="1" applyAlignment="1">
      <alignment vertical="center"/>
    </xf>
    <xf numFmtId="0" fontId="27" fillId="0" borderId="50" xfId="0" applyFont="1" applyBorder="1" applyAlignment="1">
      <alignment horizontal="centerContinuous" vertical="center"/>
    </xf>
    <xf numFmtId="0" fontId="27" fillId="0" borderId="0" xfId="0" applyFont="1" applyBorder="1" applyAlignment="1">
      <alignment horizontal="left" vertical="center"/>
    </xf>
    <xf numFmtId="0" fontId="27" fillId="0" borderId="0" xfId="0" applyFont="1" applyBorder="1" applyAlignment="1">
      <alignment vertical="center"/>
    </xf>
    <xf numFmtId="0" fontId="26" fillId="0" borderId="0" xfId="0" applyFont="1" applyAlignment="1">
      <alignment vertical="center"/>
    </xf>
    <xf numFmtId="38" fontId="26" fillId="0" borderId="18" xfId="6" applyFont="1" applyFill="1" applyBorder="1" applyAlignment="1">
      <alignment horizontal="right" vertical="center"/>
    </xf>
    <xf numFmtId="38" fontId="29" fillId="0" borderId="46" xfId="6" applyFont="1" applyFill="1" applyBorder="1" applyAlignment="1">
      <alignment vertical="center"/>
    </xf>
    <xf numFmtId="38" fontId="26" fillId="0" borderId="46" xfId="6" applyFont="1" applyFill="1" applyBorder="1" applyAlignment="1">
      <alignment vertical="center"/>
    </xf>
    <xf numFmtId="38" fontId="26" fillId="0" borderId="46" xfId="6" applyFont="1" applyFill="1" applyBorder="1" applyAlignment="1">
      <alignment horizontal="right" vertical="center"/>
    </xf>
    <xf numFmtId="38" fontId="26" fillId="0" borderId="46" xfId="6" applyFont="1" applyFill="1" applyBorder="1" applyAlignment="1">
      <alignment vertical="center" wrapText="1"/>
    </xf>
    <xf numFmtId="38" fontId="27" fillId="0" borderId="20" xfId="6" applyFont="1" applyFill="1" applyBorder="1" applyAlignment="1">
      <alignment horizontal="right" vertical="center"/>
    </xf>
    <xf numFmtId="38" fontId="27" fillId="0" borderId="28" xfId="6" applyFont="1" applyBorder="1" applyAlignment="1">
      <alignment horizontal="right" vertical="center"/>
    </xf>
    <xf numFmtId="38" fontId="27" fillId="0" borderId="29" xfId="6" applyFont="1" applyBorder="1" applyAlignment="1">
      <alignment horizontal="right" vertical="center"/>
    </xf>
    <xf numFmtId="0" fontId="27" fillId="0" borderId="20" xfId="0" applyFont="1" applyFill="1" applyBorder="1" applyAlignment="1">
      <alignment horizontal="right" vertical="center"/>
    </xf>
    <xf numFmtId="38" fontId="27" fillId="0" borderId="78" xfId="6" applyFont="1" applyBorder="1" applyAlignment="1">
      <alignment vertical="center"/>
    </xf>
    <xf numFmtId="0" fontId="8" fillId="0" borderId="0" xfId="0" applyFont="1" applyAlignment="1">
      <alignment horizontal="left"/>
    </xf>
    <xf numFmtId="38" fontId="27" fillId="3" borderId="46" xfId="8" applyFont="1" applyFill="1" applyBorder="1" applyAlignment="1">
      <alignment horizontal="right" vertical="center"/>
    </xf>
    <xf numFmtId="38" fontId="27" fillId="3" borderId="47" xfId="8" applyFont="1" applyFill="1" applyBorder="1" applyAlignment="1">
      <alignment horizontal="right" vertical="center"/>
    </xf>
    <xf numFmtId="0" fontId="10" fillId="0" borderId="0" xfId="0" applyFont="1" applyBorder="1" applyAlignment="1">
      <alignment vertical="center"/>
    </xf>
    <xf numFmtId="0" fontId="27" fillId="0" borderId="58" xfId="0" applyFont="1" applyFill="1" applyBorder="1" applyAlignment="1">
      <alignment horizontal="right" vertical="center"/>
    </xf>
    <xf numFmtId="186" fontId="27" fillId="0" borderId="89" xfId="0" quotePrefix="1" applyNumberFormat="1" applyFont="1" applyFill="1" applyBorder="1" applyAlignment="1">
      <alignment horizontal="right" vertical="center"/>
    </xf>
    <xf numFmtId="0" fontId="26" fillId="0" borderId="36" xfId="0" applyFont="1" applyBorder="1" applyAlignment="1" applyProtection="1">
      <alignment horizontal="center" vertical="center" wrapText="1"/>
      <protection locked="0"/>
    </xf>
    <xf numFmtId="38" fontId="26" fillId="0" borderId="36" xfId="8" applyFont="1" applyBorder="1" applyAlignment="1" applyProtection="1">
      <alignment vertical="center" wrapText="1"/>
      <protection locked="0"/>
    </xf>
    <xf numFmtId="0" fontId="26" fillId="0" borderId="36" xfId="0" applyFont="1" applyBorder="1" applyAlignment="1" applyProtection="1">
      <alignment horizontal="right" vertical="center" wrapText="1"/>
      <protection locked="0"/>
    </xf>
    <xf numFmtId="38" fontId="26" fillId="0" borderId="37" xfId="8" applyFont="1" applyBorder="1" applyAlignment="1" applyProtection="1">
      <alignment vertical="center" wrapText="1"/>
      <protection locked="0"/>
    </xf>
    <xf numFmtId="0" fontId="10" fillId="0" borderId="0" xfId="0" applyFont="1" applyAlignment="1">
      <alignment vertical="center"/>
    </xf>
    <xf numFmtId="0" fontId="29" fillId="0" borderId="19" xfId="0" applyFont="1" applyFill="1" applyBorder="1" applyAlignment="1">
      <alignment horizontal="right" vertical="center"/>
    </xf>
    <xf numFmtId="0" fontId="29" fillId="0" borderId="47" xfId="0" applyFont="1" applyFill="1" applyBorder="1" applyAlignment="1">
      <alignment horizontal="right" vertical="center"/>
    </xf>
    <xf numFmtId="0" fontId="10" fillId="0" borderId="0" xfId="0" applyFont="1" applyAlignment="1">
      <alignment vertical="center"/>
    </xf>
    <xf numFmtId="176" fontId="10" fillId="0" borderId="0" xfId="6" applyNumberFormat="1" applyFont="1" applyBorder="1" applyAlignment="1">
      <alignment horizontal="right" vertical="center"/>
    </xf>
    <xf numFmtId="0" fontId="26" fillId="0" borderId="0" xfId="0" applyFont="1" applyAlignment="1">
      <alignment vertical="center"/>
    </xf>
    <xf numFmtId="0" fontId="26" fillId="0" borderId="19" xfId="0" applyFont="1" applyBorder="1" applyAlignment="1">
      <alignment vertical="center"/>
    </xf>
    <xf numFmtId="179" fontId="26" fillId="0" borderId="46" xfId="0" applyNumberFormat="1" applyFont="1" applyBorder="1" applyAlignment="1">
      <alignment horizontal="centerContinuous" vertical="center"/>
    </xf>
    <xf numFmtId="0" fontId="26" fillId="0" borderId="46" xfId="0" applyFont="1" applyBorder="1" applyAlignment="1">
      <alignment horizontal="centerContinuous" vertical="center"/>
    </xf>
    <xf numFmtId="37" fontId="26" fillId="0" borderId="18" xfId="0" applyNumberFormat="1" applyFont="1" applyBorder="1" applyAlignment="1">
      <alignment horizontal="right" vertical="center"/>
    </xf>
    <xf numFmtId="38" fontId="30" fillId="0" borderId="18" xfId="6" applyFont="1" applyFill="1" applyBorder="1" applyAlignment="1">
      <alignment vertical="center"/>
    </xf>
    <xf numFmtId="2" fontId="30" fillId="0" borderId="18" xfId="6" applyNumberFormat="1" applyFont="1" applyFill="1" applyBorder="1" applyAlignment="1">
      <alignment horizontal="right" vertical="center"/>
    </xf>
    <xf numFmtId="181" fontId="30" fillId="0" borderId="18" xfId="6" applyNumberFormat="1" applyFont="1" applyFill="1" applyBorder="1" applyAlignment="1">
      <alignment horizontal="right" vertical="center"/>
    </xf>
    <xf numFmtId="38" fontId="30" fillId="0" borderId="18" xfId="6" applyFont="1" applyBorder="1" applyAlignment="1">
      <alignment vertical="center"/>
    </xf>
    <xf numFmtId="178" fontId="30" fillId="0" borderId="18" xfId="6" applyNumberFormat="1" applyFont="1" applyBorder="1" applyAlignment="1">
      <alignment vertical="center"/>
    </xf>
    <xf numFmtId="38" fontId="30" fillId="0" borderId="20" xfId="6" applyFont="1" applyBorder="1" applyAlignment="1">
      <alignment vertical="center"/>
    </xf>
    <xf numFmtId="38" fontId="30" fillId="0" borderId="18" xfId="6" applyFont="1" applyFill="1" applyBorder="1" applyAlignment="1">
      <alignment horizontal="right" vertical="center"/>
    </xf>
    <xf numFmtId="3" fontId="30" fillId="0" borderId="19" xfId="0" applyNumberFormat="1" applyFont="1" applyFill="1" applyBorder="1" applyAlignment="1">
      <alignment horizontal="right" vertical="center"/>
    </xf>
    <xf numFmtId="2" fontId="30" fillId="0" borderId="19" xfId="6" applyNumberFormat="1" applyFont="1" applyFill="1" applyBorder="1" applyAlignment="1">
      <alignment horizontal="right" vertical="center"/>
    </xf>
    <xf numFmtId="181" fontId="30" fillId="0" borderId="19" xfId="6" applyNumberFormat="1" applyFont="1" applyFill="1" applyBorder="1" applyAlignment="1">
      <alignment horizontal="right" vertical="center"/>
    </xf>
    <xf numFmtId="38" fontId="30" fillId="0" borderId="19" xfId="6" applyFont="1" applyBorder="1" applyAlignment="1">
      <alignment vertical="center"/>
    </xf>
    <xf numFmtId="178" fontId="30" fillId="0" borderId="19" xfId="6" applyNumberFormat="1" applyFont="1" applyBorder="1" applyAlignment="1">
      <alignment vertical="center"/>
    </xf>
    <xf numFmtId="38" fontId="30" fillId="0" borderId="38" xfId="6" applyFont="1" applyBorder="1" applyAlignment="1">
      <alignment vertical="center"/>
    </xf>
    <xf numFmtId="3" fontId="30" fillId="0" borderId="22" xfId="0" applyNumberFormat="1" applyFont="1" applyFill="1" applyBorder="1" applyAlignment="1">
      <alignment horizontal="right" vertical="center"/>
    </xf>
    <xf numFmtId="2" fontId="30" fillId="0" borderId="22" xfId="6" applyNumberFormat="1" applyFont="1" applyFill="1" applyBorder="1" applyAlignment="1">
      <alignment horizontal="right" vertical="center"/>
    </xf>
    <xf numFmtId="176" fontId="30" fillId="0" borderId="22" xfId="6" applyNumberFormat="1" applyFont="1" applyFill="1" applyBorder="1" applyAlignment="1">
      <alignment horizontal="right" vertical="center"/>
    </xf>
    <xf numFmtId="38" fontId="30" fillId="0" borderId="22" xfId="6" applyFont="1" applyBorder="1" applyAlignment="1">
      <alignment vertical="center"/>
    </xf>
    <xf numFmtId="178" fontId="30" fillId="0" borderId="22" xfId="6" applyNumberFormat="1" applyFont="1" applyBorder="1" applyAlignment="1">
      <alignment vertical="center"/>
    </xf>
    <xf numFmtId="38" fontId="30" fillId="0" borderId="23" xfId="6" applyFont="1" applyBorder="1" applyAlignment="1">
      <alignment vertical="center"/>
    </xf>
    <xf numFmtId="37" fontId="29" fillId="0" borderId="18" xfId="0" applyNumberFormat="1" applyFont="1" applyBorder="1" applyAlignment="1">
      <alignment horizontal="right" vertical="center"/>
    </xf>
    <xf numFmtId="37" fontId="29" fillId="0" borderId="20" xfId="0" applyNumberFormat="1" applyFont="1" applyBorder="1" applyAlignment="1">
      <alignment horizontal="right" vertical="center"/>
    </xf>
    <xf numFmtId="37" fontId="26" fillId="0" borderId="18" xfId="0" applyNumberFormat="1" applyFont="1" applyBorder="1" applyAlignment="1">
      <alignment horizontal="right" vertical="top"/>
    </xf>
    <xf numFmtId="37" fontId="26" fillId="0" borderId="20" xfId="0" applyNumberFormat="1" applyFont="1" applyBorder="1" applyAlignment="1">
      <alignment horizontal="right" vertical="top"/>
    </xf>
    <xf numFmtId="37" fontId="26" fillId="0" borderId="20" xfId="0" applyNumberFormat="1" applyFont="1" applyBorder="1" applyAlignment="1">
      <alignment horizontal="right" vertical="center"/>
    </xf>
    <xf numFmtId="37" fontId="29" fillId="0" borderId="19" xfId="0" applyNumberFormat="1" applyFont="1" applyBorder="1" applyAlignment="1">
      <alignment horizontal="right" vertical="center"/>
    </xf>
    <xf numFmtId="37" fontId="29" fillId="0" borderId="38" xfId="0" applyNumberFormat="1" applyFont="1" applyBorder="1" applyAlignment="1">
      <alignment horizontal="right" vertical="center"/>
    </xf>
    <xf numFmtId="183" fontId="26" fillId="0" borderId="20" xfId="0" applyNumberFormat="1" applyFont="1" applyFill="1" applyBorder="1" applyAlignment="1" applyProtection="1">
      <alignment horizontal="right" vertical="center"/>
    </xf>
    <xf numFmtId="0" fontId="10" fillId="0" borderId="0" xfId="0" applyFont="1" applyBorder="1" applyAlignment="1">
      <alignment horizontal="center" vertical="distributed"/>
    </xf>
    <xf numFmtId="0" fontId="10" fillId="0" borderId="0" xfId="0" applyFont="1" applyBorder="1" applyAlignment="1">
      <alignment vertical="center"/>
    </xf>
    <xf numFmtId="38" fontId="27" fillId="0" borderId="89" xfId="6" applyFont="1" applyBorder="1" applyAlignment="1">
      <alignment vertical="center"/>
    </xf>
    <xf numFmtId="0" fontId="10" fillId="0" borderId="0" xfId="0" applyFont="1" applyAlignment="1">
      <alignment vertical="center"/>
    </xf>
    <xf numFmtId="0" fontId="27" fillId="0" borderId="0" xfId="0" applyFont="1" applyAlignment="1">
      <alignment horizontal="center" vertical="center"/>
    </xf>
    <xf numFmtId="38" fontId="27" fillId="3" borderId="18" xfId="8" applyFont="1" applyFill="1" applyBorder="1" applyAlignment="1">
      <alignment horizontal="right" vertical="center"/>
    </xf>
    <xf numFmtId="0" fontId="52" fillId="0" borderId="8" xfId="0" applyFont="1" applyBorder="1" applyAlignment="1">
      <alignment vertical="center"/>
    </xf>
    <xf numFmtId="0" fontId="27" fillId="0" borderId="0" xfId="0" applyFont="1" applyBorder="1" applyAlignment="1">
      <alignment horizontal="center" vertical="center"/>
    </xf>
    <xf numFmtId="0" fontId="26" fillId="0" borderId="18" xfId="0" applyFont="1" applyBorder="1" applyAlignment="1">
      <alignment horizontal="center" vertical="center"/>
    </xf>
    <xf numFmtId="0" fontId="26" fillId="0" borderId="36" xfId="0" applyFont="1" applyBorder="1" applyAlignment="1">
      <alignment horizontal="center" vertical="center"/>
    </xf>
    <xf numFmtId="0" fontId="26" fillId="0" borderId="20" xfId="0" applyFont="1" applyBorder="1" applyAlignment="1">
      <alignment horizontal="center" vertical="center"/>
    </xf>
    <xf numFmtId="0" fontId="25" fillId="0" borderId="0" xfId="0" applyFont="1" applyAlignment="1">
      <alignment horizontal="center" vertical="center"/>
    </xf>
    <xf numFmtId="0" fontId="27" fillId="0" borderId="18" xfId="0" applyFont="1" applyBorder="1" applyAlignment="1">
      <alignment horizontal="center" vertical="center"/>
    </xf>
    <xf numFmtId="0" fontId="26" fillId="0" borderId="61" xfId="0" applyFont="1" applyBorder="1" applyAlignment="1">
      <alignment horizontal="center" vertical="center"/>
    </xf>
    <xf numFmtId="0" fontId="10" fillId="0" borderId="2" xfId="0" applyFont="1" applyBorder="1" applyAlignment="1">
      <alignment vertical="center"/>
    </xf>
    <xf numFmtId="0" fontId="53" fillId="0" borderId="0" xfId="0" applyFont="1" applyAlignment="1">
      <alignment vertical="center"/>
    </xf>
    <xf numFmtId="0" fontId="26" fillId="0" borderId="20" xfId="0" applyFont="1" applyBorder="1" applyAlignment="1" applyProtection="1">
      <alignment horizontal="distributed" vertical="center"/>
      <protection locked="0"/>
    </xf>
    <xf numFmtId="0" fontId="7" fillId="0" borderId="3" xfId="0" applyFont="1" applyBorder="1" applyAlignment="1" applyProtection="1">
      <alignment vertical="center" wrapText="1"/>
      <protection locked="0"/>
    </xf>
    <xf numFmtId="0" fontId="7" fillId="0" borderId="1" xfId="0" applyFont="1" applyBorder="1" applyAlignment="1" applyProtection="1">
      <alignment vertical="center" wrapText="1"/>
      <protection locked="0"/>
    </xf>
    <xf numFmtId="0" fontId="7" fillId="0" borderId="4" xfId="0" applyFont="1" applyBorder="1" applyAlignment="1" applyProtection="1">
      <alignment vertical="center" wrapText="1"/>
      <protection locked="0"/>
    </xf>
    <xf numFmtId="0" fontId="7" fillId="0" borderId="58" xfId="0" applyFont="1" applyBorder="1" applyAlignment="1" applyProtection="1">
      <alignment vertical="center" wrapText="1"/>
      <protection locked="0"/>
    </xf>
    <xf numFmtId="0" fontId="7" fillId="0" borderId="7" xfId="0" applyFont="1" applyBorder="1" applyAlignment="1" applyProtection="1">
      <alignment vertical="center" wrapText="1"/>
      <protection locked="0"/>
    </xf>
    <xf numFmtId="0" fontId="26" fillId="0" borderId="35" xfId="0" applyFont="1" applyBorder="1" applyAlignment="1" applyProtection="1">
      <alignment horizontal="distributed" vertical="center" wrapText="1"/>
      <protection locked="0"/>
    </xf>
    <xf numFmtId="0" fontId="25" fillId="0" borderId="0" xfId="0" applyFont="1" applyBorder="1" applyAlignment="1">
      <alignment horizontal="right" vertical="center" wrapText="1"/>
    </xf>
    <xf numFmtId="38" fontId="25" fillId="0" borderId="0" xfId="0" applyNumberFormat="1" applyFont="1" applyFill="1" applyBorder="1" applyAlignment="1">
      <alignment vertical="center"/>
    </xf>
    <xf numFmtId="0" fontId="25" fillId="0" borderId="0" xfId="0" applyFont="1" applyFill="1" applyBorder="1" applyAlignment="1">
      <alignment vertical="center"/>
    </xf>
    <xf numFmtId="0" fontId="25" fillId="0" borderId="0" xfId="0" applyFont="1" applyFill="1" applyBorder="1" applyAlignment="1">
      <alignment horizontal="right" vertical="center"/>
    </xf>
    <xf numFmtId="0" fontId="25" fillId="0" borderId="0" xfId="0" applyFont="1" applyBorder="1" applyAlignment="1">
      <alignment vertical="distributed"/>
    </xf>
    <xf numFmtId="0" fontId="25" fillId="0" borderId="0" xfId="0" applyFont="1" applyAlignment="1">
      <alignment horizontal="right" vertical="center"/>
    </xf>
    <xf numFmtId="38" fontId="27" fillId="3" borderId="19" xfId="8" applyFont="1" applyFill="1" applyBorder="1" applyAlignment="1">
      <alignment horizontal="right" vertical="center"/>
    </xf>
    <xf numFmtId="0" fontId="27" fillId="0" borderId="0" xfId="0" applyFont="1" applyBorder="1" applyAlignment="1">
      <alignment horizontal="right"/>
    </xf>
    <xf numFmtId="0" fontId="27" fillId="0" borderId="0" xfId="0" applyFont="1" applyBorder="1"/>
    <xf numFmtId="0" fontId="26" fillId="0" borderId="40" xfId="0" applyFont="1" applyBorder="1" applyAlignment="1">
      <alignment vertical="center"/>
    </xf>
    <xf numFmtId="0" fontId="27" fillId="0" borderId="0" xfId="0" applyFont="1" applyBorder="1" applyAlignment="1">
      <alignment horizontal="right" vertical="center"/>
    </xf>
    <xf numFmtId="0" fontId="26" fillId="0" borderId="19" xfId="0" applyFont="1" applyBorder="1" applyAlignment="1">
      <alignment vertical="center"/>
    </xf>
    <xf numFmtId="38" fontId="27" fillId="0" borderId="18" xfId="6" applyFont="1" applyFill="1" applyBorder="1" applyAlignment="1">
      <alignment horizontal="right" vertical="center"/>
    </xf>
    <xf numFmtId="0" fontId="27" fillId="0" borderId="19" xfId="0" applyFont="1" applyFill="1" applyBorder="1" applyAlignment="1">
      <alignment vertical="center"/>
    </xf>
    <xf numFmtId="38" fontId="27" fillId="0" borderId="19" xfId="6" applyFont="1" applyFill="1" applyBorder="1" applyAlignment="1">
      <alignment horizontal="right" vertical="center"/>
    </xf>
    <xf numFmtId="0" fontId="25" fillId="0" borderId="18" xfId="0" applyFont="1" applyBorder="1" applyAlignment="1">
      <alignment horizontal="center" vertical="center"/>
    </xf>
    <xf numFmtId="38" fontId="27" fillId="0" borderId="46" xfId="6" applyFont="1" applyFill="1" applyBorder="1" applyAlignment="1">
      <alignment horizontal="right" vertical="center"/>
    </xf>
    <xf numFmtId="0" fontId="27" fillId="0" borderId="19" xfId="0" applyFont="1" applyBorder="1" applyAlignment="1">
      <alignment vertical="center"/>
    </xf>
    <xf numFmtId="0" fontId="27" fillId="0" borderId="40" xfId="0" applyFont="1" applyBorder="1" applyAlignment="1">
      <alignment horizontal="center" vertical="center"/>
    </xf>
    <xf numFmtId="0" fontId="27" fillId="0" borderId="41" xfId="0" applyFont="1" applyBorder="1" applyAlignment="1">
      <alignment horizontal="center" vertical="center"/>
    </xf>
    <xf numFmtId="38" fontId="27" fillId="0" borderId="48" xfId="6" applyFont="1" applyFill="1" applyBorder="1" applyAlignment="1">
      <alignment vertical="center"/>
    </xf>
    <xf numFmtId="38" fontId="27" fillId="0" borderId="40" xfId="6" applyFont="1" applyFill="1" applyBorder="1" applyAlignment="1">
      <alignment horizontal="right" vertical="center"/>
    </xf>
    <xf numFmtId="38" fontId="27" fillId="0" borderId="41" xfId="6" applyFont="1" applyFill="1" applyBorder="1" applyAlignment="1">
      <alignment horizontal="right" vertical="center"/>
    </xf>
    <xf numFmtId="38" fontId="27" fillId="0" borderId="46" xfId="6" applyFont="1" applyFill="1" applyBorder="1" applyAlignment="1">
      <alignment vertical="center"/>
    </xf>
    <xf numFmtId="38" fontId="46" fillId="0" borderId="18" xfId="6" applyFont="1" applyFill="1" applyBorder="1" applyAlignment="1">
      <alignment horizontal="right" vertical="center"/>
    </xf>
    <xf numFmtId="38" fontId="46" fillId="0" borderId="20" xfId="6" applyFont="1" applyFill="1" applyBorder="1" applyAlignment="1">
      <alignment horizontal="right" vertical="center"/>
    </xf>
    <xf numFmtId="0" fontId="27" fillId="0" borderId="47" xfId="0" applyFont="1" applyFill="1" applyBorder="1" applyAlignment="1">
      <alignment vertical="center"/>
    </xf>
    <xf numFmtId="38" fontId="27" fillId="0" borderId="38" xfId="6" applyFont="1" applyFill="1" applyBorder="1" applyAlignment="1">
      <alignment horizontal="right" vertical="center"/>
    </xf>
    <xf numFmtId="0" fontId="27" fillId="0" borderId="61" xfId="0" applyFont="1" applyBorder="1" applyAlignment="1">
      <alignment vertical="center"/>
    </xf>
    <xf numFmtId="38" fontId="27" fillId="0" borderId="47" xfId="6" applyFont="1" applyBorder="1" applyAlignment="1">
      <alignment vertical="center"/>
    </xf>
    <xf numFmtId="38" fontId="27" fillId="0" borderId="44" xfId="6" applyFont="1" applyFill="1" applyBorder="1" applyAlignment="1">
      <alignment vertical="center"/>
    </xf>
    <xf numFmtId="38" fontId="27" fillId="0" borderId="19" xfId="6" applyFont="1" applyFill="1" applyBorder="1" applyAlignment="1">
      <alignment vertical="center"/>
    </xf>
    <xf numFmtId="38" fontId="27" fillId="0" borderId="41" xfId="8" applyFont="1" applyFill="1" applyBorder="1" applyAlignment="1">
      <alignment vertical="center"/>
    </xf>
    <xf numFmtId="38" fontId="27" fillId="0" borderId="20" xfId="8" applyFont="1" applyFill="1" applyBorder="1" applyAlignment="1">
      <alignment vertical="center"/>
    </xf>
    <xf numFmtId="0" fontId="27" fillId="3" borderId="38" xfId="1" applyNumberFormat="1" applyFont="1" applyFill="1" applyBorder="1" applyAlignment="1">
      <alignment horizontal="right" vertical="center"/>
    </xf>
    <xf numFmtId="38" fontId="27" fillId="3" borderId="41" xfId="8" applyFont="1" applyFill="1" applyBorder="1" applyAlignment="1">
      <alignment vertical="center"/>
    </xf>
    <xf numFmtId="38" fontId="27" fillId="3" borderId="20" xfId="8" applyFont="1" applyFill="1" applyBorder="1" applyAlignment="1">
      <alignment vertical="center"/>
    </xf>
    <xf numFmtId="38" fontId="27" fillId="3" borderId="41" xfId="8" applyNumberFormat="1" applyFont="1" applyFill="1" applyBorder="1" applyAlignment="1">
      <alignment vertical="center"/>
    </xf>
    <xf numFmtId="38" fontId="27" fillId="3" borderId="20" xfId="8" applyFont="1" applyFill="1" applyBorder="1" applyAlignment="1">
      <alignment horizontal="right" vertical="center"/>
    </xf>
    <xf numFmtId="38" fontId="27" fillId="3" borderId="38" xfId="8" applyFont="1" applyFill="1" applyBorder="1" applyAlignment="1">
      <alignment horizontal="right" vertical="center"/>
    </xf>
    <xf numFmtId="38" fontId="27" fillId="3" borderId="35" xfId="8" applyFont="1" applyFill="1" applyBorder="1" applyAlignment="1">
      <alignment vertical="center"/>
    </xf>
    <xf numFmtId="38" fontId="27" fillId="3" borderId="38" xfId="8" applyFont="1" applyFill="1" applyBorder="1" applyAlignment="1">
      <alignment vertical="center"/>
    </xf>
    <xf numFmtId="38" fontId="27" fillId="3" borderId="49" xfId="8" applyFont="1" applyFill="1" applyBorder="1" applyAlignment="1">
      <alignment vertical="center"/>
    </xf>
    <xf numFmtId="38" fontId="27" fillId="3" borderId="34" xfId="8" applyFont="1" applyFill="1" applyBorder="1" applyAlignment="1">
      <alignment vertical="center"/>
    </xf>
    <xf numFmtId="0" fontId="27" fillId="0" borderId="18" xfId="0" quotePrefix="1" applyFont="1" applyFill="1" applyBorder="1" applyAlignment="1">
      <alignment horizontal="right" vertical="center"/>
    </xf>
    <xf numFmtId="0" fontId="27" fillId="0" borderId="89" xfId="0" applyFont="1" applyFill="1" applyBorder="1" applyAlignment="1">
      <alignment horizontal="right" vertical="center"/>
    </xf>
    <xf numFmtId="0" fontId="27" fillId="0" borderId="32" xfId="0" applyFont="1" applyFill="1" applyBorder="1" applyAlignment="1">
      <alignment horizontal="right" vertical="center"/>
    </xf>
    <xf numFmtId="186" fontId="27" fillId="0" borderId="47" xfId="0" applyNumberFormat="1" applyFont="1" applyFill="1" applyBorder="1" applyAlignment="1">
      <alignment horizontal="right" vertical="center"/>
    </xf>
    <xf numFmtId="187" fontId="27" fillId="0" borderId="18" xfId="0" applyNumberFormat="1" applyFont="1" applyBorder="1" applyAlignment="1">
      <alignment vertical="center"/>
    </xf>
    <xf numFmtId="0" fontId="27" fillId="0" borderId="18" xfId="0" applyFont="1" applyBorder="1" applyAlignment="1">
      <alignment vertical="center"/>
    </xf>
    <xf numFmtId="38" fontId="27" fillId="0" borderId="19" xfId="8" applyFont="1" applyBorder="1" applyAlignment="1">
      <alignment horizontal="right" vertical="center"/>
    </xf>
    <xf numFmtId="184" fontId="26" fillId="0" borderId="43" xfId="0" applyNumberFormat="1" applyFont="1" applyFill="1" applyBorder="1" applyAlignment="1" applyProtection="1">
      <alignment horizontal="right" vertical="center"/>
      <protection locked="0"/>
    </xf>
    <xf numFmtId="182" fontId="26" fillId="0" borderId="20" xfId="0" applyNumberFormat="1" applyFont="1" applyFill="1" applyBorder="1" applyAlignment="1" applyProtection="1">
      <alignment horizontal="right" vertical="center"/>
    </xf>
    <xf numFmtId="38" fontId="26" fillId="0" borderId="36" xfId="6" applyFont="1" applyBorder="1" applyAlignment="1" applyProtection="1">
      <alignment horizontal="right" vertical="center" wrapText="1"/>
      <protection locked="0"/>
    </xf>
    <xf numFmtId="178" fontId="26" fillId="0" borderId="19" xfId="0" applyNumberFormat="1" applyFont="1" applyFill="1" applyBorder="1" applyAlignment="1" applyProtection="1">
      <alignment horizontal="right" vertical="center" wrapText="1"/>
      <protection locked="0"/>
    </xf>
    <xf numFmtId="178" fontId="26" fillId="0" borderId="38" xfId="0" applyNumberFormat="1" applyFont="1" applyFill="1" applyBorder="1" applyAlignment="1" applyProtection="1">
      <alignment vertical="center" wrapText="1"/>
      <protection locked="0"/>
    </xf>
    <xf numFmtId="38" fontId="26" fillId="0" borderId="20" xfId="6" applyFont="1" applyBorder="1"/>
    <xf numFmtId="38" fontId="26" fillId="0" borderId="18" xfId="6" applyFont="1" applyBorder="1" applyAlignment="1">
      <alignment horizontal="right"/>
    </xf>
    <xf numFmtId="38" fontId="26" fillId="0" borderId="18" xfId="6" applyFont="1" applyBorder="1" applyAlignment="1">
      <alignment horizontal="right" vertical="center"/>
    </xf>
    <xf numFmtId="0" fontId="26" fillId="0" borderId="19" xfId="0" applyFont="1" applyBorder="1" applyAlignment="1">
      <alignment vertical="center"/>
    </xf>
    <xf numFmtId="0" fontId="25" fillId="0" borderId="40" xfId="0" applyFont="1" applyBorder="1" applyAlignment="1">
      <alignment horizontal="center" vertical="center"/>
    </xf>
    <xf numFmtId="0" fontId="25" fillId="0" borderId="41" xfId="0" applyFont="1" applyBorder="1" applyAlignment="1">
      <alignment horizontal="center" vertical="center"/>
    </xf>
    <xf numFmtId="0" fontId="26" fillId="0" borderId="19" xfId="0" applyFont="1" applyBorder="1" applyAlignment="1">
      <alignment horizontal="right" vertical="center"/>
    </xf>
    <xf numFmtId="0" fontId="7" fillId="0" borderId="40" xfId="0" applyFont="1" applyBorder="1" applyAlignment="1">
      <alignment vertical="center"/>
    </xf>
    <xf numFmtId="0" fontId="7" fillId="0" borderId="18" xfId="0" applyFont="1" applyBorder="1" applyAlignment="1">
      <alignment vertical="center"/>
    </xf>
    <xf numFmtId="0" fontId="7" fillId="0" borderId="19" xfId="0" applyFont="1" applyBorder="1" applyAlignment="1">
      <alignment horizontal="right" vertical="center"/>
    </xf>
    <xf numFmtId="201" fontId="26" fillId="0" borderId="38" xfId="0" applyNumberFormat="1" applyFont="1" applyBorder="1" applyAlignment="1">
      <alignment horizontal="right" vertical="center"/>
    </xf>
    <xf numFmtId="0" fontId="27" fillId="0" borderId="56" xfId="0" applyFont="1" applyFill="1" applyBorder="1" applyAlignment="1">
      <alignment horizontal="right" vertical="center"/>
    </xf>
    <xf numFmtId="0" fontId="27" fillId="0" borderId="36" xfId="0" applyFont="1" applyBorder="1" applyAlignment="1">
      <alignment horizontal="center" vertical="center"/>
    </xf>
    <xf numFmtId="38" fontId="27" fillId="0" borderId="18" xfId="6" applyFont="1" applyBorder="1" applyAlignment="1">
      <alignment horizontal="right" vertical="center"/>
    </xf>
    <xf numFmtId="38" fontId="27" fillId="0" borderId="20" xfId="6" applyFont="1" applyBorder="1" applyAlignment="1">
      <alignment horizontal="right" vertical="center"/>
    </xf>
    <xf numFmtId="38" fontId="27" fillId="0" borderId="31" xfId="6" applyFont="1" applyBorder="1" applyAlignment="1">
      <alignment horizontal="right" vertical="center"/>
    </xf>
    <xf numFmtId="0" fontId="27" fillId="0" borderId="37" xfId="0" applyFont="1" applyBorder="1" applyAlignment="1">
      <alignment horizontal="center" vertical="center"/>
    </xf>
    <xf numFmtId="0" fontId="27" fillId="0" borderId="27" xfId="0" applyFont="1" applyBorder="1" applyAlignment="1">
      <alignment horizontal="center" vertical="center"/>
    </xf>
    <xf numFmtId="0" fontId="26" fillId="0" borderId="18" xfId="0" applyFont="1" applyBorder="1" applyAlignment="1">
      <alignment horizontal="center" vertical="center"/>
    </xf>
    <xf numFmtId="0" fontId="26" fillId="0" borderId="41" xfId="0" applyFont="1" applyBorder="1" applyAlignment="1">
      <alignment horizontal="center" vertical="center"/>
    </xf>
    <xf numFmtId="0" fontId="26" fillId="0" borderId="20" xfId="0" applyFont="1" applyBorder="1" applyAlignment="1">
      <alignment horizontal="center" vertical="center"/>
    </xf>
    <xf numFmtId="0" fontId="26" fillId="0" borderId="36" xfId="0" applyFont="1" applyBorder="1" applyAlignment="1">
      <alignment horizontal="center" vertical="center"/>
    </xf>
    <xf numFmtId="0" fontId="27" fillId="0" borderId="0" xfId="0" applyFont="1" applyBorder="1" applyAlignment="1">
      <alignment vertical="center"/>
    </xf>
    <xf numFmtId="0" fontId="27" fillId="0" borderId="22" xfId="0" applyFont="1" applyBorder="1" applyAlignment="1">
      <alignment horizontal="center" vertical="center"/>
    </xf>
    <xf numFmtId="184" fontId="26" fillId="0" borderId="39" xfId="0" applyNumberFormat="1" applyFont="1" applyBorder="1" applyAlignment="1" applyProtection="1">
      <alignment horizontal="center" vertical="center"/>
      <protection locked="0"/>
    </xf>
    <xf numFmtId="184" fontId="26" fillId="0" borderId="30" xfId="0" applyNumberFormat="1" applyFont="1" applyFill="1" applyBorder="1" applyAlignment="1" applyProtection="1">
      <alignment horizontal="right" vertical="center" wrapText="1"/>
      <protection locked="0"/>
    </xf>
    <xf numFmtId="178" fontId="26" fillId="0" borderId="30" xfId="0" applyNumberFormat="1" applyFont="1" applyFill="1" applyBorder="1" applyAlignment="1" applyProtection="1">
      <alignment horizontal="right" vertical="center" wrapText="1"/>
      <protection locked="0"/>
    </xf>
    <xf numFmtId="0" fontId="27" fillId="0" borderId="0" xfId="0" applyFont="1" applyBorder="1" applyAlignment="1">
      <alignment vertical="center"/>
    </xf>
    <xf numFmtId="0" fontId="27" fillId="0" borderId="0" xfId="0" applyFont="1" applyBorder="1" applyAlignment="1">
      <alignment horizontal="right" vertical="center"/>
    </xf>
    <xf numFmtId="38" fontId="27" fillId="0" borderId="18" xfId="6" applyFont="1" applyFill="1" applyBorder="1" applyAlignment="1">
      <alignment horizontal="right" vertical="center"/>
    </xf>
    <xf numFmtId="0" fontId="27" fillId="0" borderId="19" xfId="0" applyFont="1" applyFill="1" applyBorder="1" applyAlignment="1">
      <alignment vertical="center"/>
    </xf>
    <xf numFmtId="38" fontId="27" fillId="0" borderId="19" xfId="6" applyFont="1" applyFill="1" applyBorder="1" applyAlignment="1">
      <alignment horizontal="right" vertical="center"/>
    </xf>
    <xf numFmtId="0" fontId="25" fillId="0" borderId="18" xfId="0" applyFont="1" applyBorder="1" applyAlignment="1">
      <alignment horizontal="center" vertical="center"/>
    </xf>
    <xf numFmtId="38" fontId="27" fillId="0" borderId="46" xfId="6" applyFont="1" applyFill="1" applyBorder="1" applyAlignment="1">
      <alignment horizontal="right" vertical="center"/>
    </xf>
    <xf numFmtId="38" fontId="27" fillId="0" borderId="18" xfId="6" applyFont="1" applyFill="1" applyBorder="1" applyAlignment="1">
      <alignment horizontal="right" vertical="center"/>
    </xf>
    <xf numFmtId="38" fontId="27" fillId="0" borderId="46" xfId="6" applyFont="1" applyFill="1" applyBorder="1" applyAlignment="1">
      <alignment horizontal="right" vertical="center"/>
    </xf>
    <xf numFmtId="0" fontId="7" fillId="0" borderId="0" xfId="0" applyFont="1" applyFill="1" applyBorder="1" applyAlignment="1">
      <alignment horizontal="center" vertical="center"/>
    </xf>
    <xf numFmtId="0" fontId="27" fillId="0" borderId="0" xfId="0" applyFont="1" applyBorder="1" applyAlignment="1">
      <alignment vertical="center"/>
    </xf>
    <xf numFmtId="0" fontId="27" fillId="0" borderId="0" xfId="0" applyFont="1" applyBorder="1" applyAlignment="1">
      <alignment horizontal="right" vertical="center"/>
    </xf>
    <xf numFmtId="0" fontId="27" fillId="0" borderId="18" xfId="0" applyFont="1" applyFill="1" applyBorder="1" applyAlignment="1">
      <alignment horizontal="right" vertical="center"/>
    </xf>
    <xf numFmtId="0" fontId="27" fillId="0" borderId="46" xfId="0" applyFont="1" applyFill="1" applyBorder="1" applyAlignment="1">
      <alignment horizontal="right" vertical="center"/>
    </xf>
    <xf numFmtId="38" fontId="27" fillId="0" borderId="18" xfId="8" applyFont="1" applyBorder="1" applyAlignment="1">
      <alignment horizontal="right" vertical="center"/>
    </xf>
    <xf numFmtId="38" fontId="27" fillId="0" borderId="19" xfId="8" applyFont="1" applyBorder="1" applyAlignment="1">
      <alignment horizontal="right" vertical="center"/>
    </xf>
    <xf numFmtId="0" fontId="10" fillId="0" borderId="0" xfId="0" applyFont="1" applyBorder="1" applyAlignment="1">
      <alignment horizontal="right" vertical="center"/>
    </xf>
    <xf numFmtId="0" fontId="26" fillId="0" borderId="19" xfId="0" applyFont="1" applyBorder="1" applyAlignment="1">
      <alignment vertical="center"/>
    </xf>
    <xf numFmtId="0" fontId="26" fillId="0" borderId="47" xfId="0" applyFont="1" applyBorder="1" applyAlignment="1">
      <alignment vertical="center"/>
    </xf>
    <xf numFmtId="0" fontId="27" fillId="0" borderId="19" xfId="0" applyFont="1" applyBorder="1" applyAlignment="1">
      <alignment horizontal="right" vertical="center"/>
    </xf>
    <xf numFmtId="187" fontId="27" fillId="0" borderId="18" xfId="8" applyNumberFormat="1" applyFont="1" applyBorder="1" applyAlignment="1">
      <alignment horizontal="right" vertical="center"/>
    </xf>
    <xf numFmtId="187" fontId="27" fillId="0" borderId="19" xfId="8" applyNumberFormat="1" applyFont="1" applyBorder="1" applyAlignment="1">
      <alignment horizontal="right" vertical="center"/>
    </xf>
    <xf numFmtId="187" fontId="27" fillId="0" borderId="19" xfId="0" applyNumberFormat="1" applyFont="1" applyBorder="1" applyAlignment="1">
      <alignment vertical="center"/>
    </xf>
    <xf numFmtId="0" fontId="10" fillId="0" borderId="0" xfId="0" applyFont="1" applyBorder="1" applyAlignment="1">
      <alignment horizontal="right" vertical="center"/>
    </xf>
    <xf numFmtId="198" fontId="26" fillId="0" borderId="46" xfId="0" applyNumberFormat="1" applyFont="1" applyBorder="1" applyAlignment="1">
      <alignment horizontal="right" vertical="center"/>
    </xf>
    <xf numFmtId="198" fontId="26" fillId="0" borderId="46" xfId="0" applyNumberFormat="1" applyFont="1" applyBorder="1" applyAlignment="1">
      <alignment vertical="center"/>
    </xf>
    <xf numFmtId="198" fontId="26" fillId="0" borderId="47" xfId="0" applyNumberFormat="1" applyFont="1" applyBorder="1" applyAlignment="1">
      <alignment vertical="center"/>
    </xf>
    <xf numFmtId="38" fontId="27" fillId="0" borderId="46" xfId="8" applyFont="1" applyFill="1" applyBorder="1" applyAlignment="1">
      <alignment horizontal="right" vertical="center"/>
    </xf>
    <xf numFmtId="0" fontId="27" fillId="3" borderId="47" xfId="1" applyNumberFormat="1" applyFont="1" applyFill="1" applyBorder="1" applyAlignment="1">
      <alignment horizontal="right" vertical="center"/>
    </xf>
    <xf numFmtId="38" fontId="27" fillId="0" borderId="19" xfId="6" applyFont="1" applyBorder="1" applyAlignment="1">
      <alignment horizontal="right" vertical="center"/>
    </xf>
    <xf numFmtId="38" fontId="27" fillId="0" borderId="38" xfId="6" applyFont="1" applyBorder="1" applyAlignment="1">
      <alignment horizontal="right" vertical="center"/>
    </xf>
    <xf numFmtId="182" fontId="26" fillId="0" borderId="49" xfId="0" applyNumberFormat="1" applyFont="1" applyBorder="1" applyAlignment="1" applyProtection="1">
      <alignment vertical="center"/>
      <protection locked="0"/>
    </xf>
    <xf numFmtId="182" fontId="26" fillId="0" borderId="46" xfId="0" applyNumberFormat="1" applyFont="1" applyBorder="1" applyAlignment="1" applyProtection="1">
      <alignment vertical="center"/>
      <protection locked="0"/>
    </xf>
    <xf numFmtId="182" fontId="26" fillId="0" borderId="46" xfId="0" applyNumberFormat="1" applyFont="1" applyBorder="1" applyAlignment="1" applyProtection="1">
      <alignment horizontal="right" vertical="center"/>
      <protection locked="0"/>
    </xf>
    <xf numFmtId="182" fontId="26" fillId="0" borderId="47" xfId="0" applyNumberFormat="1" applyFont="1" applyFill="1" applyBorder="1" applyAlignment="1" applyProtection="1">
      <alignment vertical="center"/>
    </xf>
    <xf numFmtId="182" fontId="26" fillId="0" borderId="49" xfId="0" applyNumberFormat="1" applyFont="1" applyFill="1" applyBorder="1" applyAlignment="1" applyProtection="1">
      <alignment vertical="center"/>
    </xf>
    <xf numFmtId="182" fontId="26" fillId="0" borderId="46" xfId="0" applyNumberFormat="1" applyFont="1" applyFill="1" applyBorder="1" applyAlignment="1" applyProtection="1">
      <alignment vertical="center"/>
    </xf>
    <xf numFmtId="182" fontId="26" fillId="0" borderId="46" xfId="0" applyNumberFormat="1" applyFont="1" applyFill="1" applyBorder="1" applyAlignment="1" applyProtection="1">
      <alignment horizontal="right" vertical="center"/>
      <protection locked="0"/>
    </xf>
    <xf numFmtId="182" fontId="26" fillId="0" borderId="89" xfId="0" applyNumberFormat="1" applyFont="1" applyFill="1" applyBorder="1" applyAlignment="1" applyProtection="1">
      <alignment vertical="center"/>
    </xf>
    <xf numFmtId="182" fontId="29" fillId="7" borderId="80" xfId="0" applyNumberFormat="1" applyFont="1" applyFill="1" applyBorder="1" applyAlignment="1" applyProtection="1">
      <alignment vertical="center"/>
    </xf>
    <xf numFmtId="182" fontId="26" fillId="0" borderId="46" xfId="0" applyNumberFormat="1" applyFont="1" applyFill="1" applyBorder="1" applyAlignment="1" applyProtection="1">
      <alignment horizontal="right" vertical="center"/>
    </xf>
    <xf numFmtId="181" fontId="26" fillId="0" borderId="47" xfId="0" applyNumberFormat="1" applyFont="1" applyFill="1" applyBorder="1" applyAlignment="1" applyProtection="1">
      <alignment vertical="center"/>
    </xf>
    <xf numFmtId="182" fontId="26" fillId="0" borderId="48" xfId="0" applyNumberFormat="1" applyFont="1" applyFill="1" applyBorder="1" applyAlignment="1" applyProtection="1">
      <alignment vertical="center"/>
    </xf>
    <xf numFmtId="183" fontId="26" fillId="0" borderId="47" xfId="0" applyNumberFormat="1" applyFont="1" applyFill="1" applyBorder="1" applyAlignment="1" applyProtection="1">
      <alignment vertical="center"/>
    </xf>
    <xf numFmtId="183" fontId="26" fillId="0" borderId="48" xfId="0" applyNumberFormat="1" applyFont="1" applyFill="1" applyBorder="1" applyAlignment="1" applyProtection="1">
      <alignment vertical="center"/>
    </xf>
    <xf numFmtId="183" fontId="26" fillId="0" borderId="46" xfId="0" applyNumberFormat="1" applyFont="1" applyFill="1" applyBorder="1" applyAlignment="1" applyProtection="1">
      <alignment vertical="center"/>
    </xf>
    <xf numFmtId="183" fontId="26" fillId="0" borderId="49" xfId="0" applyNumberFormat="1" applyFont="1" applyFill="1" applyBorder="1" applyAlignment="1" applyProtection="1">
      <alignment vertical="center"/>
    </xf>
    <xf numFmtId="192" fontId="26" fillId="0" borderId="46" xfId="0" applyNumberFormat="1" applyFont="1" applyFill="1" applyBorder="1" applyAlignment="1" applyProtection="1">
      <alignment horizontal="right" vertical="center"/>
    </xf>
    <xf numFmtId="183" fontId="26" fillId="0" borderId="46" xfId="0" applyNumberFormat="1" applyFont="1" applyFill="1" applyBorder="1" applyAlignment="1" applyProtection="1">
      <alignment horizontal="right" vertical="center"/>
    </xf>
    <xf numFmtId="188" fontId="7" fillId="0" borderId="0" xfId="0" applyNumberFormat="1" applyFont="1" applyBorder="1" applyAlignment="1" applyProtection="1">
      <alignment vertical="center"/>
      <protection locked="0"/>
    </xf>
    <xf numFmtId="184" fontId="26" fillId="0" borderId="36" xfId="0" applyNumberFormat="1" applyFont="1" applyBorder="1" applyAlignment="1" applyProtection="1">
      <alignment vertical="center"/>
      <protection locked="0"/>
    </xf>
    <xf numFmtId="184" fontId="26" fillId="0" borderId="36" xfId="0" applyNumberFormat="1" applyFont="1" applyFill="1" applyBorder="1" applyAlignment="1" applyProtection="1">
      <alignment vertical="center"/>
      <protection locked="0"/>
    </xf>
    <xf numFmtId="184" fontId="26" fillId="0" borderId="36" xfId="0" applyNumberFormat="1" applyFont="1" applyBorder="1" applyAlignment="1" applyProtection="1">
      <alignment horizontal="right" vertical="center"/>
      <protection locked="0"/>
    </xf>
    <xf numFmtId="189" fontId="26" fillId="0" borderId="37" xfId="0" applyNumberFormat="1" applyFont="1" applyFill="1" applyBorder="1" applyAlignment="1" applyProtection="1">
      <alignment vertical="center"/>
    </xf>
    <xf numFmtId="184" fontId="26" fillId="0" borderId="33" xfId="0" applyNumberFormat="1" applyFont="1" applyFill="1" applyBorder="1" applyAlignment="1" applyProtection="1">
      <alignment vertical="center"/>
      <protection locked="0"/>
    </xf>
    <xf numFmtId="184" fontId="26" fillId="0" borderId="106" xfId="0" applyNumberFormat="1" applyFont="1" applyFill="1" applyBorder="1" applyAlignment="1" applyProtection="1">
      <alignment horizontal="right" vertical="center"/>
      <protection locked="0"/>
    </xf>
    <xf numFmtId="184" fontId="26" fillId="0" borderId="30" xfId="0" applyNumberFormat="1" applyFont="1" applyFill="1" applyBorder="1" applyAlignment="1" applyProtection="1">
      <alignment vertical="center"/>
      <protection locked="0"/>
    </xf>
    <xf numFmtId="184" fontId="29" fillId="7" borderId="21" xfId="0" applyNumberFormat="1" applyFont="1" applyFill="1" applyBorder="1" applyAlignment="1" applyProtection="1">
      <alignment vertical="center"/>
    </xf>
    <xf numFmtId="184" fontId="26" fillId="0" borderId="36" xfId="0" applyNumberFormat="1" applyFont="1" applyFill="1" applyBorder="1" applyAlignment="1" applyProtection="1">
      <alignment vertical="center"/>
    </xf>
    <xf numFmtId="184" fontId="26" fillId="0" borderId="36" xfId="0" applyNumberFormat="1" applyFont="1" applyFill="1" applyBorder="1" applyAlignment="1" applyProtection="1">
      <alignment horizontal="right" vertical="center"/>
      <protection locked="0"/>
    </xf>
    <xf numFmtId="184" fontId="26" fillId="0" borderId="39" xfId="0" applyNumberFormat="1" applyFont="1" applyFill="1" applyBorder="1" applyAlignment="1" applyProtection="1">
      <alignment vertical="center"/>
      <protection locked="0"/>
    </xf>
    <xf numFmtId="184" fontId="26" fillId="0" borderId="33" xfId="0" applyNumberFormat="1" applyFont="1" applyFill="1" applyBorder="1" applyAlignment="1" applyProtection="1">
      <alignment vertical="center"/>
    </xf>
    <xf numFmtId="192" fontId="26" fillId="0" borderId="36" xfId="0" applyNumberFormat="1" applyFont="1" applyFill="1" applyBorder="1" applyAlignment="1" applyProtection="1">
      <alignment horizontal="right" vertical="center"/>
      <protection locked="0"/>
    </xf>
    <xf numFmtId="192" fontId="26" fillId="0" borderId="1" xfId="0" applyNumberFormat="1" applyFont="1" applyBorder="1" applyAlignment="1" applyProtection="1">
      <alignment horizontal="right"/>
      <protection locked="0"/>
    </xf>
    <xf numFmtId="179" fontId="26" fillId="0" borderId="46" xfId="0" applyNumberFormat="1" applyFont="1" applyBorder="1" applyAlignment="1" applyProtection="1">
      <alignment horizontal="right" vertical="center" wrapText="1"/>
      <protection locked="0"/>
    </xf>
    <xf numFmtId="0" fontId="26" fillId="0" borderId="46" xfId="0" applyFont="1" applyBorder="1" applyAlignment="1" applyProtection="1">
      <alignment horizontal="right" vertical="center" wrapText="1"/>
      <protection locked="0"/>
    </xf>
    <xf numFmtId="182" fontId="26" fillId="0" borderId="46" xfId="0" applyNumberFormat="1" applyFont="1" applyBorder="1" applyAlignment="1" applyProtection="1">
      <alignment horizontal="right" vertical="center" wrapText="1"/>
      <protection locked="0"/>
    </xf>
    <xf numFmtId="181" fontId="26" fillId="0" borderId="46" xfId="0" applyNumberFormat="1" applyFont="1" applyBorder="1" applyAlignment="1" applyProtection="1">
      <alignment vertical="center" wrapText="1"/>
      <protection locked="0"/>
    </xf>
    <xf numFmtId="181" fontId="26" fillId="0" borderId="47" xfId="0" applyNumberFormat="1" applyFont="1" applyBorder="1" applyAlignment="1" applyProtection="1">
      <alignment vertical="center" wrapText="1"/>
      <protection locked="0"/>
    </xf>
    <xf numFmtId="184" fontId="26" fillId="0" borderId="37" xfId="0" applyNumberFormat="1" applyFont="1" applyBorder="1" applyAlignment="1" applyProtection="1">
      <alignment vertical="center" wrapText="1"/>
      <protection locked="0"/>
    </xf>
    <xf numFmtId="184" fontId="26" fillId="0" borderId="19" xfId="0" applyNumberFormat="1" applyFont="1" applyBorder="1" applyAlignment="1" applyProtection="1">
      <alignment vertical="center" wrapText="1"/>
      <protection locked="0"/>
    </xf>
    <xf numFmtId="0" fontId="26" fillId="0" borderId="19" xfId="0" applyFont="1" applyBorder="1" applyAlignment="1" applyProtection="1">
      <alignment vertical="center" wrapText="1"/>
      <protection locked="0"/>
    </xf>
    <xf numFmtId="0" fontId="26" fillId="0" borderId="19" xfId="0" applyFont="1" applyBorder="1" applyAlignment="1" applyProtection="1">
      <alignment horizontal="right" vertical="center" wrapText="1"/>
      <protection locked="0"/>
    </xf>
    <xf numFmtId="0" fontId="26" fillId="0" borderId="38" xfId="0" applyFont="1" applyBorder="1" applyAlignment="1" applyProtection="1">
      <alignment horizontal="right" vertical="center" wrapText="1"/>
      <protection locked="0"/>
    </xf>
    <xf numFmtId="184" fontId="55" fillId="0" borderId="37" xfId="0" applyNumberFormat="1" applyFont="1" applyBorder="1" applyAlignment="1" applyProtection="1">
      <alignment vertical="center" wrapText="1"/>
      <protection locked="0"/>
    </xf>
    <xf numFmtId="184" fontId="55" fillId="0" borderId="19" xfId="0" applyNumberFormat="1" applyFont="1" applyBorder="1" applyAlignment="1" applyProtection="1">
      <alignment vertical="center" wrapText="1"/>
      <protection locked="0"/>
    </xf>
    <xf numFmtId="0" fontId="55" fillId="0" borderId="38" xfId="0" applyFont="1" applyBorder="1" applyAlignment="1" applyProtection="1">
      <alignment horizontal="right" vertical="center" wrapText="1"/>
      <protection locked="0"/>
    </xf>
    <xf numFmtId="178" fontId="26" fillId="0" borderId="37" xfId="0" applyNumberFormat="1" applyFont="1" applyFill="1" applyBorder="1" applyAlignment="1" applyProtection="1">
      <alignment horizontal="right" vertical="center" wrapText="1"/>
      <protection locked="0"/>
    </xf>
    <xf numFmtId="0" fontId="26" fillId="0" borderId="25" xfId="0" applyFont="1" applyBorder="1" applyAlignment="1">
      <alignment vertical="center"/>
    </xf>
    <xf numFmtId="0" fontId="26" fillId="0" borderId="79" xfId="0" applyFont="1" applyBorder="1" applyAlignment="1">
      <alignment vertical="center"/>
    </xf>
    <xf numFmtId="0" fontId="26" fillId="0" borderId="59" xfId="0" applyFont="1" applyBorder="1" applyAlignment="1">
      <alignment vertical="center"/>
    </xf>
    <xf numFmtId="0" fontId="26" fillId="0" borderId="28" xfId="0" applyFont="1" applyBorder="1" applyAlignment="1">
      <alignment vertical="center"/>
    </xf>
    <xf numFmtId="0" fontId="26" fillId="0" borderId="42" xfId="0" applyFont="1" applyBorder="1" applyAlignment="1">
      <alignment vertical="center"/>
    </xf>
    <xf numFmtId="0" fontId="26" fillId="0" borderId="90" xfId="0" applyFont="1" applyBorder="1" applyAlignment="1">
      <alignment vertical="center"/>
    </xf>
    <xf numFmtId="0" fontId="27" fillId="0" borderId="25" xfId="0" applyFont="1" applyBorder="1" applyAlignment="1">
      <alignment horizontal="right" vertical="center"/>
    </xf>
    <xf numFmtId="0" fontId="26" fillId="0" borderId="34" xfId="0" applyFont="1" applyBorder="1" applyAlignment="1">
      <alignment vertical="center"/>
    </xf>
    <xf numFmtId="0" fontId="26" fillId="0" borderId="49" xfId="0" applyFont="1" applyBorder="1" applyAlignment="1">
      <alignment vertical="center"/>
    </xf>
    <xf numFmtId="0" fontId="26" fillId="0" borderId="50" xfId="0" applyFont="1" applyBorder="1" applyAlignment="1">
      <alignment vertical="center"/>
    </xf>
    <xf numFmtId="193" fontId="10" fillId="0" borderId="0" xfId="0" applyNumberFormat="1" applyFont="1" applyBorder="1" applyAlignment="1">
      <alignment vertical="center"/>
    </xf>
    <xf numFmtId="41" fontId="10" fillId="0" borderId="0" xfId="0" applyNumberFormat="1" applyFont="1" applyBorder="1" applyAlignment="1">
      <alignment vertical="center"/>
    </xf>
    <xf numFmtId="38" fontId="27" fillId="0" borderId="19" xfId="6" applyFont="1" applyFill="1" applyBorder="1" applyAlignment="1">
      <alignment horizontal="right" vertical="center"/>
    </xf>
    <xf numFmtId="38" fontId="27" fillId="0" borderId="31" xfId="6" applyFont="1" applyBorder="1" applyAlignment="1">
      <alignment horizontal="right" vertical="center"/>
    </xf>
    <xf numFmtId="38" fontId="27" fillId="0" borderId="32" xfId="6" applyFont="1" applyBorder="1" applyAlignment="1">
      <alignment horizontal="right" vertical="center"/>
    </xf>
    <xf numFmtId="0" fontId="27" fillId="0" borderId="56" xfId="0" applyFont="1" applyBorder="1" applyAlignment="1">
      <alignment vertical="center"/>
    </xf>
    <xf numFmtId="38" fontId="27" fillId="0" borderId="78" xfId="6" applyFont="1" applyFill="1" applyBorder="1" applyAlignment="1">
      <alignment vertical="center"/>
    </xf>
    <xf numFmtId="38" fontId="27" fillId="0" borderId="31" xfId="6" applyFont="1" applyFill="1" applyBorder="1" applyAlignment="1">
      <alignment vertical="center"/>
    </xf>
    <xf numFmtId="0" fontId="26" fillId="0" borderId="106" xfId="0" applyFont="1" applyBorder="1" applyAlignment="1">
      <alignment vertical="center"/>
    </xf>
    <xf numFmtId="0" fontId="27" fillId="0" borderId="40" xfId="0" applyFont="1" applyBorder="1" applyAlignment="1">
      <alignment horizontal="center" vertical="center"/>
    </xf>
    <xf numFmtId="0" fontId="27" fillId="0" borderId="41" xfId="0" applyFont="1" applyBorder="1" applyAlignment="1">
      <alignment horizontal="center" vertical="center"/>
    </xf>
    <xf numFmtId="38" fontId="26" fillId="0" borderId="38" xfId="6" applyFont="1" applyBorder="1" applyAlignment="1">
      <alignment horizontal="right" vertical="center"/>
    </xf>
    <xf numFmtId="0" fontId="25" fillId="0" borderId="0" xfId="0" applyFont="1" applyBorder="1" applyAlignment="1">
      <alignment vertical="center"/>
    </xf>
    <xf numFmtId="3" fontId="56" fillId="0" borderId="0" xfId="0" applyNumberFormat="1" applyFont="1" applyBorder="1" applyAlignment="1">
      <alignment vertical="center"/>
    </xf>
    <xf numFmtId="0" fontId="41" fillId="0" borderId="0" xfId="0" applyFont="1" applyAlignment="1">
      <alignment horizontal="left" vertical="top" wrapText="1"/>
    </xf>
    <xf numFmtId="0" fontId="40" fillId="0" borderId="0" xfId="0" applyFont="1" applyAlignment="1">
      <alignment wrapText="1"/>
    </xf>
    <xf numFmtId="0" fontId="39" fillId="0" borderId="0" xfId="0" applyFont="1" applyAlignment="1">
      <alignment horizontal="center"/>
    </xf>
    <xf numFmtId="0" fontId="17" fillId="0" borderId="0" xfId="0" applyFont="1" applyAlignment="1">
      <alignment horizontal="center"/>
    </xf>
    <xf numFmtId="0" fontId="26" fillId="0" borderId="37" xfId="0" applyFont="1" applyBorder="1" applyAlignment="1">
      <alignment horizontal="center" vertical="center"/>
    </xf>
    <xf numFmtId="0" fontId="26" fillId="0" borderId="19" xfId="0" applyFont="1" applyBorder="1" applyAlignment="1">
      <alignment horizontal="center" vertical="center"/>
    </xf>
    <xf numFmtId="0" fontId="27" fillId="0" borderId="19" xfId="0" applyFont="1" applyBorder="1" applyAlignment="1">
      <alignment horizontal="center" vertical="center" wrapText="1"/>
    </xf>
    <xf numFmtId="0" fontId="27" fillId="0" borderId="19" xfId="0" applyFont="1" applyBorder="1" applyAlignment="1">
      <alignment horizontal="center" vertical="center"/>
    </xf>
    <xf numFmtId="0" fontId="51" fillId="0" borderId="19" xfId="0" applyFont="1" applyBorder="1" applyAlignment="1">
      <alignment horizontal="center" vertical="center"/>
    </xf>
    <xf numFmtId="0" fontId="51" fillId="0" borderId="38" xfId="0" applyFont="1" applyBorder="1" applyAlignment="1">
      <alignment horizontal="center" vertical="center"/>
    </xf>
    <xf numFmtId="0" fontId="7" fillId="0" borderId="9" xfId="0" applyFont="1" applyBorder="1" applyAlignment="1">
      <alignment horizontal="center" vertical="center"/>
    </xf>
    <xf numFmtId="0" fontId="7" fillId="0" borderId="45" xfId="0" applyFont="1" applyBorder="1" applyAlignment="1">
      <alignment horizontal="center" vertical="center"/>
    </xf>
    <xf numFmtId="0" fontId="26" fillId="0" borderId="30" xfId="0" applyFont="1" applyBorder="1" applyAlignment="1">
      <alignment horizontal="center" vertical="center"/>
    </xf>
    <xf numFmtId="0" fontId="26" fillId="0" borderId="78" xfId="0" applyFont="1" applyBorder="1" applyAlignment="1">
      <alignment horizontal="center" vertical="center"/>
    </xf>
    <xf numFmtId="0" fontId="26" fillId="0" borderId="31" xfId="0" applyFont="1" applyBorder="1" applyAlignment="1">
      <alignment horizontal="center" vertical="center"/>
    </xf>
    <xf numFmtId="0" fontId="7" fillId="0" borderId="0" xfId="0" applyFont="1" applyBorder="1" applyAlignment="1">
      <alignment horizontal="center" vertical="center"/>
    </xf>
    <xf numFmtId="0" fontId="7" fillId="0" borderId="4" xfId="0" applyFont="1" applyBorder="1" applyAlignment="1">
      <alignment horizontal="center" vertical="center"/>
    </xf>
    <xf numFmtId="0" fontId="26" fillId="0" borderId="36" xfId="0" applyNumberFormat="1" applyFont="1" applyBorder="1" applyAlignment="1">
      <alignment horizontal="center" vertical="center"/>
    </xf>
    <xf numFmtId="0" fontId="26" fillId="0" borderId="43" xfId="0" applyNumberFormat="1" applyFont="1" applyBorder="1" applyAlignment="1">
      <alignment horizontal="center" vertical="center"/>
    </xf>
    <xf numFmtId="0" fontId="26" fillId="0" borderId="18" xfId="0" applyNumberFormat="1" applyFont="1" applyBorder="1" applyAlignment="1">
      <alignment horizontal="center" vertical="center"/>
    </xf>
    <xf numFmtId="0" fontId="7" fillId="0" borderId="46" xfId="0" applyFont="1" applyBorder="1" applyAlignment="1">
      <alignment horizontal="left" vertical="center"/>
    </xf>
    <xf numFmtId="0" fontId="7" fillId="0" borderId="17" xfId="0" applyFont="1" applyBorder="1" applyAlignment="1">
      <alignment horizontal="left" vertical="center"/>
    </xf>
    <xf numFmtId="0" fontId="7" fillId="0" borderId="16" xfId="0" applyFont="1" applyBorder="1" applyAlignment="1">
      <alignment horizontal="left" vertical="center"/>
    </xf>
    <xf numFmtId="0" fontId="26" fillId="0" borderId="18" xfId="0" applyFont="1" applyBorder="1" applyAlignment="1">
      <alignment horizontal="center" vertical="center"/>
    </xf>
    <xf numFmtId="0" fontId="27" fillId="0" borderId="18" xfId="0" applyFont="1" applyBorder="1" applyAlignment="1">
      <alignment horizontal="center" vertical="center" wrapText="1"/>
    </xf>
    <xf numFmtId="0" fontId="27" fillId="0" borderId="31" xfId="0" applyFont="1" applyBorder="1" applyAlignment="1">
      <alignment horizontal="center" vertical="center" wrapText="1"/>
    </xf>
    <xf numFmtId="0" fontId="27" fillId="0" borderId="18" xfId="0" applyFont="1" applyBorder="1" applyAlignment="1">
      <alignment horizontal="center" vertical="center"/>
    </xf>
    <xf numFmtId="0" fontId="7" fillId="0" borderId="3" xfId="0" applyFont="1" applyBorder="1" applyAlignment="1">
      <alignment horizontal="left" vertical="center" wrapText="1"/>
    </xf>
    <xf numFmtId="0" fontId="26" fillId="0" borderId="40" xfId="0" applyFont="1" applyBorder="1" applyAlignment="1">
      <alignment horizontal="center" vertical="center"/>
    </xf>
    <xf numFmtId="0" fontId="26" fillId="0" borderId="41" xfId="0" applyFont="1" applyBorder="1" applyAlignment="1">
      <alignment horizontal="center" vertical="center"/>
    </xf>
    <xf numFmtId="0" fontId="26" fillId="0" borderId="20" xfId="0" applyFont="1" applyBorder="1" applyAlignment="1">
      <alignment horizontal="center" vertical="center"/>
    </xf>
    <xf numFmtId="0" fontId="26" fillId="0" borderId="39" xfId="0" applyFont="1" applyBorder="1" applyAlignment="1">
      <alignment horizontal="center" vertical="center"/>
    </xf>
    <xf numFmtId="0" fontId="26" fillId="0" borderId="45" xfId="0" applyFont="1" applyBorder="1" applyAlignment="1">
      <alignment horizontal="center" vertical="center"/>
    </xf>
    <xf numFmtId="0" fontId="26" fillId="0" borderId="8" xfId="0" applyFont="1" applyBorder="1" applyAlignment="1">
      <alignment horizontal="center" vertical="center"/>
    </xf>
    <xf numFmtId="0" fontId="26" fillId="0" borderId="44" xfId="0" applyFont="1" applyBorder="1" applyAlignment="1">
      <alignment horizontal="center" vertical="center"/>
    </xf>
    <xf numFmtId="0" fontId="26" fillId="0" borderId="19" xfId="0" applyFont="1" applyBorder="1" applyAlignment="1">
      <alignment horizontal="left" vertical="center"/>
    </xf>
    <xf numFmtId="0" fontId="7" fillId="0" borderId="49" xfId="0" applyFont="1" applyBorder="1" applyAlignment="1">
      <alignment horizontal="left" vertical="center"/>
    </xf>
    <xf numFmtId="0" fontId="7" fillId="0" borderId="60" xfId="0" applyFont="1" applyBorder="1" applyAlignment="1">
      <alignment horizontal="left" vertical="center"/>
    </xf>
    <xf numFmtId="0" fontId="7" fillId="0" borderId="72" xfId="0" applyFont="1" applyBorder="1" applyAlignment="1">
      <alignment horizontal="left" vertical="center"/>
    </xf>
    <xf numFmtId="0" fontId="26" fillId="0" borderId="42" xfId="0" applyFont="1" applyBorder="1" applyAlignment="1">
      <alignment horizontal="left" vertical="center"/>
    </xf>
    <xf numFmtId="0" fontId="26" fillId="0" borderId="0" xfId="0" applyFont="1" applyBorder="1" applyAlignment="1">
      <alignment horizontal="left" vertical="center"/>
    </xf>
    <xf numFmtId="0" fontId="26" fillId="0" borderId="4" xfId="0" applyFont="1" applyBorder="1" applyAlignment="1">
      <alignment horizontal="left" vertical="center"/>
    </xf>
    <xf numFmtId="0" fontId="26" fillId="0" borderId="38" xfId="0" applyFont="1" applyBorder="1" applyAlignment="1">
      <alignment horizontal="center" vertical="center"/>
    </xf>
    <xf numFmtId="0" fontId="7" fillId="0" borderId="3" xfId="0" applyFont="1" applyBorder="1" applyAlignment="1">
      <alignment horizontal="center" vertical="center"/>
    </xf>
    <xf numFmtId="0" fontId="26" fillId="0" borderId="40" xfId="0" applyFont="1" applyBorder="1" applyAlignment="1">
      <alignment horizontal="center" vertical="center" wrapText="1" shrinkToFit="1"/>
    </xf>
    <xf numFmtId="0" fontId="26" fillId="0" borderId="36" xfId="0" applyFont="1" applyBorder="1" applyAlignment="1">
      <alignment horizontal="center" vertical="center"/>
    </xf>
    <xf numFmtId="0" fontId="26" fillId="0" borderId="43" xfId="0" applyFont="1" applyBorder="1" applyAlignment="1">
      <alignment horizontal="center" vertical="center"/>
    </xf>
    <xf numFmtId="179" fontId="26" fillId="0" borderId="37" xfId="0" applyNumberFormat="1" applyFont="1" applyBorder="1" applyAlignment="1">
      <alignment horizontal="center" vertical="center"/>
    </xf>
    <xf numFmtId="179" fontId="26" fillId="0" borderId="19" xfId="0" applyNumberFormat="1" applyFont="1" applyBorder="1" applyAlignment="1">
      <alignment horizontal="center" vertical="center"/>
    </xf>
    <xf numFmtId="179" fontId="26" fillId="0" borderId="39" xfId="0" applyNumberFormat="1" applyFont="1" applyBorder="1" applyAlignment="1">
      <alignment horizontal="center" vertical="center"/>
    </xf>
    <xf numFmtId="179" fontId="26" fillId="0" borderId="40" xfId="0" applyNumberFormat="1" applyFont="1" applyBorder="1" applyAlignment="1">
      <alignment horizontal="center" vertical="center"/>
    </xf>
    <xf numFmtId="0" fontId="27" fillId="0" borderId="0" xfId="0" applyFont="1" applyBorder="1" applyAlignment="1">
      <alignment horizontal="left" vertical="center"/>
    </xf>
    <xf numFmtId="196" fontId="27" fillId="0" borderId="2" xfId="0" applyNumberFormat="1" applyFont="1" applyBorder="1" applyAlignment="1">
      <alignment horizontal="right" vertical="center"/>
    </xf>
    <xf numFmtId="0" fontId="27" fillId="0" borderId="2" xfId="0" applyFont="1" applyBorder="1" applyAlignment="1">
      <alignment horizontal="right" vertical="center"/>
    </xf>
    <xf numFmtId="0" fontId="26" fillId="0" borderId="40" xfId="0" applyFont="1" applyBorder="1" applyAlignment="1">
      <alignment horizontal="center" vertical="center" wrapText="1"/>
    </xf>
    <xf numFmtId="0" fontId="25" fillId="0" borderId="40" xfId="0" applyFont="1" applyBorder="1" applyAlignment="1">
      <alignment horizontal="center" vertical="center" wrapText="1"/>
    </xf>
    <xf numFmtId="0" fontId="25" fillId="0" borderId="41"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20" xfId="0" applyFont="1" applyBorder="1" applyAlignment="1">
      <alignment horizontal="center" vertical="center" wrapText="1"/>
    </xf>
    <xf numFmtId="38" fontId="26" fillId="0" borderId="18" xfId="7" applyNumberFormat="1" applyFont="1" applyFill="1" applyBorder="1" applyAlignment="1">
      <alignment horizontal="center" vertical="center"/>
    </xf>
    <xf numFmtId="38" fontId="26" fillId="0" borderId="18" xfId="7" applyFont="1" applyFill="1" applyBorder="1" applyAlignment="1">
      <alignment horizontal="center" vertical="center"/>
    </xf>
    <xf numFmtId="40" fontId="26" fillId="0" borderId="18" xfId="7" applyNumberFormat="1" applyFont="1" applyFill="1" applyBorder="1" applyAlignment="1">
      <alignment horizontal="center" vertical="center"/>
    </xf>
    <xf numFmtId="40" fontId="26" fillId="0" borderId="20" xfId="7" applyNumberFormat="1" applyFont="1" applyFill="1" applyBorder="1" applyAlignment="1">
      <alignment horizontal="center" vertical="center"/>
    </xf>
    <xf numFmtId="38" fontId="26" fillId="3" borderId="18" xfId="7" applyFont="1" applyFill="1" applyBorder="1" applyAlignment="1">
      <alignment horizontal="center" vertical="center"/>
    </xf>
    <xf numFmtId="38" fontId="26" fillId="0" borderId="46" xfId="7" applyFont="1" applyFill="1" applyBorder="1" applyAlignment="1">
      <alignment horizontal="center" vertical="center"/>
    </xf>
    <xf numFmtId="38" fontId="26" fillId="0" borderId="43" xfId="7" applyFont="1" applyFill="1" applyBorder="1" applyAlignment="1">
      <alignment horizontal="center" vertical="center"/>
    </xf>
    <xf numFmtId="38" fontId="26" fillId="0" borderId="31" xfId="7" applyFont="1" applyFill="1" applyBorder="1" applyAlignment="1">
      <alignment horizontal="center" vertical="center"/>
    </xf>
    <xf numFmtId="40" fontId="26" fillId="0" borderId="31" xfId="7" applyNumberFormat="1" applyFont="1" applyFill="1" applyBorder="1" applyAlignment="1">
      <alignment horizontal="center" vertical="center"/>
    </xf>
    <xf numFmtId="40" fontId="26" fillId="0" borderId="32" xfId="7" applyNumberFormat="1" applyFont="1" applyFill="1" applyBorder="1" applyAlignment="1">
      <alignment horizontal="center" vertical="center"/>
    </xf>
    <xf numFmtId="38" fontId="7" fillId="0" borderId="0" xfId="6" applyFont="1" applyBorder="1" applyAlignment="1">
      <alignment horizontal="center" vertical="center"/>
    </xf>
    <xf numFmtId="40" fontId="26" fillId="0" borderId="19" xfId="7" applyNumberFormat="1" applyFont="1" applyFill="1" applyBorder="1" applyAlignment="1">
      <alignment horizontal="center" vertical="center"/>
    </xf>
    <xf numFmtId="40" fontId="26" fillId="0" borderId="38" xfId="7" applyNumberFormat="1" applyFont="1" applyFill="1" applyBorder="1" applyAlignment="1">
      <alignment horizontal="center" vertical="center"/>
    </xf>
    <xf numFmtId="0" fontId="27" fillId="0" borderId="0" xfId="0" applyFont="1" applyBorder="1" applyAlignment="1">
      <alignment vertical="center"/>
    </xf>
    <xf numFmtId="38" fontId="26" fillId="0" borderId="19" xfId="7" applyFont="1" applyFill="1" applyBorder="1" applyAlignment="1">
      <alignment horizontal="center" vertical="center"/>
    </xf>
    <xf numFmtId="0" fontId="26" fillId="0" borderId="37" xfId="0" applyFont="1" applyBorder="1" applyAlignment="1">
      <alignment horizontal="left" vertical="center"/>
    </xf>
    <xf numFmtId="0" fontId="0" fillId="0" borderId="19" xfId="0" applyBorder="1" applyAlignment="1">
      <alignment vertical="center"/>
    </xf>
    <xf numFmtId="0" fontId="26" fillId="0" borderId="36" xfId="0" applyFont="1" applyBorder="1" applyAlignment="1">
      <alignment horizontal="left" vertical="center"/>
    </xf>
    <xf numFmtId="0" fontId="0" fillId="0" borderId="18" xfId="0" applyBorder="1" applyAlignment="1">
      <alignment vertical="center"/>
    </xf>
    <xf numFmtId="0" fontId="26" fillId="0" borderId="39" xfId="0" applyFont="1" applyBorder="1" applyAlignment="1">
      <alignment horizontal="left" vertical="center"/>
    </xf>
    <xf numFmtId="0" fontId="26" fillId="0" borderId="40" xfId="0" applyFont="1" applyBorder="1" applyAlignment="1">
      <alignment vertical="center"/>
    </xf>
    <xf numFmtId="0" fontId="7" fillId="0" borderId="0" xfId="0" applyFont="1" applyBorder="1" applyAlignment="1">
      <alignment vertical="center"/>
    </xf>
    <xf numFmtId="0" fontId="27" fillId="0" borderId="0" xfId="0" applyFont="1" applyBorder="1" applyAlignment="1">
      <alignment horizontal="right" vertical="center"/>
    </xf>
    <xf numFmtId="0" fontId="7" fillId="0" borderId="1" xfId="0" applyFont="1" applyBorder="1" applyAlignment="1">
      <alignment horizontal="center" vertical="center"/>
    </xf>
    <xf numFmtId="0" fontId="26" fillId="0" borderId="48" xfId="0" applyFont="1" applyBorder="1" applyAlignment="1">
      <alignment horizontal="center" vertical="center" shrinkToFit="1"/>
    </xf>
    <xf numFmtId="0" fontId="26" fillId="0" borderId="67" xfId="0" applyFont="1" applyBorder="1" applyAlignment="1">
      <alignment horizontal="center" vertical="center" shrinkToFit="1"/>
    </xf>
    <xf numFmtId="0" fontId="26" fillId="0" borderId="67" xfId="0" applyFont="1" applyBorder="1" applyAlignment="1">
      <alignment vertical="center" shrinkToFit="1"/>
    </xf>
    <xf numFmtId="0" fontId="26" fillId="0" borderId="71" xfId="0" applyFont="1" applyBorder="1" applyAlignment="1">
      <alignment vertical="center" shrinkToFit="1"/>
    </xf>
    <xf numFmtId="0" fontId="26" fillId="0" borderId="0" xfId="0" applyFont="1" applyBorder="1" applyAlignment="1">
      <alignment horizontal="right" vertical="center" shrinkToFit="1"/>
    </xf>
    <xf numFmtId="0" fontId="7" fillId="0" borderId="0" xfId="0" applyFont="1" applyBorder="1" applyAlignment="1">
      <alignment horizontal="right" vertical="center"/>
    </xf>
    <xf numFmtId="0" fontId="26" fillId="0" borderId="0" xfId="0" applyFont="1" applyAlignment="1">
      <alignment horizontal="left" vertical="center"/>
    </xf>
    <xf numFmtId="0" fontId="7" fillId="0" borderId="0" xfId="0" applyFont="1" applyAlignment="1">
      <alignment horizontal="left" vertical="center"/>
    </xf>
    <xf numFmtId="0" fontId="25" fillId="0" borderId="40" xfId="0" applyFont="1" applyBorder="1" applyAlignment="1">
      <alignment horizontal="left" vertical="center" wrapText="1"/>
    </xf>
    <xf numFmtId="0" fontId="25" fillId="0" borderId="18" xfId="0" applyFont="1" applyBorder="1" applyAlignment="1">
      <alignment horizontal="left" vertical="center" wrapText="1"/>
    </xf>
    <xf numFmtId="0" fontId="25" fillId="0" borderId="41" xfId="0" applyFont="1" applyBorder="1" applyAlignment="1">
      <alignment horizontal="left" vertical="center" wrapText="1"/>
    </xf>
    <xf numFmtId="0" fontId="25" fillId="0" borderId="20" xfId="0" applyFont="1" applyBorder="1" applyAlignment="1">
      <alignment horizontal="left" vertical="center" wrapText="1"/>
    </xf>
    <xf numFmtId="182" fontId="27" fillId="0" borderId="0" xfId="6" applyNumberFormat="1" applyFont="1" applyBorder="1" applyAlignment="1">
      <alignment horizontal="right" vertical="center"/>
    </xf>
    <xf numFmtId="0" fontId="30" fillId="0" borderId="39" xfId="0" applyFont="1" applyBorder="1" applyAlignment="1">
      <alignment horizontal="center" vertical="center"/>
    </xf>
    <xf numFmtId="0" fontId="30" fillId="0" borderId="36" xfId="0" applyFont="1" applyBorder="1" applyAlignment="1">
      <alignment horizontal="center" vertical="center"/>
    </xf>
    <xf numFmtId="0" fontId="27" fillId="0" borderId="36" xfId="0" applyFont="1" applyBorder="1" applyAlignment="1">
      <alignment horizontal="center" vertical="center"/>
    </xf>
    <xf numFmtId="0" fontId="26" fillId="0" borderId="18" xfId="0" applyFont="1" applyBorder="1" applyAlignment="1">
      <alignment vertical="center"/>
    </xf>
    <xf numFmtId="0" fontId="26" fillId="0" borderId="46" xfId="0" applyFont="1" applyBorder="1" applyAlignment="1">
      <alignment vertical="center"/>
    </xf>
    <xf numFmtId="0" fontId="25" fillId="0" borderId="0" xfId="0" applyFont="1" applyBorder="1" applyAlignment="1">
      <alignment horizontal="left" vertical="center" wrapText="1"/>
    </xf>
    <xf numFmtId="0" fontId="25" fillId="0" borderId="36" xfId="0" applyFont="1" applyFill="1" applyBorder="1" applyAlignment="1">
      <alignment horizontal="center" vertical="center"/>
    </xf>
    <xf numFmtId="0" fontId="25" fillId="0" borderId="18" xfId="0" applyFont="1" applyFill="1" applyBorder="1" applyAlignment="1">
      <alignment horizontal="center" vertical="center"/>
    </xf>
    <xf numFmtId="0" fontId="25" fillId="0" borderId="2" xfId="0" applyFont="1" applyBorder="1" applyAlignment="1">
      <alignment horizontal="left" vertical="center" wrapText="1"/>
    </xf>
    <xf numFmtId="0" fontId="25" fillId="0" borderId="2" xfId="0" applyFont="1" applyBorder="1" applyAlignment="1">
      <alignment horizontal="right" vertical="center"/>
    </xf>
    <xf numFmtId="0" fontId="26" fillId="0" borderId="2" xfId="0" applyFont="1" applyBorder="1" applyAlignment="1">
      <alignment horizontal="right" vertical="center"/>
    </xf>
    <xf numFmtId="0" fontId="26" fillId="0" borderId="48" xfId="0" applyFont="1" applyBorder="1" applyAlignment="1">
      <alignment horizontal="center" vertical="center"/>
    </xf>
    <xf numFmtId="0" fontId="25" fillId="0" borderId="36" xfId="0" applyFont="1" applyFill="1" applyBorder="1" applyAlignment="1">
      <alignment horizontal="center" vertical="center" shrinkToFit="1"/>
    </xf>
    <xf numFmtId="0" fontId="25" fillId="0" borderId="18" xfId="0" applyFont="1" applyFill="1" applyBorder="1" applyAlignment="1">
      <alignment horizontal="center" vertical="center" shrinkToFit="1"/>
    </xf>
    <xf numFmtId="0" fontId="29" fillId="0" borderId="36" xfId="0" applyFont="1" applyFill="1" applyBorder="1" applyAlignment="1">
      <alignment horizontal="left" vertical="top"/>
    </xf>
    <xf numFmtId="0" fontId="29" fillId="0" borderId="18" xfId="0" applyFont="1" applyFill="1" applyBorder="1" applyAlignment="1">
      <alignment horizontal="left" vertical="top"/>
    </xf>
    <xf numFmtId="0" fontId="29" fillId="0" borderId="36" xfId="0" applyFont="1" applyFill="1" applyBorder="1" applyAlignment="1">
      <alignment horizontal="left"/>
    </xf>
    <xf numFmtId="0" fontId="29" fillId="0" borderId="18" xfId="0" applyFont="1" applyFill="1" applyBorder="1" applyAlignment="1">
      <alignment horizontal="left"/>
    </xf>
    <xf numFmtId="0" fontId="29" fillId="0" borderId="36" xfId="0" applyFont="1" applyFill="1" applyBorder="1" applyAlignment="1">
      <alignment horizontal="left" vertical="center"/>
    </xf>
    <xf numFmtId="0" fontId="29" fillId="0" borderId="18" xfId="0" applyFont="1" applyFill="1" applyBorder="1" applyAlignment="1">
      <alignment horizontal="left" vertical="center"/>
    </xf>
    <xf numFmtId="0" fontId="25" fillId="0" borderId="36" xfId="0" applyFont="1" applyFill="1" applyBorder="1" applyAlignment="1">
      <alignment horizontal="center" vertical="center" wrapText="1"/>
    </xf>
    <xf numFmtId="0" fontId="25" fillId="0" borderId="18" xfId="0" applyFont="1" applyFill="1" applyBorder="1" applyAlignment="1">
      <alignment horizontal="center" vertical="center" wrapText="1"/>
    </xf>
    <xf numFmtId="0" fontId="26" fillId="0" borderId="19" xfId="0" applyFont="1" applyBorder="1" applyAlignment="1">
      <alignment vertical="center"/>
    </xf>
    <xf numFmtId="0" fontId="26" fillId="0" borderId="47" xfId="0" applyFont="1" applyBorder="1" applyAlignment="1">
      <alignment vertical="center"/>
    </xf>
    <xf numFmtId="0" fontId="26" fillId="0" borderId="48" xfId="0" applyFont="1" applyBorder="1" applyAlignment="1">
      <alignment vertical="center"/>
    </xf>
    <xf numFmtId="0" fontId="29" fillId="0" borderId="37" xfId="0" applyFont="1" applyFill="1" applyBorder="1" applyAlignment="1">
      <alignment horizontal="left" vertical="center"/>
    </xf>
    <xf numFmtId="0" fontId="29" fillId="0" borderId="19" xfId="0" applyFont="1" applyFill="1" applyBorder="1" applyAlignment="1">
      <alignment horizontal="left" vertical="center"/>
    </xf>
    <xf numFmtId="0" fontId="27" fillId="0" borderId="39" xfId="10" applyFont="1" applyBorder="1" applyAlignment="1">
      <alignment horizontal="center" vertical="center"/>
    </xf>
    <xf numFmtId="0" fontId="27" fillId="0" borderId="48" xfId="10" applyFont="1" applyBorder="1" applyAlignment="1">
      <alignment horizontal="center" vertical="center"/>
    </xf>
    <xf numFmtId="0" fontId="27" fillId="0" borderId="33" xfId="10" applyFont="1" applyBorder="1" applyAlignment="1">
      <alignment horizontal="center" vertical="center"/>
    </xf>
    <xf numFmtId="0" fontId="27" fillId="0" borderId="49" xfId="10" applyFont="1" applyBorder="1" applyAlignment="1">
      <alignment horizontal="center" vertical="center"/>
    </xf>
    <xf numFmtId="0" fontId="27" fillId="0" borderId="36" xfId="10" applyFont="1" applyBorder="1" applyAlignment="1">
      <alignment horizontal="center" vertical="center"/>
    </xf>
    <xf numFmtId="0" fontId="27" fillId="0" borderId="46" xfId="10" applyFont="1" applyBorder="1" applyAlignment="1">
      <alignment horizontal="center" vertical="center"/>
    </xf>
    <xf numFmtId="0" fontId="27" fillId="0" borderId="79" xfId="10" applyFont="1" applyBorder="1" applyAlignment="1">
      <alignment horizontal="center" vertical="center" wrapText="1"/>
    </xf>
    <xf numFmtId="0" fontId="27" fillId="0" borderId="3" xfId="10" applyFont="1" applyBorder="1" applyAlignment="1">
      <alignment horizontal="center" vertical="center" wrapText="1"/>
    </xf>
    <xf numFmtId="0" fontId="27" fillId="0" borderId="42" xfId="10" applyFont="1" applyBorder="1" applyAlignment="1">
      <alignment horizontal="center" vertical="center" wrapText="1"/>
    </xf>
    <xf numFmtId="0" fontId="27" fillId="0" borderId="90" xfId="10" applyFont="1" applyBorder="1" applyAlignment="1">
      <alignment horizontal="center" vertical="center" wrapText="1"/>
    </xf>
    <xf numFmtId="0" fontId="27" fillId="0" borderId="89" xfId="0" applyFont="1" applyBorder="1" applyAlignment="1">
      <alignment horizontal="center" vertical="center" wrapText="1"/>
    </xf>
    <xf numFmtId="0" fontId="27" fillId="0" borderId="56" xfId="0" applyFont="1" applyBorder="1" applyAlignment="1">
      <alignment horizontal="center" vertical="center" wrapText="1"/>
    </xf>
    <xf numFmtId="0" fontId="27" fillId="0" borderId="42"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60" xfId="0" applyFont="1" applyBorder="1" applyAlignment="1">
      <alignment horizontal="center" vertical="center" wrapText="1"/>
    </xf>
    <xf numFmtId="0" fontId="27" fillId="0" borderId="78" xfId="0" applyFont="1" applyBorder="1" applyAlignment="1">
      <alignment horizontal="center" vertical="center" wrapText="1"/>
    </xf>
    <xf numFmtId="0" fontId="27" fillId="0" borderId="50" xfId="0" applyFont="1" applyBorder="1" applyAlignment="1">
      <alignment horizontal="center" vertical="center" wrapText="1"/>
    </xf>
    <xf numFmtId="0" fontId="27" fillId="0" borderId="89" xfId="10" applyFont="1" applyBorder="1" applyAlignment="1">
      <alignment horizontal="center" vertical="center" wrapText="1"/>
    </xf>
    <xf numFmtId="0" fontId="27" fillId="0" borderId="78" xfId="10" applyFont="1" applyBorder="1" applyAlignment="1">
      <alignment horizontal="center" vertical="center" wrapText="1"/>
    </xf>
    <xf numFmtId="0" fontId="27" fillId="0" borderId="49" xfId="10" applyFont="1" applyBorder="1" applyAlignment="1">
      <alignment horizontal="center" vertical="center" wrapText="1"/>
    </xf>
    <xf numFmtId="0" fontId="27" fillId="0" borderId="50" xfId="10" applyFont="1" applyBorder="1" applyAlignment="1">
      <alignment horizontal="center" vertical="center" wrapText="1"/>
    </xf>
    <xf numFmtId="38" fontId="27" fillId="0" borderId="18" xfId="6" applyFont="1" applyBorder="1" applyAlignment="1">
      <alignment horizontal="right" vertical="center"/>
    </xf>
    <xf numFmtId="38" fontId="27" fillId="0" borderId="20" xfId="6" applyFont="1" applyBorder="1" applyAlignment="1">
      <alignment horizontal="right" vertical="center"/>
    </xf>
    <xf numFmtId="38" fontId="44" fillId="0" borderId="19" xfId="6" applyFont="1" applyBorder="1" applyAlignment="1">
      <alignment horizontal="right" vertical="center"/>
    </xf>
    <xf numFmtId="38" fontId="27" fillId="0" borderId="19" xfId="6" applyFont="1" applyBorder="1" applyAlignment="1">
      <alignment horizontal="right" vertical="center"/>
    </xf>
    <xf numFmtId="38" fontId="27" fillId="0" borderId="38" xfId="6" applyFont="1" applyBorder="1" applyAlignment="1">
      <alignment horizontal="right" vertical="center"/>
    </xf>
    <xf numFmtId="38" fontId="44" fillId="0" borderId="18" xfId="6" applyFont="1" applyBorder="1" applyAlignment="1">
      <alignment horizontal="right" vertical="center"/>
    </xf>
    <xf numFmtId="0" fontId="27" fillId="0" borderId="56" xfId="10" applyFont="1" applyBorder="1" applyAlignment="1">
      <alignment horizontal="center" vertical="center" wrapText="1"/>
    </xf>
    <xf numFmtId="0" fontId="27" fillId="0" borderId="60" xfId="10" applyFont="1" applyBorder="1" applyAlignment="1">
      <alignment horizontal="center" vertical="center" wrapText="1"/>
    </xf>
    <xf numFmtId="0" fontId="27" fillId="0" borderId="0" xfId="10" applyFont="1" applyBorder="1" applyAlignment="1">
      <alignment horizontal="center" vertical="center" wrapText="1"/>
    </xf>
    <xf numFmtId="0" fontId="27" fillId="0" borderId="4" xfId="10" applyFont="1" applyBorder="1" applyAlignment="1">
      <alignment horizontal="center" vertical="center" wrapText="1"/>
    </xf>
    <xf numFmtId="0" fontId="27" fillId="0" borderId="72" xfId="10" applyFont="1" applyBorder="1" applyAlignment="1">
      <alignment horizontal="center" vertical="center" wrapText="1"/>
    </xf>
    <xf numFmtId="0" fontId="44" fillId="0" borderId="0" xfId="0" applyFont="1" applyBorder="1" applyAlignment="1">
      <alignment horizontal="center" vertical="center" wrapText="1"/>
    </xf>
    <xf numFmtId="0" fontId="44" fillId="0" borderId="90" xfId="0" applyFont="1" applyBorder="1" applyAlignment="1">
      <alignment horizontal="center" vertical="center" wrapText="1"/>
    </xf>
    <xf numFmtId="0" fontId="27" fillId="0" borderId="90" xfId="0" applyFont="1" applyBorder="1" applyAlignment="1">
      <alignment horizontal="center" vertical="center" wrapText="1"/>
    </xf>
    <xf numFmtId="0" fontId="27" fillId="0" borderId="18" xfId="10" applyFont="1" applyBorder="1" applyAlignment="1">
      <alignment horizontal="center" vertical="center"/>
    </xf>
    <xf numFmtId="38" fontId="44" fillId="0" borderId="18" xfId="6" applyFont="1" applyBorder="1" applyAlignment="1">
      <alignment horizontal="right" vertical="center" wrapText="1"/>
    </xf>
    <xf numFmtId="0" fontId="27" fillId="0" borderId="0" xfId="10" applyFont="1" applyAlignment="1">
      <alignment horizontal="left" vertical="center"/>
    </xf>
    <xf numFmtId="0" fontId="27" fillId="0" borderId="2" xfId="10" applyFont="1" applyBorder="1" applyAlignment="1">
      <alignment horizontal="right" vertical="center"/>
    </xf>
    <xf numFmtId="0" fontId="27" fillId="0" borderId="40" xfId="10" applyFont="1" applyBorder="1" applyAlignment="1">
      <alignment horizontal="center" vertical="center"/>
    </xf>
    <xf numFmtId="0" fontId="27" fillId="0" borderId="41" xfId="10" applyFont="1" applyBorder="1" applyAlignment="1">
      <alignment horizontal="center" vertical="center"/>
    </xf>
    <xf numFmtId="0" fontId="27" fillId="0" borderId="20" xfId="10" applyFont="1" applyBorder="1" applyAlignment="1">
      <alignment horizontal="center" vertical="center"/>
    </xf>
    <xf numFmtId="0" fontId="27" fillId="0" borderId="37" xfId="10" applyFont="1" applyBorder="1" applyAlignment="1">
      <alignment horizontal="center" vertical="center"/>
    </xf>
    <xf numFmtId="0" fontId="27" fillId="0" borderId="19" xfId="10" applyFont="1" applyBorder="1" applyAlignment="1">
      <alignment horizontal="center" vertical="center"/>
    </xf>
    <xf numFmtId="38" fontId="27" fillId="0" borderId="18" xfId="6" applyNumberFormat="1" applyFont="1" applyBorder="1" applyAlignment="1">
      <alignment vertical="center"/>
    </xf>
    <xf numFmtId="38" fontId="27" fillId="0" borderId="20" xfId="6" applyNumberFormat="1" applyFont="1" applyBorder="1" applyAlignment="1">
      <alignment vertical="center"/>
    </xf>
    <xf numFmtId="38" fontId="27" fillId="0" borderId="18" xfId="6" applyNumberFormat="1" applyFont="1" applyBorder="1" applyAlignment="1">
      <alignment horizontal="right" vertical="center"/>
    </xf>
    <xf numFmtId="38" fontId="27" fillId="0" borderId="20" xfId="6" applyNumberFormat="1" applyFont="1" applyBorder="1" applyAlignment="1">
      <alignment horizontal="right" vertical="center"/>
    </xf>
    <xf numFmtId="0" fontId="27" fillId="0" borderId="30" xfId="10" applyFont="1" applyBorder="1" applyAlignment="1">
      <alignment horizontal="center" vertical="center"/>
    </xf>
    <xf numFmtId="0" fontId="27" fillId="0" borderId="31" xfId="10" applyFont="1" applyBorder="1" applyAlignment="1">
      <alignment horizontal="center" vertical="center"/>
    </xf>
    <xf numFmtId="38" fontId="27" fillId="0" borderId="31" xfId="6" applyNumberFormat="1" applyFont="1" applyBorder="1" applyAlignment="1">
      <alignment horizontal="right" vertical="center"/>
    </xf>
    <xf numFmtId="38" fontId="27" fillId="0" borderId="32" xfId="6" applyNumberFormat="1" applyFont="1" applyBorder="1" applyAlignment="1">
      <alignment horizontal="right" vertical="center"/>
    </xf>
    <xf numFmtId="38" fontId="27" fillId="0" borderId="19" xfId="6" applyNumberFormat="1" applyFont="1" applyBorder="1" applyAlignment="1">
      <alignment horizontal="right" vertical="center"/>
    </xf>
    <xf numFmtId="38" fontId="27" fillId="0" borderId="38" xfId="6" applyNumberFormat="1" applyFont="1" applyBorder="1" applyAlignment="1">
      <alignment horizontal="right" vertical="center"/>
    </xf>
    <xf numFmtId="0" fontId="10" fillId="0" borderId="0" xfId="10" applyFont="1" applyBorder="1" applyAlignment="1">
      <alignment horizontal="center" vertical="center"/>
    </xf>
    <xf numFmtId="0" fontId="10" fillId="0" borderId="0" xfId="10" applyFont="1" applyAlignment="1">
      <alignment horizontal="left" vertical="center"/>
    </xf>
    <xf numFmtId="0" fontId="27" fillId="0" borderId="0" xfId="10" applyFont="1" applyBorder="1" applyAlignment="1">
      <alignment horizontal="right" vertical="center"/>
    </xf>
    <xf numFmtId="0" fontId="25" fillId="0" borderId="40" xfId="10" applyFont="1" applyBorder="1" applyAlignment="1">
      <alignment horizontal="center" vertical="center" wrapText="1"/>
    </xf>
    <xf numFmtId="0" fontId="25" fillId="0" borderId="18" xfId="10" applyFont="1" applyBorder="1" applyAlignment="1">
      <alignment horizontal="center" vertical="center" wrapText="1"/>
    </xf>
    <xf numFmtId="0" fontId="27" fillId="0" borderId="40" xfId="10" applyFont="1" applyBorder="1" applyAlignment="1">
      <alignment horizontal="center" vertical="center" wrapText="1"/>
    </xf>
    <xf numFmtId="0" fontId="27" fillId="0" borderId="18" xfId="10" applyFont="1" applyBorder="1" applyAlignment="1">
      <alignment horizontal="center" vertical="center" wrapText="1"/>
    </xf>
    <xf numFmtId="38" fontId="27" fillId="0" borderId="18" xfId="6" applyFont="1" applyBorder="1" applyAlignment="1">
      <alignment vertical="center"/>
    </xf>
    <xf numFmtId="0" fontId="27" fillId="0" borderId="0" xfId="10" applyFont="1" applyBorder="1" applyAlignment="1">
      <alignment horizontal="left" vertical="center"/>
    </xf>
    <xf numFmtId="0" fontId="27" fillId="0" borderId="39" xfId="0" applyFont="1" applyBorder="1" applyAlignment="1">
      <alignment horizontal="center" vertical="center"/>
    </xf>
    <xf numFmtId="0" fontId="27" fillId="0" borderId="40" xfId="0" applyFont="1" applyBorder="1" applyAlignment="1">
      <alignment horizontal="center" vertical="center"/>
    </xf>
    <xf numFmtId="0" fontId="27" fillId="0" borderId="18" xfId="0" applyFont="1" applyBorder="1" applyAlignment="1">
      <alignment vertical="center" wrapText="1"/>
    </xf>
    <xf numFmtId="0" fontId="26" fillId="0" borderId="18" xfId="0" applyFont="1" applyBorder="1" applyAlignment="1">
      <alignment horizontal="center" vertical="center" wrapText="1"/>
    </xf>
    <xf numFmtId="0" fontId="27" fillId="0" borderId="20" xfId="0" applyFont="1" applyBorder="1" applyAlignment="1">
      <alignment vertical="center" wrapText="1"/>
    </xf>
    <xf numFmtId="0" fontId="0" fillId="0" borderId="67" xfId="0" applyBorder="1" applyAlignment="1">
      <alignment horizontal="center" vertical="center"/>
    </xf>
    <xf numFmtId="0" fontId="0" fillId="0" borderId="71" xfId="0" applyBorder="1" applyAlignment="1">
      <alignment horizontal="center" vertical="center"/>
    </xf>
    <xf numFmtId="0" fontId="26" fillId="0" borderId="2" xfId="0" applyFont="1" applyBorder="1" applyAlignment="1">
      <alignment vertical="center" shrinkToFit="1"/>
    </xf>
    <xf numFmtId="0" fontId="0" fillId="0" borderId="2" xfId="0" applyBorder="1" applyAlignment="1">
      <alignment vertical="center"/>
    </xf>
    <xf numFmtId="0" fontId="26" fillId="0" borderId="46" xfId="0" applyFont="1" applyFill="1" applyBorder="1" applyAlignment="1">
      <alignment horizontal="right" vertical="center"/>
    </xf>
    <xf numFmtId="0" fontId="26" fillId="0" borderId="43" xfId="0" applyFont="1" applyFill="1" applyBorder="1" applyAlignment="1">
      <alignment horizontal="right" vertical="center"/>
    </xf>
    <xf numFmtId="0" fontId="26" fillId="0" borderId="16" xfId="0" applyFont="1" applyFill="1" applyBorder="1" applyAlignment="1">
      <alignment horizontal="right" vertical="center"/>
    </xf>
    <xf numFmtId="0" fontId="27" fillId="0" borderId="7" xfId="0" applyFont="1" applyFill="1" applyBorder="1" applyAlignment="1">
      <alignment horizontal="center" vertical="center"/>
    </xf>
    <xf numFmtId="0" fontId="27" fillId="0" borderId="43" xfId="0" applyFont="1" applyFill="1" applyBorder="1" applyAlignment="1">
      <alignment horizontal="center" vertical="center"/>
    </xf>
    <xf numFmtId="0" fontId="27" fillId="0" borderId="37" xfId="0" applyFont="1" applyFill="1" applyBorder="1" applyAlignment="1">
      <alignment horizontal="center" vertical="center"/>
    </xf>
    <xf numFmtId="0" fontId="27" fillId="0" borderId="19" xfId="0" applyFont="1" applyFill="1" applyBorder="1" applyAlignment="1">
      <alignment horizontal="center" vertical="center"/>
    </xf>
    <xf numFmtId="0" fontId="26" fillId="0" borderId="19" xfId="0" applyFont="1" applyFill="1" applyBorder="1" applyAlignment="1">
      <alignment horizontal="right" vertical="center"/>
    </xf>
    <xf numFmtId="0" fontId="26" fillId="0" borderId="38" xfId="0" applyFont="1" applyFill="1" applyBorder="1" applyAlignment="1">
      <alignment horizontal="right" vertical="center"/>
    </xf>
    <xf numFmtId="0" fontId="26" fillId="0" borderId="18" xfId="0" applyFont="1" applyFill="1" applyBorder="1" applyAlignment="1">
      <alignment horizontal="right" vertical="center"/>
    </xf>
    <xf numFmtId="0" fontId="26" fillId="0" borderId="20" xfId="0" applyFont="1" applyFill="1" applyBorder="1" applyAlignment="1">
      <alignment horizontal="right" vertical="center"/>
    </xf>
    <xf numFmtId="0" fontId="27" fillId="0" borderId="36" xfId="0" applyFont="1" applyFill="1" applyBorder="1" applyAlignment="1">
      <alignment vertical="center"/>
    </xf>
    <xf numFmtId="0" fontId="27" fillId="0" borderId="18" xfId="0" applyFont="1" applyFill="1" applyBorder="1" applyAlignment="1">
      <alignment vertical="center"/>
    </xf>
    <xf numFmtId="38" fontId="27" fillId="0" borderId="18" xfId="6" applyFont="1" applyFill="1" applyBorder="1" applyAlignment="1">
      <alignment horizontal="right" vertical="center"/>
    </xf>
    <xf numFmtId="0" fontId="27" fillId="0" borderId="37" xfId="0" applyFont="1" applyFill="1" applyBorder="1" applyAlignment="1">
      <alignment vertical="center"/>
    </xf>
    <xf numFmtId="0" fontId="27" fillId="0" borderId="19" xfId="0" applyFont="1" applyFill="1" applyBorder="1" applyAlignment="1">
      <alignment vertical="center"/>
    </xf>
    <xf numFmtId="38" fontId="27" fillId="0" borderId="19" xfId="6" applyFont="1" applyFill="1" applyBorder="1" applyAlignment="1">
      <alignment horizontal="right" vertical="center"/>
    </xf>
    <xf numFmtId="0" fontId="25" fillId="0" borderId="2" xfId="0" applyFont="1" applyBorder="1" applyAlignment="1">
      <alignment horizontal="right" vertical="center" wrapText="1"/>
    </xf>
    <xf numFmtId="0" fontId="25" fillId="0" borderId="67" xfId="0" applyFont="1" applyFill="1" applyBorder="1" applyAlignment="1">
      <alignment horizontal="distributed" vertical="distributed"/>
    </xf>
    <xf numFmtId="0" fontId="25" fillId="0" borderId="17" xfId="0" applyFont="1" applyFill="1" applyBorder="1" applyAlignment="1">
      <alignment horizontal="distributed" vertical="distributed"/>
    </xf>
    <xf numFmtId="0" fontId="27" fillId="0" borderId="56" xfId="0" applyFont="1" applyBorder="1" applyAlignment="1">
      <alignment horizontal="center" vertical="distributed"/>
    </xf>
    <xf numFmtId="0" fontId="25" fillId="0" borderId="0" xfId="0" applyFont="1" applyFill="1" applyBorder="1" applyAlignment="1">
      <alignment horizontal="left" vertical="distributed"/>
    </xf>
    <xf numFmtId="0" fontId="27" fillId="0" borderId="17" xfId="0" applyFont="1" applyBorder="1" applyAlignment="1">
      <alignment horizontal="center" vertical="distributed"/>
    </xf>
    <xf numFmtId="0" fontId="25" fillId="0" borderId="0" xfId="0" applyFont="1" applyBorder="1" applyAlignment="1">
      <alignment horizontal="left" vertical="top"/>
    </xf>
    <xf numFmtId="0" fontId="25" fillId="0" borderId="0" xfId="0" applyFont="1" applyBorder="1" applyAlignment="1">
      <alignment horizontal="right" vertical="top"/>
    </xf>
    <xf numFmtId="0" fontId="10" fillId="0" borderId="0" xfId="0" applyFont="1" applyBorder="1" applyAlignment="1">
      <alignment horizontal="center" vertical="distributed"/>
    </xf>
    <xf numFmtId="0" fontId="26" fillId="0" borderId="91" xfId="0" applyFont="1" applyBorder="1" applyAlignment="1">
      <alignment horizontal="left" vertical="top" wrapText="1"/>
    </xf>
    <xf numFmtId="0" fontId="26" fillId="0" borderId="92" xfId="0" applyFont="1" applyBorder="1" applyAlignment="1">
      <alignment horizontal="left" vertical="top"/>
    </xf>
    <xf numFmtId="0" fontId="26" fillId="0" borderId="93" xfId="0" applyFont="1" applyBorder="1" applyAlignment="1">
      <alignment horizontal="left" vertical="top"/>
    </xf>
    <xf numFmtId="0" fontId="26" fillId="0" borderId="94" xfId="0" applyFont="1" applyBorder="1" applyAlignment="1">
      <alignment horizontal="left" vertical="top"/>
    </xf>
    <xf numFmtId="0" fontId="26" fillId="0" borderId="95" xfId="0" applyFont="1" applyBorder="1" applyAlignment="1">
      <alignment horizontal="left" vertical="top"/>
    </xf>
    <xf numFmtId="0" fontId="26" fillId="0" borderId="96" xfId="0" applyFont="1" applyBorder="1" applyAlignment="1">
      <alignment horizontal="left" vertical="top"/>
    </xf>
    <xf numFmtId="38" fontId="27" fillId="0" borderId="46" xfId="6" applyFont="1" applyBorder="1" applyAlignment="1">
      <alignment horizontal="right" vertical="center"/>
    </xf>
    <xf numFmtId="38" fontId="27" fillId="0" borderId="43" xfId="6" applyFont="1" applyBorder="1" applyAlignment="1">
      <alignment horizontal="right" vertical="center"/>
    </xf>
    <xf numFmtId="0" fontId="25" fillId="0" borderId="68" xfId="0" applyFont="1" applyBorder="1" applyAlignment="1">
      <alignment horizontal="left" vertical="top" wrapText="1"/>
    </xf>
    <xf numFmtId="0" fontId="25" fillId="0" borderId="73" xfId="0" applyFont="1" applyBorder="1" applyAlignment="1">
      <alignment horizontal="left" vertical="top"/>
    </xf>
    <xf numFmtId="0" fontId="25" fillId="0" borderId="74" xfId="0" applyFont="1" applyBorder="1" applyAlignment="1">
      <alignment horizontal="left" vertical="top"/>
    </xf>
    <xf numFmtId="0" fontId="25" fillId="0" borderId="75" xfId="0" applyFont="1" applyBorder="1" applyAlignment="1">
      <alignment horizontal="left" vertical="top"/>
    </xf>
    <xf numFmtId="0" fontId="25" fillId="0" borderId="76" xfId="0" applyFont="1" applyBorder="1" applyAlignment="1">
      <alignment horizontal="left" vertical="top"/>
    </xf>
    <xf numFmtId="0" fontId="25" fillId="0" borderId="77" xfId="0" applyFont="1" applyBorder="1" applyAlignment="1">
      <alignment horizontal="left" vertical="top"/>
    </xf>
    <xf numFmtId="0" fontId="25" fillId="0" borderId="61" xfId="0" applyFont="1" applyFill="1" applyBorder="1" applyAlignment="1">
      <alignment horizontal="distributed" vertical="distributed"/>
    </xf>
    <xf numFmtId="38" fontId="27" fillId="0" borderId="31" xfId="6" applyFont="1" applyBorder="1" applyAlignment="1">
      <alignment horizontal="right" vertical="center"/>
    </xf>
    <xf numFmtId="0" fontId="25" fillId="0" borderId="0" xfId="0" applyFont="1" applyBorder="1" applyAlignment="1">
      <alignment horizontal="left" vertical="center"/>
    </xf>
    <xf numFmtId="0" fontId="27" fillId="0" borderId="61" xfId="0" applyFont="1" applyBorder="1" applyAlignment="1">
      <alignment horizontal="center" vertical="distributed"/>
    </xf>
    <xf numFmtId="0" fontId="27" fillId="0" borderId="46" xfId="0" applyFont="1" applyBorder="1" applyAlignment="1">
      <alignment horizontal="right" vertical="center"/>
    </xf>
    <xf numFmtId="0" fontId="27" fillId="0" borderId="16" xfId="0" applyFont="1" applyBorder="1" applyAlignment="1">
      <alignment horizontal="right" vertical="center"/>
    </xf>
    <xf numFmtId="0" fontId="27" fillId="0" borderId="18" xfId="0" applyFont="1" applyFill="1" applyBorder="1" applyAlignment="1">
      <alignment horizontal="right" vertical="center"/>
    </xf>
    <xf numFmtId="38" fontId="31" fillId="0" borderId="18" xfId="6" applyFont="1" applyFill="1" applyBorder="1" applyAlignment="1">
      <alignment vertical="center"/>
    </xf>
    <xf numFmtId="0" fontId="25" fillId="0" borderId="18" xfId="0" applyFont="1" applyBorder="1" applyAlignment="1">
      <alignment horizontal="center" vertical="center"/>
    </xf>
    <xf numFmtId="0" fontId="27" fillId="0" borderId="47" xfId="0" applyFont="1" applyBorder="1" applyAlignment="1">
      <alignment horizontal="right" vertical="center"/>
    </xf>
    <xf numFmtId="0" fontId="27" fillId="0" borderId="65" xfId="0" applyFont="1" applyBorder="1" applyAlignment="1">
      <alignment horizontal="right" vertical="center"/>
    </xf>
    <xf numFmtId="0" fontId="26" fillId="0" borderId="18" xfId="0" applyFont="1" applyFill="1" applyBorder="1" applyAlignment="1">
      <alignment vertical="center"/>
    </xf>
    <xf numFmtId="0" fontId="27" fillId="0" borderId="41" xfId="0" applyFont="1" applyBorder="1" applyAlignment="1">
      <alignment horizontal="center" vertical="center"/>
    </xf>
    <xf numFmtId="180" fontId="26" fillId="0" borderId="18" xfId="6" applyNumberFormat="1" applyFont="1" applyFill="1" applyBorder="1" applyAlignment="1">
      <alignment horizontal="right" vertical="center"/>
    </xf>
    <xf numFmtId="180" fontId="26" fillId="0" borderId="20" xfId="6" applyNumberFormat="1" applyFont="1" applyFill="1" applyBorder="1" applyAlignment="1">
      <alignment horizontal="right" vertical="center"/>
    </xf>
    <xf numFmtId="0" fontId="27" fillId="0" borderId="19" xfId="0" applyFont="1" applyFill="1" applyBorder="1" applyAlignment="1">
      <alignment horizontal="right" vertical="center"/>
    </xf>
    <xf numFmtId="0" fontId="27" fillId="0" borderId="47" xfId="0" applyFont="1" applyFill="1" applyBorder="1" applyAlignment="1">
      <alignment horizontal="right" vertical="center"/>
    </xf>
    <xf numFmtId="0" fontId="31" fillId="0" borderId="18" xfId="0" applyFont="1" applyFill="1" applyBorder="1" applyAlignment="1">
      <alignment horizontal="right" vertical="center"/>
    </xf>
    <xf numFmtId="0" fontId="31" fillId="0" borderId="46" xfId="0" applyFont="1" applyFill="1" applyBorder="1" applyAlignment="1">
      <alignment horizontal="right" vertical="center"/>
    </xf>
    <xf numFmtId="0" fontId="27" fillId="0" borderId="46" xfId="0" applyFont="1" applyFill="1" applyBorder="1" applyAlignment="1">
      <alignment horizontal="right" vertical="center"/>
    </xf>
    <xf numFmtId="38" fontId="27" fillId="0" borderId="46" xfId="6" applyFont="1" applyFill="1" applyBorder="1" applyAlignment="1">
      <alignment horizontal="right" vertical="center"/>
    </xf>
    <xf numFmtId="38" fontId="26" fillId="0" borderId="18" xfId="6" applyFont="1" applyFill="1" applyBorder="1" applyAlignment="1">
      <alignment horizontal="right" vertical="center"/>
    </xf>
    <xf numFmtId="38" fontId="26" fillId="0" borderId="19" xfId="6" applyFont="1" applyFill="1" applyBorder="1" applyAlignment="1">
      <alignment horizontal="right" vertical="center"/>
    </xf>
    <xf numFmtId="0" fontId="31" fillId="0" borderId="46" xfId="0" applyFont="1" applyBorder="1" applyAlignment="1">
      <alignment horizontal="right" vertical="center"/>
    </xf>
    <xf numFmtId="0" fontId="31" fillId="0" borderId="16" xfId="0" applyFont="1" applyBorder="1" applyAlignment="1">
      <alignment horizontal="right" vertical="center"/>
    </xf>
    <xf numFmtId="0" fontId="26" fillId="0" borderId="0" xfId="0" applyFont="1" applyAlignment="1">
      <alignment horizontal="right" vertical="center"/>
    </xf>
    <xf numFmtId="0" fontId="27" fillId="0" borderId="20" xfId="0" applyFont="1" applyBorder="1" applyAlignment="1">
      <alignment horizontal="center" vertical="center" wrapText="1"/>
    </xf>
    <xf numFmtId="0" fontId="26" fillId="0" borderId="48" xfId="0" applyFont="1" applyBorder="1" applyAlignment="1">
      <alignment horizontal="center"/>
    </xf>
    <xf numFmtId="0" fontId="26" fillId="0" borderId="67" xfId="0" applyFont="1" applyBorder="1" applyAlignment="1">
      <alignment horizontal="center"/>
    </xf>
    <xf numFmtId="0" fontId="26" fillId="0" borderId="71" xfId="0" applyFont="1" applyBorder="1" applyAlignment="1">
      <alignment horizontal="center"/>
    </xf>
    <xf numFmtId="0" fontId="26" fillId="0" borderId="44" xfId="0" applyFont="1" applyFill="1" applyBorder="1" applyAlignment="1">
      <alignment vertical="center"/>
    </xf>
    <xf numFmtId="0" fontId="26" fillId="0" borderId="19" xfId="0" applyFont="1" applyFill="1" applyBorder="1" applyAlignment="1">
      <alignment vertical="center"/>
    </xf>
    <xf numFmtId="0" fontId="26" fillId="0" borderId="43" xfId="0" applyFont="1" applyFill="1" applyBorder="1" applyAlignment="1">
      <alignment horizontal="left" vertical="center"/>
    </xf>
    <xf numFmtId="0" fontId="26" fillId="0" borderId="18" xfId="0" applyFont="1" applyFill="1" applyBorder="1" applyAlignment="1">
      <alignment horizontal="left" vertical="center"/>
    </xf>
    <xf numFmtId="0" fontId="26" fillId="0" borderId="43" xfId="0" applyFont="1" applyFill="1" applyBorder="1" applyAlignment="1">
      <alignment horizontal="left" vertical="center" wrapText="1"/>
    </xf>
    <xf numFmtId="0" fontId="26" fillId="0" borderId="18" xfId="0" applyFont="1" applyFill="1" applyBorder="1" applyAlignment="1">
      <alignment horizontal="left" vertical="center" wrapText="1"/>
    </xf>
    <xf numFmtId="0" fontId="25" fillId="0" borderId="43" xfId="0" applyFont="1" applyFill="1" applyBorder="1" applyAlignment="1">
      <alignment vertical="center"/>
    </xf>
    <xf numFmtId="0" fontId="25" fillId="0" borderId="18" xfId="0" applyFont="1" applyFill="1" applyBorder="1" applyAlignment="1">
      <alignment vertical="center"/>
    </xf>
    <xf numFmtId="0" fontId="26" fillId="0" borderId="43" xfId="0" applyFont="1" applyFill="1" applyBorder="1" applyAlignment="1">
      <alignment vertical="center"/>
    </xf>
    <xf numFmtId="38" fontId="31" fillId="0" borderId="46" xfId="6" applyFont="1" applyFill="1" applyBorder="1" applyAlignment="1">
      <alignment vertical="center"/>
    </xf>
    <xf numFmtId="0" fontId="25" fillId="0" borderId="46" xfId="0" applyFont="1" applyBorder="1" applyAlignment="1">
      <alignment horizontal="center" vertical="center"/>
    </xf>
    <xf numFmtId="38" fontId="26" fillId="0" borderId="31" xfId="6" applyFont="1" applyFill="1" applyBorder="1" applyAlignment="1">
      <alignment horizontal="right" vertical="center"/>
    </xf>
    <xf numFmtId="0" fontId="26" fillId="0" borderId="37" xfId="0" applyFont="1" applyFill="1" applyBorder="1" applyAlignment="1">
      <alignment horizontal="center" vertical="center"/>
    </xf>
    <xf numFmtId="0" fontId="26" fillId="0" borderId="19" xfId="0" applyFont="1" applyFill="1" applyBorder="1" applyAlignment="1">
      <alignment horizontal="center" vertical="center"/>
    </xf>
    <xf numFmtId="180" fontId="26" fillId="0" borderId="19" xfId="6" applyNumberFormat="1" applyFont="1" applyFill="1" applyBorder="1" applyAlignment="1">
      <alignment horizontal="right" vertical="center"/>
    </xf>
    <xf numFmtId="180" fontId="26" fillId="0" borderId="38" xfId="6" applyNumberFormat="1" applyFont="1" applyFill="1" applyBorder="1" applyAlignment="1">
      <alignment horizontal="right" vertical="center"/>
    </xf>
    <xf numFmtId="0" fontId="25" fillId="0" borderId="16" xfId="0" applyFont="1" applyBorder="1" applyAlignment="1">
      <alignment horizontal="center" vertical="center"/>
    </xf>
    <xf numFmtId="0" fontId="27" fillId="0" borderId="2" xfId="0" applyFont="1" applyBorder="1" applyAlignment="1">
      <alignment horizontal="left" vertical="center"/>
    </xf>
    <xf numFmtId="0" fontId="26" fillId="0" borderId="36" xfId="0" applyFont="1" applyFill="1" applyBorder="1" applyAlignment="1">
      <alignment horizontal="center" vertical="center"/>
    </xf>
    <xf numFmtId="0" fontId="26" fillId="0" borderId="18" xfId="0" applyFont="1" applyFill="1" applyBorder="1" applyAlignment="1">
      <alignment horizontal="center" vertical="center"/>
    </xf>
    <xf numFmtId="0" fontId="26" fillId="0" borderId="30" xfId="0" applyFont="1" applyFill="1" applyBorder="1" applyAlignment="1">
      <alignment horizontal="center" vertical="center"/>
    </xf>
    <xf numFmtId="0" fontId="26" fillId="0" borderId="31" xfId="0" applyFont="1" applyFill="1" applyBorder="1" applyAlignment="1">
      <alignment horizontal="center" vertical="center"/>
    </xf>
    <xf numFmtId="0" fontId="26" fillId="0" borderId="0" xfId="0" applyFont="1" applyAlignment="1">
      <alignment vertical="center"/>
    </xf>
    <xf numFmtId="180" fontId="26" fillId="0" borderId="31" xfId="6" applyNumberFormat="1" applyFont="1" applyFill="1" applyBorder="1" applyAlignment="1">
      <alignment horizontal="right" vertical="center"/>
    </xf>
    <xf numFmtId="180" fontId="26" fillId="0" borderId="32" xfId="6" applyNumberFormat="1" applyFont="1" applyFill="1" applyBorder="1" applyAlignment="1">
      <alignment horizontal="right" vertical="center"/>
    </xf>
    <xf numFmtId="38" fontId="32" fillId="3" borderId="18" xfId="6" applyFont="1" applyFill="1" applyBorder="1" applyAlignment="1">
      <alignment horizontal="right" vertical="center"/>
    </xf>
    <xf numFmtId="38" fontId="32" fillId="3" borderId="20" xfId="6" applyFont="1" applyFill="1" applyBorder="1" applyAlignment="1">
      <alignment horizontal="right" vertical="center"/>
    </xf>
    <xf numFmtId="38" fontId="32" fillId="0" borderId="18" xfId="6" applyFont="1" applyBorder="1" applyAlignment="1">
      <alignment horizontal="right" vertical="center"/>
    </xf>
    <xf numFmtId="0" fontId="25" fillId="0" borderId="17" xfId="0" applyFont="1" applyBorder="1" applyAlignment="1">
      <alignment horizontal="left" vertical="center"/>
    </xf>
    <xf numFmtId="0" fontId="25" fillId="0" borderId="43" xfId="0" applyFont="1" applyBorder="1" applyAlignment="1">
      <alignment horizontal="left" vertical="center"/>
    </xf>
    <xf numFmtId="38" fontId="25" fillId="3" borderId="18" xfId="6" applyFont="1" applyFill="1" applyBorder="1" applyAlignment="1">
      <alignment horizontal="right" vertical="center"/>
    </xf>
    <xf numFmtId="38" fontId="25" fillId="0" borderId="18" xfId="6" applyFont="1" applyBorder="1" applyAlignment="1">
      <alignment horizontal="right" vertical="center"/>
    </xf>
    <xf numFmtId="0" fontId="32" fillId="0" borderId="17" xfId="0" applyFont="1" applyBorder="1" applyAlignment="1">
      <alignment horizontal="left" vertical="center"/>
    </xf>
    <xf numFmtId="0" fontId="32" fillId="0" borderId="43" xfId="0" applyFont="1" applyBorder="1" applyAlignment="1">
      <alignment horizontal="left" vertical="center"/>
    </xf>
    <xf numFmtId="0" fontId="25" fillId="0" borderId="61" xfId="0" applyFont="1" applyBorder="1" applyAlignment="1">
      <alignment horizontal="left" vertical="center"/>
    </xf>
    <xf numFmtId="0" fontId="25" fillId="0" borderId="44" xfId="0" applyFont="1" applyBorder="1" applyAlignment="1">
      <alignment horizontal="left" vertical="center"/>
    </xf>
    <xf numFmtId="38" fontId="25" fillId="0" borderId="19" xfId="6" applyFont="1" applyBorder="1" applyAlignment="1">
      <alignment horizontal="right" vertical="center"/>
    </xf>
    <xf numFmtId="38" fontId="25" fillId="3" borderId="19" xfId="6" applyFont="1" applyFill="1" applyBorder="1" applyAlignment="1">
      <alignment horizontal="right" vertical="center"/>
    </xf>
    <xf numFmtId="38" fontId="25" fillId="3" borderId="38" xfId="6" applyFont="1" applyFill="1" applyBorder="1" applyAlignment="1">
      <alignment horizontal="right" vertical="center"/>
    </xf>
    <xf numFmtId="38" fontId="32" fillId="3" borderId="34" xfId="6" applyFont="1" applyFill="1" applyBorder="1" applyAlignment="1">
      <alignment horizontal="right" vertical="center"/>
    </xf>
    <xf numFmtId="38" fontId="32" fillId="3" borderId="35" xfId="6" applyFont="1" applyFill="1" applyBorder="1" applyAlignment="1">
      <alignment horizontal="right" vertical="center"/>
    </xf>
    <xf numFmtId="0" fontId="25" fillId="0" borderId="40" xfId="0" applyFont="1" applyBorder="1" applyAlignment="1">
      <alignment horizontal="center" vertical="center"/>
    </xf>
    <xf numFmtId="0" fontId="25" fillId="0" borderId="41" xfId="0" applyFont="1" applyBorder="1" applyAlignment="1">
      <alignment horizontal="center" vertical="center"/>
    </xf>
    <xf numFmtId="0" fontId="32" fillId="0" borderId="17" xfId="0" applyFont="1" applyBorder="1" applyAlignment="1">
      <alignment horizontal="center" vertical="center"/>
    </xf>
    <xf numFmtId="0" fontId="32" fillId="0" borderId="43" xfId="0" applyFont="1" applyBorder="1" applyAlignment="1">
      <alignment horizontal="center" vertical="center"/>
    </xf>
    <xf numFmtId="0" fontId="25" fillId="0" borderId="39" xfId="0" applyFont="1" applyBorder="1" applyAlignment="1">
      <alignment horizontal="center" vertical="center"/>
    </xf>
    <xf numFmtId="0" fontId="32" fillId="0" borderId="6" xfId="0" applyFont="1" applyBorder="1" applyAlignment="1">
      <alignment horizontal="center" vertical="center"/>
    </xf>
    <xf numFmtId="0" fontId="32" fillId="0" borderId="60" xfId="0" applyFont="1" applyBorder="1" applyAlignment="1">
      <alignment horizontal="center" vertical="center"/>
    </xf>
    <xf numFmtId="0" fontId="32" fillId="0" borderId="50" xfId="0" applyFont="1" applyBorder="1" applyAlignment="1">
      <alignment horizontal="center" vertical="center"/>
    </xf>
    <xf numFmtId="0" fontId="32" fillId="0" borderId="7" xfId="0" applyFont="1" applyBorder="1" applyAlignment="1">
      <alignment horizontal="center" vertical="center"/>
    </xf>
    <xf numFmtId="38" fontId="32" fillId="0" borderId="34" xfId="6" applyFont="1" applyBorder="1" applyAlignment="1">
      <alignment horizontal="right" vertical="center"/>
    </xf>
    <xf numFmtId="38" fontId="25" fillId="3" borderId="20" xfId="6" applyFont="1" applyFill="1" applyBorder="1" applyAlignment="1">
      <alignment horizontal="right" vertical="center"/>
    </xf>
    <xf numFmtId="0" fontId="33" fillId="0" borderId="17" xfId="0" applyFont="1" applyBorder="1" applyAlignment="1">
      <alignment horizontal="left" vertical="center" wrapText="1"/>
    </xf>
    <xf numFmtId="0" fontId="33" fillId="0" borderId="17" xfId="0" applyFont="1" applyBorder="1" applyAlignment="1">
      <alignment horizontal="left" vertical="center"/>
    </xf>
    <xf numFmtId="0" fontId="33" fillId="0" borderId="43" xfId="0" applyFont="1" applyBorder="1" applyAlignment="1">
      <alignment horizontal="left" vertical="center"/>
    </xf>
    <xf numFmtId="0" fontId="27" fillId="0" borderId="37" xfId="0" applyFont="1" applyBorder="1" applyAlignment="1">
      <alignment horizontal="center" vertical="center"/>
    </xf>
    <xf numFmtId="38" fontId="27" fillId="0" borderId="18" xfId="8" applyFont="1" applyBorder="1" applyAlignment="1">
      <alignment horizontal="right" vertical="center"/>
    </xf>
    <xf numFmtId="0" fontId="46" fillId="0" borderId="40" xfId="0" applyFont="1" applyBorder="1" applyAlignment="1">
      <alignment horizontal="center" vertical="center" wrapText="1"/>
    </xf>
    <xf numFmtId="0" fontId="46" fillId="0" borderId="40" xfId="0" applyFont="1" applyBorder="1" applyAlignment="1">
      <alignment horizontal="center" vertical="center"/>
    </xf>
    <xf numFmtId="0" fontId="46" fillId="0" borderId="18" xfId="0" applyFont="1" applyBorder="1" applyAlignment="1">
      <alignment horizontal="center" vertical="center"/>
    </xf>
    <xf numFmtId="38" fontId="47" fillId="0" borderId="47" xfId="6" applyFont="1" applyBorder="1" applyAlignment="1">
      <alignment horizontal="right" vertical="center"/>
    </xf>
    <xf numFmtId="38" fontId="47" fillId="0" borderId="61" xfId="6" applyFont="1" applyBorder="1" applyAlignment="1">
      <alignment horizontal="right" vertical="center"/>
    </xf>
    <xf numFmtId="38" fontId="47" fillId="0" borderId="65" xfId="6" applyFont="1" applyBorder="1" applyAlignment="1">
      <alignment horizontal="right" vertical="center"/>
    </xf>
    <xf numFmtId="0" fontId="27" fillId="0" borderId="18" xfId="0" applyFont="1" applyBorder="1" applyAlignment="1">
      <alignment horizontal="right" vertical="center"/>
    </xf>
    <xf numFmtId="0" fontId="27" fillId="0" borderId="28" xfId="0" applyFont="1" applyBorder="1" applyAlignment="1">
      <alignment horizontal="right" vertical="center"/>
    </xf>
    <xf numFmtId="38" fontId="27" fillId="0" borderId="28" xfId="8" applyFont="1" applyBorder="1" applyAlignment="1">
      <alignment horizontal="right" vertical="center"/>
    </xf>
    <xf numFmtId="38" fontId="27" fillId="0" borderId="31" xfId="8" applyFont="1" applyBorder="1" applyAlignment="1">
      <alignment horizontal="right" vertical="center"/>
    </xf>
    <xf numFmtId="38" fontId="27" fillId="0" borderId="47" xfId="6" applyFont="1" applyBorder="1" applyAlignment="1">
      <alignment horizontal="right" vertical="center"/>
    </xf>
    <xf numFmtId="38" fontId="27" fillId="0" borderId="19" xfId="8" applyFont="1" applyBorder="1" applyAlignment="1">
      <alignment horizontal="right" vertical="center"/>
    </xf>
    <xf numFmtId="0" fontId="27" fillId="0" borderId="31" xfId="0" applyFont="1" applyBorder="1" applyAlignment="1">
      <alignment horizontal="right" vertical="center"/>
    </xf>
    <xf numFmtId="0" fontId="27" fillId="0" borderId="7" xfId="0" applyFont="1" applyBorder="1" applyAlignment="1">
      <alignment horizontal="center" vertical="center"/>
    </xf>
    <xf numFmtId="0" fontId="27" fillId="0" borderId="43" xfId="0" applyFont="1" applyBorder="1" applyAlignment="1">
      <alignment horizontal="center" vertical="center"/>
    </xf>
    <xf numFmtId="38" fontId="47" fillId="0" borderId="46" xfId="6" applyFont="1" applyBorder="1" applyAlignment="1">
      <alignment horizontal="right" vertical="center"/>
    </xf>
    <xf numFmtId="38" fontId="47" fillId="0" borderId="17" xfId="6" applyFont="1" applyBorder="1" applyAlignment="1">
      <alignment horizontal="right" vertical="center"/>
    </xf>
    <xf numFmtId="38" fontId="47" fillId="0" borderId="16" xfId="6" applyFont="1" applyBorder="1" applyAlignment="1">
      <alignment horizontal="right" vertical="center"/>
    </xf>
    <xf numFmtId="0" fontId="26" fillId="0" borderId="67" xfId="0" applyFont="1" applyBorder="1" applyAlignment="1">
      <alignment horizontal="center" vertical="center"/>
    </xf>
    <xf numFmtId="0" fontId="26" fillId="0" borderId="46" xfId="0" applyFont="1" applyBorder="1" applyAlignment="1">
      <alignment horizontal="center" vertical="center"/>
    </xf>
    <xf numFmtId="0" fontId="26" fillId="0" borderId="17" xfId="0" applyFont="1" applyBorder="1" applyAlignment="1">
      <alignment horizontal="center" vertical="center"/>
    </xf>
    <xf numFmtId="0" fontId="26" fillId="0" borderId="46" xfId="0" applyFont="1" applyBorder="1" applyAlignment="1">
      <alignment horizontal="right" vertical="center"/>
    </xf>
    <xf numFmtId="0" fontId="26" fillId="0" borderId="17" xfId="0" applyFont="1" applyBorder="1" applyAlignment="1">
      <alignment horizontal="right" vertical="center"/>
    </xf>
    <xf numFmtId="0" fontId="26" fillId="0" borderId="43" xfId="0" applyFont="1" applyBorder="1" applyAlignment="1">
      <alignment horizontal="right" vertical="center"/>
    </xf>
    <xf numFmtId="0" fontId="26" fillId="0" borderId="79" xfId="0" applyFont="1" applyBorder="1" applyAlignment="1">
      <alignment horizontal="center" vertical="center"/>
    </xf>
    <xf numFmtId="0" fontId="26" fillId="0" borderId="3" xfId="0" applyFont="1" applyBorder="1" applyAlignment="1">
      <alignment horizontal="center" vertical="center"/>
    </xf>
    <xf numFmtId="0" fontId="26" fillId="0" borderId="59" xfId="0" applyFont="1" applyBorder="1" applyAlignment="1">
      <alignment horizontal="center" vertical="center"/>
    </xf>
    <xf numFmtId="0" fontId="26" fillId="0" borderId="49" xfId="0" applyFont="1" applyBorder="1" applyAlignment="1">
      <alignment horizontal="center" vertical="center"/>
    </xf>
    <xf numFmtId="0" fontId="26" fillId="0" borderId="60" xfId="0" applyFont="1" applyBorder="1" applyAlignment="1">
      <alignment horizontal="center" vertical="center"/>
    </xf>
    <xf numFmtId="0" fontId="26" fillId="0" borderId="50" xfId="0" applyFont="1" applyBorder="1" applyAlignment="1">
      <alignment horizontal="center" vertical="center"/>
    </xf>
    <xf numFmtId="0" fontId="26" fillId="0" borderId="69" xfId="0" applyFont="1" applyBorder="1" applyAlignment="1">
      <alignment horizontal="center" vertical="center"/>
    </xf>
    <xf numFmtId="0" fontId="26" fillId="0" borderId="72" xfId="0" applyFont="1" applyBorder="1" applyAlignment="1">
      <alignment horizontal="center"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6" fillId="0" borderId="16" xfId="0" applyFont="1" applyBorder="1" applyAlignment="1">
      <alignment horizontal="right" vertical="center"/>
    </xf>
    <xf numFmtId="0" fontId="26" fillId="0" borderId="1" xfId="0" applyFont="1" applyBorder="1" applyAlignment="1">
      <alignment horizontal="right" vertical="center"/>
    </xf>
    <xf numFmtId="0" fontId="26" fillId="0" borderId="0" xfId="0" applyFont="1" applyBorder="1" applyAlignment="1">
      <alignment horizontal="right" vertical="center"/>
    </xf>
    <xf numFmtId="0" fontId="26" fillId="0" borderId="89" xfId="0" applyFont="1" applyBorder="1" applyAlignment="1">
      <alignment horizontal="right" vertical="center"/>
    </xf>
    <xf numFmtId="0" fontId="26" fillId="0" borderId="56" xfId="0" applyFont="1" applyBorder="1" applyAlignment="1">
      <alignment horizontal="right" vertical="center"/>
    </xf>
    <xf numFmtId="0" fontId="26" fillId="0" borderId="78" xfId="0" applyFont="1" applyBorder="1" applyAlignment="1">
      <alignment horizontal="right" vertical="center"/>
    </xf>
    <xf numFmtId="0" fontId="26" fillId="0" borderId="62" xfId="0" applyFont="1" applyBorder="1" applyAlignment="1">
      <alignment horizontal="right" vertical="center"/>
    </xf>
    <xf numFmtId="0" fontId="26" fillId="0" borderId="18" xfId="0" applyFont="1" applyBorder="1" applyAlignment="1">
      <alignment horizontal="right" vertical="center"/>
    </xf>
    <xf numFmtId="0" fontId="27" fillId="0" borderId="0" xfId="0" applyFont="1" applyBorder="1" applyAlignment="1">
      <alignment horizontal="center" vertical="center"/>
    </xf>
    <xf numFmtId="0" fontId="9" fillId="0" borderId="0" xfId="0" applyFont="1" applyBorder="1" applyAlignment="1">
      <alignment horizontal="center" vertical="center"/>
    </xf>
    <xf numFmtId="0" fontId="26" fillId="0" borderId="28" xfId="0" applyFont="1" applyBorder="1" applyAlignment="1">
      <alignment horizontal="right" vertical="center"/>
    </xf>
    <xf numFmtId="0" fontId="26" fillId="0" borderId="55" xfId="0" applyFont="1" applyBorder="1" applyAlignment="1">
      <alignment horizontal="center" vertical="center"/>
    </xf>
    <xf numFmtId="0" fontId="26" fillId="0" borderId="62" xfId="0" applyFont="1" applyBorder="1" applyAlignment="1">
      <alignment horizontal="center" vertical="center"/>
    </xf>
    <xf numFmtId="0" fontId="26" fillId="0" borderId="63" xfId="0" applyFont="1" applyBorder="1" applyAlignment="1">
      <alignment horizontal="right" vertical="center"/>
    </xf>
    <xf numFmtId="0" fontId="26" fillId="0" borderId="64" xfId="0" applyFont="1" applyBorder="1" applyAlignment="1">
      <alignment horizontal="right" vertical="center"/>
    </xf>
    <xf numFmtId="0" fontId="27" fillId="0" borderId="27" xfId="0" applyFont="1" applyBorder="1" applyAlignment="1">
      <alignment horizontal="center" vertical="center"/>
    </xf>
    <xf numFmtId="0" fontId="27" fillId="0" borderId="28" xfId="0" applyFont="1" applyBorder="1" applyAlignment="1">
      <alignment horizontal="center" vertical="center"/>
    </xf>
    <xf numFmtId="0" fontId="27" fillId="0" borderId="42" xfId="0" applyFont="1" applyBorder="1" applyAlignment="1">
      <alignment horizontal="center" vertical="center"/>
    </xf>
    <xf numFmtId="0" fontId="10" fillId="0" borderId="0" xfId="0" applyFont="1" applyBorder="1" applyAlignment="1">
      <alignment horizontal="left" vertical="center"/>
    </xf>
    <xf numFmtId="0" fontId="26" fillId="0" borderId="1" xfId="0" applyFont="1" applyBorder="1" applyAlignment="1">
      <alignment horizontal="center" vertical="center"/>
    </xf>
    <xf numFmtId="0" fontId="26" fillId="0" borderId="0" xfId="0" applyFont="1" applyBorder="1" applyAlignment="1">
      <alignment horizontal="center" vertical="center"/>
    </xf>
    <xf numFmtId="0" fontId="26" fillId="0" borderId="27" xfId="0" applyFont="1" applyBorder="1" applyAlignment="1">
      <alignment horizontal="right" vertical="center"/>
    </xf>
    <xf numFmtId="0" fontId="26" fillId="0" borderId="42" xfId="0" applyFont="1" applyBorder="1" applyAlignment="1">
      <alignment horizontal="right" vertical="center"/>
    </xf>
    <xf numFmtId="0" fontId="26" fillId="0" borderId="20" xfId="0" applyFont="1" applyBorder="1" applyAlignment="1">
      <alignment horizontal="right" vertical="center"/>
    </xf>
    <xf numFmtId="0" fontId="26" fillId="0" borderId="61" xfId="0" applyFont="1" applyBorder="1" applyAlignment="1">
      <alignment horizontal="center" vertical="center"/>
    </xf>
    <xf numFmtId="0" fontId="26" fillId="0" borderId="47" xfId="0" applyFont="1" applyBorder="1" applyAlignment="1">
      <alignment horizontal="right" vertical="center"/>
    </xf>
    <xf numFmtId="0" fontId="26" fillId="0" borderId="61" xfId="0" applyFont="1" applyBorder="1" applyAlignment="1">
      <alignment horizontal="right" vertical="center"/>
    </xf>
    <xf numFmtId="0" fontId="26" fillId="0" borderId="44" xfId="0" applyFont="1" applyBorder="1" applyAlignment="1">
      <alignment horizontal="right" vertical="center"/>
    </xf>
    <xf numFmtId="0" fontId="26" fillId="0" borderId="57" xfId="0" applyFont="1" applyBorder="1" applyAlignment="1">
      <alignment horizontal="right" vertical="center"/>
    </xf>
    <xf numFmtId="0" fontId="26" fillId="0" borderId="65" xfId="0" applyFont="1" applyBorder="1" applyAlignment="1">
      <alignment horizontal="right" vertical="center"/>
    </xf>
    <xf numFmtId="0" fontId="27" fillId="0" borderId="0" xfId="0" applyFont="1" applyBorder="1" applyAlignment="1">
      <alignment vertical="center" shrinkToFit="1"/>
    </xf>
    <xf numFmtId="0" fontId="0" fillId="0" borderId="0" xfId="0" applyAlignment="1">
      <alignment vertical="center" shrinkToFit="1"/>
    </xf>
    <xf numFmtId="0" fontId="26" fillId="0" borderId="27" xfId="0" applyFont="1" applyBorder="1" applyAlignment="1">
      <alignment horizontal="center" vertical="center"/>
    </xf>
    <xf numFmtId="0" fontId="26" fillId="0" borderId="28" xfId="0" applyFont="1" applyBorder="1" applyAlignment="1">
      <alignment horizontal="center" vertical="center"/>
    </xf>
    <xf numFmtId="0" fontId="26" fillId="0" borderId="90" xfId="0" applyFont="1" applyBorder="1" applyAlignment="1">
      <alignment horizontal="center" vertical="center"/>
    </xf>
    <xf numFmtId="0" fontId="28" fillId="0" borderId="40" xfId="0" applyFont="1" applyBorder="1" applyAlignment="1">
      <alignment horizontal="center" vertical="center" wrapText="1"/>
    </xf>
    <xf numFmtId="0" fontId="27" fillId="0" borderId="20" xfId="0" applyFont="1" applyBorder="1" applyAlignment="1">
      <alignment horizontal="right" vertical="center"/>
    </xf>
    <xf numFmtId="0" fontId="27" fillId="0" borderId="19" xfId="0" applyFont="1" applyBorder="1" applyAlignment="1">
      <alignment horizontal="right" vertical="center"/>
    </xf>
    <xf numFmtId="0" fontId="27" fillId="0" borderId="38" xfId="0" applyFont="1" applyBorder="1" applyAlignment="1">
      <alignment horizontal="right" vertical="center"/>
    </xf>
    <xf numFmtId="0" fontId="27" fillId="0" borderId="29" xfId="0" applyFont="1" applyBorder="1" applyAlignment="1">
      <alignment horizontal="right" vertical="center"/>
    </xf>
    <xf numFmtId="0" fontId="27" fillId="0" borderId="61" xfId="0" applyFont="1" applyBorder="1" applyAlignment="1">
      <alignment horizontal="right" vertical="center"/>
    </xf>
    <xf numFmtId="0" fontId="26" fillId="0" borderId="0" xfId="0" applyFont="1" applyBorder="1" applyAlignment="1">
      <alignment vertical="center"/>
    </xf>
    <xf numFmtId="179" fontId="27" fillId="0" borderId="19" xfId="0" applyNumberFormat="1" applyFont="1" applyBorder="1" applyAlignment="1">
      <alignment vertical="center"/>
    </xf>
    <xf numFmtId="179" fontId="26" fillId="0" borderId="19" xfId="0" applyNumberFormat="1" applyFont="1" applyBorder="1" applyAlignment="1">
      <alignment vertical="center"/>
    </xf>
    <xf numFmtId="0" fontId="27" fillId="0" borderId="19" xfId="0" applyFont="1" applyBorder="1" applyAlignment="1">
      <alignment vertical="center"/>
    </xf>
    <xf numFmtId="179" fontId="26" fillId="0" borderId="47" xfId="0" applyNumberFormat="1" applyFont="1" applyBorder="1" applyAlignment="1">
      <alignment vertical="center"/>
    </xf>
    <xf numFmtId="38" fontId="27" fillId="0" borderId="32" xfId="6" applyFont="1" applyBorder="1" applyAlignment="1">
      <alignment horizontal="right" vertical="center"/>
    </xf>
    <xf numFmtId="0" fontId="27" fillId="0" borderId="48" xfId="0" applyFont="1" applyBorder="1" applyAlignment="1">
      <alignment horizontal="center" vertical="center"/>
    </xf>
    <xf numFmtId="0" fontId="27" fillId="0" borderId="67" xfId="0" applyFont="1" applyBorder="1" applyAlignment="1">
      <alignment horizontal="center" vertical="center"/>
    </xf>
    <xf numFmtId="0" fontId="27" fillId="0" borderId="71" xfId="0" applyFont="1" applyBorder="1" applyAlignment="1">
      <alignment horizontal="center" vertical="center"/>
    </xf>
    <xf numFmtId="0" fontId="27" fillId="0" borderId="37" xfId="0" applyFont="1" applyBorder="1" applyAlignment="1">
      <alignment vertical="center"/>
    </xf>
    <xf numFmtId="0" fontId="27" fillId="0" borderId="39" xfId="0" applyFont="1" applyBorder="1" applyAlignment="1">
      <alignment vertical="center"/>
    </xf>
    <xf numFmtId="0" fontId="27" fillId="0" borderId="46" xfId="0" applyFont="1" applyBorder="1" applyAlignment="1">
      <alignment horizontal="center" vertical="center" wrapText="1"/>
    </xf>
    <xf numFmtId="0" fontId="27" fillId="0" borderId="17" xfId="0" applyFont="1" applyBorder="1" applyAlignment="1">
      <alignment horizontal="center" vertical="center"/>
    </xf>
    <xf numFmtId="0" fontId="27" fillId="0" borderId="16" xfId="0" applyFont="1" applyBorder="1" applyAlignment="1">
      <alignment horizontal="center" vertical="center"/>
    </xf>
    <xf numFmtId="0" fontId="27" fillId="0" borderId="79" xfId="0" applyFont="1" applyBorder="1" applyAlignment="1">
      <alignment horizontal="center"/>
    </xf>
    <xf numFmtId="0" fontId="27" fillId="0" borderId="3" xfId="0" applyFont="1" applyBorder="1" applyAlignment="1">
      <alignment horizontal="center"/>
    </xf>
    <xf numFmtId="0" fontId="27" fillId="0" borderId="59" xfId="0" applyFont="1" applyBorder="1" applyAlignment="1">
      <alignment horizontal="center"/>
    </xf>
    <xf numFmtId="0" fontId="27" fillId="0" borderId="49" xfId="0" applyFont="1" applyBorder="1" applyAlignment="1">
      <alignment horizontal="center" vertical="top"/>
    </xf>
    <xf numFmtId="0" fontId="27" fillId="0" borderId="60" xfId="0" applyFont="1" applyBorder="1" applyAlignment="1">
      <alignment horizontal="center" vertical="top"/>
    </xf>
    <xf numFmtId="0" fontId="27" fillId="0" borderId="50" xfId="0" applyFont="1" applyBorder="1" applyAlignment="1">
      <alignment horizontal="center" vertical="top"/>
    </xf>
    <xf numFmtId="0" fontId="27" fillId="0" borderId="18" xfId="0" applyFont="1" applyBorder="1" applyAlignment="1">
      <alignment horizontal="left" vertical="center"/>
    </xf>
    <xf numFmtId="0" fontId="27" fillId="0" borderId="46" xfId="0" applyFont="1" applyBorder="1" applyAlignment="1">
      <alignment vertical="center"/>
    </xf>
    <xf numFmtId="0" fontId="27" fillId="0" borderId="19" xfId="0" applyFont="1" applyBorder="1" applyAlignment="1">
      <alignment horizontal="left" vertical="center"/>
    </xf>
    <xf numFmtId="0" fontId="27" fillId="0" borderId="47" xfId="0" applyFont="1" applyBorder="1" applyAlignment="1">
      <alignment vertical="center"/>
    </xf>
    <xf numFmtId="0" fontId="27" fillId="0" borderId="40" xfId="0" applyFont="1" applyBorder="1" applyAlignment="1">
      <alignment horizontal="left" vertical="center"/>
    </xf>
    <xf numFmtId="0" fontId="27" fillId="0" borderId="48" xfId="0" applyFont="1" applyBorder="1" applyAlignment="1">
      <alignment vertical="center"/>
    </xf>
    <xf numFmtId="0" fontId="27" fillId="0" borderId="21" xfId="0" applyFont="1" applyBorder="1" applyAlignment="1">
      <alignment horizontal="center" vertical="center"/>
    </xf>
    <xf numFmtId="0" fontId="27" fillId="0" borderId="22" xfId="0" applyFont="1" applyBorder="1" applyAlignment="1">
      <alignment horizontal="center" vertical="center"/>
    </xf>
    <xf numFmtId="0" fontId="27" fillId="0" borderId="21" xfId="0" applyFont="1" applyBorder="1" applyAlignment="1">
      <alignment horizontal="center" vertical="center" textRotation="255"/>
    </xf>
    <xf numFmtId="0" fontId="25" fillId="0" borderId="21" xfId="0" applyFont="1" applyBorder="1" applyAlignment="1">
      <alignment horizontal="center" vertical="center" textRotation="255" wrapText="1"/>
    </xf>
    <xf numFmtId="0" fontId="25" fillId="0" borderId="21" xfId="0" applyFont="1" applyBorder="1" applyAlignment="1">
      <alignment horizontal="center" vertical="center" textRotation="255"/>
    </xf>
    <xf numFmtId="0" fontId="27" fillId="0" borderId="47" xfId="0" applyFont="1" applyBorder="1" applyAlignment="1">
      <alignment horizontal="left" vertical="center"/>
    </xf>
    <xf numFmtId="0" fontId="27" fillId="0" borderId="24" xfId="0" applyFont="1" applyBorder="1" applyAlignment="1">
      <alignment horizontal="center" vertical="center" textRotation="255" shrinkToFit="1"/>
    </xf>
    <xf numFmtId="0" fontId="27" fillId="0" borderId="55" xfId="0" applyFont="1" applyBorder="1" applyAlignment="1">
      <alignment horizontal="center" vertical="center" textRotation="255" shrinkToFit="1"/>
    </xf>
    <xf numFmtId="0" fontId="27" fillId="0" borderId="24" xfId="0" applyFont="1" applyBorder="1" applyAlignment="1">
      <alignment horizontal="center" vertical="center" textRotation="255"/>
    </xf>
    <xf numFmtId="0" fontId="27" fillId="0" borderId="27" xfId="0" applyFont="1" applyBorder="1" applyAlignment="1">
      <alignment horizontal="center" vertical="center" textRotation="255"/>
    </xf>
    <xf numFmtId="0" fontId="27" fillId="0" borderId="24" xfId="0" applyNumberFormat="1" applyFont="1" applyBorder="1" applyAlignment="1">
      <alignment horizontal="center" vertical="center" textRotation="255" shrinkToFit="1"/>
    </xf>
    <xf numFmtId="0" fontId="27" fillId="0" borderId="27" xfId="0" applyNumberFormat="1" applyFont="1" applyBorder="1" applyAlignment="1">
      <alignment horizontal="center" vertical="center" textRotation="255" shrinkToFit="1"/>
    </xf>
    <xf numFmtId="0" fontId="27" fillId="0" borderId="55" xfId="0" applyNumberFormat="1" applyFont="1" applyBorder="1" applyAlignment="1">
      <alignment horizontal="center" vertical="center" textRotation="255" shrinkToFit="1"/>
    </xf>
    <xf numFmtId="0" fontId="27" fillId="0" borderId="40" xfId="0" applyFont="1" applyBorder="1" applyAlignment="1">
      <alignment horizontal="left" vertical="center" wrapText="1"/>
    </xf>
    <xf numFmtId="0" fontId="27" fillId="0" borderId="48" xfId="0" applyFont="1" applyBorder="1" applyAlignment="1">
      <alignment horizontal="left" vertical="center"/>
    </xf>
    <xf numFmtId="0" fontId="27" fillId="0" borderId="18" xfId="0" applyFont="1" applyBorder="1" applyAlignment="1">
      <alignment horizontal="center" vertical="center" textRotation="255"/>
    </xf>
    <xf numFmtId="0" fontId="27" fillId="0" borderId="19" xfId="0" applyFont="1" applyBorder="1" applyAlignment="1">
      <alignment horizontal="center" vertical="center" textRotation="255"/>
    </xf>
    <xf numFmtId="0" fontId="28" fillId="3" borderId="7" xfId="0" applyFont="1" applyFill="1" applyBorder="1" applyAlignment="1">
      <alignment horizontal="center" vertical="center" wrapText="1"/>
    </xf>
    <xf numFmtId="0" fontId="28" fillId="3" borderId="16" xfId="0" applyFont="1" applyFill="1" applyBorder="1" applyAlignment="1">
      <alignment horizontal="center" vertical="center" wrapText="1"/>
    </xf>
    <xf numFmtId="0" fontId="25" fillId="0" borderId="37" xfId="0" applyFont="1" applyFill="1" applyBorder="1" applyAlignment="1">
      <alignment horizontal="center" vertical="center"/>
    </xf>
    <xf numFmtId="0" fontId="26" fillId="0" borderId="18" xfId="0" applyFont="1" applyBorder="1" applyAlignment="1">
      <alignment wrapText="1"/>
    </xf>
    <xf numFmtId="0" fontId="26" fillId="0" borderId="20" xfId="0" applyFont="1" applyBorder="1" applyAlignment="1">
      <alignment wrapText="1"/>
    </xf>
    <xf numFmtId="0" fontId="28" fillId="3" borderId="36" xfId="0" applyFont="1" applyFill="1" applyBorder="1" applyAlignment="1">
      <alignment horizontal="center" vertical="center" wrapText="1"/>
    </xf>
    <xf numFmtId="0" fontId="28" fillId="3" borderId="18" xfId="0" applyFont="1" applyFill="1" applyBorder="1" applyAlignment="1">
      <alignment horizontal="center" vertical="center" wrapText="1"/>
    </xf>
    <xf numFmtId="0" fontId="26" fillId="0" borderId="36" xfId="0" applyFont="1" applyBorder="1" applyAlignment="1">
      <alignment vertical="center"/>
    </xf>
    <xf numFmtId="0" fontId="27" fillId="0" borderId="36" xfId="0" applyFont="1" applyBorder="1" applyAlignment="1">
      <alignment horizontal="center" vertical="center" wrapText="1"/>
    </xf>
    <xf numFmtId="0" fontId="26" fillId="0" borderId="36" xfId="0" applyFont="1" applyBorder="1" applyAlignment="1">
      <alignment horizontal="center" vertical="center" wrapText="1"/>
    </xf>
    <xf numFmtId="0" fontId="25" fillId="3" borderId="7" xfId="0" applyFont="1" applyFill="1" applyBorder="1" applyAlignment="1">
      <alignment horizontal="center" vertical="center" wrapText="1"/>
    </xf>
    <xf numFmtId="0" fontId="25" fillId="3" borderId="16" xfId="0" applyFont="1" applyFill="1" applyBorder="1" applyAlignment="1">
      <alignment horizontal="center" vertical="center" wrapText="1"/>
    </xf>
    <xf numFmtId="0" fontId="25" fillId="3" borderId="36" xfId="0" applyFont="1" applyFill="1" applyBorder="1" applyAlignment="1">
      <alignment horizontal="center" vertical="center" wrapText="1"/>
    </xf>
    <xf numFmtId="0" fontId="25" fillId="3" borderId="18" xfId="0" applyFont="1" applyFill="1" applyBorder="1" applyAlignment="1">
      <alignment horizontal="center" vertical="center" wrapText="1"/>
    </xf>
    <xf numFmtId="0" fontId="54" fillId="3" borderId="36" xfId="0" applyFont="1" applyFill="1" applyBorder="1" applyAlignment="1">
      <alignment horizontal="center" vertical="center" wrapText="1"/>
    </xf>
    <xf numFmtId="0" fontId="54" fillId="3" borderId="18" xfId="0" applyFont="1" applyFill="1" applyBorder="1" applyAlignment="1">
      <alignment horizontal="center" vertical="center" wrapText="1"/>
    </xf>
    <xf numFmtId="0" fontId="27" fillId="0" borderId="40" xfId="0" applyFont="1" applyBorder="1" applyAlignment="1">
      <alignment horizontal="center" vertical="center" wrapText="1"/>
    </xf>
    <xf numFmtId="187" fontId="27" fillId="0" borderId="18" xfId="8" applyNumberFormat="1" applyFont="1" applyBorder="1" applyAlignment="1">
      <alignment horizontal="right" vertical="center"/>
    </xf>
    <xf numFmtId="187" fontId="27" fillId="0" borderId="18" xfId="8" applyNumberFormat="1" applyFont="1" applyBorder="1" applyAlignment="1">
      <alignment vertical="center"/>
    </xf>
    <xf numFmtId="187" fontId="27" fillId="0" borderId="20" xfId="8" applyNumberFormat="1" applyFont="1" applyBorder="1" applyAlignment="1">
      <alignment vertical="center"/>
    </xf>
    <xf numFmtId="0" fontId="27" fillId="0" borderId="20" xfId="0" applyFont="1" applyBorder="1" applyAlignment="1">
      <alignment horizontal="center" vertical="center"/>
    </xf>
    <xf numFmtId="187" fontId="27" fillId="0" borderId="19" xfId="8" applyNumberFormat="1" applyFont="1" applyBorder="1" applyAlignment="1">
      <alignment horizontal="right" vertical="center"/>
    </xf>
    <xf numFmtId="187" fontId="27" fillId="0" borderId="46" xfId="8" applyNumberFormat="1" applyFont="1" applyBorder="1" applyAlignment="1">
      <alignment horizontal="right" vertical="center"/>
    </xf>
    <xf numFmtId="187" fontId="27" fillId="0" borderId="16" xfId="8" applyNumberFormat="1" applyFont="1" applyBorder="1" applyAlignment="1">
      <alignment horizontal="right" vertical="center"/>
    </xf>
    <xf numFmtId="0" fontId="27" fillId="3" borderId="36" xfId="0" applyFont="1" applyFill="1" applyBorder="1" applyAlignment="1">
      <alignment horizontal="center" vertical="center" wrapText="1"/>
    </xf>
    <xf numFmtId="0" fontId="27" fillId="3" borderId="18" xfId="0" applyFont="1" applyFill="1" applyBorder="1" applyAlignment="1">
      <alignment horizontal="center" vertical="center"/>
    </xf>
    <xf numFmtId="0" fontId="25" fillId="0" borderId="36" xfId="0"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18" xfId="0" applyFont="1" applyFill="1" applyBorder="1" applyAlignment="1">
      <alignment horizontal="center" vertical="center"/>
    </xf>
    <xf numFmtId="187" fontId="27" fillId="0" borderId="18" xfId="8" quotePrefix="1" applyNumberFormat="1" applyFont="1" applyBorder="1" applyAlignment="1">
      <alignment horizontal="right" vertical="center"/>
    </xf>
    <xf numFmtId="0" fontId="28" fillId="0" borderId="106" xfId="0" applyFont="1" applyBorder="1" applyAlignment="1">
      <alignment horizontal="center" vertical="center" wrapText="1"/>
    </xf>
    <xf numFmtId="0" fontId="28" fillId="0" borderId="17" xfId="0" applyFont="1" applyBorder="1" applyAlignment="1">
      <alignment horizontal="center" vertical="center"/>
    </xf>
    <xf numFmtId="0" fontId="28" fillId="0" borderId="43" xfId="0" applyFont="1" applyBorder="1" applyAlignment="1">
      <alignment horizontal="center" vertical="center"/>
    </xf>
    <xf numFmtId="187" fontId="27" fillId="0" borderId="43" xfId="8" applyNumberFormat="1" applyFont="1" applyBorder="1" applyAlignment="1">
      <alignment horizontal="right" vertical="center"/>
    </xf>
    <xf numFmtId="0" fontId="27" fillId="0" borderId="106" xfId="0" applyFont="1" applyBorder="1" applyAlignment="1">
      <alignment horizontal="center" vertical="center"/>
    </xf>
    <xf numFmtId="187" fontId="26" fillId="0" borderId="18" xfId="0" applyNumberFormat="1" applyFont="1" applyBorder="1" applyAlignment="1">
      <alignment horizontal="right" vertical="center"/>
    </xf>
    <xf numFmtId="38" fontId="27" fillId="0" borderId="46" xfId="8" applyFont="1" applyBorder="1" applyAlignment="1">
      <alignment horizontal="right" vertical="center"/>
    </xf>
    <xf numFmtId="38" fontId="27" fillId="0" borderId="43" xfId="8" applyFont="1" applyBorder="1" applyAlignment="1">
      <alignment horizontal="right" vertical="center"/>
    </xf>
    <xf numFmtId="187" fontId="27" fillId="0" borderId="19" xfId="0" applyNumberFormat="1" applyFont="1" applyBorder="1" applyAlignment="1">
      <alignment vertical="center"/>
    </xf>
    <xf numFmtId="187" fontId="27" fillId="0" borderId="38" xfId="0" applyNumberFormat="1" applyFont="1" applyBorder="1" applyAlignment="1">
      <alignment vertical="center"/>
    </xf>
    <xf numFmtId="187" fontId="27" fillId="0" borderId="47" xfId="8" applyNumberFormat="1" applyFont="1" applyBorder="1" applyAlignment="1">
      <alignment horizontal="right" vertical="center"/>
    </xf>
    <xf numFmtId="187" fontId="27" fillId="0" borderId="44" xfId="8" applyNumberFormat="1" applyFont="1" applyBorder="1" applyAlignment="1">
      <alignment horizontal="right" vertical="center"/>
    </xf>
    <xf numFmtId="176" fontId="10" fillId="0" borderId="0" xfId="6" applyNumberFormat="1" applyFont="1" applyBorder="1" applyAlignment="1">
      <alignment horizontal="right" vertical="center"/>
    </xf>
    <xf numFmtId="0" fontId="9" fillId="0" borderId="0" xfId="0" applyFont="1" applyBorder="1" applyAlignment="1">
      <alignment horizontal="center" vertical="center" wrapText="1"/>
    </xf>
    <xf numFmtId="0" fontId="26" fillId="0" borderId="19" xfId="0" applyFont="1" applyBorder="1" applyAlignment="1">
      <alignment horizontal="right" vertical="center"/>
    </xf>
    <xf numFmtId="0" fontId="26" fillId="0" borderId="38" xfId="0" applyFont="1" applyBorder="1" applyAlignment="1">
      <alignment horizontal="right" vertical="center"/>
    </xf>
    <xf numFmtId="38" fontId="27" fillId="0" borderId="47" xfId="8" applyFont="1" applyBorder="1" applyAlignment="1">
      <alignment horizontal="right" vertical="center"/>
    </xf>
    <xf numFmtId="38" fontId="27" fillId="0" borderId="44" xfId="8" applyFont="1" applyBorder="1" applyAlignment="1">
      <alignment horizontal="right" vertical="center"/>
    </xf>
    <xf numFmtId="0" fontId="28" fillId="0" borderId="18" xfId="0" applyFont="1" applyBorder="1" applyAlignment="1">
      <alignment horizontal="center" vertical="center"/>
    </xf>
    <xf numFmtId="38" fontId="27" fillId="0" borderId="20" xfId="8" applyFont="1" applyBorder="1" applyAlignment="1">
      <alignment horizontal="right" vertical="center"/>
    </xf>
    <xf numFmtId="38" fontId="27" fillId="0" borderId="16" xfId="8" applyFont="1" applyBorder="1" applyAlignment="1">
      <alignment horizontal="right" vertical="center"/>
    </xf>
    <xf numFmtId="178" fontId="27" fillId="0" borderId="62" xfId="6" applyNumberFormat="1" applyFont="1" applyBorder="1" applyAlignment="1" applyProtection="1">
      <alignment horizontal="center" vertical="center" shrinkToFit="1"/>
      <protection locked="0"/>
    </xf>
    <xf numFmtId="178" fontId="27" fillId="0" borderId="70" xfId="6" applyNumberFormat="1" applyFont="1" applyBorder="1" applyAlignment="1" applyProtection="1">
      <alignment horizontal="center" vertical="center" shrinkToFit="1"/>
      <protection locked="0"/>
    </xf>
    <xf numFmtId="38" fontId="27" fillId="0" borderId="31" xfId="6" applyFont="1" applyBorder="1" applyAlignment="1">
      <alignment horizontal="center" vertical="center"/>
    </xf>
    <xf numFmtId="38" fontId="27" fillId="0" borderId="32" xfId="6" applyFont="1" applyBorder="1" applyAlignment="1">
      <alignment horizontal="center" vertical="center"/>
    </xf>
    <xf numFmtId="38" fontId="27" fillId="0" borderId="18" xfId="6" applyFont="1" applyBorder="1" applyAlignment="1">
      <alignment horizontal="center" vertical="center"/>
    </xf>
    <xf numFmtId="38" fontId="27" fillId="0" borderId="20" xfId="6" applyFont="1" applyBorder="1" applyAlignment="1">
      <alignment horizontal="center" vertical="center"/>
    </xf>
    <xf numFmtId="178" fontId="27" fillId="0" borderId="62" xfId="6" applyNumberFormat="1" applyFont="1" applyBorder="1" applyAlignment="1">
      <alignment horizontal="center" vertical="center" shrinkToFit="1"/>
    </xf>
    <xf numFmtId="178" fontId="27" fillId="0" borderId="63" xfId="6" applyNumberFormat="1" applyFont="1" applyBorder="1" applyAlignment="1">
      <alignment horizontal="center" vertical="center" shrinkToFit="1"/>
    </xf>
    <xf numFmtId="178" fontId="27" fillId="0" borderId="64" xfId="6" applyNumberFormat="1" applyFont="1" applyBorder="1" applyAlignment="1">
      <alignment horizontal="center" vertical="center" shrinkToFit="1"/>
    </xf>
    <xf numFmtId="197" fontId="27" fillId="0" borderId="62" xfId="0" applyNumberFormat="1" applyFont="1" applyBorder="1" applyAlignment="1">
      <alignment horizontal="center" vertical="center" shrinkToFit="1"/>
    </xf>
    <xf numFmtId="38" fontId="27" fillId="0" borderId="46" xfId="6" applyFont="1" applyBorder="1" applyAlignment="1">
      <alignment horizontal="center" vertical="center"/>
    </xf>
    <xf numFmtId="38" fontId="27" fillId="0" borderId="17" xfId="6" applyFont="1" applyBorder="1" applyAlignment="1">
      <alignment horizontal="center" vertical="center"/>
    </xf>
    <xf numFmtId="38" fontId="27" fillId="0" borderId="43" xfId="6" applyFont="1" applyBorder="1" applyAlignment="1">
      <alignment horizontal="center" vertical="center"/>
    </xf>
    <xf numFmtId="38" fontId="27" fillId="0" borderId="89" xfId="6" applyFont="1" applyBorder="1" applyAlignment="1">
      <alignment horizontal="center" vertical="center"/>
    </xf>
    <xf numFmtId="38" fontId="27" fillId="0" borderId="56" xfId="6" applyFont="1" applyBorder="1" applyAlignment="1">
      <alignment horizontal="center" vertical="center"/>
    </xf>
    <xf numFmtId="38" fontId="27" fillId="0" borderId="78" xfId="6" applyFont="1" applyBorder="1" applyAlignment="1">
      <alignment horizontal="center" vertical="center"/>
    </xf>
    <xf numFmtId="0" fontId="27" fillId="0" borderId="37" xfId="0" applyFont="1" applyBorder="1" applyAlignment="1">
      <alignment horizontal="left" vertical="center"/>
    </xf>
    <xf numFmtId="38" fontId="27" fillId="0" borderId="19" xfId="8" applyFont="1" applyFill="1" applyBorder="1" applyAlignment="1">
      <alignment horizontal="right" vertical="center"/>
    </xf>
    <xf numFmtId="38" fontId="27" fillId="0" borderId="38" xfId="8" applyFont="1" applyBorder="1" applyAlignment="1">
      <alignment horizontal="right" vertical="center"/>
    </xf>
    <xf numFmtId="0" fontId="26" fillId="0" borderId="2" xfId="0" applyFont="1" applyBorder="1" applyAlignment="1"/>
    <xf numFmtId="0" fontId="26" fillId="0" borderId="9" xfId="0" applyFont="1" applyBorder="1" applyAlignment="1">
      <alignment horizontal="center" vertical="center"/>
    </xf>
    <xf numFmtId="0" fontId="26" fillId="0" borderId="71" xfId="0" applyFont="1" applyBorder="1" applyAlignment="1">
      <alignment horizontal="center" vertical="center"/>
    </xf>
    <xf numFmtId="38" fontId="27" fillId="0" borderId="32" xfId="8" applyFont="1" applyBorder="1" applyAlignment="1">
      <alignment horizontal="right" vertical="center"/>
    </xf>
    <xf numFmtId="195" fontId="27" fillId="0" borderId="31" xfId="8" applyNumberFormat="1" applyFont="1" applyBorder="1" applyAlignment="1">
      <alignment horizontal="right" vertical="center"/>
    </xf>
    <xf numFmtId="0" fontId="27" fillId="0" borderId="19" xfId="0" applyFont="1" applyBorder="1" applyAlignment="1">
      <alignment horizontal="right" vertical="center" wrapText="1"/>
    </xf>
    <xf numFmtId="0" fontId="27" fillId="0" borderId="38" xfId="0" applyFont="1" applyBorder="1" applyAlignment="1">
      <alignment horizontal="right" vertical="center" wrapText="1"/>
    </xf>
    <xf numFmtId="0" fontId="27" fillId="0" borderId="31" xfId="0" applyFont="1" applyBorder="1" applyAlignment="1">
      <alignment horizontal="right" vertical="center" wrapText="1"/>
    </xf>
    <xf numFmtId="0" fontId="27" fillId="0" borderId="32" xfId="0" applyFont="1" applyBorder="1" applyAlignment="1">
      <alignment horizontal="right" vertical="center" wrapText="1"/>
    </xf>
    <xf numFmtId="0" fontId="27" fillId="0" borderId="18" xfId="0" applyFont="1" applyBorder="1" applyAlignment="1">
      <alignment horizontal="right" vertical="center" wrapText="1"/>
    </xf>
    <xf numFmtId="0" fontId="27" fillId="0" borderId="20" xfId="0" applyFont="1" applyBorder="1" applyAlignment="1">
      <alignment horizontal="right" vertical="center" wrapText="1"/>
    </xf>
    <xf numFmtId="0" fontId="27" fillId="0" borderId="41" xfId="0" applyFont="1" applyBorder="1" applyAlignment="1">
      <alignment horizontal="center" vertical="center" wrapText="1"/>
    </xf>
    <xf numFmtId="0" fontId="27" fillId="0" borderId="30" xfId="0" applyFont="1" applyBorder="1" applyAlignment="1">
      <alignment horizontal="center" vertical="center"/>
    </xf>
    <xf numFmtId="0" fontId="27" fillId="0" borderId="31" xfId="0" applyFont="1" applyBorder="1" applyAlignment="1">
      <alignment horizontal="center" vertical="center"/>
    </xf>
    <xf numFmtId="0" fontId="27" fillId="0" borderId="39" xfId="0" applyFont="1" applyBorder="1" applyAlignment="1">
      <alignment horizontal="center" vertical="center" wrapText="1"/>
    </xf>
    <xf numFmtId="38" fontId="27" fillId="0" borderId="1" xfId="8" applyFont="1" applyBorder="1" applyAlignment="1">
      <alignment horizontal="right" vertical="center"/>
    </xf>
    <xf numFmtId="38" fontId="27" fillId="0" borderId="0" xfId="8" applyFont="1" applyBorder="1" applyAlignment="1">
      <alignment horizontal="right" vertical="center"/>
    </xf>
    <xf numFmtId="195" fontId="27" fillId="0" borderId="1" xfId="8" applyNumberFormat="1" applyFont="1" applyBorder="1" applyAlignment="1">
      <alignment horizontal="right" vertical="center"/>
    </xf>
    <xf numFmtId="195" fontId="27" fillId="0" borderId="0" xfId="8" applyNumberFormat="1" applyFont="1" applyBorder="1" applyAlignment="1">
      <alignment horizontal="right" vertical="center"/>
    </xf>
    <xf numFmtId="38" fontId="27" fillId="0" borderId="89" xfId="8" applyFont="1" applyBorder="1" applyAlignment="1">
      <alignment horizontal="right" vertical="center"/>
    </xf>
    <xf numFmtId="38" fontId="27" fillId="0" borderId="57" xfId="8" applyFont="1" applyBorder="1" applyAlignment="1">
      <alignment horizontal="right" vertical="center"/>
    </xf>
    <xf numFmtId="38" fontId="27" fillId="0" borderId="65" xfId="8" applyFont="1" applyBorder="1" applyAlignment="1">
      <alignment horizontal="right" vertical="center"/>
    </xf>
    <xf numFmtId="38" fontId="27" fillId="0" borderId="42" xfId="8" applyFont="1" applyBorder="1" applyAlignment="1">
      <alignment horizontal="right" vertical="center"/>
    </xf>
    <xf numFmtId="38" fontId="27" fillId="0" borderId="4" xfId="8" applyFont="1" applyBorder="1" applyAlignment="1">
      <alignment horizontal="right" vertical="center"/>
    </xf>
    <xf numFmtId="0" fontId="27" fillId="0" borderId="3" xfId="0" applyFont="1" applyBorder="1" applyAlignment="1">
      <alignment horizontal="center" vertical="center"/>
    </xf>
    <xf numFmtId="0" fontId="27" fillId="0" borderId="59" xfId="0" applyFont="1" applyBorder="1" applyAlignment="1">
      <alignment horizontal="center" vertical="center"/>
    </xf>
    <xf numFmtId="0" fontId="27" fillId="0" borderId="60" xfId="0" applyFont="1" applyBorder="1" applyAlignment="1">
      <alignment horizontal="center" vertical="center"/>
    </xf>
    <xf numFmtId="0" fontId="27" fillId="0" borderId="50" xfId="0" applyFont="1" applyBorder="1" applyAlignment="1">
      <alignment horizontal="center" vertical="center"/>
    </xf>
    <xf numFmtId="0" fontId="27" fillId="0" borderId="1" xfId="0" applyFont="1" applyBorder="1" applyAlignment="1">
      <alignment horizontal="center" vertical="center" wrapText="1"/>
    </xf>
    <xf numFmtId="0" fontId="27" fillId="0" borderId="79" xfId="0" applyFont="1" applyBorder="1" applyAlignment="1">
      <alignment horizontal="center" vertical="center" wrapText="1"/>
    </xf>
    <xf numFmtId="0" fontId="27" fillId="0" borderId="69" xfId="0" applyFont="1" applyBorder="1" applyAlignment="1">
      <alignment horizontal="center" vertical="center"/>
    </xf>
    <xf numFmtId="0" fontId="27" fillId="0" borderId="49" xfId="0" applyFont="1" applyBorder="1" applyAlignment="1">
      <alignment horizontal="center" vertical="center"/>
    </xf>
    <xf numFmtId="0" fontId="27" fillId="0" borderId="72" xfId="0" applyFont="1" applyBorder="1" applyAlignment="1">
      <alignment horizontal="center" vertical="center"/>
    </xf>
    <xf numFmtId="195" fontId="27" fillId="0" borderId="18" xfId="8" applyNumberFormat="1" applyFont="1" applyBorder="1" applyAlignment="1">
      <alignment horizontal="right" vertical="center"/>
    </xf>
    <xf numFmtId="0" fontId="27" fillId="0" borderId="55" xfId="0" applyFont="1" applyBorder="1" applyAlignment="1">
      <alignment horizontal="center" vertical="center"/>
    </xf>
    <xf numFmtId="0" fontId="27" fillId="0" borderId="62" xfId="0" applyFont="1" applyBorder="1" applyAlignment="1">
      <alignment horizontal="center" vertical="center"/>
    </xf>
    <xf numFmtId="38" fontId="27" fillId="0" borderId="62" xfId="8" applyFont="1" applyBorder="1" applyAlignment="1">
      <alignment horizontal="right" vertical="center"/>
    </xf>
    <xf numFmtId="195" fontId="27" fillId="0" borderId="62" xfId="8" applyNumberFormat="1" applyFont="1" applyBorder="1" applyAlignment="1">
      <alignment horizontal="right" vertical="center"/>
    </xf>
    <xf numFmtId="38" fontId="27" fillId="0" borderId="70" xfId="8" applyFont="1" applyBorder="1" applyAlignment="1">
      <alignment horizontal="right" vertical="center"/>
    </xf>
    <xf numFmtId="0" fontId="27" fillId="0" borderId="3" xfId="0" applyFont="1" applyBorder="1" applyAlignment="1">
      <alignment horizontal="center" vertical="center" wrapText="1"/>
    </xf>
    <xf numFmtId="0" fontId="27" fillId="0" borderId="59" xfId="0" applyFont="1" applyBorder="1" applyAlignment="1">
      <alignment horizontal="center" vertical="center" wrapText="1"/>
    </xf>
    <xf numFmtId="38" fontId="27" fillId="0" borderId="63" xfId="8" applyFont="1" applyBorder="1" applyAlignment="1">
      <alignment horizontal="right" vertical="center"/>
    </xf>
    <xf numFmtId="38" fontId="27" fillId="0" borderId="64" xfId="8" applyFont="1" applyBorder="1" applyAlignment="1">
      <alignment horizontal="right" vertical="center"/>
    </xf>
    <xf numFmtId="0" fontId="28" fillId="0" borderId="18" xfId="0" applyFont="1" applyBorder="1" applyAlignment="1">
      <alignment horizontal="center" vertical="center" wrapText="1"/>
    </xf>
    <xf numFmtId="195" fontId="27" fillId="0" borderId="46" xfId="8" applyNumberFormat="1" applyFont="1" applyBorder="1" applyAlignment="1">
      <alignment horizontal="right" vertical="center"/>
    </xf>
    <xf numFmtId="195" fontId="27" fillId="0" borderId="43" xfId="8" applyNumberFormat="1" applyFont="1" applyBorder="1" applyAlignment="1">
      <alignment horizontal="right" vertical="center"/>
    </xf>
    <xf numFmtId="0" fontId="27" fillId="0" borderId="8" xfId="0" applyFont="1" applyBorder="1" applyAlignment="1">
      <alignment horizontal="center" vertical="center"/>
    </xf>
    <xf numFmtId="0" fontId="27" fillId="0" borderId="44" xfId="0" applyFont="1" applyBorder="1" applyAlignment="1">
      <alignment horizontal="center" vertical="center"/>
    </xf>
    <xf numFmtId="38" fontId="27" fillId="0" borderId="29" xfId="8" applyFont="1" applyBorder="1" applyAlignment="1">
      <alignment horizontal="right" vertical="center"/>
    </xf>
    <xf numFmtId="195" fontId="27" fillId="0" borderId="19" xfId="8" applyNumberFormat="1" applyFont="1" applyBorder="1" applyAlignment="1">
      <alignment horizontal="right" vertical="center"/>
    </xf>
    <xf numFmtId="0" fontId="27" fillId="0" borderId="45" xfId="0" applyFont="1" applyBorder="1" applyAlignment="1">
      <alignment horizontal="center" vertical="center"/>
    </xf>
    <xf numFmtId="0" fontId="30" fillId="0" borderId="40" xfId="0" applyFont="1" applyBorder="1" applyAlignment="1">
      <alignment vertical="center"/>
    </xf>
    <xf numFmtId="0" fontId="10" fillId="0" borderId="0" xfId="0" applyFont="1" applyBorder="1" applyAlignment="1">
      <alignment horizontal="right" vertical="center"/>
    </xf>
    <xf numFmtId="185" fontId="30" fillId="0" borderId="46" xfId="8" applyNumberFormat="1" applyFont="1" applyFill="1" applyBorder="1" applyAlignment="1">
      <alignment horizontal="right" vertical="center"/>
    </xf>
    <xf numFmtId="185" fontId="30" fillId="0" borderId="17" xfId="8" applyNumberFormat="1" applyFont="1" applyFill="1" applyBorder="1" applyAlignment="1">
      <alignment horizontal="right" vertical="center"/>
    </xf>
    <xf numFmtId="185" fontId="30" fillId="0" borderId="16" xfId="8" applyNumberFormat="1" applyFont="1" applyFill="1" applyBorder="1" applyAlignment="1">
      <alignment horizontal="right" vertical="center"/>
    </xf>
    <xf numFmtId="0" fontId="30" fillId="0" borderId="40" xfId="0" applyFont="1" applyBorder="1" applyAlignment="1">
      <alignment horizontal="center" vertical="center"/>
    </xf>
    <xf numFmtId="0" fontId="30" fillId="0" borderId="41" xfId="0" applyFont="1" applyBorder="1" applyAlignment="1">
      <alignment horizontal="center" vertical="center"/>
    </xf>
    <xf numFmtId="185" fontId="30" fillId="0" borderId="43" xfId="8" applyNumberFormat="1" applyFont="1" applyFill="1" applyBorder="1" applyAlignment="1">
      <alignment horizontal="right" vertical="center"/>
    </xf>
    <xf numFmtId="185" fontId="30" fillId="0" borderId="19" xfId="8" applyNumberFormat="1" applyFont="1" applyFill="1" applyBorder="1" applyAlignment="1">
      <alignment horizontal="right" vertical="center"/>
    </xf>
    <xf numFmtId="185" fontId="30" fillId="0" borderId="38" xfId="8" applyNumberFormat="1" applyFont="1" applyFill="1" applyBorder="1" applyAlignment="1">
      <alignment horizontal="right" vertical="center"/>
    </xf>
    <xf numFmtId="0" fontId="10" fillId="0" borderId="0" xfId="0" applyFont="1" applyBorder="1" applyAlignment="1">
      <alignment horizontal="center" vertical="center"/>
    </xf>
    <xf numFmtId="185" fontId="30" fillId="0" borderId="31" xfId="8" applyNumberFormat="1" applyFont="1" applyFill="1" applyBorder="1" applyAlignment="1">
      <alignment horizontal="right" vertical="center"/>
    </xf>
    <xf numFmtId="0" fontId="26" fillId="0" borderId="7" xfId="0" applyFont="1" applyBorder="1" applyAlignment="1">
      <alignment horizontal="center" vertical="center"/>
    </xf>
    <xf numFmtId="57" fontId="10" fillId="0" borderId="2" xfId="0" applyNumberFormat="1" applyFont="1" applyBorder="1" applyAlignment="1">
      <alignment vertical="center"/>
    </xf>
    <xf numFmtId="0" fontId="10" fillId="0" borderId="2" xfId="0" applyFont="1" applyBorder="1" applyAlignment="1">
      <alignment vertical="center"/>
    </xf>
    <xf numFmtId="184" fontId="10" fillId="0" borderId="2" xfId="0" applyNumberFormat="1" applyFont="1" applyBorder="1" applyAlignment="1">
      <alignment vertical="center"/>
    </xf>
    <xf numFmtId="0" fontId="0" fillId="0" borderId="3" xfId="0" applyBorder="1" applyAlignment="1">
      <alignment horizontal="center" vertical="center"/>
    </xf>
    <xf numFmtId="0" fontId="0" fillId="0" borderId="59" xfId="0" applyBorder="1" applyAlignment="1">
      <alignment horizontal="center" vertical="center"/>
    </xf>
    <xf numFmtId="0" fontId="26" fillId="0" borderId="63" xfId="0" applyFont="1" applyBorder="1" applyAlignment="1">
      <alignment horizontal="center" vertical="center"/>
    </xf>
    <xf numFmtId="0" fontId="0" fillId="0" borderId="2" xfId="0" applyBorder="1" applyAlignment="1">
      <alignment horizontal="center" vertical="center"/>
    </xf>
    <xf numFmtId="0" fontId="0" fillId="0" borderId="64" xfId="0" applyBorder="1" applyAlignment="1">
      <alignment horizontal="center" vertical="center"/>
    </xf>
    <xf numFmtId="0" fontId="27" fillId="0" borderId="5" xfId="0" applyFont="1" applyBorder="1" applyAlignment="1">
      <alignment horizontal="center" vertical="center"/>
    </xf>
    <xf numFmtId="0" fontId="26" fillId="0" borderId="3" xfId="0" applyFont="1" applyBorder="1" applyAlignment="1">
      <alignment vertical="center"/>
    </xf>
    <xf numFmtId="0" fontId="0" fillId="0" borderId="3" xfId="0" applyBorder="1" applyAlignment="1">
      <alignment vertical="center"/>
    </xf>
    <xf numFmtId="0" fontId="0" fillId="0" borderId="59" xfId="0" applyBorder="1" applyAlignment="1">
      <alignment vertical="center"/>
    </xf>
    <xf numFmtId="0" fontId="26" fillId="0" borderId="52" xfId="0" applyFont="1" applyBorder="1" applyAlignment="1">
      <alignment vertical="center"/>
    </xf>
    <xf numFmtId="0" fontId="26" fillId="0" borderId="2" xfId="0" applyFont="1" applyBorder="1" applyAlignment="1">
      <alignment vertical="center"/>
    </xf>
    <xf numFmtId="0" fontId="0" fillId="0" borderId="64" xfId="0" applyBorder="1" applyAlignment="1">
      <alignment vertical="center"/>
    </xf>
    <xf numFmtId="57" fontId="27" fillId="0" borderId="34" xfId="0" applyNumberFormat="1" applyFont="1" applyBorder="1" applyAlignment="1">
      <alignment horizontal="left" vertical="center"/>
    </xf>
    <xf numFmtId="0" fontId="27" fillId="0" borderId="34" xfId="0" applyFont="1" applyBorder="1" applyAlignment="1">
      <alignment horizontal="left" vertical="center"/>
    </xf>
    <xf numFmtId="185" fontId="26" fillId="0" borderId="34" xfId="8" applyNumberFormat="1" applyFont="1" applyBorder="1" applyAlignment="1">
      <alignment horizontal="right" vertical="center"/>
    </xf>
    <xf numFmtId="184" fontId="26" fillId="0" borderId="34" xfId="0" applyNumberFormat="1" applyFont="1" applyBorder="1" applyAlignment="1">
      <alignment horizontal="right" vertical="center"/>
    </xf>
    <xf numFmtId="0" fontId="26" fillId="0" borderId="34" xfId="0" applyFont="1" applyBorder="1" applyAlignment="1">
      <alignment horizontal="right" vertical="center"/>
    </xf>
    <xf numFmtId="188" fontId="26" fillId="0" borderId="34" xfId="0" applyNumberFormat="1" applyFont="1" applyBorder="1" applyAlignment="1">
      <alignment horizontal="right" vertical="center"/>
    </xf>
    <xf numFmtId="0" fontId="26" fillId="0" borderId="35" xfId="0" applyFont="1" applyBorder="1" applyAlignment="1">
      <alignment horizontal="right" vertical="center"/>
    </xf>
    <xf numFmtId="57" fontId="27" fillId="0" borderId="19" xfId="0" applyNumberFormat="1" applyFont="1" applyBorder="1" applyAlignment="1">
      <alignment horizontal="left" vertical="center"/>
    </xf>
    <xf numFmtId="185" fontId="26" fillId="0" borderId="62" xfId="8" applyNumberFormat="1" applyFont="1" applyBorder="1" applyAlignment="1">
      <alignment horizontal="right" vertical="center"/>
    </xf>
    <xf numFmtId="188" fontId="26" fillId="0" borderId="62" xfId="0" applyNumberFormat="1" applyFont="1" applyBorder="1" applyAlignment="1">
      <alignment horizontal="right" vertical="center"/>
    </xf>
    <xf numFmtId="0" fontId="26" fillId="0" borderId="70" xfId="0" applyFont="1" applyBorder="1" applyAlignment="1">
      <alignment horizontal="right" vertical="center"/>
    </xf>
    <xf numFmtId="184" fontId="26" fillId="0" borderId="62" xfId="0" applyNumberFormat="1" applyFont="1" applyBorder="1" applyAlignment="1">
      <alignment horizontal="right" vertical="center"/>
    </xf>
    <xf numFmtId="0" fontId="27" fillId="0" borderId="10" xfId="0" applyFont="1" applyFill="1" applyBorder="1" applyAlignment="1">
      <alignment horizontal="center" vertical="center" wrapText="1"/>
    </xf>
    <xf numFmtId="0" fontId="27" fillId="0" borderId="12" xfId="0" applyFont="1" applyFill="1" applyBorder="1" applyAlignment="1">
      <alignment horizontal="center" vertical="center" wrapText="1"/>
    </xf>
    <xf numFmtId="0" fontId="0" fillId="0" borderId="12" xfId="0" applyBorder="1" applyAlignment="1">
      <alignment vertical="center" wrapText="1"/>
    </xf>
    <xf numFmtId="0" fontId="0" fillId="0" borderId="51" xfId="0" applyBorder="1" applyAlignment="1">
      <alignment vertical="center" wrapText="1"/>
    </xf>
    <xf numFmtId="0" fontId="27" fillId="0" borderId="22" xfId="0" applyFont="1" applyBorder="1" applyAlignment="1">
      <alignment horizontal="right" vertical="center"/>
    </xf>
    <xf numFmtId="0" fontId="27" fillId="0" borderId="23" xfId="0" applyFont="1" applyBorder="1" applyAlignment="1">
      <alignment horizontal="right" vertical="center"/>
    </xf>
    <xf numFmtId="3" fontId="27" fillId="0" borderId="22" xfId="0" applyNumberFormat="1" applyFont="1" applyBorder="1" applyAlignment="1">
      <alignment horizontal="right" vertical="center"/>
    </xf>
    <xf numFmtId="194" fontId="27" fillId="0" borderId="80" xfId="0" applyNumberFormat="1" applyFont="1" applyBorder="1" applyAlignment="1">
      <alignment horizontal="center" vertical="center" wrapText="1"/>
    </xf>
    <xf numFmtId="194" fontId="0" fillId="0" borderId="12" xfId="0" applyNumberFormat="1" applyBorder="1" applyAlignment="1">
      <alignment horizontal="center" vertical="center" wrapText="1"/>
    </xf>
    <xf numFmtId="194" fontId="0" fillId="0" borderId="51" xfId="0" applyNumberFormat="1" applyBorder="1" applyAlignment="1">
      <alignment horizontal="center" vertical="center" wrapText="1"/>
    </xf>
    <xf numFmtId="0" fontId="27" fillId="0" borderId="5" xfId="0" applyFont="1" applyBorder="1" applyAlignment="1">
      <alignment vertical="center" wrapText="1"/>
    </xf>
    <xf numFmtId="0" fontId="27" fillId="0" borderId="3" xfId="0" applyFont="1" applyBorder="1" applyAlignment="1">
      <alignment vertical="center" wrapText="1"/>
    </xf>
    <xf numFmtId="57" fontId="27" fillId="0" borderId="25" xfId="0" applyNumberFormat="1" applyFont="1" applyBorder="1" applyAlignment="1">
      <alignment horizontal="left" vertical="center"/>
    </xf>
    <xf numFmtId="0" fontId="27" fillId="0" borderId="25" xfId="0" applyFont="1" applyBorder="1" applyAlignment="1">
      <alignment horizontal="left" vertical="center"/>
    </xf>
    <xf numFmtId="185" fontId="26" fillId="0" borderId="25" xfId="8" applyNumberFormat="1" applyFont="1" applyBorder="1" applyAlignment="1">
      <alignment horizontal="right" vertical="center"/>
    </xf>
    <xf numFmtId="38" fontId="27" fillId="0" borderId="3" xfId="8" applyFont="1" applyBorder="1" applyAlignment="1">
      <alignment horizontal="left" vertical="center" shrinkToFit="1"/>
    </xf>
    <xf numFmtId="38" fontId="27" fillId="0" borderId="0" xfId="8" applyFont="1" applyBorder="1" applyAlignment="1">
      <alignment horizontal="left" vertical="center" shrinkToFit="1"/>
    </xf>
    <xf numFmtId="185" fontId="30" fillId="0" borderId="32" xfId="8" applyNumberFormat="1" applyFont="1" applyFill="1" applyBorder="1" applyAlignment="1">
      <alignment horizontal="right" vertical="center"/>
    </xf>
    <xf numFmtId="0" fontId="26" fillId="0" borderId="37" xfId="0" applyFont="1" applyBorder="1" applyAlignment="1">
      <alignment vertical="center"/>
    </xf>
    <xf numFmtId="184" fontId="26" fillId="0" borderId="25" xfId="0" applyNumberFormat="1" applyFont="1" applyBorder="1" applyAlignment="1">
      <alignment horizontal="right" vertical="center"/>
    </xf>
    <xf numFmtId="200" fontId="26" fillId="0" borderId="25" xfId="1" applyNumberFormat="1" applyFont="1" applyBorder="1" applyAlignment="1">
      <alignment horizontal="right" vertical="center"/>
    </xf>
    <xf numFmtId="200" fontId="26" fillId="0" borderId="26" xfId="1" applyNumberFormat="1" applyFont="1" applyBorder="1" applyAlignment="1">
      <alignment horizontal="right" vertical="center"/>
    </xf>
    <xf numFmtId="0" fontId="27" fillId="0" borderId="39" xfId="0" applyFont="1" applyFill="1" applyBorder="1" applyAlignment="1">
      <alignment horizontal="center" vertical="center"/>
    </xf>
    <xf numFmtId="0" fontId="27" fillId="0" borderId="40" xfId="0" applyFont="1" applyFill="1" applyBorder="1" applyAlignment="1">
      <alignment horizontal="center" vertical="center"/>
    </xf>
    <xf numFmtId="185" fontId="26" fillId="0" borderId="19" xfId="8" applyNumberFormat="1" applyFont="1" applyBorder="1" applyAlignment="1">
      <alignment horizontal="right" vertical="center"/>
    </xf>
    <xf numFmtId="184" fontId="26" fillId="0" borderId="19" xfId="0" applyNumberFormat="1" applyFont="1" applyBorder="1" applyAlignment="1">
      <alignment horizontal="right" vertical="center"/>
    </xf>
    <xf numFmtId="200" fontId="26" fillId="0" borderId="19" xfId="1" applyNumberFormat="1" applyFont="1" applyBorder="1" applyAlignment="1">
      <alignment horizontal="right" vertical="center"/>
    </xf>
    <xf numFmtId="200" fontId="26" fillId="0" borderId="38" xfId="1" applyNumberFormat="1" applyFont="1" applyBorder="1" applyAlignment="1">
      <alignment horizontal="right" vertical="center"/>
    </xf>
    <xf numFmtId="57" fontId="27" fillId="0" borderId="40" xfId="0" applyNumberFormat="1" applyFont="1" applyBorder="1" applyAlignment="1">
      <alignment horizontal="left" vertical="center"/>
    </xf>
    <xf numFmtId="185" fontId="26" fillId="0" borderId="40" xfId="8" applyNumberFormat="1" applyFont="1" applyBorder="1" applyAlignment="1">
      <alignment horizontal="right" vertical="center"/>
    </xf>
    <xf numFmtId="184" fontId="26" fillId="0" borderId="40" xfId="0" applyNumberFormat="1" applyFont="1" applyBorder="1" applyAlignment="1">
      <alignment horizontal="right" vertical="center"/>
    </xf>
    <xf numFmtId="188" fontId="26" fillId="0" borderId="40" xfId="0" applyNumberFormat="1" applyFont="1" applyBorder="1" applyAlignment="1">
      <alignment horizontal="right" vertical="center"/>
    </xf>
    <xf numFmtId="188" fontId="26" fillId="0" borderId="41" xfId="0" applyNumberFormat="1" applyFont="1" applyBorder="1" applyAlignment="1">
      <alignment horizontal="right" vertical="center"/>
    </xf>
    <xf numFmtId="57" fontId="27" fillId="0" borderId="62" xfId="0" applyNumberFormat="1" applyFont="1" applyBorder="1" applyAlignment="1">
      <alignment horizontal="left" vertical="center"/>
    </xf>
    <xf numFmtId="0" fontId="27" fillId="0" borderId="62" xfId="0" applyFont="1" applyBorder="1" applyAlignment="1">
      <alignment horizontal="left" vertical="center"/>
    </xf>
    <xf numFmtId="188" fontId="26" fillId="0" borderId="19" xfId="0" applyNumberFormat="1" applyFont="1" applyBorder="1" applyAlignment="1">
      <alignment horizontal="right" vertical="center"/>
    </xf>
    <xf numFmtId="188" fontId="26" fillId="0" borderId="38" xfId="0" applyNumberFormat="1" applyFont="1" applyBorder="1" applyAlignment="1">
      <alignment horizontal="right" vertical="center"/>
    </xf>
    <xf numFmtId="57" fontId="27" fillId="0" borderId="48" xfId="0" applyNumberFormat="1" applyFont="1" applyBorder="1" applyAlignment="1">
      <alignment horizontal="left" vertical="center"/>
    </xf>
    <xf numFmtId="57" fontId="27" fillId="0" borderId="45" xfId="0" applyNumberFormat="1" applyFont="1" applyBorder="1" applyAlignment="1">
      <alignment horizontal="left" vertical="center"/>
    </xf>
    <xf numFmtId="185" fontId="26" fillId="0" borderId="48" xfId="8" applyNumberFormat="1" applyFont="1" applyBorder="1" applyAlignment="1">
      <alignment horizontal="right" vertical="center"/>
    </xf>
    <xf numFmtId="185" fontId="26" fillId="0" borderId="67" xfId="8" applyNumberFormat="1" applyFont="1" applyBorder="1" applyAlignment="1">
      <alignment horizontal="right" vertical="center"/>
    </xf>
    <xf numFmtId="185" fontId="26" fillId="0" borderId="45" xfId="8" applyNumberFormat="1" applyFont="1" applyBorder="1" applyAlignment="1">
      <alignment horizontal="right" vertical="center"/>
    </xf>
    <xf numFmtId="184" fontId="26" fillId="0" borderId="48" xfId="0" applyNumberFormat="1" applyFont="1" applyBorder="1" applyAlignment="1">
      <alignment horizontal="right" vertical="center"/>
    </xf>
    <xf numFmtId="184" fontId="26" fillId="0" borderId="67" xfId="0" applyNumberFormat="1" applyFont="1" applyBorder="1" applyAlignment="1">
      <alignment horizontal="right" vertical="center"/>
    </xf>
    <xf numFmtId="184" fontId="26" fillId="0" borderId="45" xfId="0" applyNumberFormat="1" applyFont="1" applyBorder="1" applyAlignment="1">
      <alignment horizontal="right" vertical="center"/>
    </xf>
    <xf numFmtId="188" fontId="26" fillId="0" borderId="48" xfId="0" applyNumberFormat="1" applyFont="1" applyBorder="1" applyAlignment="1">
      <alignment horizontal="right" vertical="center"/>
    </xf>
    <xf numFmtId="188" fontId="26" fillId="0" borderId="67" xfId="0" applyNumberFormat="1" applyFont="1" applyBorder="1" applyAlignment="1">
      <alignment horizontal="right" vertical="center"/>
    </xf>
    <xf numFmtId="188" fontId="26" fillId="0" borderId="71" xfId="0" applyNumberFormat="1" applyFont="1" applyBorder="1" applyAlignment="1">
      <alignment horizontal="right" vertical="center"/>
    </xf>
    <xf numFmtId="57" fontId="27" fillId="0" borderId="79" xfId="0" applyNumberFormat="1" applyFont="1" applyBorder="1" applyAlignment="1">
      <alignment horizontal="left" vertical="center"/>
    </xf>
    <xf numFmtId="0" fontId="27" fillId="0" borderId="59" xfId="0" applyFont="1" applyBorder="1" applyAlignment="1">
      <alignment horizontal="left" vertical="center"/>
    </xf>
    <xf numFmtId="0" fontId="27" fillId="0" borderId="79" xfId="0" applyFont="1" applyBorder="1" applyAlignment="1">
      <alignment horizontal="right" vertical="center"/>
    </xf>
    <xf numFmtId="0" fontId="27" fillId="0" borderId="59" xfId="0" applyFont="1" applyBorder="1" applyAlignment="1">
      <alignment horizontal="right" vertical="center"/>
    </xf>
    <xf numFmtId="185" fontId="26" fillId="0" borderId="79" xfId="6" applyNumberFormat="1" applyFont="1" applyBorder="1" applyAlignment="1">
      <alignment horizontal="right" vertical="center"/>
    </xf>
    <xf numFmtId="185" fontId="26" fillId="0" borderId="3" xfId="6" applyNumberFormat="1" applyFont="1" applyBorder="1" applyAlignment="1">
      <alignment horizontal="right" vertical="center"/>
    </xf>
    <xf numFmtId="185" fontId="26" fillId="0" borderId="59" xfId="6" applyNumberFormat="1" applyFont="1" applyBorder="1" applyAlignment="1">
      <alignment horizontal="right" vertical="center"/>
    </xf>
    <xf numFmtId="0" fontId="27" fillId="0" borderId="44" xfId="0" applyFont="1" applyBorder="1" applyAlignment="1">
      <alignment horizontal="right" vertical="center"/>
    </xf>
    <xf numFmtId="185" fontId="26" fillId="0" borderId="47" xfId="6" applyNumberFormat="1" applyFont="1" applyBorder="1" applyAlignment="1">
      <alignment horizontal="right" vertical="center"/>
    </xf>
    <xf numFmtId="185" fontId="26" fillId="0" borderId="61" xfId="6" applyNumberFormat="1" applyFont="1" applyBorder="1" applyAlignment="1">
      <alignment horizontal="right" vertical="center"/>
    </xf>
    <xf numFmtId="185" fontId="26" fillId="0" borderId="44" xfId="6" applyNumberFormat="1" applyFont="1" applyBorder="1" applyAlignment="1">
      <alignment horizontal="right" vertical="center"/>
    </xf>
    <xf numFmtId="200" fontId="26" fillId="0" borderId="47" xfId="1" applyNumberFormat="1" applyFont="1" applyBorder="1" applyAlignment="1">
      <alignment horizontal="right" vertical="center"/>
    </xf>
    <xf numFmtId="200" fontId="26" fillId="0" borderId="61" xfId="1" applyNumberFormat="1" applyFont="1" applyBorder="1" applyAlignment="1">
      <alignment horizontal="right" vertical="center"/>
    </xf>
    <xf numFmtId="200" fontId="26" fillId="0" borderId="65" xfId="1" applyNumberFormat="1" applyFont="1" applyBorder="1" applyAlignment="1">
      <alignment horizontal="right" vertical="center"/>
    </xf>
    <xf numFmtId="185" fontId="25" fillId="0" borderId="19" xfId="8" applyNumberFormat="1" applyFont="1" applyBorder="1" applyAlignment="1">
      <alignment horizontal="right" vertical="center"/>
    </xf>
    <xf numFmtId="57" fontId="27" fillId="0" borderId="28" xfId="0" applyNumberFormat="1" applyFont="1" applyBorder="1" applyAlignment="1">
      <alignment horizontal="left" vertical="center"/>
    </xf>
    <xf numFmtId="0" fontId="27" fillId="0" borderId="28" xfId="0" applyFont="1" applyBorder="1" applyAlignment="1">
      <alignment horizontal="left" vertical="center"/>
    </xf>
    <xf numFmtId="185" fontId="26" fillId="0" borderId="28" xfId="8" applyNumberFormat="1" applyFont="1" applyBorder="1" applyAlignment="1">
      <alignment horizontal="right" vertical="center"/>
    </xf>
    <xf numFmtId="184" fontId="26" fillId="0" borderId="28" xfId="0" applyNumberFormat="1" applyFont="1" applyBorder="1" applyAlignment="1">
      <alignment horizontal="right" vertical="center"/>
    </xf>
    <xf numFmtId="188" fontId="26" fillId="0" borderId="28" xfId="0" applyNumberFormat="1" applyFont="1" applyBorder="1" applyAlignment="1">
      <alignment horizontal="right" vertical="center"/>
    </xf>
    <xf numFmtId="188" fontId="26" fillId="0" borderId="29" xfId="0" applyNumberFormat="1" applyFont="1" applyBorder="1" applyAlignment="1">
      <alignment horizontal="right" vertical="center"/>
    </xf>
    <xf numFmtId="199" fontId="26" fillId="0" borderId="79" xfId="6" applyNumberFormat="1" applyFont="1" applyBorder="1" applyAlignment="1">
      <alignment horizontal="right" vertical="center"/>
    </xf>
    <xf numFmtId="199" fontId="26" fillId="0" borderId="3" xfId="6" applyNumberFormat="1" applyFont="1" applyBorder="1" applyAlignment="1">
      <alignment horizontal="right" vertical="center"/>
    </xf>
    <xf numFmtId="199" fontId="26" fillId="0" borderId="69" xfId="6" applyNumberFormat="1" applyFont="1" applyBorder="1" applyAlignment="1">
      <alignment horizontal="right" vertical="center"/>
    </xf>
    <xf numFmtId="57" fontId="27" fillId="0" borderId="47" xfId="0" applyNumberFormat="1" applyFont="1" applyBorder="1" applyAlignment="1">
      <alignment horizontal="left" vertical="center"/>
    </xf>
    <xf numFmtId="0" fontId="27" fillId="0" borderId="44" xfId="0" applyFont="1" applyBorder="1" applyAlignment="1">
      <alignment horizontal="left" vertical="center"/>
    </xf>
    <xf numFmtId="184" fontId="26" fillId="0" borderId="18" xfId="0" applyNumberFormat="1" applyFont="1" applyBorder="1" applyAlignment="1" applyProtection="1">
      <alignment horizontal="distributed" vertical="center"/>
      <protection locked="0"/>
    </xf>
    <xf numFmtId="0" fontId="26" fillId="0" borderId="20" xfId="0" applyFont="1" applyBorder="1" applyAlignment="1">
      <alignment horizontal="distributed" vertical="center"/>
    </xf>
    <xf numFmtId="184" fontId="26" fillId="0" borderId="19" xfId="0" applyNumberFormat="1" applyFont="1" applyBorder="1" applyAlignment="1" applyProtection="1">
      <alignment horizontal="distributed" vertical="center"/>
      <protection locked="0"/>
    </xf>
    <xf numFmtId="0" fontId="26" fillId="0" borderId="38" xfId="0" applyFont="1" applyBorder="1" applyAlignment="1">
      <alignment horizontal="distributed" vertical="center"/>
    </xf>
    <xf numFmtId="184" fontId="29" fillId="7" borderId="10" xfId="0" applyNumberFormat="1" applyFont="1" applyFill="1" applyBorder="1" applyAlignment="1" applyProtection="1">
      <alignment horizontal="distributed" vertical="center"/>
      <protection locked="0"/>
    </xf>
    <xf numFmtId="184" fontId="29" fillId="7" borderId="12" xfId="0" applyNumberFormat="1" applyFont="1" applyFill="1" applyBorder="1" applyAlignment="1" applyProtection="1">
      <alignment horizontal="distributed" vertical="center"/>
      <protection locked="0"/>
    </xf>
    <xf numFmtId="184" fontId="29" fillId="7" borderId="11" xfId="0" applyNumberFormat="1" applyFont="1" applyFill="1" applyBorder="1" applyAlignment="1" applyProtection="1">
      <alignment horizontal="distributed" vertical="center"/>
      <protection locked="0"/>
    </xf>
    <xf numFmtId="184" fontId="26" fillId="0" borderId="39" xfId="0" applyNumberFormat="1" applyFont="1" applyBorder="1" applyAlignment="1" applyProtection="1">
      <alignment horizontal="center" vertical="center"/>
      <protection locked="0"/>
    </xf>
    <xf numFmtId="184" fontId="26" fillId="0" borderId="39" xfId="0" applyNumberFormat="1" applyFont="1" applyBorder="1" applyAlignment="1" applyProtection="1">
      <alignment horizontal="distributed" vertical="center"/>
      <protection locked="0"/>
    </xf>
    <xf numFmtId="184" fontId="26" fillId="0" borderId="40" xfId="0" applyNumberFormat="1" applyFont="1" applyBorder="1" applyAlignment="1" applyProtection="1">
      <alignment horizontal="distributed" vertical="center"/>
      <protection locked="0"/>
    </xf>
    <xf numFmtId="184" fontId="26" fillId="0" borderId="41" xfId="0" applyNumberFormat="1" applyFont="1" applyBorder="1" applyAlignment="1" applyProtection="1">
      <alignment horizontal="distributed" vertical="center"/>
      <protection locked="0"/>
    </xf>
    <xf numFmtId="184" fontId="26" fillId="0" borderId="83" xfId="0" applyNumberFormat="1" applyFont="1" applyBorder="1" applyAlignment="1" applyProtection="1">
      <alignment horizontal="distributed" vertical="center"/>
      <protection locked="0"/>
    </xf>
    <xf numFmtId="184" fontId="26" fillId="0" borderId="84" xfId="0" applyNumberFormat="1" applyFont="1" applyBorder="1" applyAlignment="1" applyProtection="1">
      <alignment horizontal="distributed" vertical="center"/>
      <protection locked="0"/>
    </xf>
    <xf numFmtId="184" fontId="26" fillId="0" borderId="99" xfId="0" applyNumberFormat="1" applyFont="1" applyBorder="1" applyAlignment="1" applyProtection="1">
      <alignment horizontal="distributed" vertical="center"/>
      <protection locked="0"/>
    </xf>
    <xf numFmtId="184" fontId="26" fillId="0" borderId="36" xfId="0" applyNumberFormat="1" applyFont="1" applyBorder="1" applyAlignment="1" applyProtection="1">
      <alignment horizontal="distributed" vertical="center"/>
      <protection locked="0"/>
    </xf>
    <xf numFmtId="184" fontId="26" fillId="0" borderId="20" xfId="0" applyNumberFormat="1" applyFont="1" applyBorder="1" applyAlignment="1" applyProtection="1">
      <alignment horizontal="distributed" vertical="center"/>
      <protection locked="0"/>
    </xf>
    <xf numFmtId="184" fontId="26" fillId="0" borderId="37" xfId="0" applyNumberFormat="1" applyFont="1" applyBorder="1" applyAlignment="1" applyProtection="1">
      <alignment horizontal="distributed" vertical="center"/>
      <protection locked="0"/>
    </xf>
    <xf numFmtId="184" fontId="26" fillId="0" borderId="38" xfId="0" applyNumberFormat="1" applyFont="1" applyBorder="1" applyAlignment="1" applyProtection="1">
      <alignment horizontal="distributed" vertical="center"/>
      <protection locked="0"/>
    </xf>
    <xf numFmtId="184" fontId="26" fillId="0" borderId="81" xfId="0" applyNumberFormat="1" applyFont="1" applyBorder="1" applyAlignment="1" applyProtection="1">
      <alignment horizontal="distributed" vertical="center"/>
      <protection locked="0"/>
    </xf>
    <xf numFmtId="184" fontId="26" fillId="0" borderId="82" xfId="0" applyNumberFormat="1" applyFont="1" applyBorder="1" applyAlignment="1" applyProtection="1">
      <alignment horizontal="distributed" vertical="center"/>
      <protection locked="0"/>
    </xf>
    <xf numFmtId="184" fontId="26" fillId="0" borderId="97" xfId="0" applyNumberFormat="1" applyFont="1" applyBorder="1" applyAlignment="1" applyProtection="1">
      <alignment horizontal="distributed" vertical="center"/>
      <protection locked="0"/>
    </xf>
    <xf numFmtId="184" fontId="26" fillId="0" borderId="2" xfId="0" applyNumberFormat="1" applyFont="1" applyBorder="1" applyAlignment="1" applyProtection="1">
      <alignment horizontal="center"/>
      <protection locked="0"/>
    </xf>
    <xf numFmtId="184" fontId="7" fillId="0" borderId="40" xfId="0" applyNumberFormat="1" applyFont="1" applyBorder="1" applyAlignment="1" applyProtection="1">
      <alignment horizontal="center" vertical="center"/>
      <protection locked="0"/>
    </xf>
    <xf numFmtId="0" fontId="7" fillId="0" borderId="40" xfId="0" applyFont="1" applyBorder="1" applyAlignment="1">
      <alignment horizontal="center" vertical="center"/>
    </xf>
    <xf numFmtId="0" fontId="7" fillId="0" borderId="48" xfId="0" applyFont="1" applyBorder="1" applyAlignment="1">
      <alignment horizontal="center" vertical="center"/>
    </xf>
    <xf numFmtId="184" fontId="30" fillId="0" borderId="0" xfId="0" applyNumberFormat="1" applyFont="1" applyBorder="1" applyAlignment="1" applyProtection="1">
      <alignment horizontal="left"/>
      <protection locked="0"/>
    </xf>
    <xf numFmtId="0" fontId="26" fillId="0" borderId="18" xfId="0" applyFont="1" applyBorder="1" applyAlignment="1">
      <alignment horizontal="distributed" vertical="center"/>
    </xf>
    <xf numFmtId="184" fontId="27" fillId="0" borderId="36" xfId="0" applyNumberFormat="1" applyFont="1" applyBorder="1" applyAlignment="1" applyProtection="1">
      <alignment horizontal="distributed" vertical="center"/>
      <protection locked="0"/>
    </xf>
    <xf numFmtId="0" fontId="27" fillId="0" borderId="18" xfId="0" applyFont="1" applyBorder="1" applyAlignment="1">
      <alignment horizontal="distributed" vertical="center"/>
    </xf>
    <xf numFmtId="0" fontId="27" fillId="0" borderId="20" xfId="0" applyFont="1" applyBorder="1" applyAlignment="1">
      <alignment horizontal="distributed" vertical="center"/>
    </xf>
    <xf numFmtId="184" fontId="7" fillId="0" borderId="45" xfId="0" applyNumberFormat="1" applyFont="1" applyBorder="1" applyAlignment="1" applyProtection="1">
      <alignment horizontal="center" vertical="center"/>
      <protection locked="0"/>
    </xf>
    <xf numFmtId="0" fontId="26" fillId="0" borderId="41" xfId="0" applyFont="1" applyBorder="1" applyAlignment="1">
      <alignment horizontal="distributed" vertical="center"/>
    </xf>
    <xf numFmtId="184" fontId="26" fillId="0" borderId="53" xfId="0" applyNumberFormat="1" applyFont="1" applyBorder="1" applyAlignment="1" applyProtection="1">
      <alignment horizontal="distributed" vertical="center"/>
      <protection locked="0"/>
    </xf>
    <xf numFmtId="184" fontId="26" fillId="0" borderId="54" xfId="0" applyNumberFormat="1" applyFont="1" applyBorder="1" applyAlignment="1" applyProtection="1">
      <alignment horizontal="distributed" vertical="center"/>
      <protection locked="0"/>
    </xf>
    <xf numFmtId="184" fontId="26" fillId="0" borderId="98" xfId="0" applyNumberFormat="1" applyFont="1" applyBorder="1" applyAlignment="1" applyProtection="1">
      <alignment horizontal="distributed" vertical="center"/>
      <protection locked="0"/>
    </xf>
    <xf numFmtId="184" fontId="27" fillId="0" borderId="43" xfId="0" applyNumberFormat="1" applyFont="1" applyBorder="1" applyAlignment="1" applyProtection="1">
      <alignment horizontal="center" vertical="center" shrinkToFit="1"/>
      <protection locked="0"/>
    </xf>
    <xf numFmtId="0" fontId="27" fillId="0" borderId="20" xfId="0" applyFont="1" applyBorder="1" applyAlignment="1">
      <alignment horizontal="center" vertical="center" shrinkToFit="1"/>
    </xf>
    <xf numFmtId="184" fontId="29" fillId="7" borderId="85" xfId="0" applyNumberFormat="1" applyFont="1" applyFill="1" applyBorder="1" applyAlignment="1" applyProtection="1">
      <alignment horizontal="distributed" vertical="center"/>
      <protection locked="0"/>
    </xf>
    <xf numFmtId="184" fontId="29" fillId="7" borderId="86" xfId="0" applyNumberFormat="1" applyFont="1" applyFill="1" applyBorder="1" applyAlignment="1" applyProtection="1">
      <alignment horizontal="distributed" vertical="center"/>
      <protection locked="0"/>
    </xf>
    <xf numFmtId="184" fontId="29" fillId="7" borderId="87" xfId="0" applyNumberFormat="1" applyFont="1" applyFill="1" applyBorder="1" applyAlignment="1" applyProtection="1">
      <alignment horizontal="distributed" vertical="center"/>
      <protection locked="0"/>
    </xf>
    <xf numFmtId="184" fontId="34" fillId="0" borderId="43" xfId="0" applyNumberFormat="1" applyFont="1" applyBorder="1" applyAlignment="1" applyProtection="1">
      <alignment vertical="center" wrapText="1"/>
      <protection locked="0"/>
    </xf>
    <xf numFmtId="0" fontId="34" fillId="0" borderId="20" xfId="0" applyFont="1" applyBorder="1" applyAlignment="1">
      <alignment vertical="center"/>
    </xf>
    <xf numFmtId="184" fontId="26" fillId="0" borderId="78" xfId="0" applyNumberFormat="1" applyFont="1" applyBorder="1" applyAlignment="1" applyProtection="1">
      <alignment horizontal="distributed" vertical="center"/>
      <protection locked="0"/>
    </xf>
    <xf numFmtId="0" fontId="26" fillId="0" borderId="32" xfId="0" applyFont="1" applyBorder="1" applyAlignment="1">
      <alignment horizontal="distributed" vertical="center"/>
    </xf>
    <xf numFmtId="0" fontId="26" fillId="0" borderId="2" xfId="0" applyFont="1" applyBorder="1" applyAlignment="1" applyProtection="1">
      <alignment horizontal="right" vertical="center"/>
      <protection locked="0"/>
    </xf>
    <xf numFmtId="0" fontId="7" fillId="0" borderId="3" xfId="0" applyFont="1" applyBorder="1" applyAlignment="1" applyProtection="1">
      <alignment horizontal="right" vertical="center" wrapText="1"/>
      <protection locked="0"/>
    </xf>
    <xf numFmtId="0" fontId="26" fillId="0" borderId="39" xfId="0" applyFont="1" applyBorder="1" applyAlignment="1" applyProtection="1">
      <alignment horizontal="center" vertical="center"/>
      <protection locked="0"/>
    </xf>
    <xf numFmtId="178" fontId="26" fillId="0" borderId="59" xfId="0" applyNumberFormat="1" applyFont="1" applyBorder="1" applyAlignment="1" applyProtection="1">
      <alignment horizontal="center" vertical="center" wrapText="1"/>
      <protection locked="0"/>
    </xf>
    <xf numFmtId="178" fontId="26" fillId="0" borderId="50" xfId="0" applyNumberFormat="1" applyFont="1" applyBorder="1" applyAlignment="1" applyProtection="1">
      <alignment horizontal="center" vertical="center" wrapText="1"/>
      <protection locked="0"/>
    </xf>
    <xf numFmtId="178" fontId="26" fillId="0" borderId="40" xfId="0" applyNumberFormat="1" applyFont="1" applyBorder="1" applyAlignment="1" applyProtection="1">
      <alignment horizontal="center" vertical="center" wrapText="1"/>
      <protection locked="0"/>
    </xf>
    <xf numFmtId="178" fontId="26" fillId="0" borderId="40" xfId="0" applyNumberFormat="1" applyFont="1" applyBorder="1" applyAlignment="1" applyProtection="1">
      <alignment horizontal="center" vertical="center"/>
      <protection locked="0"/>
    </xf>
    <xf numFmtId="178" fontId="25" fillId="0" borderId="41" xfId="0" applyNumberFormat="1" applyFont="1" applyBorder="1" applyAlignment="1" applyProtection="1">
      <alignment horizontal="center" vertical="center" wrapText="1"/>
      <protection locked="0"/>
    </xf>
    <xf numFmtId="178" fontId="26" fillId="0" borderId="45" xfId="0" applyNumberFormat="1" applyFont="1" applyBorder="1" applyAlignment="1" applyProtection="1">
      <alignment horizontal="center" vertical="center"/>
      <protection locked="0"/>
    </xf>
    <xf numFmtId="0" fontId="26" fillId="0" borderId="7" xfId="0" applyFont="1" applyBorder="1" applyAlignment="1" applyProtection="1">
      <alignment horizontal="distributed" vertical="distributed"/>
      <protection locked="0"/>
    </xf>
    <xf numFmtId="0" fontId="26" fillId="0" borderId="17" xfId="0" applyFont="1" applyBorder="1" applyAlignment="1" applyProtection="1">
      <alignment horizontal="distributed" vertical="distributed"/>
      <protection locked="0"/>
    </xf>
    <xf numFmtId="0" fontId="26" fillId="0" borderId="16" xfId="0" applyFont="1" applyBorder="1" applyAlignment="1" applyProtection="1">
      <alignment horizontal="distributed" vertical="distributed"/>
      <protection locked="0"/>
    </xf>
    <xf numFmtId="0" fontId="26" fillId="0" borderId="7" xfId="0" applyFont="1" applyBorder="1" applyAlignment="1" applyProtection="1">
      <alignment horizontal="distributed" vertical="center"/>
      <protection locked="0"/>
    </xf>
    <xf numFmtId="0" fontId="26" fillId="0" borderId="17" xfId="0" applyFont="1" applyBorder="1" applyAlignment="1" applyProtection="1">
      <alignment horizontal="distributed" vertical="center"/>
      <protection locked="0"/>
    </xf>
    <xf numFmtId="0" fontId="26" fillId="0" borderId="16" xfId="0" applyFont="1" applyBorder="1" applyAlignment="1" applyProtection="1">
      <alignment horizontal="distributed" vertical="center"/>
      <protection locked="0"/>
    </xf>
    <xf numFmtId="0" fontId="26" fillId="0" borderId="58" xfId="0" applyFont="1" applyBorder="1" applyAlignment="1" applyProtection="1">
      <alignment horizontal="distributed" vertical="center"/>
      <protection locked="0"/>
    </xf>
    <xf numFmtId="0" fontId="26" fillId="0" borderId="78" xfId="0" applyFont="1" applyBorder="1" applyAlignment="1" applyProtection="1">
      <alignment horizontal="distributed" vertical="center"/>
      <protection locked="0"/>
    </xf>
    <xf numFmtId="0" fontId="26" fillId="0" borderId="6" xfId="0" applyFont="1" applyBorder="1" applyAlignment="1" applyProtection="1">
      <alignment horizontal="distributed" vertical="center"/>
      <protection locked="0"/>
    </xf>
    <xf numFmtId="0" fontId="26" fillId="0" borderId="50" xfId="0" applyFont="1" applyBorder="1" applyAlignment="1" applyProtection="1">
      <alignment horizontal="distributed" vertical="center"/>
      <protection locked="0"/>
    </xf>
    <xf numFmtId="0" fontId="26" fillId="0" borderId="8" xfId="0" applyFont="1" applyFill="1" applyBorder="1" applyAlignment="1" applyProtection="1">
      <alignment horizontal="distributed" vertical="center"/>
      <protection locked="0"/>
    </xf>
    <xf numFmtId="0" fontId="26" fillId="0" borderId="61" xfId="0" applyFont="1" applyFill="1" applyBorder="1" applyAlignment="1" applyProtection="1">
      <alignment horizontal="distributed" vertical="center"/>
      <protection locked="0"/>
    </xf>
    <xf numFmtId="0" fontId="26" fillId="0" borderId="65" xfId="0" applyFont="1" applyFill="1" applyBorder="1" applyAlignment="1" applyProtection="1">
      <alignment horizontal="distributed" vertical="center"/>
      <protection locked="0"/>
    </xf>
    <xf numFmtId="0" fontId="26" fillId="0" borderId="2" xfId="0" applyFont="1" applyBorder="1" applyAlignment="1" applyProtection="1">
      <alignment horizontal="right" vertical="center" wrapText="1"/>
      <protection locked="0"/>
    </xf>
    <xf numFmtId="0" fontId="26" fillId="0" borderId="2" xfId="0" applyFont="1" applyBorder="1" applyAlignment="1">
      <alignment vertical="center" wrapText="1"/>
    </xf>
    <xf numFmtId="0" fontId="26" fillId="0" borderId="43" xfId="0" applyFont="1" applyBorder="1" applyAlignment="1" applyProtection="1">
      <alignment horizontal="distributed" vertical="center"/>
      <protection locked="0"/>
    </xf>
    <xf numFmtId="0" fontId="26" fillId="0" borderId="50" xfId="0" applyFont="1" applyBorder="1" applyAlignment="1" applyProtection="1">
      <alignment horizontal="center" vertical="center" shrinkToFit="1"/>
      <protection locked="0"/>
    </xf>
    <xf numFmtId="0" fontId="26" fillId="0" borderId="43" xfId="0" applyFont="1" applyBorder="1" applyAlignment="1" applyProtection="1">
      <alignment horizontal="center" vertical="center" shrinkToFit="1"/>
      <protection locked="0"/>
    </xf>
    <xf numFmtId="0" fontId="26" fillId="0" borderId="20" xfId="0" applyFont="1" applyBorder="1" applyAlignment="1" applyProtection="1">
      <alignment horizontal="distributed" vertical="center"/>
      <protection locked="0"/>
    </xf>
    <xf numFmtId="0" fontId="26" fillId="0" borderId="35" xfId="0" applyFont="1" applyBorder="1" applyAlignment="1" applyProtection="1">
      <alignment horizontal="distributed" vertical="center"/>
      <protection locked="0"/>
    </xf>
    <xf numFmtId="0" fontId="26" fillId="0" borderId="9" xfId="0" applyFont="1" applyBorder="1" applyAlignment="1" applyProtection="1">
      <alignment horizontal="center" vertical="center"/>
      <protection locked="0"/>
    </xf>
    <xf numFmtId="0" fontId="26" fillId="0" borderId="71" xfId="0" applyFont="1" applyBorder="1" applyAlignment="1" applyProtection="1">
      <alignment horizontal="center" vertical="center"/>
      <protection locked="0"/>
    </xf>
    <xf numFmtId="0" fontId="8" fillId="0" borderId="0" xfId="0" applyFont="1" applyAlignment="1">
      <alignment horizontal="left"/>
    </xf>
    <xf numFmtId="0" fontId="8" fillId="0" borderId="0" xfId="0" applyFont="1" applyAlignment="1"/>
    <xf numFmtId="0" fontId="8" fillId="8" borderId="0" xfId="0" applyFont="1" applyFill="1" applyAlignment="1">
      <alignment horizontal="left"/>
    </xf>
    <xf numFmtId="0" fontId="8" fillId="0" borderId="0" xfId="0" applyFont="1" applyAlignment="1">
      <alignment wrapText="1"/>
    </xf>
    <xf numFmtId="0" fontId="24" fillId="0" borderId="0" xfId="0" applyFont="1" applyAlignment="1">
      <alignment wrapText="1"/>
    </xf>
  </cellXfs>
  <cellStyles count="13">
    <cellStyle name="パーセント" xfId="1" builtinId="5"/>
    <cellStyle name="パーセント 2" xfId="2" xr:uid="{00000000-0005-0000-0000-000001000000}"/>
    <cellStyle name="パーセント 2 2" xfId="3" xr:uid="{00000000-0005-0000-0000-000002000000}"/>
    <cellStyle name="パーセント 2 3" xfId="4" xr:uid="{00000000-0005-0000-0000-000003000000}"/>
    <cellStyle name="ハイパーリンク" xfId="5" builtinId="8"/>
    <cellStyle name="桁区切り" xfId="6" builtinId="6"/>
    <cellStyle name="桁区切り 2" xfId="7" xr:uid="{00000000-0005-0000-0000-000006000000}"/>
    <cellStyle name="桁区切り 2 2" xfId="8" xr:uid="{00000000-0005-0000-0000-000007000000}"/>
    <cellStyle name="桁区切り 2 3" xfId="9" xr:uid="{00000000-0005-0000-0000-000008000000}"/>
    <cellStyle name="標準" xfId="0" builtinId="0"/>
    <cellStyle name="標準 2" xfId="11" xr:uid="{00000000-0005-0000-0000-00000A000000}"/>
    <cellStyle name="標準 2 2" xfId="12" xr:uid="{00000000-0005-0000-0000-00000B000000}"/>
    <cellStyle name="標準_Sheet2 2" xfId="10"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1.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4.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[1]データ!$B$2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[1]データ!$A$3:$A$8</c:f>
              <c:strCache>
                <c:ptCount val="6"/>
                <c:pt idx="0">
                  <c:v>H7</c:v>
                </c:pt>
                <c:pt idx="1">
                  <c:v>H12</c:v>
                </c:pt>
                <c:pt idx="2">
                  <c:v>H17</c:v>
                </c:pt>
                <c:pt idx="3">
                  <c:v>H22</c:v>
                </c:pt>
                <c:pt idx="4">
                  <c:v>H27</c:v>
                </c:pt>
                <c:pt idx="5">
                  <c:v>R2</c:v>
                </c:pt>
              </c:strCache>
            </c:strRef>
          </c:cat>
          <c:val>
            <c:numRef>
              <c:f>[1]データ!$B$3:$B$8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4179-4852-A8BC-ECB21C774A31}"/>
            </c:ext>
          </c:extLst>
        </c:ser>
        <c:ser>
          <c:idx val="1"/>
          <c:order val="1"/>
          <c:tx>
            <c:strRef>
              <c:f>[1]データ!$C$2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[1]データ!$A$3:$A$8</c:f>
              <c:strCache>
                <c:ptCount val="6"/>
                <c:pt idx="0">
                  <c:v>H7</c:v>
                </c:pt>
                <c:pt idx="1">
                  <c:v>H12</c:v>
                </c:pt>
                <c:pt idx="2">
                  <c:v>H17</c:v>
                </c:pt>
                <c:pt idx="3">
                  <c:v>H22</c:v>
                </c:pt>
                <c:pt idx="4">
                  <c:v>H27</c:v>
                </c:pt>
                <c:pt idx="5">
                  <c:v>R2</c:v>
                </c:pt>
              </c:strCache>
            </c:strRef>
          </c:cat>
          <c:val>
            <c:numRef>
              <c:f>[1]データ!$C$3:$C$8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4179-4852-A8BC-ECB21C774A31}"/>
            </c:ext>
          </c:extLst>
        </c:ser>
        <c:dLbls>
          <c:dLblPos val="t"/>
          <c:showLegendKey val="0"/>
          <c:showVal val="1"/>
          <c:showCatName val="0"/>
          <c:showSerName val="0"/>
          <c:showPercent val="0"/>
          <c:showBubbleSize val="0"/>
        </c:dLbls>
        <c:smooth val="0"/>
        <c:axId val="1127738496"/>
        <c:axId val="1127742304"/>
      </c:lineChart>
      <c:catAx>
        <c:axId val="112773849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42304"/>
        <c:crosses val="autoZero"/>
        <c:auto val="1"/>
        <c:lblAlgn val="ctr"/>
        <c:lblOffset val="100"/>
        <c:noMultiLvlLbl val="0"/>
      </c:catAx>
      <c:valAx>
        <c:axId val="11277423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8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[3]データ!$B$17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[3]データ!$A$18:$A$20</c:f>
              <c:strCache>
                <c:ptCount val="3"/>
                <c:pt idx="0">
                  <c:v>H22</c:v>
                </c:pt>
                <c:pt idx="1">
                  <c:v>H27</c:v>
                </c:pt>
                <c:pt idx="2">
                  <c:v>R2</c:v>
                </c:pt>
              </c:strCache>
            </c:strRef>
          </c:cat>
          <c:val>
            <c:numRef>
              <c:f>[3]データ!$B$18:$B$20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200F-4BE3-BE8F-C0B1C2462FE3}"/>
            </c:ext>
          </c:extLst>
        </c:ser>
        <c:ser>
          <c:idx val="1"/>
          <c:order val="1"/>
          <c:tx>
            <c:strRef>
              <c:f>[3]データ!$C$17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[3]データ!$A$18:$A$20</c:f>
              <c:strCache>
                <c:ptCount val="3"/>
                <c:pt idx="0">
                  <c:v>H22</c:v>
                </c:pt>
                <c:pt idx="1">
                  <c:v>H27</c:v>
                </c:pt>
                <c:pt idx="2">
                  <c:v>R2</c:v>
                </c:pt>
              </c:strCache>
            </c:strRef>
          </c:cat>
          <c:val>
            <c:numRef>
              <c:f>[3]データ!$C$18:$C$20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200F-4BE3-BE8F-C0B1C2462FE3}"/>
            </c:ext>
          </c:extLst>
        </c:ser>
        <c:dLbls>
          <c:dLblPos val="t"/>
          <c:showLegendKey val="0"/>
          <c:showVal val="1"/>
          <c:showCatName val="0"/>
          <c:showSerName val="0"/>
          <c:showPercent val="0"/>
          <c:showBubbleSize val="0"/>
        </c:dLbls>
        <c:smooth val="0"/>
        <c:axId val="1127732512"/>
        <c:axId val="1127727072"/>
      </c:lineChart>
      <c:catAx>
        <c:axId val="112773251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27072"/>
        <c:crosses val="autoZero"/>
        <c:auto val="1"/>
        <c:lblAlgn val="ctr"/>
        <c:lblOffset val="100"/>
        <c:noMultiLvlLbl val="0"/>
      </c:catAx>
      <c:valAx>
        <c:axId val="11277270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2512"/>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[3]データ!$B$11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F285-416E-B039-1E21584C075E}"/>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F285-416E-B039-1E21584C075E}"/>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F285-416E-B039-1E21584C075E}"/>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285-416E-B039-1E21584C075E}"/>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285-416E-B039-1E21584C075E}"/>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F285-416E-B039-1E21584C075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[3]データ!$A$12:$A$14</c:f>
              <c:strCache>
                <c:ptCount val="3"/>
                <c:pt idx="0">
                  <c:v>第一次産業</c:v>
                </c:pt>
                <c:pt idx="1">
                  <c:v>第二次産業</c:v>
                </c:pt>
                <c:pt idx="2">
                  <c:v>第三次産業</c:v>
                </c:pt>
              </c:strCache>
            </c:strRef>
          </c:cat>
          <c:val>
            <c:numRef>
              <c:f>[3]データ!$B$12:$B$14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F285-416E-B039-1E21584C075E}"/>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[3]データ!$B$24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[3]データ!$A$25:$A$29</c:f>
              <c:strCache>
                <c:ptCount val="5"/>
                <c:pt idx="0">
                  <c:v>H30</c:v>
                </c:pt>
                <c:pt idx="1">
                  <c:v>R1</c:v>
                </c:pt>
                <c:pt idx="2">
                  <c:v>R2</c:v>
                </c:pt>
                <c:pt idx="3">
                  <c:v>R3</c:v>
                </c:pt>
                <c:pt idx="4">
                  <c:v>R4</c:v>
                </c:pt>
              </c:strCache>
            </c:strRef>
          </c:cat>
          <c:val>
            <c:numRef>
              <c:f>[3]データ!$B$25:$B$29</c:f>
              <c:numCache>
                <c:formatCode>General</c:formatCode>
                <c:ptCount val="5"/>
                <c:pt idx="0">
                  <c:v>1461800</c:v>
                </c:pt>
                <c:pt idx="1">
                  <c:v>1510800</c:v>
                </c:pt>
                <c:pt idx="2">
                  <c:v>1046000</c:v>
                </c:pt>
                <c:pt idx="3">
                  <c:v>1155628</c:v>
                </c:pt>
                <c:pt idx="4">
                  <c:v>2436696</c:v>
                </c:pt>
              </c:numCache>
            </c:numRef>
          </c:val>
          <c:extLst>
            <c:ext xmlns:c16="http://schemas.microsoft.com/office/drawing/2014/chart" uri="{C3380CC4-5D6E-409C-BE32-E72D297353CC}">
              <c16:uniqueId val="{00000000-9527-468C-8070-4A352F73AE07}"/>
            </c:ext>
          </c:extLst>
        </c:ser>
        <c:ser>
          <c:idx val="1"/>
          <c:order val="1"/>
          <c:tx>
            <c:strRef>
              <c:f>[3]データ!$C$24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[3]データ!$A$25:$A$29</c:f>
              <c:strCache>
                <c:ptCount val="5"/>
                <c:pt idx="0">
                  <c:v>H30</c:v>
                </c:pt>
                <c:pt idx="1">
                  <c:v>R1</c:v>
                </c:pt>
                <c:pt idx="2">
                  <c:v>R2</c:v>
                </c:pt>
                <c:pt idx="3">
                  <c:v>R3</c:v>
                </c:pt>
                <c:pt idx="4">
                  <c:v>R4</c:v>
                </c:pt>
              </c:strCache>
            </c:strRef>
          </c:cat>
          <c:val>
            <c:numRef>
              <c:f>[3]データ!$C$25:$C$29</c:f>
              <c:numCache>
                <c:formatCode>General</c:formatCode>
                <c:ptCount val="5"/>
                <c:pt idx="0">
                  <c:v>30900</c:v>
                </c:pt>
                <c:pt idx="1">
                  <c:v>39300</c:v>
                </c:pt>
                <c:pt idx="2">
                  <c:v>34800</c:v>
                </c:pt>
                <c:pt idx="3">
                  <c:v>40502</c:v>
                </c:pt>
                <c:pt idx="4">
                  <c:v>44767</c:v>
                </c:pt>
              </c:numCache>
            </c:numRef>
          </c:val>
          <c:extLst>
            <c:ext xmlns:c16="http://schemas.microsoft.com/office/drawing/2014/chart" uri="{C3380CC4-5D6E-409C-BE32-E72D297353CC}">
              <c16:uniqueId val="{00000001-9527-468C-8070-4A352F73AE07}"/>
            </c:ext>
          </c:extLst>
        </c:ser>
        <c:dLbls>
          <c:dLblPos val="ctr"/>
          <c:showLegendKey val="0"/>
          <c:showVal val="1"/>
          <c:showCatName val="0"/>
          <c:showSerName val="0"/>
          <c:showPercent val="0"/>
          <c:showBubbleSize val="0"/>
        </c:dLbls>
        <c:gapWidth val="150"/>
        <c:overlap val="100"/>
        <c:axId val="1127713472"/>
        <c:axId val="1127718368"/>
      </c:barChart>
      <c:catAx>
        <c:axId val="1127713472"/>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18368"/>
        <c:crosses val="autoZero"/>
        <c:auto val="1"/>
        <c:lblAlgn val="ctr"/>
        <c:lblOffset val="100"/>
        <c:noMultiLvlLbl val="0"/>
      </c:catAx>
      <c:valAx>
        <c:axId val="1127718368"/>
        <c:scaling>
          <c:orientation val="minMax"/>
          <c:max val="2500000"/>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134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[4]データ!$B$2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[4]データ!$A$3:$A$8</c:f>
              <c:strCache>
                <c:ptCount val="6"/>
                <c:pt idx="0">
                  <c:v>H7</c:v>
                </c:pt>
                <c:pt idx="1">
                  <c:v>H12</c:v>
                </c:pt>
                <c:pt idx="2">
                  <c:v>H17</c:v>
                </c:pt>
                <c:pt idx="3">
                  <c:v>H22</c:v>
                </c:pt>
                <c:pt idx="4">
                  <c:v>H27</c:v>
                </c:pt>
                <c:pt idx="5">
                  <c:v>R2</c:v>
                </c:pt>
              </c:strCache>
            </c:strRef>
          </c:cat>
          <c:val>
            <c:numRef>
              <c:f>[4]データ!$B$3:$B$8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B458-4313-80B6-73BD19971251}"/>
            </c:ext>
          </c:extLst>
        </c:ser>
        <c:ser>
          <c:idx val="1"/>
          <c:order val="1"/>
          <c:tx>
            <c:strRef>
              <c:f>[4]データ!$C$2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[4]データ!$A$3:$A$8</c:f>
              <c:strCache>
                <c:ptCount val="6"/>
                <c:pt idx="0">
                  <c:v>H7</c:v>
                </c:pt>
                <c:pt idx="1">
                  <c:v>H12</c:v>
                </c:pt>
                <c:pt idx="2">
                  <c:v>H17</c:v>
                </c:pt>
                <c:pt idx="3">
                  <c:v>H22</c:v>
                </c:pt>
                <c:pt idx="4">
                  <c:v>H27</c:v>
                </c:pt>
                <c:pt idx="5">
                  <c:v>R2</c:v>
                </c:pt>
              </c:strCache>
            </c:strRef>
          </c:cat>
          <c:val>
            <c:numRef>
              <c:f>[4]データ!$C$3:$C$8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B458-4313-80B6-73BD19971251}"/>
            </c:ext>
          </c:extLst>
        </c:ser>
        <c:dLbls>
          <c:dLblPos val="t"/>
          <c:showLegendKey val="0"/>
          <c:showVal val="1"/>
          <c:showCatName val="0"/>
          <c:showSerName val="0"/>
          <c:showPercent val="0"/>
          <c:showBubbleSize val="0"/>
        </c:dLbls>
        <c:smooth val="0"/>
        <c:axId val="-776724928"/>
        <c:axId val="-776752672"/>
      </c:lineChart>
      <c:catAx>
        <c:axId val="-77672492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752672"/>
        <c:crosses val="autoZero"/>
        <c:auto val="1"/>
        <c:lblAlgn val="ctr"/>
        <c:lblOffset val="100"/>
        <c:noMultiLvlLbl val="0"/>
      </c:catAx>
      <c:valAx>
        <c:axId val="-7767526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724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[4]データ!$B$17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[4]データ!$A$18:$A$20</c:f>
              <c:strCache>
                <c:ptCount val="3"/>
                <c:pt idx="0">
                  <c:v>H22</c:v>
                </c:pt>
                <c:pt idx="1">
                  <c:v>H27</c:v>
                </c:pt>
                <c:pt idx="2">
                  <c:v>R2</c:v>
                </c:pt>
              </c:strCache>
            </c:strRef>
          </c:cat>
          <c:val>
            <c:numRef>
              <c:f>[4]データ!$B$18:$B$20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FA19-424F-AC6D-FAD1906FBDB2}"/>
            </c:ext>
          </c:extLst>
        </c:ser>
        <c:ser>
          <c:idx val="1"/>
          <c:order val="1"/>
          <c:tx>
            <c:strRef>
              <c:f>[4]データ!$C$17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[4]データ!$A$18:$A$20</c:f>
              <c:strCache>
                <c:ptCount val="3"/>
                <c:pt idx="0">
                  <c:v>H22</c:v>
                </c:pt>
                <c:pt idx="1">
                  <c:v>H27</c:v>
                </c:pt>
                <c:pt idx="2">
                  <c:v>R2</c:v>
                </c:pt>
              </c:strCache>
            </c:strRef>
          </c:cat>
          <c:val>
            <c:numRef>
              <c:f>[4]データ!$C$18:$C$20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FA19-424F-AC6D-FAD1906FBDB2}"/>
            </c:ext>
          </c:extLst>
        </c:ser>
        <c:dLbls>
          <c:dLblPos val="t"/>
          <c:showLegendKey val="0"/>
          <c:showVal val="1"/>
          <c:showCatName val="0"/>
          <c:showSerName val="0"/>
          <c:showPercent val="0"/>
          <c:showBubbleSize val="0"/>
        </c:dLbls>
        <c:smooth val="0"/>
        <c:axId val="-776268656"/>
        <c:axId val="-776253424"/>
      </c:lineChart>
      <c:catAx>
        <c:axId val="-77626865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3424"/>
        <c:crosses val="autoZero"/>
        <c:auto val="1"/>
        <c:lblAlgn val="ctr"/>
        <c:lblOffset val="100"/>
        <c:noMultiLvlLbl val="0"/>
      </c:catAx>
      <c:valAx>
        <c:axId val="-776253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68656"/>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[4]データ!$B$11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A2E6-4FC5-9F8F-19D1C1A43D0A}"/>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A2E6-4FC5-9F8F-19D1C1A43D0A}"/>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A2E6-4FC5-9F8F-19D1C1A43D0A}"/>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2E6-4FC5-9F8F-19D1C1A43D0A}"/>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2E6-4FC5-9F8F-19D1C1A43D0A}"/>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A2E6-4FC5-9F8F-19D1C1A43D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[4]データ!$A$12:$A$14</c:f>
              <c:strCache>
                <c:ptCount val="3"/>
                <c:pt idx="0">
                  <c:v>第一次産業</c:v>
                </c:pt>
                <c:pt idx="1">
                  <c:v>第二次産業</c:v>
                </c:pt>
                <c:pt idx="2">
                  <c:v>第三次産業</c:v>
                </c:pt>
              </c:strCache>
            </c:strRef>
          </c:cat>
          <c:val>
            <c:numRef>
              <c:f>[4]データ!$B$12:$B$14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A2E6-4FC5-9F8F-19D1C1A43D0A}"/>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[4]データ!$B$24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[4]データ!$A$25:$A$29</c:f>
              <c:strCache>
                <c:ptCount val="5"/>
                <c:pt idx="0">
                  <c:v>R1</c:v>
                </c:pt>
                <c:pt idx="1">
                  <c:v>R2</c:v>
                </c:pt>
                <c:pt idx="2">
                  <c:v>R3</c:v>
                </c:pt>
                <c:pt idx="3">
                  <c:v>R4</c:v>
                </c:pt>
                <c:pt idx="4">
                  <c:v>R5</c:v>
                </c:pt>
              </c:strCache>
            </c:strRef>
          </c:cat>
          <c:val>
            <c:numRef>
              <c:f>[4]データ!$B$25:$B$29</c:f>
              <c:numCache>
                <c:formatCode>General</c:formatCode>
                <c:ptCount val="5"/>
                <c:pt idx="0">
                  <c:v>1510800</c:v>
                </c:pt>
                <c:pt idx="1">
                  <c:v>1046000</c:v>
                </c:pt>
                <c:pt idx="2">
                  <c:v>1155628</c:v>
                </c:pt>
                <c:pt idx="3">
                  <c:v>2436696</c:v>
                </c:pt>
                <c:pt idx="4">
                  <c:v>2299636</c:v>
                </c:pt>
              </c:numCache>
            </c:numRef>
          </c:val>
          <c:extLst>
            <c:ext xmlns:c16="http://schemas.microsoft.com/office/drawing/2014/chart" uri="{C3380CC4-5D6E-409C-BE32-E72D297353CC}">
              <c16:uniqueId val="{00000000-D434-4F9F-9A00-7485E65663E2}"/>
            </c:ext>
          </c:extLst>
        </c:ser>
        <c:ser>
          <c:idx val="1"/>
          <c:order val="1"/>
          <c:tx>
            <c:strRef>
              <c:f>[4]データ!$C$24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[4]データ!$A$25:$A$29</c:f>
              <c:strCache>
                <c:ptCount val="5"/>
                <c:pt idx="0">
                  <c:v>R1</c:v>
                </c:pt>
                <c:pt idx="1">
                  <c:v>R2</c:v>
                </c:pt>
                <c:pt idx="2">
                  <c:v>R3</c:v>
                </c:pt>
                <c:pt idx="3">
                  <c:v>R4</c:v>
                </c:pt>
                <c:pt idx="4">
                  <c:v>R5</c:v>
                </c:pt>
              </c:strCache>
            </c:strRef>
          </c:cat>
          <c:val>
            <c:numRef>
              <c:f>[4]データ!$C$25:$C$29</c:f>
              <c:numCache>
                <c:formatCode>General</c:formatCode>
                <c:ptCount val="5"/>
                <c:pt idx="0">
                  <c:v>39300</c:v>
                </c:pt>
                <c:pt idx="1">
                  <c:v>34800</c:v>
                </c:pt>
                <c:pt idx="2">
                  <c:v>40502</c:v>
                </c:pt>
                <c:pt idx="3">
                  <c:v>44767</c:v>
                </c:pt>
                <c:pt idx="4">
                  <c:v>40305</c:v>
                </c:pt>
              </c:numCache>
            </c:numRef>
          </c:val>
          <c:extLst>
            <c:ext xmlns:c16="http://schemas.microsoft.com/office/drawing/2014/chart" uri="{C3380CC4-5D6E-409C-BE32-E72D297353CC}">
              <c16:uniqueId val="{00000001-D434-4F9F-9A00-7485E65663E2}"/>
            </c:ext>
          </c:extLst>
        </c:ser>
        <c:dLbls>
          <c:dLblPos val="ctr"/>
          <c:showLegendKey val="0"/>
          <c:showVal val="1"/>
          <c:showCatName val="0"/>
          <c:showSerName val="0"/>
          <c:showPercent val="0"/>
          <c:showBubbleSize val="0"/>
        </c:dLbls>
        <c:gapWidth val="150"/>
        <c:overlap val="100"/>
        <c:axId val="-776255056"/>
        <c:axId val="-776252880"/>
      </c:barChart>
      <c:catAx>
        <c:axId val="-77625505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2880"/>
        <c:crosses val="autoZero"/>
        <c:auto val="1"/>
        <c:lblAlgn val="ctr"/>
        <c:lblOffset val="100"/>
        <c:noMultiLvlLbl val="0"/>
      </c:catAx>
      <c:valAx>
        <c:axId val="-776252880"/>
        <c:scaling>
          <c:orientation val="minMax"/>
          <c:max val="2500000"/>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505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[4]データ!$B$2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[4]データ!$A$3:$A$8</c:f>
              <c:strCache>
                <c:ptCount val="6"/>
                <c:pt idx="0">
                  <c:v>H7</c:v>
                </c:pt>
                <c:pt idx="1">
                  <c:v>H12</c:v>
                </c:pt>
                <c:pt idx="2">
                  <c:v>H17</c:v>
                </c:pt>
                <c:pt idx="3">
                  <c:v>H22</c:v>
                </c:pt>
                <c:pt idx="4">
                  <c:v>H27</c:v>
                </c:pt>
                <c:pt idx="5">
                  <c:v>R2</c:v>
                </c:pt>
              </c:strCache>
            </c:strRef>
          </c:cat>
          <c:val>
            <c:numRef>
              <c:f>[4]データ!$B$3:$B$8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E61F-4D21-A958-C2D2E2B56DC8}"/>
            </c:ext>
          </c:extLst>
        </c:ser>
        <c:ser>
          <c:idx val="1"/>
          <c:order val="1"/>
          <c:tx>
            <c:strRef>
              <c:f>[4]データ!$C$2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[4]データ!$A$3:$A$8</c:f>
              <c:strCache>
                <c:ptCount val="6"/>
                <c:pt idx="0">
                  <c:v>H7</c:v>
                </c:pt>
                <c:pt idx="1">
                  <c:v>H12</c:v>
                </c:pt>
                <c:pt idx="2">
                  <c:v>H17</c:v>
                </c:pt>
                <c:pt idx="3">
                  <c:v>H22</c:v>
                </c:pt>
                <c:pt idx="4">
                  <c:v>H27</c:v>
                </c:pt>
                <c:pt idx="5">
                  <c:v>R2</c:v>
                </c:pt>
              </c:strCache>
            </c:strRef>
          </c:cat>
          <c:val>
            <c:numRef>
              <c:f>[4]データ!$C$3:$C$8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E61F-4D21-A958-C2D2E2B56DC8}"/>
            </c:ext>
          </c:extLst>
        </c:ser>
        <c:dLbls>
          <c:dLblPos val="t"/>
          <c:showLegendKey val="0"/>
          <c:showVal val="1"/>
          <c:showCatName val="0"/>
          <c:showSerName val="0"/>
          <c:showPercent val="0"/>
          <c:showBubbleSize val="0"/>
        </c:dLbls>
        <c:smooth val="0"/>
        <c:axId val="-776724928"/>
        <c:axId val="-776752672"/>
      </c:lineChart>
      <c:catAx>
        <c:axId val="-77672492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752672"/>
        <c:crosses val="autoZero"/>
        <c:auto val="1"/>
        <c:lblAlgn val="ctr"/>
        <c:lblOffset val="100"/>
        <c:noMultiLvlLbl val="0"/>
      </c:catAx>
      <c:valAx>
        <c:axId val="-7767526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724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[4]データ!$B$17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[4]データ!$A$18:$A$20</c:f>
              <c:strCache>
                <c:ptCount val="3"/>
                <c:pt idx="0">
                  <c:v>H22</c:v>
                </c:pt>
                <c:pt idx="1">
                  <c:v>H27</c:v>
                </c:pt>
                <c:pt idx="2">
                  <c:v>R2</c:v>
                </c:pt>
              </c:strCache>
            </c:strRef>
          </c:cat>
          <c:val>
            <c:numRef>
              <c:f>[4]データ!$B$18:$B$20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D77D-402C-BE9F-7320C53E2CA7}"/>
            </c:ext>
          </c:extLst>
        </c:ser>
        <c:ser>
          <c:idx val="1"/>
          <c:order val="1"/>
          <c:tx>
            <c:strRef>
              <c:f>[4]データ!$C$17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[4]データ!$A$18:$A$20</c:f>
              <c:strCache>
                <c:ptCount val="3"/>
                <c:pt idx="0">
                  <c:v>H22</c:v>
                </c:pt>
                <c:pt idx="1">
                  <c:v>H27</c:v>
                </c:pt>
                <c:pt idx="2">
                  <c:v>R2</c:v>
                </c:pt>
              </c:strCache>
            </c:strRef>
          </c:cat>
          <c:val>
            <c:numRef>
              <c:f>[4]データ!$C$18:$C$20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D77D-402C-BE9F-7320C53E2CA7}"/>
            </c:ext>
          </c:extLst>
        </c:ser>
        <c:dLbls>
          <c:dLblPos val="t"/>
          <c:showLegendKey val="0"/>
          <c:showVal val="1"/>
          <c:showCatName val="0"/>
          <c:showSerName val="0"/>
          <c:showPercent val="0"/>
          <c:showBubbleSize val="0"/>
        </c:dLbls>
        <c:smooth val="0"/>
        <c:axId val="-776268656"/>
        <c:axId val="-776253424"/>
      </c:lineChart>
      <c:catAx>
        <c:axId val="-77626865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3424"/>
        <c:crosses val="autoZero"/>
        <c:auto val="1"/>
        <c:lblAlgn val="ctr"/>
        <c:lblOffset val="100"/>
        <c:noMultiLvlLbl val="0"/>
      </c:catAx>
      <c:valAx>
        <c:axId val="-776253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68656"/>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[4]データ!$B$11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1BE3-4658-A683-59730E6BBF60}"/>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1BE3-4658-A683-59730E6BBF60}"/>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1BE3-4658-A683-59730E6BBF60}"/>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1BE3-4658-A683-59730E6BBF60}"/>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1BE3-4658-A683-59730E6BBF60}"/>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1BE3-4658-A683-59730E6BBF6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[4]データ!$A$12:$A$14</c:f>
              <c:strCache>
                <c:ptCount val="3"/>
                <c:pt idx="0">
                  <c:v>第一次産業</c:v>
                </c:pt>
                <c:pt idx="1">
                  <c:v>第二次産業</c:v>
                </c:pt>
                <c:pt idx="2">
                  <c:v>第三次産業</c:v>
                </c:pt>
              </c:strCache>
            </c:strRef>
          </c:cat>
          <c:val>
            <c:numRef>
              <c:f>[4]データ!$B$12:$B$14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1BE3-4658-A683-59730E6BBF60}"/>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[1]データ!$B$17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[1]データ!$A$18:$A$20</c:f>
              <c:strCache>
                <c:ptCount val="3"/>
                <c:pt idx="0">
                  <c:v>H22</c:v>
                </c:pt>
                <c:pt idx="1">
                  <c:v>H27</c:v>
                </c:pt>
                <c:pt idx="2">
                  <c:v>R2</c:v>
                </c:pt>
              </c:strCache>
            </c:strRef>
          </c:cat>
          <c:val>
            <c:numRef>
              <c:f>[1]データ!$B$18:$B$20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4AAB-4B1D-B80F-BF6A3992CC83}"/>
            </c:ext>
          </c:extLst>
        </c:ser>
        <c:ser>
          <c:idx val="1"/>
          <c:order val="1"/>
          <c:tx>
            <c:strRef>
              <c:f>[1]データ!$C$17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[1]データ!$A$18:$A$20</c:f>
              <c:strCache>
                <c:ptCount val="3"/>
                <c:pt idx="0">
                  <c:v>H22</c:v>
                </c:pt>
                <c:pt idx="1">
                  <c:v>H27</c:v>
                </c:pt>
                <c:pt idx="2">
                  <c:v>R2</c:v>
                </c:pt>
              </c:strCache>
            </c:strRef>
          </c:cat>
          <c:val>
            <c:numRef>
              <c:f>[1]データ!$C$18:$C$20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4AAB-4B1D-B80F-BF6A3992CC83}"/>
            </c:ext>
          </c:extLst>
        </c:ser>
        <c:dLbls>
          <c:dLblPos val="t"/>
          <c:showLegendKey val="0"/>
          <c:showVal val="1"/>
          <c:showCatName val="0"/>
          <c:showSerName val="0"/>
          <c:showPercent val="0"/>
          <c:showBubbleSize val="0"/>
        </c:dLbls>
        <c:smooth val="0"/>
        <c:axId val="1127728704"/>
        <c:axId val="1127743936"/>
      </c:lineChart>
      <c:catAx>
        <c:axId val="112772870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43936"/>
        <c:crosses val="autoZero"/>
        <c:auto val="1"/>
        <c:lblAlgn val="ctr"/>
        <c:lblOffset val="100"/>
        <c:noMultiLvlLbl val="0"/>
      </c:catAx>
      <c:valAx>
        <c:axId val="11277439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28704"/>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[4]データ!$B$24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[4]データ!$A$25:$A$29</c:f>
              <c:strCache>
                <c:ptCount val="5"/>
                <c:pt idx="0">
                  <c:v>R1</c:v>
                </c:pt>
                <c:pt idx="1">
                  <c:v>R2</c:v>
                </c:pt>
                <c:pt idx="2">
                  <c:v>R3</c:v>
                </c:pt>
                <c:pt idx="3">
                  <c:v>R4</c:v>
                </c:pt>
                <c:pt idx="4">
                  <c:v>R5</c:v>
                </c:pt>
              </c:strCache>
            </c:strRef>
          </c:cat>
          <c:val>
            <c:numRef>
              <c:f>[4]データ!$B$25:$B$29</c:f>
              <c:numCache>
                <c:formatCode>General</c:formatCode>
                <c:ptCount val="5"/>
                <c:pt idx="0">
                  <c:v>1510800</c:v>
                </c:pt>
                <c:pt idx="1">
                  <c:v>1046000</c:v>
                </c:pt>
                <c:pt idx="2">
                  <c:v>1155628</c:v>
                </c:pt>
                <c:pt idx="3">
                  <c:v>2436696</c:v>
                </c:pt>
                <c:pt idx="4">
                  <c:v>2299636</c:v>
                </c:pt>
              </c:numCache>
            </c:numRef>
          </c:val>
          <c:extLst>
            <c:ext xmlns:c16="http://schemas.microsoft.com/office/drawing/2014/chart" uri="{C3380CC4-5D6E-409C-BE32-E72D297353CC}">
              <c16:uniqueId val="{00000000-02E0-4A41-9653-90D43BC9D66C}"/>
            </c:ext>
          </c:extLst>
        </c:ser>
        <c:ser>
          <c:idx val="1"/>
          <c:order val="1"/>
          <c:tx>
            <c:strRef>
              <c:f>[4]データ!$C$24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[4]データ!$A$25:$A$29</c:f>
              <c:strCache>
                <c:ptCount val="5"/>
                <c:pt idx="0">
                  <c:v>R1</c:v>
                </c:pt>
                <c:pt idx="1">
                  <c:v>R2</c:v>
                </c:pt>
                <c:pt idx="2">
                  <c:v>R3</c:v>
                </c:pt>
                <c:pt idx="3">
                  <c:v>R4</c:v>
                </c:pt>
                <c:pt idx="4">
                  <c:v>R5</c:v>
                </c:pt>
              </c:strCache>
            </c:strRef>
          </c:cat>
          <c:val>
            <c:numRef>
              <c:f>[4]データ!$C$25:$C$29</c:f>
              <c:numCache>
                <c:formatCode>General</c:formatCode>
                <c:ptCount val="5"/>
                <c:pt idx="0">
                  <c:v>39300</c:v>
                </c:pt>
                <c:pt idx="1">
                  <c:v>34800</c:v>
                </c:pt>
                <c:pt idx="2">
                  <c:v>40502</c:v>
                </c:pt>
                <c:pt idx="3">
                  <c:v>44767</c:v>
                </c:pt>
                <c:pt idx="4">
                  <c:v>40305</c:v>
                </c:pt>
              </c:numCache>
            </c:numRef>
          </c:val>
          <c:extLst>
            <c:ext xmlns:c16="http://schemas.microsoft.com/office/drawing/2014/chart" uri="{C3380CC4-5D6E-409C-BE32-E72D297353CC}">
              <c16:uniqueId val="{00000001-02E0-4A41-9653-90D43BC9D66C}"/>
            </c:ext>
          </c:extLst>
        </c:ser>
        <c:dLbls>
          <c:dLblPos val="ctr"/>
          <c:showLegendKey val="0"/>
          <c:showVal val="1"/>
          <c:showCatName val="0"/>
          <c:showSerName val="0"/>
          <c:showPercent val="0"/>
          <c:showBubbleSize val="0"/>
        </c:dLbls>
        <c:gapWidth val="150"/>
        <c:overlap val="100"/>
        <c:axId val="-776255056"/>
        <c:axId val="-776252880"/>
      </c:barChart>
      <c:catAx>
        <c:axId val="-77625505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2880"/>
        <c:crosses val="autoZero"/>
        <c:auto val="1"/>
        <c:lblAlgn val="ctr"/>
        <c:lblOffset val="100"/>
        <c:noMultiLvlLbl val="0"/>
      </c:catAx>
      <c:valAx>
        <c:axId val="-776252880"/>
        <c:scaling>
          <c:orientation val="minMax"/>
          <c:max val="2500000"/>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625505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614678899082639"/>
          <c:y val="6.9892656598246436E-2"/>
          <c:w val="0.63119266055045875"/>
          <c:h val="0.66398023768334169"/>
        </c:manualLayout>
      </c:layout>
      <c:barChart>
        <c:barDir val="col"/>
        <c:grouping val="clustered"/>
        <c:varyColors val="0"/>
        <c:ser>
          <c:idx val="0"/>
          <c:order val="1"/>
          <c:tx>
            <c:v>人口</c:v>
          </c:tx>
          <c:spPr>
            <a:ln w="12700">
              <a:solidFill>
                <a:srgbClr val="000080"/>
              </a:solidFill>
              <a:prstDash val="solid"/>
            </a:ln>
          </c:spPr>
          <c:invertIfNegative val="0"/>
          <c:cat>
            <c:strRef>
              <c:f>'人口(1)'!$C$4:$D$5</c:f>
              <c:strCache>
                <c:ptCount val="1"/>
                <c:pt idx="0">
                  <c:v>世帯数
(総数)</c:v>
                </c:pt>
              </c:strCache>
            </c:strRef>
          </c:cat>
          <c:val>
            <c:numRef>
              <c:f>'人口(1)'!$E$6:$E$16</c:f>
              <c:numCache>
                <c:formatCode>#,##0_);[Red]\(#,##0\)</c:formatCode>
                <c:ptCount val="11"/>
                <c:pt idx="0">
                  <c:v>26938</c:v>
                </c:pt>
                <c:pt idx="1">
                  <c:v>32513</c:v>
                </c:pt>
                <c:pt idx="2">
                  <c:v>38144</c:v>
                </c:pt>
                <c:pt idx="3">
                  <c:v>42478</c:v>
                </c:pt>
                <c:pt idx="4">
                  <c:v>43671</c:v>
                </c:pt>
                <c:pt idx="5">
                  <c:v>45865</c:v>
                </c:pt>
                <c:pt idx="6">
                  <c:v>48326</c:v>
                </c:pt>
                <c:pt idx="7">
                  <c:v>49486</c:v>
                </c:pt>
                <c:pt idx="8">
                  <c:v>49955</c:v>
                </c:pt>
                <c:pt idx="9">
                  <c:v>49889</c:v>
                </c:pt>
                <c:pt idx="10">
                  <c:v>50513</c:v>
                </c:pt>
              </c:numCache>
            </c:numRef>
          </c:val>
          <c:extLst>
            <c:ext xmlns:c16="http://schemas.microsoft.com/office/drawing/2014/chart" uri="{C3380CC4-5D6E-409C-BE32-E72D297353CC}">
              <c16:uniqueId val="{00000000-D128-4326-8AD3-A098E0DBA5CF}"/>
            </c:ext>
          </c:extLst>
        </c:ser>
        <c:dLbls>
          <c:showLegendKey val="0"/>
          <c:showVal val="0"/>
          <c:showCatName val="0"/>
          <c:showSerName val="0"/>
          <c:showPercent val="0"/>
          <c:showBubbleSize val="0"/>
        </c:dLbls>
        <c:gapWidth val="150"/>
        <c:axId val="1127726528"/>
        <c:axId val="1127743392"/>
      </c:barChart>
      <c:lineChart>
        <c:grouping val="standard"/>
        <c:varyColors val="0"/>
        <c:ser>
          <c:idx val="1"/>
          <c:order val="0"/>
          <c:tx>
            <c:v>世帯数</c:v>
          </c:tx>
          <c:spPr>
            <a:ln w="12700">
              <a:solidFill>
                <a:srgbClr val="000000"/>
              </a:solidFill>
              <a:prstDash val="solid"/>
            </a:ln>
          </c:spPr>
          <c:marker>
            <c:spPr>
              <a:solidFill>
                <a:srgbClr val="FFFF00"/>
              </a:solidFill>
            </c:spPr>
          </c:marker>
          <c:cat>
            <c:strRef>
              <c:f>'人口(1)'!$B$6:$B$16</c:f>
              <c:strCache>
                <c:ptCount val="11"/>
                <c:pt idx="0">
                  <c:v>昭和45年</c:v>
                </c:pt>
                <c:pt idx="1">
                  <c:v>昭和50年</c:v>
                </c:pt>
                <c:pt idx="2">
                  <c:v>昭和55年</c:v>
                </c:pt>
                <c:pt idx="3">
                  <c:v>昭和60年</c:v>
                </c:pt>
                <c:pt idx="4">
                  <c:v>平成 2年</c:v>
                </c:pt>
                <c:pt idx="5">
                  <c:v>平成 7年</c:v>
                </c:pt>
                <c:pt idx="6">
                  <c:v>平成12年</c:v>
                </c:pt>
                <c:pt idx="7">
                  <c:v>平成17年</c:v>
                </c:pt>
                <c:pt idx="8">
                  <c:v>平成22年</c:v>
                </c:pt>
                <c:pt idx="9">
                  <c:v>平成27年</c:v>
                </c:pt>
                <c:pt idx="10">
                  <c:v>令和 2年</c:v>
                </c:pt>
              </c:strCache>
            </c:strRef>
          </c:cat>
          <c:val>
            <c:numRef>
              <c:f>'人口(1)'!$C$6:$C$16</c:f>
              <c:numCache>
                <c:formatCode>#,##0_);[Red]\(#,##0\)</c:formatCode>
                <c:ptCount val="11"/>
                <c:pt idx="0">
                  <c:v>5850</c:v>
                </c:pt>
                <c:pt idx="1">
                  <c:v>7841</c:v>
                </c:pt>
                <c:pt idx="2">
                  <c:v>9339</c:v>
                </c:pt>
                <c:pt idx="3">
                  <c:v>10920</c:v>
                </c:pt>
                <c:pt idx="4">
                  <c:v>11765</c:v>
                </c:pt>
                <c:pt idx="5">
                  <c:v>13191</c:v>
                </c:pt>
                <c:pt idx="6">
                  <c:v>15170</c:v>
                </c:pt>
                <c:pt idx="7">
                  <c:v>16589</c:v>
                </c:pt>
                <c:pt idx="8">
                  <c:v>17476</c:v>
                </c:pt>
                <c:pt idx="9">
                  <c:v>18143</c:v>
                </c:pt>
                <c:pt idx="10">
                  <c:v>19659</c:v>
                </c:pt>
              </c:numCache>
            </c:numRef>
          </c:val>
          <c:smooth val="0"/>
          <c:extLst>
            <c:ext xmlns:c16="http://schemas.microsoft.com/office/drawing/2014/chart" uri="{C3380CC4-5D6E-409C-BE32-E72D297353CC}">
              <c16:uniqueId val="{00000001-D128-4326-8AD3-A098E0DBA5CF}"/>
            </c:ext>
          </c:extLst>
        </c:ser>
        <c:dLbls>
          <c:showLegendKey val="0"/>
          <c:showVal val="0"/>
          <c:showCatName val="0"/>
          <c:showSerName val="0"/>
          <c:showPercent val="0"/>
          <c:showBubbleSize val="0"/>
        </c:dLbls>
        <c:marker val="1"/>
        <c:smooth val="0"/>
        <c:axId val="1127717280"/>
        <c:axId val="1127725984"/>
      </c:lineChart>
      <c:catAx>
        <c:axId val="1127717280"/>
        <c:scaling>
          <c:orientation val="minMax"/>
        </c:scaling>
        <c:delete val="0"/>
        <c:axPos val="b"/>
        <c:numFmt formatCode="General" sourceLinked="1"/>
        <c:majorTickMark val="in"/>
        <c:minorTickMark val="none"/>
        <c:tickLblPos val="nextTo"/>
        <c:spPr>
          <a:ln w="3175">
            <a:solidFill>
              <a:srgbClr val="000000"/>
            </a:solidFill>
            <a:prstDash val="solid"/>
          </a:ln>
        </c:spPr>
        <c:txPr>
          <a:bodyPr rot="-2700000" vert="horz"/>
          <a:lstStyle/>
          <a:p>
            <a:pPr>
              <a:defRPr sz="1050" b="0" i="0" u="none" strike="noStrike" baseline="0">
                <a:solidFill>
                  <a:srgbClr val="000000"/>
                </a:solidFill>
                <a:latin typeface="ＭＳ Ｐゴシック"/>
                <a:ea typeface="ＭＳ Ｐゴシック"/>
                <a:cs typeface="ＭＳ Ｐゴシック"/>
              </a:defRPr>
            </a:pPr>
            <a:endParaRPr lang="ja-JP"/>
          </a:p>
        </c:txPr>
        <c:crossAx val="1127725984"/>
        <c:crosses val="autoZero"/>
        <c:auto val="1"/>
        <c:lblAlgn val="ctr"/>
        <c:lblOffset val="100"/>
        <c:tickLblSkip val="1"/>
        <c:tickMarkSkip val="1"/>
        <c:noMultiLvlLbl val="0"/>
      </c:catAx>
      <c:valAx>
        <c:axId val="1127725984"/>
        <c:scaling>
          <c:orientation val="minMax"/>
        </c:scaling>
        <c:delete val="0"/>
        <c:axPos val="l"/>
        <c:title>
          <c:tx>
            <c:rich>
              <a:bodyPr rot="0" vert="horz"/>
              <a:lstStyle/>
              <a:p>
                <a:pPr algn="l">
                  <a:defRPr sz="1100" b="0" i="0" u="none" strike="noStrike" baseline="0">
                    <a:solidFill>
                      <a:srgbClr val="000000"/>
                    </a:solidFill>
                    <a:latin typeface="ＭＳ Ｐゴシック"/>
                    <a:ea typeface="ＭＳ Ｐゴシック"/>
                    <a:cs typeface="ＭＳ Ｐゴシック"/>
                  </a:defRPr>
                </a:pPr>
                <a:r>
                  <a:rPr lang="ja-JP" altLang="en-US" sz="1100" b="0" i="0" u="none" strike="noStrike" baseline="0">
                    <a:solidFill>
                      <a:srgbClr val="000000"/>
                    </a:solidFill>
                    <a:latin typeface="ＭＳ Ｐゴシック"/>
                    <a:ea typeface="ＭＳ Ｐゴシック"/>
                  </a:rPr>
                  <a:t>世帯</a:t>
                </a:r>
              </a:p>
              <a:p>
                <a:pPr algn="l">
                  <a:defRPr sz="1100" b="0" i="0" u="none" strike="noStrike" baseline="0">
                    <a:solidFill>
                      <a:srgbClr val="000000"/>
                    </a:solidFill>
                    <a:latin typeface="ＭＳ Ｐゴシック"/>
                    <a:ea typeface="ＭＳ Ｐゴシック"/>
                    <a:cs typeface="ＭＳ Ｐゴシック"/>
                  </a:defRPr>
                </a:pPr>
                <a:endParaRPr lang="ja-JP" altLang="en-US" sz="1100" b="0" i="0" u="none" strike="noStrike" baseline="0">
                  <a:solidFill>
                    <a:srgbClr val="000000"/>
                  </a:solidFill>
                  <a:latin typeface="ＭＳ Ｐゴシック"/>
                  <a:ea typeface="ＭＳ Ｐゴシック"/>
                </a:endParaRPr>
              </a:p>
              <a:p>
                <a:pPr algn="l">
                  <a:defRPr sz="1100" b="0" i="0" u="none" strike="noStrike" baseline="0">
                    <a:solidFill>
                      <a:srgbClr val="000000"/>
                    </a:solidFill>
                    <a:latin typeface="ＭＳ Ｐゴシック"/>
                    <a:ea typeface="ＭＳ Ｐゴシック"/>
                    <a:cs typeface="ＭＳ Ｐゴシック"/>
                  </a:defRPr>
                </a:pPr>
                <a:endParaRPr lang="ja-JP" altLang="en-US" sz="1100" b="0" i="0" u="none" strike="noStrike" baseline="0">
                  <a:solidFill>
                    <a:srgbClr val="000000"/>
                  </a:solidFill>
                  <a:latin typeface="ＭＳ Ｐゴシック"/>
                  <a:ea typeface="ＭＳ Ｐゴシック"/>
                </a:endParaRPr>
              </a:p>
            </c:rich>
          </c:tx>
          <c:layout>
            <c:manualLayout>
              <c:xMode val="edge"/>
              <c:yMode val="edge"/>
              <c:x val="9.1742245090650799E-3"/>
              <c:y val="0.25537691509491545"/>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1127717280"/>
        <c:crosses val="autoZero"/>
        <c:crossBetween val="between"/>
      </c:valAx>
      <c:catAx>
        <c:axId val="1127726528"/>
        <c:scaling>
          <c:orientation val="minMax"/>
        </c:scaling>
        <c:delete val="1"/>
        <c:axPos val="b"/>
        <c:numFmt formatCode="General" sourceLinked="1"/>
        <c:majorTickMark val="out"/>
        <c:minorTickMark val="none"/>
        <c:tickLblPos val="nextTo"/>
        <c:crossAx val="1127743392"/>
        <c:crosses val="autoZero"/>
        <c:auto val="0"/>
        <c:lblAlgn val="ctr"/>
        <c:lblOffset val="100"/>
        <c:noMultiLvlLbl val="0"/>
      </c:catAx>
      <c:valAx>
        <c:axId val="1127743392"/>
        <c:scaling>
          <c:orientation val="minMax"/>
        </c:scaling>
        <c:delete val="0"/>
        <c:axPos val="r"/>
        <c:title>
          <c:tx>
            <c:rich>
              <a:bodyPr rot="0" vert="horz"/>
              <a:lstStyle/>
              <a:p>
                <a:pPr algn="ctr">
                  <a:defRPr sz="1100" b="0" i="0" u="none" strike="noStrike" baseline="0">
                    <a:solidFill>
                      <a:srgbClr val="000000"/>
                    </a:solidFill>
                    <a:latin typeface="ＭＳ Ｐゴシック"/>
                    <a:ea typeface="ＭＳ Ｐゴシック"/>
                    <a:cs typeface="ＭＳ Ｐゴシック"/>
                  </a:defRPr>
                </a:pPr>
                <a:r>
                  <a:rPr lang="ja-JP" altLang="en-US"/>
                  <a:t>人口</a:t>
                </a:r>
              </a:p>
            </c:rich>
          </c:tx>
          <c:layout>
            <c:manualLayout>
              <c:xMode val="edge"/>
              <c:yMode val="edge"/>
              <c:x val="0.91376142338643307"/>
              <c:y val="0.22849512028050759"/>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1127726528"/>
        <c:crosses val="max"/>
        <c:crossBetween val="between"/>
      </c:valAx>
      <c:spPr>
        <a:solidFill>
          <a:srgbClr val="C0C0C0"/>
        </a:solidFill>
        <a:ln w="12700">
          <a:solidFill>
            <a:srgbClr val="808080"/>
          </a:solidFill>
          <a:prstDash val="solid"/>
        </a:ln>
      </c:spPr>
    </c:plotArea>
    <c:legend>
      <c:legendPos val="b"/>
      <c:layout>
        <c:manualLayout>
          <c:xMode val="edge"/>
          <c:yMode val="edge"/>
          <c:x val="0.36330275547239765"/>
          <c:y val="0.91935732839596596"/>
          <c:w val="0.28256906005561178"/>
          <c:h val="6.1828317971881375E-2"/>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0.98425196850393659" l="0.78740157480314954" r="0.78740157480314954" t="0.98425196850393659" header="0.51181102362204722" footer="0.51181102362204722"/>
    <c:pageSetup paperSize="9" orientation="landscape" blackAndWhite="1"/>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8"/>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0-7531-4BEF-A392-F6EA059397B1}"/>
            </c:ext>
          </c:extLst>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1-7531-4BEF-A392-F6EA059397B1}"/>
            </c:ext>
          </c:extLst>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2-7531-4BEF-A392-F6EA059397B1}"/>
            </c:ext>
          </c:extLst>
        </c:ser>
        <c:dLbls>
          <c:showLegendKey val="0"/>
          <c:showVal val="0"/>
          <c:showCatName val="0"/>
          <c:showSerName val="0"/>
          <c:showPercent val="0"/>
          <c:showBubbleSize val="0"/>
        </c:dLbls>
        <c:gapWidth val="150"/>
        <c:shape val="cylinder"/>
        <c:axId val="1127733600"/>
        <c:axId val="1127734688"/>
        <c:axId val="0"/>
      </c:bar3DChart>
      <c:catAx>
        <c:axId val="1127733600"/>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1127734688"/>
        <c:crosses val="autoZero"/>
        <c:auto val="1"/>
        <c:lblAlgn val="ctr"/>
        <c:lblOffset val="100"/>
        <c:tickLblSkip val="1"/>
        <c:tickMarkSkip val="1"/>
        <c:noMultiLvlLbl val="0"/>
      </c:catAx>
      <c:valAx>
        <c:axId val="1127734688"/>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1127733600"/>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12127236580517"/>
          <c:y val="3.9877300613496931E-2"/>
          <c:w val="0.85685884691848901"/>
          <c:h val="0.70858895705521474"/>
        </c:manualLayout>
      </c:layout>
      <c:barChart>
        <c:barDir val="col"/>
        <c:grouping val="stacked"/>
        <c:varyColors val="0"/>
        <c:ser>
          <c:idx val="0"/>
          <c:order val="0"/>
          <c:tx>
            <c:strRef>
              <c:f>'人口（2）'!$C$3:$F$3</c:f>
              <c:strCache>
                <c:ptCount val="1"/>
                <c:pt idx="0">
                  <c:v>15歳未満</c:v>
                </c:pt>
              </c:strCache>
            </c:strRef>
          </c:tx>
          <c:spPr>
            <a:solidFill>
              <a:schemeClr val="accent5">
                <a:lumMod val="60000"/>
                <a:lumOff val="40000"/>
              </a:schemeClr>
            </a:solidFill>
            <a:ln w="25400">
              <a:noFill/>
            </a:ln>
          </c:spPr>
          <c:invertIfNegative val="0"/>
          <c:dLbls>
            <c:spPr>
              <a:noFill/>
              <a:ln w="25400">
                <a:no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'人口（2）'!$B$5:$B$12</c:f>
              <c:strCache>
                <c:ptCount val="8"/>
                <c:pt idx="0">
                  <c:v>昭和60年</c:v>
                </c:pt>
                <c:pt idx="1">
                  <c:v>平成 2年</c:v>
                </c:pt>
                <c:pt idx="2">
                  <c:v>平成 7年</c:v>
                </c:pt>
                <c:pt idx="3">
                  <c:v>平成12年</c:v>
                </c:pt>
                <c:pt idx="4">
                  <c:v>平成17年</c:v>
                </c:pt>
                <c:pt idx="5">
                  <c:v>平成22年</c:v>
                </c:pt>
                <c:pt idx="6">
                  <c:v>平成27年</c:v>
                </c:pt>
                <c:pt idx="7">
                  <c:v>令和 2年</c:v>
                </c:pt>
              </c:strCache>
            </c:strRef>
          </c:cat>
          <c:val>
            <c:numRef>
              <c:f>'人口（2）'!$C$5:$C$12</c:f>
              <c:numCache>
                <c:formatCode>#,##0_);[Red]\(#,##0\)</c:formatCode>
                <c:ptCount val="8"/>
                <c:pt idx="0">
                  <c:v>10625</c:v>
                </c:pt>
                <c:pt idx="1">
                  <c:v>8870</c:v>
                </c:pt>
                <c:pt idx="2">
                  <c:v>7914</c:v>
                </c:pt>
                <c:pt idx="3">
                  <c:v>7586</c:v>
                </c:pt>
                <c:pt idx="4">
                  <c:v>7490</c:v>
                </c:pt>
                <c:pt idx="5">
                  <c:v>7573</c:v>
                </c:pt>
                <c:pt idx="6">
                  <c:v>7318</c:v>
                </c:pt>
                <c:pt idx="7">
                  <c:v>7139</c:v>
                </c:pt>
              </c:numCache>
            </c:numRef>
          </c:val>
          <c:extLst>
            <c:ext xmlns:c16="http://schemas.microsoft.com/office/drawing/2014/chart" uri="{C3380CC4-5D6E-409C-BE32-E72D297353CC}">
              <c16:uniqueId val="{00000000-E688-4906-8DE7-1832E7D4022B}"/>
            </c:ext>
          </c:extLst>
        </c:ser>
        <c:ser>
          <c:idx val="1"/>
          <c:order val="1"/>
          <c:tx>
            <c:strRef>
              <c:f>'人口（2）'!$G$3:$J$3</c:f>
              <c:strCache>
                <c:ptCount val="1"/>
                <c:pt idx="0">
                  <c:v>15歳～64歳</c:v>
                </c:pt>
              </c:strCache>
            </c:strRef>
          </c:tx>
          <c:spPr>
            <a:solidFill>
              <a:srgbClr val="ED7D31"/>
            </a:solidFill>
            <a:ln w="25400">
              <a:noFill/>
            </a:ln>
          </c:spPr>
          <c:invertIfNegative val="0"/>
          <c:dLbls>
            <c:spPr>
              <a:noFill/>
              <a:ln w="25400">
                <a:no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'人口（2）'!$B$5:$B$12</c:f>
              <c:strCache>
                <c:ptCount val="8"/>
                <c:pt idx="0">
                  <c:v>昭和60年</c:v>
                </c:pt>
                <c:pt idx="1">
                  <c:v>平成 2年</c:v>
                </c:pt>
                <c:pt idx="2">
                  <c:v>平成 7年</c:v>
                </c:pt>
                <c:pt idx="3">
                  <c:v>平成12年</c:v>
                </c:pt>
                <c:pt idx="4">
                  <c:v>平成17年</c:v>
                </c:pt>
                <c:pt idx="5">
                  <c:v>平成22年</c:v>
                </c:pt>
                <c:pt idx="6">
                  <c:v>平成27年</c:v>
                </c:pt>
                <c:pt idx="7">
                  <c:v>令和 2年</c:v>
                </c:pt>
              </c:strCache>
            </c:strRef>
          </c:cat>
          <c:val>
            <c:numRef>
              <c:f>'人口（2）'!$G$5:$G$12</c:f>
              <c:numCache>
                <c:formatCode>#,##0_);[Red]\(#,##0\)</c:formatCode>
                <c:ptCount val="8"/>
                <c:pt idx="0">
                  <c:v>27958</c:v>
                </c:pt>
                <c:pt idx="1">
                  <c:v>30194</c:v>
                </c:pt>
                <c:pt idx="2">
                  <c:v>32143</c:v>
                </c:pt>
                <c:pt idx="3">
                  <c:v>33738</c:v>
                </c:pt>
                <c:pt idx="4">
                  <c:v>33623</c:v>
                </c:pt>
                <c:pt idx="5">
                  <c:v>32084</c:v>
                </c:pt>
                <c:pt idx="6">
                  <c:v>29963</c:v>
                </c:pt>
                <c:pt idx="7">
                  <c:v>29647</c:v>
                </c:pt>
              </c:numCache>
            </c:numRef>
          </c:val>
          <c:extLst>
            <c:ext xmlns:c16="http://schemas.microsoft.com/office/drawing/2014/chart" uri="{C3380CC4-5D6E-409C-BE32-E72D297353CC}">
              <c16:uniqueId val="{00000001-E688-4906-8DE7-1832E7D4022B}"/>
            </c:ext>
          </c:extLst>
        </c:ser>
        <c:ser>
          <c:idx val="2"/>
          <c:order val="2"/>
          <c:tx>
            <c:strRef>
              <c:f>'人口（2）'!$K$3:$N$3</c:f>
              <c:strCache>
                <c:ptCount val="1"/>
                <c:pt idx="0">
                  <c:v>65歳以上</c:v>
                </c:pt>
              </c:strCache>
            </c:strRef>
          </c:tx>
          <c:spPr>
            <a:solidFill>
              <a:schemeClr val="accent5">
                <a:lumMod val="40000"/>
                <a:lumOff val="60000"/>
              </a:schemeClr>
            </a:solidFill>
            <a:ln w="25400">
              <a:noFill/>
            </a:ln>
          </c:spPr>
          <c:invertIfNegative val="0"/>
          <c:dLbls>
            <c:spPr>
              <a:noFill/>
              <a:ln w="25400">
                <a:no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'人口（2）'!$B$5:$B$12</c:f>
              <c:strCache>
                <c:ptCount val="8"/>
                <c:pt idx="0">
                  <c:v>昭和60年</c:v>
                </c:pt>
                <c:pt idx="1">
                  <c:v>平成 2年</c:v>
                </c:pt>
                <c:pt idx="2">
                  <c:v>平成 7年</c:v>
                </c:pt>
                <c:pt idx="3">
                  <c:v>平成12年</c:v>
                </c:pt>
                <c:pt idx="4">
                  <c:v>平成17年</c:v>
                </c:pt>
                <c:pt idx="5">
                  <c:v>平成22年</c:v>
                </c:pt>
                <c:pt idx="6">
                  <c:v>平成27年</c:v>
                </c:pt>
                <c:pt idx="7">
                  <c:v>令和 2年</c:v>
                </c:pt>
              </c:strCache>
            </c:strRef>
          </c:cat>
          <c:val>
            <c:numRef>
              <c:f>'人口（2）'!$K$5:$K$12</c:f>
              <c:numCache>
                <c:formatCode>#,##0_);[Red]\(#,##0\)</c:formatCode>
                <c:ptCount val="8"/>
                <c:pt idx="0">
                  <c:v>3895</c:v>
                </c:pt>
                <c:pt idx="1">
                  <c:v>4593</c:v>
                </c:pt>
                <c:pt idx="2">
                  <c:v>5802</c:v>
                </c:pt>
                <c:pt idx="3">
                  <c:v>6969</c:v>
                </c:pt>
                <c:pt idx="4">
                  <c:v>8340</c:v>
                </c:pt>
                <c:pt idx="5">
                  <c:v>9969</c:v>
                </c:pt>
                <c:pt idx="6">
                  <c:v>11956</c:v>
                </c:pt>
                <c:pt idx="7">
                  <c:v>13189</c:v>
                </c:pt>
              </c:numCache>
            </c:numRef>
          </c:val>
          <c:extLst>
            <c:ext xmlns:c16="http://schemas.microsoft.com/office/drawing/2014/chart" uri="{C3380CC4-5D6E-409C-BE32-E72D297353CC}">
              <c16:uniqueId val="{00000002-E688-4906-8DE7-1832E7D4022B}"/>
            </c:ext>
          </c:extLst>
        </c:ser>
        <c:ser>
          <c:idx val="3"/>
          <c:order val="3"/>
          <c:tx>
            <c:strRef>
              <c:f>'人口（2）'!$O$3:$R$3</c:f>
              <c:strCache>
                <c:ptCount val="1"/>
                <c:pt idx="0">
                  <c:v>年齢不詳</c:v>
                </c:pt>
              </c:strCache>
            </c:strRef>
          </c:tx>
          <c:spPr>
            <a:solidFill>
              <a:schemeClr val="tx1"/>
            </a:solidFill>
          </c:spPr>
          <c:invertIfNegative val="0"/>
          <c:dLbls>
            <c:spPr>
              <a:noFill/>
              <a:ln w="25400">
                <a:noFill/>
              </a:ln>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'人口（2）'!$B$5:$B$12</c:f>
              <c:strCache>
                <c:ptCount val="8"/>
                <c:pt idx="0">
                  <c:v>昭和60年</c:v>
                </c:pt>
                <c:pt idx="1">
                  <c:v>平成 2年</c:v>
                </c:pt>
                <c:pt idx="2">
                  <c:v>平成 7年</c:v>
                </c:pt>
                <c:pt idx="3">
                  <c:v>平成12年</c:v>
                </c:pt>
                <c:pt idx="4">
                  <c:v>平成17年</c:v>
                </c:pt>
                <c:pt idx="5">
                  <c:v>平成22年</c:v>
                </c:pt>
                <c:pt idx="6">
                  <c:v>平成27年</c:v>
                </c:pt>
                <c:pt idx="7">
                  <c:v>令和 2年</c:v>
                </c:pt>
              </c:strCache>
            </c:strRef>
          </c:cat>
          <c:val>
            <c:numRef>
              <c:f>'人口（2）'!$O$5:$O$12</c:f>
              <c:numCache>
                <c:formatCode>#,##0_);[Red]\(#,##0\)</c:formatCode>
                <c:ptCount val="8"/>
                <c:pt idx="0">
                  <c:v>0</c:v>
                </c:pt>
                <c:pt idx="1">
                  <c:v>14</c:v>
                </c:pt>
                <c:pt idx="2">
                  <c:v>6</c:v>
                </c:pt>
                <c:pt idx="3">
                  <c:v>33</c:v>
                </c:pt>
                <c:pt idx="4">
                  <c:v>33</c:v>
                </c:pt>
                <c:pt idx="5">
                  <c:v>329</c:v>
                </c:pt>
                <c:pt idx="6">
                  <c:v>652</c:v>
                </c:pt>
                <c:pt idx="7">
                  <c:v>538</c:v>
                </c:pt>
              </c:numCache>
            </c:numRef>
          </c:val>
          <c:extLst>
            <c:ext xmlns:c16="http://schemas.microsoft.com/office/drawing/2014/chart" uri="{C3380CC4-5D6E-409C-BE32-E72D297353CC}">
              <c16:uniqueId val="{00000003-E688-4906-8DE7-1832E7D4022B}"/>
            </c:ext>
          </c:extLst>
        </c:ser>
        <c:dLbls>
          <c:showLegendKey val="0"/>
          <c:showVal val="0"/>
          <c:showCatName val="0"/>
          <c:showSerName val="0"/>
          <c:showPercent val="0"/>
          <c:showBubbleSize val="0"/>
        </c:dLbls>
        <c:gapWidth val="150"/>
        <c:overlap val="100"/>
        <c:axId val="1127712384"/>
        <c:axId val="1127730880"/>
      </c:barChart>
      <c:catAx>
        <c:axId val="1127712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0880"/>
        <c:crosses val="autoZero"/>
        <c:auto val="1"/>
        <c:lblAlgn val="ctr"/>
        <c:lblOffset val="100"/>
        <c:noMultiLvlLbl val="0"/>
      </c:catAx>
      <c:valAx>
        <c:axId val="112773088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12384"/>
        <c:crosses val="autoZero"/>
        <c:crossBetween val="between"/>
      </c:valAx>
      <c:spPr>
        <a:noFill/>
        <a:ln w="25400">
          <a:noFill/>
        </a:ln>
      </c:spPr>
    </c:plotArea>
    <c:legend>
      <c:legendPos val="b"/>
      <c:layout>
        <c:manualLayout>
          <c:xMode val="edge"/>
          <c:yMode val="edge"/>
          <c:x val="0.11518688394566982"/>
          <c:y val="0.85208250809139652"/>
          <c:w val="0.85975214330813021"/>
          <c:h val="0.1233776146079899"/>
        </c:manualLayout>
      </c:layout>
      <c:overlay val="0"/>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000000000000278" l="0.70000000000000062" r="0.70000000000000062" t="0.75000000000000278" header="0.30000000000000032" footer="0.30000000000000032"/>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5"/>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0-44CC-4F71-8CB3-59EA68B93A60}"/>
            </c:ext>
          </c:extLst>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1-44CC-4F71-8CB3-59EA68B93A60}"/>
            </c:ext>
          </c:extLst>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2-44CC-4F71-8CB3-59EA68B93A60}"/>
            </c:ext>
          </c:extLst>
        </c:ser>
        <c:dLbls>
          <c:showLegendKey val="0"/>
          <c:showVal val="0"/>
          <c:showCatName val="0"/>
          <c:showSerName val="0"/>
          <c:showPercent val="0"/>
          <c:showBubbleSize val="0"/>
        </c:dLbls>
        <c:gapWidth val="150"/>
        <c:shape val="cylinder"/>
        <c:axId val="1127733056"/>
        <c:axId val="1127714016"/>
        <c:axId val="0"/>
      </c:bar3DChart>
      <c:catAx>
        <c:axId val="112773305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1127714016"/>
        <c:crosses val="autoZero"/>
        <c:auto val="1"/>
        <c:lblAlgn val="ctr"/>
        <c:lblOffset val="100"/>
        <c:tickLblSkip val="1"/>
        <c:tickMarkSkip val="1"/>
        <c:noMultiLvlLbl val="0"/>
      </c:catAx>
      <c:valAx>
        <c:axId val="1127714016"/>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112773305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4"/>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0-9E23-4E5A-8855-9A6148B6337A}"/>
            </c:ext>
          </c:extLst>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1-9E23-4E5A-8855-9A6148B6337A}"/>
            </c:ext>
          </c:extLst>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2-9E23-4E5A-8855-9A6148B6337A}"/>
            </c:ext>
          </c:extLst>
        </c:ser>
        <c:dLbls>
          <c:showLegendKey val="0"/>
          <c:showVal val="0"/>
          <c:showCatName val="0"/>
          <c:showSerName val="0"/>
          <c:showPercent val="0"/>
          <c:showBubbleSize val="0"/>
        </c:dLbls>
        <c:gapWidth val="150"/>
        <c:shape val="cylinder"/>
        <c:axId val="1127717824"/>
        <c:axId val="1127718912"/>
        <c:axId val="0"/>
      </c:bar3DChart>
      <c:catAx>
        <c:axId val="1127717824"/>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1127718912"/>
        <c:crosses val="autoZero"/>
        <c:auto val="1"/>
        <c:lblAlgn val="ctr"/>
        <c:lblOffset val="100"/>
        <c:tickLblSkip val="1"/>
        <c:tickMarkSkip val="1"/>
        <c:noMultiLvlLbl val="0"/>
      </c:catAx>
      <c:valAx>
        <c:axId val="1127718912"/>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1127717824"/>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10"/>
      <c:rotY val="20"/>
      <c:depthPercent val="100"/>
      <c:rAngAx val="1"/>
    </c:view3D>
    <c:floor>
      <c:thickness val="0"/>
      <c:spPr>
        <a:solidFill>
          <a:srgbClr val="CCFFFF"/>
        </a:solidFill>
        <a:ln w="3175">
          <a:solidFill>
            <a:srgbClr val="000000"/>
          </a:solidFill>
          <a:prstDash val="solid"/>
        </a:ln>
      </c:spPr>
    </c:floor>
    <c:sideWall>
      <c:thickness val="0"/>
      <c:spPr>
        <a:solidFill>
          <a:srgbClr val="CCFFCC"/>
        </a:solidFill>
        <a:ln w="12700">
          <a:solidFill>
            <a:srgbClr val="000000"/>
          </a:solidFill>
          <a:prstDash val="solid"/>
        </a:ln>
      </c:spPr>
    </c:sideWall>
    <c:backWall>
      <c:thickness val="0"/>
      <c:spPr>
        <a:solidFill>
          <a:srgbClr val="CCFFCC"/>
        </a:solidFill>
        <a:ln w="12700">
          <a:solidFill>
            <a:srgbClr val="000000"/>
          </a:solidFill>
          <a:prstDash val="solid"/>
        </a:ln>
      </c:spPr>
    </c:backWall>
    <c:plotArea>
      <c:layout/>
      <c:bar3DChart>
        <c:barDir val="col"/>
        <c:grouping val="percentStacked"/>
        <c:varyColors val="0"/>
        <c:ser>
          <c:idx val="0"/>
          <c:order val="0"/>
          <c:tx>
            <c:v>１５歳未満</c:v>
          </c:tx>
          <c:spPr>
            <a:pattFill prst="smConfetti">
              <a:fgClr>
                <a:srgbClr val="000000"/>
              </a:fgClr>
              <a:bgClr>
                <a:srgbClr val="9999FF"/>
              </a:bgClr>
            </a:pattFill>
            <a:ln w="12700">
              <a:solidFill>
                <a:srgbClr val="000000"/>
              </a:solidFill>
              <a:prstDash val="solid"/>
            </a:ln>
          </c:spPr>
          <c:invertIfNegative val="0"/>
          <c:dLbls>
            <c:spPr>
              <a:solidFill>
                <a:srgbClr val="FFFFFF"/>
              </a:solid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0-A8B8-44DD-9953-5B541F78C3B4}"/>
            </c:ext>
          </c:extLst>
        </c:ser>
        <c:ser>
          <c:idx val="1"/>
          <c:order val="1"/>
          <c:tx>
            <c:v>１５歳～６４歳</c:v>
          </c:tx>
          <c:spPr>
            <a:solidFill>
              <a:srgbClr val="FFFF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1-A8B8-44DD-9953-5B541F78C3B4}"/>
            </c:ext>
          </c:extLst>
        </c:ser>
        <c:ser>
          <c:idx val="2"/>
          <c:order val="2"/>
          <c:tx>
            <c:v>６５歳以上</c:v>
          </c:tx>
          <c:spPr>
            <a:pattFill prst="pct70">
              <a:fgClr>
                <a:srgbClr val="000000"/>
              </a:fgClr>
              <a:bgClr>
                <a:srgbClr val="FFFFCC"/>
              </a:bgClr>
            </a:patt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Lit>
              <c:formatCode>General</c:formatCode>
              <c:ptCount val="1"/>
              <c:pt idx="0">
                <c:v>0</c:v>
              </c:pt>
            </c:numLit>
          </c:val>
          <c:extLst>
            <c:ext xmlns:c16="http://schemas.microsoft.com/office/drawing/2014/chart" uri="{C3380CC4-5D6E-409C-BE32-E72D297353CC}">
              <c16:uniqueId val="{00000002-A8B8-44DD-9953-5B541F78C3B4}"/>
            </c:ext>
          </c:extLst>
        </c:ser>
        <c:dLbls>
          <c:showLegendKey val="0"/>
          <c:showVal val="0"/>
          <c:showCatName val="0"/>
          <c:showSerName val="0"/>
          <c:showPercent val="0"/>
          <c:showBubbleSize val="0"/>
        </c:dLbls>
        <c:gapWidth val="150"/>
        <c:shape val="cylinder"/>
        <c:axId val="1127719456"/>
        <c:axId val="1127720000"/>
        <c:axId val="0"/>
      </c:bar3DChart>
      <c:catAx>
        <c:axId val="1127719456"/>
        <c:scaling>
          <c:orientation val="minMax"/>
        </c:scaling>
        <c:delete val="0"/>
        <c:axPos val="b"/>
        <c:minorGridlines>
          <c:spPr>
            <a:ln w="3175">
              <a:solidFill>
                <a:srgbClr val="000000"/>
              </a:solidFill>
              <a:prstDash val="solid"/>
            </a:ln>
          </c:spPr>
        </c:minorGridlines>
        <c:numFmt formatCode="General" sourceLinked="1"/>
        <c:majorTickMark val="in"/>
        <c:minorTickMark val="none"/>
        <c:tickLblPos val="low"/>
        <c:spPr>
          <a:ln w="3175">
            <a:solidFill>
              <a:srgbClr val="000000"/>
            </a:solidFill>
            <a:prstDash val="solid"/>
          </a:ln>
        </c:spPr>
        <c:txPr>
          <a:bodyPr rot="-342000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1127720000"/>
        <c:crosses val="autoZero"/>
        <c:auto val="1"/>
        <c:lblAlgn val="ctr"/>
        <c:lblOffset val="100"/>
        <c:tickLblSkip val="1"/>
        <c:tickMarkSkip val="1"/>
        <c:noMultiLvlLbl val="0"/>
      </c:catAx>
      <c:valAx>
        <c:axId val="1127720000"/>
        <c:scaling>
          <c:orientation val="minMax"/>
        </c:scaling>
        <c:delete val="0"/>
        <c:axPos val="l"/>
        <c:majorGridlines>
          <c:spPr>
            <a:ln w="3175">
              <a:solidFill>
                <a:srgbClr val="000000"/>
              </a:solidFill>
              <a:prstDash val="solid"/>
            </a:ln>
          </c:spPr>
        </c:majorGridlines>
        <c:numFmt formatCode="0%"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ゴシック"/>
                <a:ea typeface="ＭＳ Ｐゴシック"/>
                <a:cs typeface="ＭＳ Ｐゴシック"/>
              </a:defRPr>
            </a:pPr>
            <a:endParaRPr lang="ja-JP"/>
          </a:p>
        </c:txPr>
        <c:crossAx val="1127719456"/>
        <c:crosses val="autoZero"/>
        <c:crossBetween val="between"/>
        <c:majorUnit val="0.2"/>
      </c:valAx>
      <c:spPr>
        <a:noFill/>
        <a:ln w="25400">
          <a:noFill/>
        </a:ln>
      </c:spPr>
    </c:plotArea>
    <c:legend>
      <c:legendPos val="r"/>
      <c:overlay val="0"/>
      <c:spPr>
        <a:solidFill>
          <a:srgbClr val="FFFFFF"/>
        </a:solidFill>
        <a:ln w="3175">
          <a:solidFill>
            <a:srgbClr val="000000"/>
          </a:solidFill>
          <a:prstDash val="solid"/>
        </a:ln>
      </c:spPr>
      <c:txPr>
        <a:bodyPr/>
        <a:lstStyle/>
        <a:p>
          <a:pPr>
            <a:defRPr sz="27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3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278" r="0.75000000000000278" t="1" header="0.51200000000000001" footer="0.5120000000000000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世帯数</c:v>
          </c:tx>
          <c:spPr>
            <a:pattFill prst="dkDnDiag">
              <a:fgClr>
                <a:srgbClr val="FFFFFF"/>
              </a:fgClr>
              <a:bgClr>
                <a:srgbClr val="000000"/>
              </a:bgClr>
            </a:pattFill>
            <a:ln w="12700">
              <a:solidFill>
                <a:srgbClr val="000000"/>
              </a:solidFill>
              <a:prstDash val="solid"/>
            </a:ln>
          </c:spPr>
          <c:invertIfNegative val="0"/>
          <c:val>
            <c:numLit>
              <c:formatCode>General</c:formatCode>
              <c:ptCount val="1"/>
              <c:pt idx="0">
                <c:v>0</c:v>
              </c:pt>
            </c:numLit>
          </c:val>
          <c:extLst>
            <c:ext xmlns:c16="http://schemas.microsoft.com/office/drawing/2014/chart" uri="{C3380CC4-5D6E-409C-BE32-E72D297353CC}">
              <c16:uniqueId val="{00000000-B1A1-4AFF-9A10-86BC9745ADA3}"/>
            </c:ext>
          </c:extLst>
        </c:ser>
        <c:dLbls>
          <c:showLegendKey val="0"/>
          <c:showVal val="0"/>
          <c:showCatName val="0"/>
          <c:showSerName val="0"/>
          <c:showPercent val="0"/>
          <c:showBubbleSize val="0"/>
        </c:dLbls>
        <c:gapWidth val="150"/>
        <c:axId val="1127720544"/>
        <c:axId val="1127731424"/>
      </c:barChart>
      <c:lineChart>
        <c:grouping val="standard"/>
        <c:varyColors val="0"/>
        <c:ser>
          <c:idx val="0"/>
          <c:order val="1"/>
          <c:tx>
            <c:v>人口</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1-B1A1-4AFF-9A10-86BC9745ADA3}"/>
            </c:ext>
          </c:extLst>
        </c:ser>
        <c:dLbls>
          <c:showLegendKey val="0"/>
          <c:showVal val="0"/>
          <c:showCatName val="0"/>
          <c:showSerName val="0"/>
          <c:showPercent val="0"/>
          <c:showBubbleSize val="0"/>
        </c:dLbls>
        <c:marker val="1"/>
        <c:smooth val="0"/>
        <c:axId val="1127721088"/>
        <c:axId val="1127721632"/>
      </c:lineChart>
      <c:catAx>
        <c:axId val="1127720544"/>
        <c:scaling>
          <c:orientation val="minMax"/>
        </c:scaling>
        <c:delete val="0"/>
        <c:axPos val="b"/>
        <c:numFmt formatCode="General" sourceLinked="1"/>
        <c:majorTickMark val="in"/>
        <c:minorTickMark val="none"/>
        <c:tickLblPos val="nextTo"/>
        <c:spPr>
          <a:ln w="3175">
            <a:solidFill>
              <a:srgbClr val="000000"/>
            </a:solidFill>
            <a:prstDash val="solid"/>
          </a:ln>
        </c:spPr>
        <c:txPr>
          <a:bodyPr rot="-360000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731424"/>
        <c:crosses val="autoZero"/>
        <c:auto val="0"/>
        <c:lblAlgn val="ctr"/>
        <c:lblOffset val="100"/>
        <c:tickLblSkip val="1"/>
        <c:tickMarkSkip val="1"/>
        <c:noMultiLvlLbl val="0"/>
      </c:catAx>
      <c:valAx>
        <c:axId val="1127731424"/>
        <c:scaling>
          <c:orientation val="minMax"/>
        </c:scaling>
        <c:delete val="0"/>
        <c:axPos val="l"/>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a:t>世帯</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1127720544"/>
        <c:crosses val="autoZero"/>
        <c:crossBetween val="between"/>
      </c:valAx>
      <c:catAx>
        <c:axId val="1127721088"/>
        <c:scaling>
          <c:orientation val="minMax"/>
        </c:scaling>
        <c:delete val="1"/>
        <c:axPos val="b"/>
        <c:majorTickMark val="out"/>
        <c:minorTickMark val="none"/>
        <c:tickLblPos val="nextTo"/>
        <c:crossAx val="1127721632"/>
        <c:crosses val="autoZero"/>
        <c:auto val="0"/>
        <c:lblAlgn val="ctr"/>
        <c:lblOffset val="100"/>
        <c:noMultiLvlLbl val="0"/>
      </c:catAx>
      <c:valAx>
        <c:axId val="1127721632"/>
        <c:scaling>
          <c:orientation val="minMax"/>
        </c:scaling>
        <c:delete val="0"/>
        <c:axPos val="r"/>
        <c:title>
          <c:tx>
            <c:rich>
              <a:bodyPr rot="0" vert="wordArtVertRtl"/>
              <a:lstStyle/>
              <a:p>
                <a:pPr algn="ctr">
                  <a:defRPr sz="900" b="0" i="0" u="none" strike="noStrike" baseline="0">
                    <a:solidFill>
                      <a:srgbClr val="000000"/>
                    </a:solidFill>
                    <a:latin typeface="ＭＳ Ｐゴシック"/>
                    <a:ea typeface="ＭＳ Ｐゴシック"/>
                    <a:cs typeface="ＭＳ Ｐゴシック"/>
                  </a:defRPr>
                </a:pPr>
                <a:r>
                  <a:rPr lang="ja-JP" altLang="en-US"/>
                  <a:t>人</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1127721088"/>
        <c:crosses val="max"/>
        <c:crossBetween val="between"/>
      </c:valAx>
      <c:spPr>
        <a:solidFill>
          <a:srgbClr val="CCFFCC"/>
        </a:solidFill>
        <a:ln w="12700">
          <a:solidFill>
            <a:srgbClr val="00000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635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000000000000278" r="0.75000000000000278"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[1]データ!$B$11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6834-4896-95F4-95CD638B434F}"/>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6834-4896-95F4-95CD638B434F}"/>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6834-4896-95F4-95CD638B434F}"/>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6834-4896-95F4-95CD638B434F}"/>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6834-4896-95F4-95CD638B434F}"/>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6834-4896-95F4-95CD638B434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[1]データ!$A$12:$A$14</c:f>
              <c:strCache>
                <c:ptCount val="3"/>
                <c:pt idx="0">
                  <c:v>第一次産業</c:v>
                </c:pt>
                <c:pt idx="1">
                  <c:v>第二次産業</c:v>
                </c:pt>
                <c:pt idx="2">
                  <c:v>第三次産業</c:v>
                </c:pt>
              </c:strCache>
            </c:strRef>
          </c:cat>
          <c:val>
            <c:numRef>
              <c:f>[1]データ!$B$12:$B$14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6834-4896-95F4-95CD638B434F}"/>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[1]データ!$B$24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[1]データ!$A$25:$A$30</c:f>
              <c:strCache>
                <c:ptCount val="6"/>
                <c:pt idx="0">
                  <c:v>H27</c:v>
                </c:pt>
                <c:pt idx="1">
                  <c:v>H28</c:v>
                </c:pt>
                <c:pt idx="2">
                  <c:v>H29</c:v>
                </c:pt>
                <c:pt idx="3">
                  <c:v>H30</c:v>
                </c:pt>
                <c:pt idx="4">
                  <c:v>R1</c:v>
                </c:pt>
                <c:pt idx="5">
                  <c:v>R2</c:v>
                </c:pt>
              </c:strCache>
            </c:strRef>
          </c:cat>
          <c:val>
            <c:numRef>
              <c:f>[1]データ!$B$25:$B$30</c:f>
              <c:numCache>
                <c:formatCode>General</c:formatCode>
                <c:ptCount val="6"/>
                <c:pt idx="0">
                  <c:v>1401200</c:v>
                </c:pt>
                <c:pt idx="1">
                  <c:v>1399200</c:v>
                </c:pt>
                <c:pt idx="2">
                  <c:v>1422100</c:v>
                </c:pt>
                <c:pt idx="3">
                  <c:v>1461800</c:v>
                </c:pt>
                <c:pt idx="4">
                  <c:v>1510800</c:v>
                </c:pt>
                <c:pt idx="5">
                  <c:v>1046000</c:v>
                </c:pt>
              </c:numCache>
            </c:numRef>
          </c:val>
          <c:extLst>
            <c:ext xmlns:c16="http://schemas.microsoft.com/office/drawing/2014/chart" uri="{C3380CC4-5D6E-409C-BE32-E72D297353CC}">
              <c16:uniqueId val="{00000000-B708-496E-ABF5-CC61CD839F14}"/>
            </c:ext>
          </c:extLst>
        </c:ser>
        <c:ser>
          <c:idx val="1"/>
          <c:order val="1"/>
          <c:tx>
            <c:strRef>
              <c:f>[1]データ!$C$24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[1]データ!$A$25:$A$30</c:f>
              <c:strCache>
                <c:ptCount val="6"/>
                <c:pt idx="0">
                  <c:v>H27</c:v>
                </c:pt>
                <c:pt idx="1">
                  <c:v>H28</c:v>
                </c:pt>
                <c:pt idx="2">
                  <c:v>H29</c:v>
                </c:pt>
                <c:pt idx="3">
                  <c:v>H30</c:v>
                </c:pt>
                <c:pt idx="4">
                  <c:v>R1</c:v>
                </c:pt>
                <c:pt idx="5">
                  <c:v>R2</c:v>
                </c:pt>
              </c:strCache>
            </c:strRef>
          </c:cat>
          <c:val>
            <c:numRef>
              <c:f>[1]データ!$C$25:$C$30</c:f>
              <c:numCache>
                <c:formatCode>General</c:formatCode>
                <c:ptCount val="6"/>
                <c:pt idx="0">
                  <c:v>24400</c:v>
                </c:pt>
                <c:pt idx="1">
                  <c:v>24300</c:v>
                </c:pt>
                <c:pt idx="2">
                  <c:v>26200</c:v>
                </c:pt>
                <c:pt idx="3">
                  <c:v>30900</c:v>
                </c:pt>
                <c:pt idx="4">
                  <c:v>39300</c:v>
                </c:pt>
                <c:pt idx="5">
                  <c:v>34800</c:v>
                </c:pt>
              </c:numCache>
            </c:numRef>
          </c:val>
          <c:extLst>
            <c:ext xmlns:c16="http://schemas.microsoft.com/office/drawing/2014/chart" uri="{C3380CC4-5D6E-409C-BE32-E72D297353CC}">
              <c16:uniqueId val="{00000001-B708-496E-ABF5-CC61CD839F14}"/>
            </c:ext>
          </c:extLst>
        </c:ser>
        <c:dLbls>
          <c:dLblPos val="ctr"/>
          <c:showLegendKey val="0"/>
          <c:showVal val="1"/>
          <c:showCatName val="0"/>
          <c:showSerName val="0"/>
          <c:showPercent val="0"/>
          <c:showBubbleSize val="0"/>
        </c:dLbls>
        <c:gapWidth val="150"/>
        <c:overlap val="100"/>
        <c:axId val="1127741216"/>
        <c:axId val="1127736320"/>
      </c:barChart>
      <c:catAx>
        <c:axId val="112774121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6320"/>
        <c:crosses val="autoZero"/>
        <c:auto val="1"/>
        <c:lblAlgn val="ctr"/>
        <c:lblOffset val="100"/>
        <c:noMultiLvlLbl val="0"/>
      </c:catAx>
      <c:valAx>
        <c:axId val="1127736320"/>
        <c:scaling>
          <c:orientation val="minMax"/>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4121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[2]データ!$B$2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[2]データ!$A$3:$A$8</c:f>
              <c:strCache>
                <c:ptCount val="6"/>
                <c:pt idx="0">
                  <c:v>H7</c:v>
                </c:pt>
                <c:pt idx="1">
                  <c:v>H12</c:v>
                </c:pt>
                <c:pt idx="2">
                  <c:v>H17</c:v>
                </c:pt>
                <c:pt idx="3">
                  <c:v>H22</c:v>
                </c:pt>
                <c:pt idx="4">
                  <c:v>H27</c:v>
                </c:pt>
                <c:pt idx="5">
                  <c:v>R2</c:v>
                </c:pt>
              </c:strCache>
            </c:strRef>
          </c:cat>
          <c:val>
            <c:numRef>
              <c:f>[2]データ!$B$3:$B$8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A424-4B63-BFEB-EE78042F9AB3}"/>
            </c:ext>
          </c:extLst>
        </c:ser>
        <c:ser>
          <c:idx val="1"/>
          <c:order val="1"/>
          <c:tx>
            <c:strRef>
              <c:f>[2]データ!$C$2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[2]データ!$A$3:$A$8</c:f>
              <c:strCache>
                <c:ptCount val="6"/>
                <c:pt idx="0">
                  <c:v>H7</c:v>
                </c:pt>
                <c:pt idx="1">
                  <c:v>H12</c:v>
                </c:pt>
                <c:pt idx="2">
                  <c:v>H17</c:v>
                </c:pt>
                <c:pt idx="3">
                  <c:v>H22</c:v>
                </c:pt>
                <c:pt idx="4">
                  <c:v>H27</c:v>
                </c:pt>
                <c:pt idx="5">
                  <c:v>R2</c:v>
                </c:pt>
              </c:strCache>
            </c:strRef>
          </c:cat>
          <c:val>
            <c:numRef>
              <c:f>[2]データ!$C$3:$C$8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A424-4B63-BFEB-EE78042F9AB3}"/>
            </c:ext>
          </c:extLst>
        </c:ser>
        <c:dLbls>
          <c:dLblPos val="t"/>
          <c:showLegendKey val="0"/>
          <c:showVal val="1"/>
          <c:showCatName val="0"/>
          <c:showSerName val="0"/>
          <c:showPercent val="0"/>
          <c:showBubbleSize val="0"/>
        </c:dLbls>
        <c:smooth val="0"/>
        <c:axId val="1127712928"/>
        <c:axId val="1127730336"/>
      </c:lineChart>
      <c:catAx>
        <c:axId val="112771292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0336"/>
        <c:crosses val="autoZero"/>
        <c:auto val="1"/>
        <c:lblAlgn val="ctr"/>
        <c:lblOffset val="100"/>
        <c:noMultiLvlLbl val="0"/>
      </c:catAx>
      <c:valAx>
        <c:axId val="1127730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12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農地面積（経営耕地面積）と経営体数</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[2]データ!$B$17</c:f>
              <c:strCache>
                <c:ptCount val="1"/>
                <c:pt idx="0">
                  <c:v>経営耕地面積（ha)</c:v>
                </c:pt>
              </c:strCache>
            </c:strRef>
          </c:tx>
          <c:spPr>
            <a:ln w="34925" cap="rnd">
              <a:solidFill>
                <a:schemeClr val="accent6">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[2]データ!$A$18:$A$20</c:f>
              <c:strCache>
                <c:ptCount val="3"/>
                <c:pt idx="0">
                  <c:v>H22</c:v>
                </c:pt>
                <c:pt idx="1">
                  <c:v>H27</c:v>
                </c:pt>
                <c:pt idx="2">
                  <c:v>R2</c:v>
                </c:pt>
              </c:strCache>
            </c:strRef>
          </c:cat>
          <c:val>
            <c:numRef>
              <c:f>[2]データ!$B$18:$B$20</c:f>
              <c:numCache>
                <c:formatCode>General</c:formatCode>
                <c:ptCount val="3"/>
                <c:pt idx="0">
                  <c:v>2216</c:v>
                </c:pt>
                <c:pt idx="1">
                  <c:v>2245</c:v>
                </c:pt>
                <c:pt idx="2">
                  <c:v>2157</c:v>
                </c:pt>
              </c:numCache>
            </c:numRef>
          </c:val>
          <c:smooth val="0"/>
          <c:extLst>
            <c:ext xmlns:c16="http://schemas.microsoft.com/office/drawing/2014/chart" uri="{C3380CC4-5D6E-409C-BE32-E72D297353CC}">
              <c16:uniqueId val="{00000000-E12D-462C-BD19-61B7807E78EE}"/>
            </c:ext>
          </c:extLst>
        </c:ser>
        <c:ser>
          <c:idx val="1"/>
          <c:order val="1"/>
          <c:tx>
            <c:strRef>
              <c:f>[2]データ!$C$17</c:f>
              <c:strCache>
                <c:ptCount val="1"/>
                <c:pt idx="0">
                  <c:v>経営体数</c:v>
                </c:pt>
              </c:strCache>
            </c:strRef>
          </c:tx>
          <c:spPr>
            <a:ln w="34925" cap="rnd">
              <a:solidFill>
                <a:schemeClr val="accent6">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[2]データ!$A$18:$A$20</c:f>
              <c:strCache>
                <c:ptCount val="3"/>
                <c:pt idx="0">
                  <c:v>H22</c:v>
                </c:pt>
                <c:pt idx="1">
                  <c:v>H27</c:v>
                </c:pt>
                <c:pt idx="2">
                  <c:v>R2</c:v>
                </c:pt>
              </c:strCache>
            </c:strRef>
          </c:cat>
          <c:val>
            <c:numRef>
              <c:f>[2]データ!$C$18:$C$20</c:f>
              <c:numCache>
                <c:formatCode>General</c:formatCode>
                <c:ptCount val="3"/>
                <c:pt idx="0">
                  <c:v>1143</c:v>
                </c:pt>
                <c:pt idx="1">
                  <c:v>820</c:v>
                </c:pt>
                <c:pt idx="2">
                  <c:v>550</c:v>
                </c:pt>
              </c:numCache>
            </c:numRef>
          </c:val>
          <c:smooth val="0"/>
          <c:extLst>
            <c:ext xmlns:c16="http://schemas.microsoft.com/office/drawing/2014/chart" uri="{C3380CC4-5D6E-409C-BE32-E72D297353CC}">
              <c16:uniqueId val="{00000001-E12D-462C-BD19-61B7807E78EE}"/>
            </c:ext>
          </c:extLst>
        </c:ser>
        <c:dLbls>
          <c:dLblPos val="t"/>
          <c:showLegendKey val="0"/>
          <c:showVal val="1"/>
          <c:showCatName val="0"/>
          <c:showSerName val="0"/>
          <c:showPercent val="0"/>
          <c:showBubbleSize val="0"/>
        </c:dLbls>
        <c:smooth val="0"/>
        <c:axId val="1127725440"/>
        <c:axId val="1127736864"/>
      </c:lineChart>
      <c:catAx>
        <c:axId val="112772544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6864"/>
        <c:crosses val="autoZero"/>
        <c:auto val="1"/>
        <c:lblAlgn val="ctr"/>
        <c:lblOffset val="100"/>
        <c:noMultiLvlLbl val="0"/>
      </c:catAx>
      <c:valAx>
        <c:axId val="11277368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25440"/>
        <c:crosses val="autoZero"/>
        <c:crossBetween val="between"/>
      </c:valAx>
      <c:spPr>
        <a:solidFill>
          <a:sysClr val="window" lastClr="FFFFFF"/>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産業別</a:t>
            </a:r>
            <a:r>
              <a:rPr lang="ja-JP" altLang="en-US"/>
              <a:t>就業</a:t>
            </a:r>
            <a:r>
              <a:rPr lang="ja-JP"/>
              <a:t>者</a:t>
            </a:r>
            <a:r>
              <a:rPr lang="ja-JP" altLang="en-US"/>
              <a:t>の割合</a:t>
            </a:r>
            <a:r>
              <a:rPr lang="ja-JP"/>
              <a:t>（</a:t>
            </a:r>
            <a:r>
              <a:rPr lang="en-US" altLang="ja-JP"/>
              <a:t>R2</a:t>
            </a:r>
            <a:r>
              <a:rPr lang="ja-JP"/>
              <a:t>）</a:t>
            </a:r>
            <a:endParaRPr lang="en-US"/>
          </a:p>
        </c:rich>
      </c:tx>
      <c:layout>
        <c:manualLayout>
          <c:xMode val="edge"/>
          <c:yMode val="edge"/>
          <c:x val="2.7145669291338582E-2"/>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[2]データ!$B$11</c:f>
              <c:strCache>
                <c:ptCount val="1"/>
                <c:pt idx="0">
                  <c:v>R2</c:v>
                </c:pt>
              </c:strCache>
            </c:strRef>
          </c:tx>
          <c:spPr>
            <a:ln w="12700">
              <a:solidFill>
                <a:sysClr val="windowText" lastClr="000000"/>
              </a:solidFill>
            </a:ln>
          </c:spPr>
          <c:dPt>
            <c:idx val="0"/>
            <c:bubble3D val="0"/>
            <c:spPr>
              <a:gradFill rotWithShape="1">
                <a:gsLst>
                  <a:gs pos="0">
                    <a:schemeClr val="accent4">
                      <a:shade val="65000"/>
                      <a:satMod val="103000"/>
                      <a:lumMod val="102000"/>
                      <a:tint val="94000"/>
                    </a:schemeClr>
                  </a:gs>
                  <a:gs pos="50000">
                    <a:schemeClr val="accent4">
                      <a:shade val="65000"/>
                      <a:satMod val="110000"/>
                      <a:lumMod val="100000"/>
                      <a:shade val="100000"/>
                    </a:schemeClr>
                  </a:gs>
                  <a:gs pos="100000">
                    <a:schemeClr val="accent4">
                      <a:shade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A610-4334-B201-383926F7BFCF}"/>
              </c:ext>
            </c:extLst>
          </c:dPt>
          <c:dPt>
            <c:idx val="1"/>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A610-4334-B201-383926F7BFCF}"/>
              </c:ext>
            </c:extLst>
          </c:dPt>
          <c:dPt>
            <c:idx val="2"/>
            <c:bubble3D val="0"/>
            <c:spPr>
              <a:gradFill rotWithShape="1">
                <a:gsLst>
                  <a:gs pos="0">
                    <a:schemeClr val="accent4">
                      <a:tint val="65000"/>
                      <a:satMod val="103000"/>
                      <a:lumMod val="102000"/>
                      <a:tint val="94000"/>
                    </a:schemeClr>
                  </a:gs>
                  <a:gs pos="50000">
                    <a:schemeClr val="accent4">
                      <a:tint val="65000"/>
                      <a:satMod val="110000"/>
                      <a:lumMod val="100000"/>
                      <a:shade val="100000"/>
                    </a:schemeClr>
                  </a:gs>
                  <a:gs pos="100000">
                    <a:schemeClr val="accent4">
                      <a:tint val="65000"/>
                      <a:lumMod val="99000"/>
                      <a:satMod val="120000"/>
                      <a:shade val="78000"/>
                    </a:schemeClr>
                  </a:gs>
                </a:gsLst>
                <a:lin ang="5400000" scaled="0"/>
              </a:gradFill>
              <a:ln w="12700">
                <a:solidFill>
                  <a:sysClr val="windowText" lastClr="000000"/>
                </a:solid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A610-4334-B201-383926F7BFCF}"/>
              </c:ext>
            </c:extLst>
          </c:dPt>
          <c:dLbls>
            <c:dLbl>
              <c:idx val="0"/>
              <c:layout>
                <c:manualLayout>
                  <c:x val="0.10930839895013124"/>
                  <c:y val="4.2098643919510043E-2"/>
                </c:manualLayout>
              </c:layout>
              <c:tx>
                <c:rich>
                  <a:bodyPr/>
                  <a:lstStyle/>
                  <a:p>
                    <a:fld id="{4F6ACB39-F5A5-4638-B992-27CA1A8CE81A}" type="CATEGORYNAME">
                      <a:rPr lang="ja-JP" altLang="en-US"/>
                      <a:pPr/>
                      <a:t>[分類名]</a:t>
                    </a:fld>
                    <a:r>
                      <a:rPr lang="en-US" altLang="ja-JP" baseline="0"/>
                      <a:t>, </a:t>
                    </a:r>
                    <a:fld id="{6C8E0BD9-9957-4E49-B7A7-4FE7CF01CC37}" type="PERCENTAGE">
                      <a:rPr lang="en-US" altLang="ja-JP" baseline="0"/>
                      <a:pPr/>
                      <a:t>[パーセンテージ]</a:t>
                    </a:fld>
                    <a:endParaRPr lang="en-US" altLang="ja-JP"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610-4334-B201-383926F7BFCF}"/>
                </c:ext>
              </c:extLst>
            </c:dLbl>
            <c:dLbl>
              <c:idx val="1"/>
              <c:tx>
                <c:rich>
                  <a:bodyPr/>
                  <a:lstStyle/>
                  <a:p>
                    <a:fld id="{24CA0051-8C66-4E89-B47D-6A3FC81274D0}" type="CATEGORYNAME">
                      <a:rPr lang="ja-JP" altLang="en-US"/>
                      <a:pPr/>
                      <a:t>[分類名]</a:t>
                    </a:fld>
                    <a:r>
                      <a:rPr lang="en-US" altLang="ja-JP" baseline="0"/>
                      <a:t>, </a:t>
                    </a:r>
                    <a:fld id="{7C797159-B9EA-4D76-A3AC-A31492646F3C}"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610-4334-B201-383926F7BFCF}"/>
                </c:ext>
              </c:extLst>
            </c:dLbl>
            <c:dLbl>
              <c:idx val="2"/>
              <c:tx>
                <c:rich>
                  <a:bodyPr/>
                  <a:lstStyle/>
                  <a:p>
                    <a:fld id="{3C5E92DC-534F-4367-8F1E-061963A28A61}" type="CATEGORYNAME">
                      <a:rPr lang="ja-JP" altLang="en-US"/>
                      <a:pPr/>
                      <a:t>[分類名]</a:t>
                    </a:fld>
                    <a:r>
                      <a:rPr lang="en-US" altLang="ja-JP" baseline="0"/>
                      <a:t>, </a:t>
                    </a:r>
                    <a:fld id="{548813DE-4959-41F3-976A-3255DF797558}" type="PERCENTAGE">
                      <a:rPr lang="en-US" altLang="ja-JP" baseline="0"/>
                      <a:pPr/>
                      <a:t>[パーセンテージ]</a:t>
                    </a:fld>
                    <a:endParaRPr lang="en-US" altLang="ja-JP" baseline="0"/>
                  </a:p>
                </c:rich>
              </c:tx>
              <c:dLblPos val="in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A610-4334-B201-383926F7BFC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[2]データ!$A$12:$A$14</c:f>
              <c:strCache>
                <c:ptCount val="3"/>
                <c:pt idx="0">
                  <c:v>第一次産業</c:v>
                </c:pt>
                <c:pt idx="1">
                  <c:v>第二次産業</c:v>
                </c:pt>
                <c:pt idx="2">
                  <c:v>第三次産業</c:v>
                </c:pt>
              </c:strCache>
            </c:strRef>
          </c:cat>
          <c:val>
            <c:numRef>
              <c:f>[2]データ!$B$12:$B$14</c:f>
              <c:numCache>
                <c:formatCode>General</c:formatCode>
                <c:ptCount val="3"/>
                <c:pt idx="0">
                  <c:v>759</c:v>
                </c:pt>
                <c:pt idx="1">
                  <c:v>8579</c:v>
                </c:pt>
                <c:pt idx="2">
                  <c:v>14335</c:v>
                </c:pt>
              </c:numCache>
            </c:numRef>
          </c:val>
          <c:extLst>
            <c:ext xmlns:c16="http://schemas.microsoft.com/office/drawing/2014/chart" uri="{C3380CC4-5D6E-409C-BE32-E72D297353CC}">
              <c16:uniqueId val="{00000006-A610-4334-B201-383926F7BFCF}"/>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ja-JP" altLang="en-US"/>
              <a:t>観光客数</a:t>
            </a:r>
            <a:endParaRPr lang="ja-JP"/>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ja-JP"/>
        </a:p>
      </c:txPr>
    </c:title>
    <c:autoTitleDeleted val="0"/>
    <c:plotArea>
      <c:layout/>
      <c:barChart>
        <c:barDir val="col"/>
        <c:grouping val="stacked"/>
        <c:varyColors val="0"/>
        <c:ser>
          <c:idx val="0"/>
          <c:order val="0"/>
          <c:tx>
            <c:strRef>
              <c:f>[2]データ!$B$24</c:f>
              <c:strCache>
                <c:ptCount val="1"/>
                <c:pt idx="0">
                  <c:v>日帰り（人）</c:v>
                </c:pt>
              </c:strCache>
            </c:strRef>
          </c:tx>
          <c:spPr>
            <a:pattFill prst="narHorz">
              <a:fgClr>
                <a:schemeClr val="accent4">
                  <a:shade val="76000"/>
                </a:schemeClr>
              </a:fgClr>
              <a:bgClr>
                <a:schemeClr val="accent4">
                  <a:shade val="76000"/>
                  <a:lumMod val="20000"/>
                  <a:lumOff val="80000"/>
                </a:schemeClr>
              </a:bgClr>
            </a:pattFill>
            <a:ln>
              <a:noFill/>
            </a:ln>
            <a:effectLst>
              <a:innerShdw blurRad="114300">
                <a:schemeClr val="accent4">
                  <a:shade val="76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[2]データ!$A$25:$A$30</c:f>
              <c:strCache>
                <c:ptCount val="6"/>
                <c:pt idx="0">
                  <c:v>H28</c:v>
                </c:pt>
                <c:pt idx="1">
                  <c:v>H29</c:v>
                </c:pt>
                <c:pt idx="2">
                  <c:v>H30</c:v>
                </c:pt>
                <c:pt idx="3">
                  <c:v>R1</c:v>
                </c:pt>
                <c:pt idx="4">
                  <c:v>R2</c:v>
                </c:pt>
                <c:pt idx="5">
                  <c:v>R3</c:v>
                </c:pt>
              </c:strCache>
            </c:strRef>
          </c:cat>
          <c:val>
            <c:numRef>
              <c:f>[2]データ!$B$25:$B$30</c:f>
              <c:numCache>
                <c:formatCode>General</c:formatCode>
                <c:ptCount val="6"/>
                <c:pt idx="0">
                  <c:v>1399200</c:v>
                </c:pt>
                <c:pt idx="1">
                  <c:v>1422100</c:v>
                </c:pt>
                <c:pt idx="2">
                  <c:v>1461800</c:v>
                </c:pt>
                <c:pt idx="3">
                  <c:v>1510800</c:v>
                </c:pt>
                <c:pt idx="4">
                  <c:v>1046000</c:v>
                </c:pt>
                <c:pt idx="5">
                  <c:v>1155628</c:v>
                </c:pt>
              </c:numCache>
            </c:numRef>
          </c:val>
          <c:extLst>
            <c:ext xmlns:c16="http://schemas.microsoft.com/office/drawing/2014/chart" uri="{C3380CC4-5D6E-409C-BE32-E72D297353CC}">
              <c16:uniqueId val="{00000000-6EFC-480B-938F-FA5EFCDA47D9}"/>
            </c:ext>
          </c:extLst>
        </c:ser>
        <c:ser>
          <c:idx val="1"/>
          <c:order val="1"/>
          <c:tx>
            <c:strRef>
              <c:f>[2]データ!$C$24</c:f>
              <c:strCache>
                <c:ptCount val="1"/>
                <c:pt idx="0">
                  <c:v>宿泊（人）</c:v>
                </c:pt>
              </c:strCache>
            </c:strRef>
          </c:tx>
          <c:spPr>
            <a:pattFill prst="narHorz">
              <a:fgClr>
                <a:schemeClr val="accent4">
                  <a:tint val="77000"/>
                </a:schemeClr>
              </a:fgClr>
              <a:bgClr>
                <a:schemeClr val="accent4">
                  <a:tint val="77000"/>
                  <a:lumMod val="20000"/>
                  <a:lumOff val="80000"/>
                </a:schemeClr>
              </a:bgClr>
            </a:pattFill>
            <a:ln>
              <a:noFill/>
            </a:ln>
            <a:effectLst>
              <a:innerShdw blurRad="114300">
                <a:schemeClr val="accent4">
                  <a:tint val="77000"/>
                </a:scheme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[2]データ!$A$25:$A$30</c:f>
              <c:strCache>
                <c:ptCount val="6"/>
                <c:pt idx="0">
                  <c:v>H28</c:v>
                </c:pt>
                <c:pt idx="1">
                  <c:v>H29</c:v>
                </c:pt>
                <c:pt idx="2">
                  <c:v>H30</c:v>
                </c:pt>
                <c:pt idx="3">
                  <c:v>R1</c:v>
                </c:pt>
                <c:pt idx="4">
                  <c:v>R2</c:v>
                </c:pt>
                <c:pt idx="5">
                  <c:v>R3</c:v>
                </c:pt>
              </c:strCache>
            </c:strRef>
          </c:cat>
          <c:val>
            <c:numRef>
              <c:f>[2]データ!$C$25:$C$30</c:f>
              <c:numCache>
                <c:formatCode>General</c:formatCode>
                <c:ptCount val="6"/>
                <c:pt idx="0">
                  <c:v>24300</c:v>
                </c:pt>
                <c:pt idx="1">
                  <c:v>26200</c:v>
                </c:pt>
                <c:pt idx="2">
                  <c:v>30900</c:v>
                </c:pt>
                <c:pt idx="3">
                  <c:v>39300</c:v>
                </c:pt>
                <c:pt idx="4">
                  <c:v>34800</c:v>
                </c:pt>
                <c:pt idx="5">
                  <c:v>40502</c:v>
                </c:pt>
              </c:numCache>
            </c:numRef>
          </c:val>
          <c:extLst>
            <c:ext xmlns:c16="http://schemas.microsoft.com/office/drawing/2014/chart" uri="{C3380CC4-5D6E-409C-BE32-E72D297353CC}">
              <c16:uniqueId val="{00000001-6EFC-480B-938F-FA5EFCDA47D9}"/>
            </c:ext>
          </c:extLst>
        </c:ser>
        <c:dLbls>
          <c:dLblPos val="ctr"/>
          <c:showLegendKey val="0"/>
          <c:showVal val="1"/>
          <c:showCatName val="0"/>
          <c:showSerName val="0"/>
          <c:showPercent val="0"/>
          <c:showBubbleSize val="0"/>
        </c:dLbls>
        <c:gapWidth val="150"/>
        <c:overlap val="100"/>
        <c:axId val="1127742848"/>
        <c:axId val="1127739040"/>
      </c:barChart>
      <c:catAx>
        <c:axId val="1127742848"/>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39040"/>
        <c:crosses val="autoZero"/>
        <c:auto val="1"/>
        <c:lblAlgn val="ctr"/>
        <c:lblOffset val="100"/>
        <c:noMultiLvlLbl val="0"/>
      </c:catAx>
      <c:valAx>
        <c:axId val="1127739040"/>
        <c:scaling>
          <c:orientation val="minMax"/>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428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ja-JP"/>
              <a:t>野洲市の人口・世帯</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[3]データ!$B$2</c:f>
              <c:strCache>
                <c:ptCount val="1"/>
                <c:pt idx="0">
                  <c:v>世帯(数）</c:v>
                </c:pt>
              </c:strCache>
            </c:strRef>
          </c:tx>
          <c:spPr>
            <a:ln w="34925" cap="rnd">
              <a:solidFill>
                <a:schemeClr val="accent2">
                  <a:shade val="76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[3]データ!$A$3:$A$8</c:f>
              <c:strCache>
                <c:ptCount val="6"/>
                <c:pt idx="0">
                  <c:v>H7</c:v>
                </c:pt>
                <c:pt idx="1">
                  <c:v>H12</c:v>
                </c:pt>
                <c:pt idx="2">
                  <c:v>H17</c:v>
                </c:pt>
                <c:pt idx="3">
                  <c:v>H22</c:v>
                </c:pt>
                <c:pt idx="4">
                  <c:v>H27</c:v>
                </c:pt>
                <c:pt idx="5">
                  <c:v>R2</c:v>
                </c:pt>
              </c:strCache>
            </c:strRef>
          </c:cat>
          <c:val>
            <c:numRef>
              <c:f>[3]データ!$B$3:$B$8</c:f>
              <c:numCache>
                <c:formatCode>General</c:formatCode>
                <c:ptCount val="6"/>
                <c:pt idx="0">
                  <c:v>13191</c:v>
                </c:pt>
                <c:pt idx="1">
                  <c:v>15170</c:v>
                </c:pt>
                <c:pt idx="2">
                  <c:v>16589</c:v>
                </c:pt>
                <c:pt idx="3">
                  <c:v>17476</c:v>
                </c:pt>
                <c:pt idx="4">
                  <c:v>18143</c:v>
                </c:pt>
                <c:pt idx="5">
                  <c:v>19659</c:v>
                </c:pt>
              </c:numCache>
            </c:numRef>
          </c:val>
          <c:smooth val="0"/>
          <c:extLst>
            <c:ext xmlns:c16="http://schemas.microsoft.com/office/drawing/2014/chart" uri="{C3380CC4-5D6E-409C-BE32-E72D297353CC}">
              <c16:uniqueId val="{00000000-4FB4-422C-BE52-6CF6E59A2E19}"/>
            </c:ext>
          </c:extLst>
        </c:ser>
        <c:ser>
          <c:idx val="1"/>
          <c:order val="1"/>
          <c:tx>
            <c:strRef>
              <c:f>[3]データ!$C$2</c:f>
              <c:strCache>
                <c:ptCount val="1"/>
                <c:pt idx="0">
                  <c:v>人口（人）</c:v>
                </c:pt>
              </c:strCache>
            </c:strRef>
          </c:tx>
          <c:spPr>
            <a:ln w="34925" cap="rnd">
              <a:solidFill>
                <a:schemeClr val="accent2">
                  <a:tint val="77000"/>
                </a:schemeClr>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[3]データ!$A$3:$A$8</c:f>
              <c:strCache>
                <c:ptCount val="6"/>
                <c:pt idx="0">
                  <c:v>H7</c:v>
                </c:pt>
                <c:pt idx="1">
                  <c:v>H12</c:v>
                </c:pt>
                <c:pt idx="2">
                  <c:v>H17</c:v>
                </c:pt>
                <c:pt idx="3">
                  <c:v>H22</c:v>
                </c:pt>
                <c:pt idx="4">
                  <c:v>H27</c:v>
                </c:pt>
                <c:pt idx="5">
                  <c:v>R2</c:v>
                </c:pt>
              </c:strCache>
            </c:strRef>
          </c:cat>
          <c:val>
            <c:numRef>
              <c:f>[3]データ!$C$3:$C$8</c:f>
              <c:numCache>
                <c:formatCode>General</c:formatCode>
                <c:ptCount val="6"/>
                <c:pt idx="0">
                  <c:v>45865</c:v>
                </c:pt>
                <c:pt idx="1">
                  <c:v>48326</c:v>
                </c:pt>
                <c:pt idx="2">
                  <c:v>49486</c:v>
                </c:pt>
                <c:pt idx="3">
                  <c:v>49955</c:v>
                </c:pt>
                <c:pt idx="4">
                  <c:v>49889</c:v>
                </c:pt>
                <c:pt idx="5">
                  <c:v>50513</c:v>
                </c:pt>
              </c:numCache>
            </c:numRef>
          </c:val>
          <c:smooth val="0"/>
          <c:extLst>
            <c:ext xmlns:c16="http://schemas.microsoft.com/office/drawing/2014/chart" uri="{C3380CC4-5D6E-409C-BE32-E72D297353CC}">
              <c16:uniqueId val="{00000001-4FB4-422C-BE52-6CF6E59A2E19}"/>
            </c:ext>
          </c:extLst>
        </c:ser>
        <c:dLbls>
          <c:dLblPos val="t"/>
          <c:showLegendKey val="0"/>
          <c:showVal val="1"/>
          <c:showCatName val="0"/>
          <c:showSerName val="0"/>
          <c:showPercent val="0"/>
          <c:showBubbleSize val="0"/>
        </c:dLbls>
        <c:smooth val="0"/>
        <c:axId val="1127741760"/>
        <c:axId val="1127729792"/>
      </c:lineChart>
      <c:catAx>
        <c:axId val="112774176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29792"/>
        <c:crosses val="autoZero"/>
        <c:auto val="1"/>
        <c:lblAlgn val="ctr"/>
        <c:lblOffset val="100"/>
        <c:noMultiLvlLbl val="0"/>
      </c:catAx>
      <c:valAx>
        <c:axId val="1127729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27741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10.xml><?xml version="1.0" encoding="utf-8"?>
<cs:colorStyle xmlns:cs="http://schemas.microsoft.com/office/drawing/2012/chartStyle" xmlns:a="http://schemas.openxmlformats.org/drawingml/2006/main" meth="withinLinear" id="19">
  <a:schemeClr val="accent6"/>
</cs:colorStyle>
</file>

<file path=xl/charts/colors11.xml><?xml version="1.0" encoding="utf-8"?>
<cs:colorStyle xmlns:cs="http://schemas.microsoft.com/office/drawing/2012/chartStyle" xmlns:a="http://schemas.openxmlformats.org/drawingml/2006/main" meth="withinLinear" id="17">
  <a:schemeClr val="accent4"/>
</cs:colorStyle>
</file>

<file path=xl/charts/colors12.xml><?xml version="1.0" encoding="utf-8"?>
<cs:colorStyle xmlns:cs="http://schemas.microsoft.com/office/drawing/2012/chartStyle" xmlns:a="http://schemas.openxmlformats.org/drawingml/2006/main" meth="withinLinear" id="17">
  <a:schemeClr val="accent4"/>
</cs:colorStyle>
</file>

<file path=xl/charts/colors13.xml><?xml version="1.0" encoding="utf-8"?>
<cs:colorStyle xmlns:cs="http://schemas.microsoft.com/office/drawing/2012/chartStyle" xmlns:a="http://schemas.openxmlformats.org/drawingml/2006/main" meth="withinLinear" id="15">
  <a:schemeClr val="accent2"/>
</cs:colorStyle>
</file>

<file path=xl/charts/colors14.xml><?xml version="1.0" encoding="utf-8"?>
<cs:colorStyle xmlns:cs="http://schemas.microsoft.com/office/drawing/2012/chartStyle" xmlns:a="http://schemas.openxmlformats.org/drawingml/2006/main" meth="withinLinear" id="19">
  <a:schemeClr val="accent6"/>
</cs:colorStyle>
</file>

<file path=xl/charts/colors15.xml><?xml version="1.0" encoding="utf-8"?>
<cs:colorStyle xmlns:cs="http://schemas.microsoft.com/office/drawing/2012/chartStyle" xmlns:a="http://schemas.openxmlformats.org/drawingml/2006/main" meth="withinLinear" id="17">
  <a:schemeClr val="accent4"/>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withinLinear" id="15">
  <a:schemeClr val="accent2"/>
</cs:colorStyle>
</file>

<file path=xl/charts/colors18.xml><?xml version="1.0" encoding="utf-8"?>
<cs:colorStyle xmlns:cs="http://schemas.microsoft.com/office/drawing/2012/chartStyle" xmlns:a="http://schemas.openxmlformats.org/drawingml/2006/main" meth="withinLinear" id="19">
  <a:schemeClr val="accent6"/>
</cs:colorStyle>
</file>

<file path=xl/charts/colors19.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withinLinear" id="19">
  <a:schemeClr val="accent6"/>
</cs:colorStyle>
</file>

<file path=xl/charts/colors20.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withinLinear" id="15">
  <a:schemeClr val="accent2"/>
</cs:colorStyle>
</file>

<file path=xl/charts/colors6.xml><?xml version="1.0" encoding="utf-8"?>
<cs:colorStyle xmlns:cs="http://schemas.microsoft.com/office/drawing/2012/chartStyle" xmlns:a="http://schemas.openxmlformats.org/drawingml/2006/main" meth="withinLinear" id="19">
  <a:schemeClr val="accent6"/>
</cs:colorStyle>
</file>

<file path=xl/charts/colors7.xml><?xml version="1.0" encoding="utf-8"?>
<cs:colorStyle xmlns:cs="http://schemas.microsoft.com/office/drawing/2012/chartStyle" xmlns:a="http://schemas.openxmlformats.org/drawingml/2006/main" meth="withinLinear" id="17">
  <a:schemeClr val="accent4"/>
</cs:colorStyle>
</file>

<file path=xl/charts/colors8.xml><?xml version="1.0" encoding="utf-8"?>
<cs:colorStyle xmlns:cs="http://schemas.microsoft.com/office/drawing/2012/chartStyle" xmlns:a="http://schemas.openxmlformats.org/drawingml/2006/main" meth="withinLinear" id="17">
  <a:schemeClr val="accent4"/>
</cs:colorStyle>
</file>

<file path=xl/charts/colors9.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6.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8.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9.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0.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6.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chart" Target="../charts/chart26.xml"/></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25.xml"/></Relationships>
</file>

<file path=xl/drawings/drawing1.xml><?xml version="1.0" encoding="utf-8"?>
<xdr:wsDr xmlns:xdr="http://schemas.openxmlformats.org/drawingml/2006/spreadsheetDrawing" xmlns:a="http://schemas.openxmlformats.org/drawingml/2006/main">
  <xdr:twoCellAnchor>
    <xdr:from>
      <xdr:col>9</xdr:col>
      <xdr:colOff>47625</xdr:colOff>
      <xdr:row>17</xdr:row>
      <xdr:rowOff>9525</xdr:rowOff>
    </xdr:from>
    <xdr:to>
      <xdr:col>24</xdr:col>
      <xdr:colOff>104775</xdr:colOff>
      <xdr:row>20</xdr:row>
      <xdr:rowOff>0</xdr:rowOff>
    </xdr:to>
    <xdr:sp macro="" textlink="">
      <xdr:nvSpPr>
        <xdr:cNvPr id="183297" name="WordArt 1">
          <a:extLst>
            <a:ext uri="{FF2B5EF4-FFF2-40B4-BE49-F238E27FC236}">
              <a16:creationId xmlns:a16="http://schemas.microsoft.com/office/drawing/2014/main" id="{00000000-0008-0000-0000-000001CC0200}"/>
            </a:ext>
          </a:extLst>
        </xdr:cNvPr>
        <xdr:cNvSpPr>
          <a:spLocks noChangeArrowheads="1" noChangeShapeType="1" noTextEdit="1"/>
        </xdr:cNvSpPr>
      </xdr:nvSpPr>
      <xdr:spPr bwMode="auto">
        <a:xfrm>
          <a:off x="1762125" y="3248025"/>
          <a:ext cx="2914650" cy="561975"/>
        </a:xfrm>
        <a:prstGeom prst="rect">
          <a:avLst/>
        </a:prstGeom>
        <a:extLst/>
      </xdr:spPr>
      <xdr:txBody>
        <a:bodyPr wrap="none" fromWordArt="1">
          <a:prstTxWarp prst="textPlain">
            <a:avLst>
              <a:gd name="adj" fmla="val 50000"/>
            </a:avLst>
          </a:prstTxWarp>
        </a:bodyPr>
        <a:lstStyle/>
        <a:p>
          <a:pPr algn="ctr" rtl="0">
            <a:buNone/>
          </a:pPr>
          <a:r>
            <a:rPr lang="ja-JP" altLang="en-US" sz="4400" kern="10" spc="0">
              <a:ln>
                <a:noFill/>
              </a:ln>
              <a:solidFill>
                <a:srgbClr val="000000"/>
              </a:solidFill>
              <a:effectLst/>
              <a:latin typeface="HG正楷書体-PRO" panose="03000600000000000000" pitchFamily="66" charset="-128"/>
              <a:ea typeface="HG正楷書体-PRO" panose="03000600000000000000" pitchFamily="66" charset="-128"/>
            </a:rPr>
            <a:t>令和</a:t>
          </a:r>
          <a:r>
            <a:rPr lang="en-US" altLang="ja-JP" sz="4400" kern="10" spc="0">
              <a:ln>
                <a:noFill/>
              </a:ln>
              <a:solidFill>
                <a:sysClr val="windowText" lastClr="000000"/>
              </a:solidFill>
              <a:effectLst/>
              <a:latin typeface="HG正楷書体-PRO" panose="03000600000000000000" pitchFamily="66" charset="-128"/>
              <a:ea typeface="HG正楷書体-PRO" panose="03000600000000000000" pitchFamily="66" charset="-128"/>
            </a:rPr>
            <a:t>6</a:t>
          </a:r>
          <a:r>
            <a:rPr lang="ja-JP" altLang="en-US" sz="4400" kern="10" spc="0">
              <a:ln>
                <a:noFill/>
              </a:ln>
              <a:solidFill>
                <a:srgbClr val="000000"/>
              </a:solidFill>
              <a:effectLst/>
              <a:latin typeface="HG正楷書体-PRO" panose="03000600000000000000" pitchFamily="66" charset="-128"/>
              <a:ea typeface="HG正楷書体-PRO" panose="03000600000000000000" pitchFamily="66" charset="-128"/>
            </a:rPr>
            <a:t>年</a:t>
          </a:r>
          <a:r>
            <a:rPr lang="ja-JP" altLang="en-US" sz="4800" kern="10" spc="0">
              <a:ln>
                <a:noFill/>
              </a:ln>
              <a:solidFill>
                <a:srgbClr val="000000"/>
              </a:solidFill>
              <a:effectLst/>
              <a:latin typeface="HG正楷書体-PRO" panose="03000600000000000000" pitchFamily="66" charset="-128"/>
              <a:ea typeface="HG正楷書体-PRO" panose="03000600000000000000" pitchFamily="66" charset="-128"/>
            </a:rPr>
            <a:t>版</a:t>
          </a:r>
        </a:p>
      </xdr:txBody>
    </xdr:sp>
    <xdr:clientData/>
  </xdr:twoCellAnchor>
  <xdr:twoCellAnchor>
    <xdr:from>
      <xdr:col>5</xdr:col>
      <xdr:colOff>0</xdr:colOff>
      <xdr:row>5</xdr:row>
      <xdr:rowOff>28575</xdr:rowOff>
    </xdr:from>
    <xdr:to>
      <xdr:col>29</xdr:col>
      <xdr:colOff>0</xdr:colOff>
      <xdr:row>9</xdr:row>
      <xdr:rowOff>28575</xdr:rowOff>
    </xdr:to>
    <xdr:sp macro="" textlink="">
      <xdr:nvSpPr>
        <xdr:cNvPr id="183298" name="WordArt 2">
          <a:extLst>
            <a:ext uri="{FF2B5EF4-FFF2-40B4-BE49-F238E27FC236}">
              <a16:creationId xmlns:a16="http://schemas.microsoft.com/office/drawing/2014/main" id="{00000000-0008-0000-0000-000002CC0200}"/>
            </a:ext>
          </a:extLst>
        </xdr:cNvPr>
        <xdr:cNvSpPr>
          <a:spLocks noChangeArrowheads="1" noChangeShapeType="1" noTextEdit="1"/>
        </xdr:cNvSpPr>
      </xdr:nvSpPr>
      <xdr:spPr bwMode="auto">
        <a:xfrm>
          <a:off x="952500" y="981075"/>
          <a:ext cx="4572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野洲市統計書</a:t>
          </a:r>
        </a:p>
      </xdr:txBody>
    </xdr:sp>
    <xdr:clientData/>
  </xdr:twoCellAnchor>
  <xdr:twoCellAnchor>
    <xdr:from>
      <xdr:col>11</xdr:col>
      <xdr:colOff>0</xdr:colOff>
      <xdr:row>42</xdr:row>
      <xdr:rowOff>123825</xdr:rowOff>
    </xdr:from>
    <xdr:to>
      <xdr:col>23</xdr:col>
      <xdr:colOff>0</xdr:colOff>
      <xdr:row>46</xdr:row>
      <xdr:rowOff>123825</xdr:rowOff>
    </xdr:to>
    <xdr:sp macro="" textlink="">
      <xdr:nvSpPr>
        <xdr:cNvPr id="183299" name="WordArt 3">
          <a:extLst>
            <a:ext uri="{FF2B5EF4-FFF2-40B4-BE49-F238E27FC236}">
              <a16:creationId xmlns:a16="http://schemas.microsoft.com/office/drawing/2014/main" id="{00000000-0008-0000-0000-000003CC0200}"/>
            </a:ext>
          </a:extLst>
        </xdr:cNvPr>
        <xdr:cNvSpPr>
          <a:spLocks noChangeArrowheads="1" noChangeShapeType="1" noTextEdit="1"/>
        </xdr:cNvSpPr>
      </xdr:nvSpPr>
      <xdr:spPr bwMode="auto">
        <a:xfrm>
          <a:off x="2095500" y="8124825"/>
          <a:ext cx="2286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a:t>
          </a:r>
        </a:p>
      </xdr:txBody>
    </xdr:sp>
    <xdr:clientData/>
  </xdr:twoCellAnchor>
  <xdr:twoCellAnchor>
    <xdr:from>
      <xdr:col>9</xdr:col>
      <xdr:colOff>142875</xdr:colOff>
      <xdr:row>24</xdr:row>
      <xdr:rowOff>38100</xdr:rowOff>
    </xdr:from>
    <xdr:to>
      <xdr:col>24</xdr:col>
      <xdr:colOff>9525</xdr:colOff>
      <xdr:row>38</xdr:row>
      <xdr:rowOff>38100</xdr:rowOff>
    </xdr:to>
    <xdr:pic>
      <xdr:nvPicPr>
        <xdr:cNvPr id="27225647" name="Picture 4" descr="№1325　佐藤武司">
          <a:extLst>
            <a:ext uri="{FF2B5EF4-FFF2-40B4-BE49-F238E27FC236}">
              <a16:creationId xmlns:a16="http://schemas.microsoft.com/office/drawing/2014/main" id="{00000000-0008-0000-0000-00002F6E9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4610100"/>
          <a:ext cx="2724150" cy="266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5</xdr:row>
      <xdr:rowOff>28575</xdr:rowOff>
    </xdr:from>
    <xdr:to>
      <xdr:col>29</xdr:col>
      <xdr:colOff>0</xdr:colOff>
      <xdr:row>9</xdr:row>
      <xdr:rowOff>28575</xdr:rowOff>
    </xdr:to>
    <xdr:sp macro="" textlink="">
      <xdr:nvSpPr>
        <xdr:cNvPr id="3" name="WordArt 2">
          <a:extLst>
            <a:ext uri="{FF2B5EF4-FFF2-40B4-BE49-F238E27FC236}">
              <a16:creationId xmlns:a16="http://schemas.microsoft.com/office/drawing/2014/main" id="{00000000-0008-0000-0000-000003000000}"/>
            </a:ext>
          </a:extLst>
        </xdr:cNvPr>
        <xdr:cNvSpPr>
          <a:spLocks noChangeArrowheads="1" noChangeShapeType="1" noTextEdit="1"/>
        </xdr:cNvSpPr>
      </xdr:nvSpPr>
      <xdr:spPr bwMode="auto">
        <a:xfrm>
          <a:off x="952500" y="981075"/>
          <a:ext cx="4572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野洲市統計書</a:t>
          </a:r>
        </a:p>
      </xdr:txBody>
    </xdr:sp>
    <xdr:clientData/>
  </xdr:twoCellAnchor>
  <xdr:twoCellAnchor>
    <xdr:from>
      <xdr:col>11</xdr:col>
      <xdr:colOff>0</xdr:colOff>
      <xdr:row>42</xdr:row>
      <xdr:rowOff>123825</xdr:rowOff>
    </xdr:from>
    <xdr:to>
      <xdr:col>23</xdr:col>
      <xdr:colOff>0</xdr:colOff>
      <xdr:row>46</xdr:row>
      <xdr:rowOff>123825</xdr:rowOff>
    </xdr:to>
    <xdr:sp macro="" textlink="">
      <xdr:nvSpPr>
        <xdr:cNvPr id="4" name="WordArt 3">
          <a:extLst>
            <a:ext uri="{FF2B5EF4-FFF2-40B4-BE49-F238E27FC236}">
              <a16:creationId xmlns:a16="http://schemas.microsoft.com/office/drawing/2014/main" id="{00000000-0008-0000-0000-000004000000}"/>
            </a:ext>
          </a:extLst>
        </xdr:cNvPr>
        <xdr:cNvSpPr>
          <a:spLocks noChangeArrowheads="1" noChangeShapeType="1" noTextEdit="1"/>
        </xdr:cNvSpPr>
      </xdr:nvSpPr>
      <xdr:spPr bwMode="auto">
        <a:xfrm>
          <a:off x="2095500" y="8124825"/>
          <a:ext cx="2286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a:t>
          </a:r>
        </a:p>
      </xdr:txBody>
    </xdr:sp>
    <xdr:clientData/>
  </xdr:twoCellAnchor>
  <xdr:twoCellAnchor>
    <xdr:from>
      <xdr:col>9</xdr:col>
      <xdr:colOff>142875</xdr:colOff>
      <xdr:row>24</xdr:row>
      <xdr:rowOff>38100</xdr:rowOff>
    </xdr:from>
    <xdr:to>
      <xdr:col>24</xdr:col>
      <xdr:colOff>9525</xdr:colOff>
      <xdr:row>38</xdr:row>
      <xdr:rowOff>38100</xdr:rowOff>
    </xdr:to>
    <xdr:pic>
      <xdr:nvPicPr>
        <xdr:cNvPr id="27225650" name="Picture 4" descr="№1325　佐藤武司">
          <a:extLst>
            <a:ext uri="{FF2B5EF4-FFF2-40B4-BE49-F238E27FC236}">
              <a16:creationId xmlns:a16="http://schemas.microsoft.com/office/drawing/2014/main" id="{00000000-0008-0000-0000-0000326E9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4610100"/>
          <a:ext cx="2724150" cy="266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5</xdr:row>
      <xdr:rowOff>28575</xdr:rowOff>
    </xdr:from>
    <xdr:to>
      <xdr:col>29</xdr:col>
      <xdr:colOff>0</xdr:colOff>
      <xdr:row>9</xdr:row>
      <xdr:rowOff>28575</xdr:rowOff>
    </xdr:to>
    <xdr:sp macro="" textlink="">
      <xdr:nvSpPr>
        <xdr:cNvPr id="5" name="WordArt 2">
          <a:extLst>
            <a:ext uri="{FF2B5EF4-FFF2-40B4-BE49-F238E27FC236}">
              <a16:creationId xmlns:a16="http://schemas.microsoft.com/office/drawing/2014/main" id="{00000000-0008-0000-0000-000005000000}"/>
            </a:ext>
          </a:extLst>
        </xdr:cNvPr>
        <xdr:cNvSpPr>
          <a:spLocks noChangeArrowheads="1" noChangeShapeType="1" noTextEdit="1"/>
        </xdr:cNvSpPr>
      </xdr:nvSpPr>
      <xdr:spPr bwMode="auto">
        <a:xfrm>
          <a:off x="952500" y="981075"/>
          <a:ext cx="4572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野洲市統計書</a:t>
          </a:r>
        </a:p>
      </xdr:txBody>
    </xdr:sp>
    <xdr:clientData/>
  </xdr:twoCellAnchor>
  <xdr:twoCellAnchor>
    <xdr:from>
      <xdr:col>11</xdr:col>
      <xdr:colOff>0</xdr:colOff>
      <xdr:row>42</xdr:row>
      <xdr:rowOff>123825</xdr:rowOff>
    </xdr:from>
    <xdr:to>
      <xdr:col>23</xdr:col>
      <xdr:colOff>0</xdr:colOff>
      <xdr:row>46</xdr:row>
      <xdr:rowOff>123825</xdr:rowOff>
    </xdr:to>
    <xdr:sp macro="" textlink="">
      <xdr:nvSpPr>
        <xdr:cNvPr id="6" name="WordArt 3">
          <a:extLst>
            <a:ext uri="{FF2B5EF4-FFF2-40B4-BE49-F238E27FC236}">
              <a16:creationId xmlns:a16="http://schemas.microsoft.com/office/drawing/2014/main" id="{00000000-0008-0000-0000-000006000000}"/>
            </a:ext>
          </a:extLst>
        </xdr:cNvPr>
        <xdr:cNvSpPr>
          <a:spLocks noChangeArrowheads="1" noChangeShapeType="1" noTextEdit="1"/>
        </xdr:cNvSpPr>
      </xdr:nvSpPr>
      <xdr:spPr bwMode="auto">
        <a:xfrm>
          <a:off x="2095500" y="8124825"/>
          <a:ext cx="2286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a:t>
          </a:r>
        </a:p>
      </xdr:txBody>
    </xdr:sp>
    <xdr:clientData/>
  </xdr:twoCellAnchor>
  <xdr:twoCellAnchor>
    <xdr:from>
      <xdr:col>9</xdr:col>
      <xdr:colOff>142875</xdr:colOff>
      <xdr:row>24</xdr:row>
      <xdr:rowOff>38100</xdr:rowOff>
    </xdr:from>
    <xdr:to>
      <xdr:col>24</xdr:col>
      <xdr:colOff>9525</xdr:colOff>
      <xdr:row>38</xdr:row>
      <xdr:rowOff>38100</xdr:rowOff>
    </xdr:to>
    <xdr:pic>
      <xdr:nvPicPr>
        <xdr:cNvPr id="27225653" name="Picture 4" descr="№1325　佐藤武司">
          <a:extLst>
            <a:ext uri="{FF2B5EF4-FFF2-40B4-BE49-F238E27FC236}">
              <a16:creationId xmlns:a16="http://schemas.microsoft.com/office/drawing/2014/main" id="{00000000-0008-0000-0000-0000356E9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4610100"/>
          <a:ext cx="2724150" cy="266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5</xdr:row>
      <xdr:rowOff>28575</xdr:rowOff>
    </xdr:from>
    <xdr:to>
      <xdr:col>29</xdr:col>
      <xdr:colOff>0</xdr:colOff>
      <xdr:row>9</xdr:row>
      <xdr:rowOff>28575</xdr:rowOff>
    </xdr:to>
    <xdr:sp macro="" textlink="">
      <xdr:nvSpPr>
        <xdr:cNvPr id="7" name="WordArt 2">
          <a:extLst>
            <a:ext uri="{FF2B5EF4-FFF2-40B4-BE49-F238E27FC236}">
              <a16:creationId xmlns:a16="http://schemas.microsoft.com/office/drawing/2014/main" id="{00000000-0008-0000-0000-000007000000}"/>
            </a:ext>
          </a:extLst>
        </xdr:cNvPr>
        <xdr:cNvSpPr>
          <a:spLocks noChangeArrowheads="1" noChangeShapeType="1" noTextEdit="1"/>
        </xdr:cNvSpPr>
      </xdr:nvSpPr>
      <xdr:spPr bwMode="auto">
        <a:xfrm>
          <a:off x="952500" y="981075"/>
          <a:ext cx="4572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野洲市統計書</a:t>
          </a:r>
        </a:p>
      </xdr:txBody>
    </xdr:sp>
    <xdr:clientData/>
  </xdr:twoCellAnchor>
  <xdr:twoCellAnchor>
    <xdr:from>
      <xdr:col>11</xdr:col>
      <xdr:colOff>0</xdr:colOff>
      <xdr:row>42</xdr:row>
      <xdr:rowOff>123825</xdr:rowOff>
    </xdr:from>
    <xdr:to>
      <xdr:col>23</xdr:col>
      <xdr:colOff>0</xdr:colOff>
      <xdr:row>46</xdr:row>
      <xdr:rowOff>123825</xdr:rowOff>
    </xdr:to>
    <xdr:sp macro="" textlink="">
      <xdr:nvSpPr>
        <xdr:cNvPr id="8" name="WordArt 3">
          <a:extLst>
            <a:ext uri="{FF2B5EF4-FFF2-40B4-BE49-F238E27FC236}">
              <a16:creationId xmlns:a16="http://schemas.microsoft.com/office/drawing/2014/main" id="{00000000-0008-0000-0000-000008000000}"/>
            </a:ext>
          </a:extLst>
        </xdr:cNvPr>
        <xdr:cNvSpPr>
          <a:spLocks noChangeArrowheads="1" noChangeShapeType="1" noTextEdit="1"/>
        </xdr:cNvSpPr>
      </xdr:nvSpPr>
      <xdr:spPr bwMode="auto">
        <a:xfrm>
          <a:off x="2095500" y="8124825"/>
          <a:ext cx="2286000" cy="762000"/>
        </a:xfrm>
        <a:prstGeom prst="rect">
          <a:avLst/>
        </a:prstGeom>
        <a:extLst/>
      </xdr:spPr>
      <xdr:txBody>
        <a:bodyPr wrap="none" fromWordArt="1">
          <a:prstTxWarp prst="textPlain">
            <a:avLst>
              <a:gd name="adj" fmla="val 50000"/>
            </a:avLst>
          </a:prstTxWarp>
        </a:bodyPr>
        <a:lstStyle/>
        <a:p>
          <a:pPr algn="ctr" rtl="0">
            <a:buNone/>
          </a:pPr>
          <a:r>
            <a:rPr lang="ja-JP" altLang="en-US" sz="6000" kern="10" spc="0">
              <a:ln>
                <a:noFill/>
              </a:ln>
              <a:solidFill>
                <a:srgbClr val="000000"/>
              </a:solidFill>
              <a:effectLst/>
              <a:latin typeface="HG正楷書体-PRO" panose="03000600000000000000" pitchFamily="66" charset="-128"/>
              <a:ea typeface="HG正楷書体-PRO" panose="03000600000000000000" pitchFamily="66" charset="-128"/>
            </a:rPr>
            <a:t>野洲市</a:t>
          </a:r>
        </a:p>
      </xdr:txBody>
    </xdr:sp>
    <xdr:clientData/>
  </xdr:twoCellAnchor>
  <xdr:twoCellAnchor>
    <xdr:from>
      <xdr:col>9</xdr:col>
      <xdr:colOff>142875</xdr:colOff>
      <xdr:row>24</xdr:row>
      <xdr:rowOff>38100</xdr:rowOff>
    </xdr:from>
    <xdr:to>
      <xdr:col>24</xdr:col>
      <xdr:colOff>9525</xdr:colOff>
      <xdr:row>38</xdr:row>
      <xdr:rowOff>38100</xdr:rowOff>
    </xdr:to>
    <xdr:pic>
      <xdr:nvPicPr>
        <xdr:cNvPr id="27225656" name="Picture 4" descr="№1325　佐藤武司">
          <a:extLst>
            <a:ext uri="{FF2B5EF4-FFF2-40B4-BE49-F238E27FC236}">
              <a16:creationId xmlns:a16="http://schemas.microsoft.com/office/drawing/2014/main" id="{00000000-0008-0000-0000-0000386E9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4610100"/>
          <a:ext cx="2724150" cy="266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133350</xdr:colOff>
      <xdr:row>10</xdr:row>
      <xdr:rowOff>38100</xdr:rowOff>
    </xdr:from>
    <xdr:to>
      <xdr:col>26</xdr:col>
      <xdr:colOff>47625</xdr:colOff>
      <xdr:row>12</xdr:row>
      <xdr:rowOff>161925</xdr:rowOff>
    </xdr:to>
    <xdr:sp macro="" textlink="">
      <xdr:nvSpPr>
        <xdr:cNvPr id="107521" name="WordArt 1">
          <a:extLst>
            <a:ext uri="{FF2B5EF4-FFF2-40B4-BE49-F238E27FC236}">
              <a16:creationId xmlns:a16="http://schemas.microsoft.com/office/drawing/2014/main" id="{00000000-0008-0000-0D00-000001A40100}"/>
            </a:ext>
          </a:extLst>
        </xdr:cNvPr>
        <xdr:cNvSpPr>
          <a:spLocks noChangeArrowheads="1" noChangeShapeType="1" noTextEdit="1"/>
        </xdr:cNvSpPr>
      </xdr:nvSpPr>
      <xdr:spPr bwMode="auto">
        <a:xfrm>
          <a:off x="1466850" y="1943100"/>
          <a:ext cx="3533775"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第３章　事業所</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0</xdr:rowOff>
    </xdr:from>
    <xdr:to>
      <xdr:col>9</xdr:col>
      <xdr:colOff>0</xdr:colOff>
      <xdr:row>0</xdr:row>
      <xdr:rowOff>0</xdr:rowOff>
    </xdr:to>
    <xdr:graphicFrame macro="">
      <xdr:nvGraphicFramePr>
        <xdr:cNvPr id="54831" name="グラフ 1">
          <a:extLst>
            <a:ext uri="{FF2B5EF4-FFF2-40B4-BE49-F238E27FC236}">
              <a16:creationId xmlns:a16="http://schemas.microsoft.com/office/drawing/2014/main" id="{00000000-0008-0000-0E00-00002FD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133350</xdr:colOff>
      <xdr:row>0</xdr:row>
      <xdr:rowOff>0</xdr:rowOff>
    </xdr:from>
    <xdr:to>
      <xdr:col>9</xdr:col>
      <xdr:colOff>0</xdr:colOff>
      <xdr:row>0</xdr:row>
      <xdr:rowOff>0</xdr:rowOff>
    </xdr:to>
    <xdr:graphicFrame macro="">
      <xdr:nvGraphicFramePr>
        <xdr:cNvPr id="54832" name="グラフ 2">
          <a:extLst>
            <a:ext uri="{FF2B5EF4-FFF2-40B4-BE49-F238E27FC236}">
              <a16:creationId xmlns:a16="http://schemas.microsoft.com/office/drawing/2014/main" id="{00000000-0008-0000-0E00-000030D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3</xdr:col>
      <xdr:colOff>142875</xdr:colOff>
      <xdr:row>10</xdr:row>
      <xdr:rowOff>38100</xdr:rowOff>
    </xdr:from>
    <xdr:to>
      <xdr:col>30</xdr:col>
      <xdr:colOff>47625</xdr:colOff>
      <xdr:row>12</xdr:row>
      <xdr:rowOff>161925</xdr:rowOff>
    </xdr:to>
    <xdr:sp macro="" textlink="">
      <xdr:nvSpPr>
        <xdr:cNvPr id="106497" name="WordArt 1">
          <a:extLst>
            <a:ext uri="{FF2B5EF4-FFF2-40B4-BE49-F238E27FC236}">
              <a16:creationId xmlns:a16="http://schemas.microsoft.com/office/drawing/2014/main" id="{00000000-0008-0000-0F00-000001A00100}"/>
            </a:ext>
          </a:extLst>
        </xdr:cNvPr>
        <xdr:cNvSpPr>
          <a:spLocks noChangeArrowheads="1" noChangeShapeType="1" noTextEdit="1"/>
        </xdr:cNvSpPr>
      </xdr:nvSpPr>
      <xdr:spPr bwMode="auto">
        <a:xfrm>
          <a:off x="714375" y="1943100"/>
          <a:ext cx="50482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第４章　農業・水産業</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9525</xdr:colOff>
      <xdr:row>10</xdr:row>
      <xdr:rowOff>38100</xdr:rowOff>
    </xdr:from>
    <xdr:to>
      <xdr:col>24</xdr:col>
      <xdr:colOff>180975</xdr:colOff>
      <xdr:row>12</xdr:row>
      <xdr:rowOff>161925</xdr:rowOff>
    </xdr:to>
    <xdr:sp macro="" textlink="">
      <xdr:nvSpPr>
        <xdr:cNvPr id="105473" name="WordArt 1">
          <a:extLst>
            <a:ext uri="{FF2B5EF4-FFF2-40B4-BE49-F238E27FC236}">
              <a16:creationId xmlns:a16="http://schemas.microsoft.com/office/drawing/2014/main" id="{00000000-0008-0000-1200-0000019C0100}"/>
            </a:ext>
          </a:extLst>
        </xdr:cNvPr>
        <xdr:cNvSpPr>
          <a:spLocks noChangeArrowheads="1" noChangeShapeType="1" noTextEdit="1"/>
        </xdr:cNvSpPr>
      </xdr:nvSpPr>
      <xdr:spPr bwMode="auto">
        <a:xfrm>
          <a:off x="1724025" y="1943100"/>
          <a:ext cx="30289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第５章　工業</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9525</xdr:colOff>
      <xdr:row>10</xdr:row>
      <xdr:rowOff>38100</xdr:rowOff>
    </xdr:from>
    <xdr:to>
      <xdr:col>24</xdr:col>
      <xdr:colOff>180975</xdr:colOff>
      <xdr:row>12</xdr:row>
      <xdr:rowOff>161925</xdr:rowOff>
    </xdr:to>
    <xdr:sp macro="" textlink="">
      <xdr:nvSpPr>
        <xdr:cNvPr id="104449" name="WordArt 1">
          <a:extLst>
            <a:ext uri="{FF2B5EF4-FFF2-40B4-BE49-F238E27FC236}">
              <a16:creationId xmlns:a16="http://schemas.microsoft.com/office/drawing/2014/main" id="{00000000-0008-0000-1400-000001980100}"/>
            </a:ext>
          </a:extLst>
        </xdr:cNvPr>
        <xdr:cNvSpPr>
          <a:spLocks noChangeArrowheads="1" noChangeShapeType="1" noTextEdit="1"/>
        </xdr:cNvSpPr>
      </xdr:nvSpPr>
      <xdr:spPr bwMode="auto">
        <a:xfrm>
          <a:off x="1724025" y="1943100"/>
          <a:ext cx="30289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第６章　商業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142875</xdr:colOff>
      <xdr:row>8</xdr:row>
      <xdr:rowOff>95251</xdr:rowOff>
    </xdr:from>
    <xdr:to>
      <xdr:col>23</xdr:col>
      <xdr:colOff>142875</xdr:colOff>
      <xdr:row>11</xdr:row>
      <xdr:rowOff>19051</xdr:rowOff>
    </xdr:to>
    <xdr:sp macro="" textlink="">
      <xdr:nvSpPr>
        <xdr:cNvPr id="4" name="WordArt 1">
          <a:extLst>
            <a:ext uri="{FF2B5EF4-FFF2-40B4-BE49-F238E27FC236}">
              <a16:creationId xmlns:a16="http://schemas.microsoft.com/office/drawing/2014/main" id="{00000000-0008-0000-1700-000004000000}"/>
            </a:ext>
          </a:extLst>
        </xdr:cNvPr>
        <xdr:cNvSpPr>
          <a:spLocks noChangeArrowheads="1" noChangeShapeType="1" noTextEdit="1"/>
        </xdr:cNvSpPr>
      </xdr:nvSpPr>
      <xdr:spPr bwMode="auto">
        <a:xfrm>
          <a:off x="1476375" y="1619251"/>
          <a:ext cx="3048000" cy="495300"/>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第７章　運輸</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142875</xdr:colOff>
      <xdr:row>10</xdr:row>
      <xdr:rowOff>38100</xdr:rowOff>
    </xdr:from>
    <xdr:to>
      <xdr:col>30</xdr:col>
      <xdr:colOff>47625</xdr:colOff>
      <xdr:row>12</xdr:row>
      <xdr:rowOff>161925</xdr:rowOff>
    </xdr:to>
    <xdr:sp macro="" textlink="">
      <xdr:nvSpPr>
        <xdr:cNvPr id="100353" name="WordArt 1">
          <a:extLst>
            <a:ext uri="{FF2B5EF4-FFF2-40B4-BE49-F238E27FC236}">
              <a16:creationId xmlns:a16="http://schemas.microsoft.com/office/drawing/2014/main" id="{00000000-0008-0000-1900-000001880100}"/>
            </a:ext>
          </a:extLst>
        </xdr:cNvPr>
        <xdr:cNvSpPr>
          <a:spLocks noChangeArrowheads="1" noChangeShapeType="1" noTextEdit="1"/>
        </xdr:cNvSpPr>
      </xdr:nvSpPr>
      <xdr:spPr bwMode="auto">
        <a:xfrm>
          <a:off x="714375" y="1943100"/>
          <a:ext cx="50482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第８章　保健・衛生</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0</xdr:colOff>
      <xdr:row>10</xdr:row>
      <xdr:rowOff>38100</xdr:rowOff>
    </xdr:from>
    <xdr:to>
      <xdr:col>28</xdr:col>
      <xdr:colOff>161925</xdr:colOff>
      <xdr:row>12</xdr:row>
      <xdr:rowOff>161925</xdr:rowOff>
    </xdr:to>
    <xdr:sp macro="" textlink="">
      <xdr:nvSpPr>
        <xdr:cNvPr id="99329" name="WordArt 1">
          <a:extLst>
            <a:ext uri="{FF2B5EF4-FFF2-40B4-BE49-F238E27FC236}">
              <a16:creationId xmlns:a16="http://schemas.microsoft.com/office/drawing/2014/main" id="{00000000-0008-0000-1C00-000001840100}"/>
            </a:ext>
          </a:extLst>
        </xdr:cNvPr>
        <xdr:cNvSpPr>
          <a:spLocks noChangeArrowheads="1" noChangeShapeType="1" noTextEdit="1"/>
        </xdr:cNvSpPr>
      </xdr:nvSpPr>
      <xdr:spPr bwMode="auto">
        <a:xfrm>
          <a:off x="952500" y="1943100"/>
          <a:ext cx="4543425"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第９章　社会福祉</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142875</xdr:colOff>
      <xdr:row>10</xdr:row>
      <xdr:rowOff>38100</xdr:rowOff>
    </xdr:from>
    <xdr:to>
      <xdr:col>30</xdr:col>
      <xdr:colOff>47625</xdr:colOff>
      <xdr:row>12</xdr:row>
      <xdr:rowOff>161925</xdr:rowOff>
    </xdr:to>
    <xdr:sp macro="" textlink="">
      <xdr:nvSpPr>
        <xdr:cNvPr id="98305" name="WordArt 1">
          <a:extLst>
            <a:ext uri="{FF2B5EF4-FFF2-40B4-BE49-F238E27FC236}">
              <a16:creationId xmlns:a16="http://schemas.microsoft.com/office/drawing/2014/main" id="{00000000-0008-0000-1F00-000001800100}"/>
            </a:ext>
          </a:extLst>
        </xdr:cNvPr>
        <xdr:cNvSpPr>
          <a:spLocks noChangeArrowheads="1" noChangeShapeType="1" noTextEdit="1"/>
        </xdr:cNvSpPr>
      </xdr:nvSpPr>
      <xdr:spPr bwMode="auto">
        <a:xfrm>
          <a:off x="714375" y="1943100"/>
          <a:ext cx="50482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第１０章　教育・文化</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133350</xdr:colOff>
      <xdr:row>10</xdr:row>
      <xdr:rowOff>38100</xdr:rowOff>
    </xdr:from>
    <xdr:to>
      <xdr:col>26</xdr:col>
      <xdr:colOff>47625</xdr:colOff>
      <xdr:row>12</xdr:row>
      <xdr:rowOff>161925</xdr:rowOff>
    </xdr:to>
    <xdr:sp macro="" textlink="">
      <xdr:nvSpPr>
        <xdr:cNvPr id="97281" name="WordArt 1">
          <a:extLst>
            <a:ext uri="{FF2B5EF4-FFF2-40B4-BE49-F238E27FC236}">
              <a16:creationId xmlns:a16="http://schemas.microsoft.com/office/drawing/2014/main" id="{00000000-0008-0000-2200-0000017C0100}"/>
            </a:ext>
          </a:extLst>
        </xdr:cNvPr>
        <xdr:cNvSpPr>
          <a:spLocks noChangeArrowheads="1" noChangeShapeType="1" noTextEdit="1"/>
        </xdr:cNvSpPr>
      </xdr:nvSpPr>
      <xdr:spPr bwMode="auto">
        <a:xfrm>
          <a:off x="1466850" y="1943100"/>
          <a:ext cx="3533775"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第１１章　観光</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13</xdr:row>
      <xdr:rowOff>2820</xdr:rowOff>
    </xdr:from>
    <xdr:ext cx="5949064" cy="350737"/>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0" y="2479320"/>
          <a:ext cx="5949064"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３．資料は、基幹統計調査、官公庁、民間団体などから収集した</a:t>
          </a:r>
        </a:p>
      </xdr:txBody>
    </xdr:sp>
    <xdr:clientData/>
  </xdr:oneCellAnchor>
  <xdr:oneCellAnchor>
    <xdr:from>
      <xdr:col>0</xdr:col>
      <xdr:colOff>0</xdr:colOff>
      <xdr:row>34</xdr:row>
      <xdr:rowOff>91085</xdr:rowOff>
    </xdr:from>
    <xdr:ext cx="5352747" cy="350737"/>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0" y="6663335"/>
          <a:ext cx="535274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６．合併前の数値は、旧２町の数値を合算しております。</a:t>
          </a:r>
        </a:p>
      </xdr:txBody>
    </xdr:sp>
    <xdr:clientData/>
  </xdr:oneCellAnchor>
  <xdr:oneCellAnchor>
    <xdr:from>
      <xdr:col>0</xdr:col>
      <xdr:colOff>0</xdr:colOff>
      <xdr:row>30</xdr:row>
      <xdr:rowOff>43460</xdr:rowOff>
    </xdr:from>
    <xdr:ext cx="5949064" cy="350737"/>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0" y="5853710"/>
          <a:ext cx="5949064"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５．統計表の各数字の単位未満は、端数処理を行っているため、</a:t>
          </a:r>
        </a:p>
      </xdr:txBody>
    </xdr:sp>
    <xdr:clientData/>
  </xdr:oneCellAnchor>
  <xdr:twoCellAnchor>
    <xdr:from>
      <xdr:col>1</xdr:col>
      <xdr:colOff>114300</xdr:colOff>
      <xdr:row>2</xdr:row>
      <xdr:rowOff>152400</xdr:rowOff>
    </xdr:from>
    <xdr:to>
      <xdr:col>4</xdr:col>
      <xdr:colOff>142875</xdr:colOff>
      <xdr:row>3</xdr:row>
      <xdr:rowOff>161925</xdr:rowOff>
    </xdr:to>
    <xdr:sp macro="" textlink="">
      <xdr:nvSpPr>
        <xdr:cNvPr id="91137" name="WordArt 1">
          <a:extLst>
            <a:ext uri="{FF2B5EF4-FFF2-40B4-BE49-F238E27FC236}">
              <a16:creationId xmlns:a16="http://schemas.microsoft.com/office/drawing/2014/main" id="{00000000-0008-0000-0200-000001640100}"/>
            </a:ext>
          </a:extLst>
        </xdr:cNvPr>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0</xdr:col>
      <xdr:colOff>0</xdr:colOff>
      <xdr:row>30</xdr:row>
      <xdr:rowOff>123825</xdr:rowOff>
    </xdr:from>
    <xdr:to>
      <xdr:col>24</xdr:col>
      <xdr:colOff>133350</xdr:colOff>
      <xdr:row>31</xdr:row>
      <xdr:rowOff>114300</xdr:rowOff>
    </xdr:to>
    <xdr:sp macro="" textlink="">
      <xdr:nvSpPr>
        <xdr:cNvPr id="30556524" name="WordArt 9">
          <a:extLst>
            <a:ext uri="{FF2B5EF4-FFF2-40B4-BE49-F238E27FC236}">
              <a16:creationId xmlns:a16="http://schemas.microsoft.com/office/drawing/2014/main" id="{00000000-0008-0000-0200-00006C41D201}"/>
            </a:ext>
          </a:extLst>
        </xdr:cNvPr>
        <xdr:cNvSpPr>
          <a:spLocks noChangeArrowheads="1" noChangeShapeType="1" noTextEdit="1"/>
        </xdr:cNvSpPr>
      </xdr:nvSpPr>
      <xdr:spPr bwMode="auto">
        <a:xfrm>
          <a:off x="0" y="5934075"/>
          <a:ext cx="47053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9</xdr:row>
      <xdr:rowOff>95250</xdr:rowOff>
    </xdr:from>
    <xdr:to>
      <xdr:col>33</xdr:col>
      <xdr:colOff>104775</xdr:colOff>
      <xdr:row>10</xdr:row>
      <xdr:rowOff>85725</xdr:rowOff>
    </xdr:to>
    <xdr:sp macro="" textlink="">
      <xdr:nvSpPr>
        <xdr:cNvPr id="30556525" name="WordArt 10">
          <a:extLst>
            <a:ext uri="{FF2B5EF4-FFF2-40B4-BE49-F238E27FC236}">
              <a16:creationId xmlns:a16="http://schemas.microsoft.com/office/drawing/2014/main" id="{00000000-0008-0000-0200-00006D41D201}"/>
            </a:ext>
          </a:extLst>
        </xdr:cNvPr>
        <xdr:cNvSpPr>
          <a:spLocks noChangeArrowheads="1" noChangeShapeType="1" noTextEdit="1"/>
        </xdr:cNvSpPr>
      </xdr:nvSpPr>
      <xdr:spPr bwMode="auto">
        <a:xfrm>
          <a:off x="0" y="1809750"/>
          <a:ext cx="6391275"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1</xdr:col>
      <xdr:colOff>114300</xdr:colOff>
      <xdr:row>2</xdr:row>
      <xdr:rowOff>152400</xdr:rowOff>
    </xdr:from>
    <xdr:to>
      <xdr:col>4</xdr:col>
      <xdr:colOff>142875</xdr:colOff>
      <xdr:row>3</xdr:row>
      <xdr:rowOff>161925</xdr:rowOff>
    </xdr:to>
    <xdr:sp macro="" textlink="">
      <xdr:nvSpPr>
        <xdr:cNvPr id="2" name="WordArt 1">
          <a:extLst>
            <a:ext uri="{FF2B5EF4-FFF2-40B4-BE49-F238E27FC236}">
              <a16:creationId xmlns:a16="http://schemas.microsoft.com/office/drawing/2014/main" id="{00000000-0008-0000-0200-000002000000}"/>
            </a:ext>
          </a:extLst>
        </xdr:cNvPr>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1</xdr:col>
      <xdr:colOff>114300</xdr:colOff>
      <xdr:row>2</xdr:row>
      <xdr:rowOff>152400</xdr:rowOff>
    </xdr:from>
    <xdr:to>
      <xdr:col>4</xdr:col>
      <xdr:colOff>142875</xdr:colOff>
      <xdr:row>3</xdr:row>
      <xdr:rowOff>161925</xdr:rowOff>
    </xdr:to>
    <xdr:sp macro="" textlink="">
      <xdr:nvSpPr>
        <xdr:cNvPr id="16" name="WordArt 1">
          <a:extLst>
            <a:ext uri="{FF2B5EF4-FFF2-40B4-BE49-F238E27FC236}">
              <a16:creationId xmlns:a16="http://schemas.microsoft.com/office/drawing/2014/main" id="{00000000-0008-0000-0200-000010000000}"/>
            </a:ext>
          </a:extLst>
        </xdr:cNvPr>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0</xdr:col>
      <xdr:colOff>0</xdr:colOff>
      <xdr:row>7</xdr:row>
      <xdr:rowOff>66675</xdr:rowOff>
    </xdr:from>
    <xdr:to>
      <xdr:col>27</xdr:col>
      <xdr:colOff>133350</xdr:colOff>
      <xdr:row>8</xdr:row>
      <xdr:rowOff>57150</xdr:rowOff>
    </xdr:to>
    <xdr:sp macro="" textlink="">
      <xdr:nvSpPr>
        <xdr:cNvPr id="30556528" name="WordArt 3">
          <a:extLst>
            <a:ext uri="{FF2B5EF4-FFF2-40B4-BE49-F238E27FC236}">
              <a16:creationId xmlns:a16="http://schemas.microsoft.com/office/drawing/2014/main" id="{00000000-0008-0000-0200-00007041D201}"/>
            </a:ext>
          </a:extLst>
        </xdr:cNvPr>
        <xdr:cNvSpPr>
          <a:spLocks noChangeArrowheads="1" noChangeShapeType="1" noTextEdit="1"/>
        </xdr:cNvSpPr>
      </xdr:nvSpPr>
      <xdr:spPr bwMode="auto">
        <a:xfrm>
          <a:off x="0" y="1400175"/>
          <a:ext cx="52768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13</xdr:row>
      <xdr:rowOff>114300</xdr:rowOff>
    </xdr:from>
    <xdr:to>
      <xdr:col>18</xdr:col>
      <xdr:colOff>9525</xdr:colOff>
      <xdr:row>14</xdr:row>
      <xdr:rowOff>104775</xdr:rowOff>
    </xdr:to>
    <xdr:sp macro="" textlink="">
      <xdr:nvSpPr>
        <xdr:cNvPr id="30556529" name="WordArt 12">
          <a:extLst>
            <a:ext uri="{FF2B5EF4-FFF2-40B4-BE49-F238E27FC236}">
              <a16:creationId xmlns:a16="http://schemas.microsoft.com/office/drawing/2014/main" id="{00000000-0008-0000-0200-00007141D201}"/>
            </a:ext>
          </a:extLst>
        </xdr:cNvPr>
        <xdr:cNvSpPr>
          <a:spLocks noChangeArrowheads="1" noChangeShapeType="1" noTextEdit="1"/>
        </xdr:cNvSpPr>
      </xdr:nvSpPr>
      <xdr:spPr bwMode="auto">
        <a:xfrm>
          <a:off x="0" y="2590800"/>
          <a:ext cx="3438525"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1</xdr:col>
      <xdr:colOff>114300</xdr:colOff>
      <xdr:row>2</xdr:row>
      <xdr:rowOff>152400</xdr:rowOff>
    </xdr:from>
    <xdr:to>
      <xdr:col>4</xdr:col>
      <xdr:colOff>142875</xdr:colOff>
      <xdr:row>3</xdr:row>
      <xdr:rowOff>161925</xdr:rowOff>
    </xdr:to>
    <xdr:sp macro="" textlink="">
      <xdr:nvSpPr>
        <xdr:cNvPr id="30" name="WordArt 1">
          <a:extLst>
            <a:ext uri="{FF2B5EF4-FFF2-40B4-BE49-F238E27FC236}">
              <a16:creationId xmlns:a16="http://schemas.microsoft.com/office/drawing/2014/main" id="{00000000-0008-0000-0200-00001E000000}"/>
            </a:ext>
          </a:extLst>
        </xdr:cNvPr>
        <xdr:cNvSpPr>
          <a:spLocks noChangeArrowheads="1" noChangeShapeType="1" noTextEdit="1"/>
        </xdr:cNvSpPr>
      </xdr:nvSpPr>
      <xdr:spPr bwMode="auto">
        <a:xfrm>
          <a:off x="304800" y="533400"/>
          <a:ext cx="600075" cy="200025"/>
        </a:xfrm>
        <a:prstGeom prst="rect">
          <a:avLst/>
        </a:prstGeom>
        <a:extLst/>
      </xdr:spPr>
      <xdr:txBody>
        <a:bodyPr wrap="none" fromWordArt="1">
          <a:prstTxWarp prst="textPlain">
            <a:avLst>
              <a:gd name="adj" fmla="val 50000"/>
            </a:avLst>
          </a:prstTxWarp>
        </a:bodyPr>
        <a:lstStyle/>
        <a:p>
          <a:pPr algn="ctr"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凡　例</a:t>
          </a:r>
        </a:p>
      </xdr:txBody>
    </xdr:sp>
    <xdr:clientData/>
  </xdr:twoCellAnchor>
  <xdr:twoCellAnchor>
    <xdr:from>
      <xdr:col>0</xdr:col>
      <xdr:colOff>0</xdr:colOff>
      <xdr:row>7</xdr:row>
      <xdr:rowOff>66675</xdr:rowOff>
    </xdr:from>
    <xdr:to>
      <xdr:col>27</xdr:col>
      <xdr:colOff>133350</xdr:colOff>
      <xdr:row>8</xdr:row>
      <xdr:rowOff>57150</xdr:rowOff>
    </xdr:to>
    <xdr:sp macro="" textlink="">
      <xdr:nvSpPr>
        <xdr:cNvPr id="30556531" name="WordArt 3">
          <a:extLst>
            <a:ext uri="{FF2B5EF4-FFF2-40B4-BE49-F238E27FC236}">
              <a16:creationId xmlns:a16="http://schemas.microsoft.com/office/drawing/2014/main" id="{00000000-0008-0000-0200-00007341D201}"/>
            </a:ext>
          </a:extLst>
        </xdr:cNvPr>
        <xdr:cNvSpPr>
          <a:spLocks noChangeArrowheads="1" noChangeShapeType="1" noTextEdit="1"/>
        </xdr:cNvSpPr>
      </xdr:nvSpPr>
      <xdr:spPr bwMode="auto">
        <a:xfrm>
          <a:off x="0" y="1400175"/>
          <a:ext cx="52768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26</xdr:row>
      <xdr:rowOff>76200</xdr:rowOff>
    </xdr:from>
    <xdr:to>
      <xdr:col>33</xdr:col>
      <xdr:colOff>47625</xdr:colOff>
      <xdr:row>27</xdr:row>
      <xdr:rowOff>66675</xdr:rowOff>
    </xdr:to>
    <xdr:sp macro="" textlink="">
      <xdr:nvSpPr>
        <xdr:cNvPr id="30556532" name="WordArt 8">
          <a:extLst>
            <a:ext uri="{FF2B5EF4-FFF2-40B4-BE49-F238E27FC236}">
              <a16:creationId xmlns:a16="http://schemas.microsoft.com/office/drawing/2014/main" id="{00000000-0008-0000-0200-00007441D201}"/>
            </a:ext>
          </a:extLst>
        </xdr:cNvPr>
        <xdr:cNvSpPr>
          <a:spLocks noChangeArrowheads="1" noChangeShapeType="1" noTextEdit="1"/>
        </xdr:cNvSpPr>
      </xdr:nvSpPr>
      <xdr:spPr bwMode="auto">
        <a:xfrm>
          <a:off x="0" y="5124450"/>
          <a:ext cx="6334125"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35</xdr:row>
      <xdr:rowOff>28575</xdr:rowOff>
    </xdr:from>
    <xdr:to>
      <xdr:col>24</xdr:col>
      <xdr:colOff>133350</xdr:colOff>
      <xdr:row>36</xdr:row>
      <xdr:rowOff>19050</xdr:rowOff>
    </xdr:to>
    <xdr:sp macro="" textlink="">
      <xdr:nvSpPr>
        <xdr:cNvPr id="30556533" name="WordArt 9">
          <a:extLst>
            <a:ext uri="{FF2B5EF4-FFF2-40B4-BE49-F238E27FC236}">
              <a16:creationId xmlns:a16="http://schemas.microsoft.com/office/drawing/2014/main" id="{00000000-0008-0000-0200-00007541D201}"/>
            </a:ext>
          </a:extLst>
        </xdr:cNvPr>
        <xdr:cNvSpPr>
          <a:spLocks noChangeArrowheads="1" noChangeShapeType="1" noTextEdit="1"/>
        </xdr:cNvSpPr>
      </xdr:nvSpPr>
      <xdr:spPr bwMode="auto">
        <a:xfrm>
          <a:off x="0" y="6791325"/>
          <a:ext cx="47053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13</xdr:row>
      <xdr:rowOff>114300</xdr:rowOff>
    </xdr:from>
    <xdr:to>
      <xdr:col>32</xdr:col>
      <xdr:colOff>57150</xdr:colOff>
      <xdr:row>14</xdr:row>
      <xdr:rowOff>104775</xdr:rowOff>
    </xdr:to>
    <xdr:sp macro="" textlink="">
      <xdr:nvSpPr>
        <xdr:cNvPr id="30556534" name="WordArt 11">
          <a:extLst>
            <a:ext uri="{FF2B5EF4-FFF2-40B4-BE49-F238E27FC236}">
              <a16:creationId xmlns:a16="http://schemas.microsoft.com/office/drawing/2014/main" id="{00000000-0008-0000-0200-00007641D201}"/>
            </a:ext>
          </a:extLst>
        </xdr:cNvPr>
        <xdr:cNvSpPr>
          <a:spLocks noChangeArrowheads="1" noChangeShapeType="1" noTextEdit="1"/>
        </xdr:cNvSpPr>
      </xdr:nvSpPr>
      <xdr:spPr bwMode="auto">
        <a:xfrm>
          <a:off x="0" y="2590800"/>
          <a:ext cx="615315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twoCellAnchor>
    <xdr:from>
      <xdr:col>0</xdr:col>
      <xdr:colOff>0</xdr:colOff>
      <xdr:row>28</xdr:row>
      <xdr:rowOff>85725</xdr:rowOff>
    </xdr:from>
    <xdr:to>
      <xdr:col>15</xdr:col>
      <xdr:colOff>38100</xdr:colOff>
      <xdr:row>29</xdr:row>
      <xdr:rowOff>76200</xdr:rowOff>
    </xdr:to>
    <xdr:sp macro="" textlink="">
      <xdr:nvSpPr>
        <xdr:cNvPr id="30556535" name="WordArt 17">
          <a:extLst>
            <a:ext uri="{FF2B5EF4-FFF2-40B4-BE49-F238E27FC236}">
              <a16:creationId xmlns:a16="http://schemas.microsoft.com/office/drawing/2014/main" id="{00000000-0008-0000-0200-00007741D201}"/>
            </a:ext>
          </a:extLst>
        </xdr:cNvPr>
        <xdr:cNvSpPr>
          <a:spLocks noChangeArrowheads="1" noChangeShapeType="1" noTextEdit="1"/>
        </xdr:cNvSpPr>
      </xdr:nvSpPr>
      <xdr:spPr bwMode="auto">
        <a:xfrm>
          <a:off x="0" y="5514975"/>
          <a:ext cx="2895600" cy="180975"/>
        </a:xfrm>
        <a:prstGeom prst="rect">
          <a:avLst/>
        </a:prstGeom>
        <a:extLst>
          <a:ext uri="{91240B29-F687-4F45-9708-019B960494DF}">
            <a14:hiddenLine xmlns:a14="http://schemas.microsoft.com/office/drawing/2010/main" w="9525">
              <a:solidFill>
                <a:srgbClr val="000000"/>
              </a:solidFill>
              <a:round/>
              <a:headEnd/>
              <a:tailEnd/>
            </a14:hiddenLine>
          </a:ext>
        </a:extLst>
      </xdr:spPr>
      <xdr:txBody>
        <a:bodyPr wrap="none" fromWordArt="1">
          <a:prstTxWarp prst="textPlain">
            <a:avLst>
              <a:gd name="adj" fmla="val 50000"/>
            </a:avLst>
          </a:prstTxWarp>
        </a:bodyPr>
        <a:lstStyle/>
        <a:p>
          <a:pPr algn="l" rtl="0">
            <a:buNone/>
          </a:pPr>
          <a:endParaRPr lang="ja-JP" altLang="en-US" sz="1400" u="sng" strike="sngStrike" kern="10" cap="small" spc="0">
            <a:ln>
              <a:noFill/>
            </a:ln>
            <a:solidFill>
              <a:srgbClr val="000000"/>
            </a:solidFill>
            <a:latin typeface="HG正楷書体-PRO" panose="03000600000000000000" pitchFamily="66" charset="-128"/>
            <a:ea typeface="HG正楷書体-PRO" panose="03000600000000000000" pitchFamily="66" charset="-128"/>
          </a:endParaRPr>
        </a:p>
      </xdr:txBody>
    </xdr:sp>
    <xdr:clientData/>
  </xdr:twoCellAnchor>
  <xdr:oneCellAnchor>
    <xdr:from>
      <xdr:col>1</xdr:col>
      <xdr:colOff>91693</xdr:colOff>
      <xdr:row>20</xdr:row>
      <xdr:rowOff>37110</xdr:rowOff>
    </xdr:from>
    <xdr:ext cx="3827779" cy="350737"/>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282193" y="3847110"/>
          <a:ext cx="3827779" cy="350737"/>
        </a:xfrm>
        <a:prstGeom prst="rect">
          <a:avLst/>
        </a:prstGeom>
        <a:noFill/>
      </xdr:spPr>
      <xdr:txBody>
        <a:bodyPr wrap="none" lIns="91440" tIns="45720" rIns="91440" bIns="45720">
          <a:spAutoFit/>
        </a:bodyPr>
        <a:lstStyle/>
        <a:p>
          <a:pPr rtl="0"/>
          <a:r>
            <a:rPr lang="ja-JP" altLang="ja-JP" sz="1550">
              <a:effectLst/>
              <a:latin typeface="HG正楷書体-PRO" panose="03000600000000000000" pitchFamily="66" charset="-128"/>
              <a:ea typeface="HG正楷書体-PRO" panose="03000600000000000000" pitchFamily="66" charset="-128"/>
              <a:cs typeface="+mn-cs"/>
            </a:rPr>
            <a:t>「０」</a:t>
          </a:r>
          <a:r>
            <a:rPr lang="en-US" altLang="ja-JP" sz="1550">
              <a:effectLst/>
              <a:latin typeface="HG正楷書体-PRO" panose="03000600000000000000" pitchFamily="66" charset="-128"/>
              <a:ea typeface="HG正楷書体-PRO" panose="03000600000000000000" pitchFamily="66" charset="-128"/>
              <a:cs typeface="+mn-cs"/>
            </a:rPr>
            <a:t>…………</a:t>
          </a:r>
          <a:r>
            <a:rPr lang="ja-JP" altLang="en-US" sz="1550" baseline="0">
              <a:effectLst/>
              <a:latin typeface="HG正楷書体-PRO" panose="03000600000000000000" pitchFamily="66" charset="-128"/>
              <a:ea typeface="HG正楷書体-PRO" panose="03000600000000000000" pitchFamily="66" charset="-128"/>
              <a:cs typeface="+mn-cs"/>
            </a:rPr>
            <a:t> </a:t>
          </a:r>
          <a:r>
            <a:rPr lang="ja-JP" altLang="ja-JP" sz="1550">
              <a:effectLst/>
              <a:latin typeface="HG正楷書体-PRO" panose="03000600000000000000" pitchFamily="66" charset="-128"/>
              <a:ea typeface="HG正楷書体-PRO" panose="03000600000000000000" pitchFamily="66" charset="-128"/>
              <a:cs typeface="+mn-cs"/>
            </a:rPr>
            <a:t>記載単位に満たないもの</a:t>
          </a:r>
          <a:endParaRPr lang="ja-JP" altLang="ja-JP" sz="1550">
            <a:effectLst/>
            <a:latin typeface="HG正楷書体-PRO" panose="03000600000000000000" pitchFamily="66" charset="-128"/>
            <a:ea typeface="HG正楷書体-PRO" panose="03000600000000000000" pitchFamily="66" charset="-128"/>
          </a:endParaRPr>
        </a:p>
      </xdr:txBody>
    </xdr:sp>
    <xdr:clientData/>
  </xdr:oneCellAnchor>
  <xdr:oneCellAnchor>
    <xdr:from>
      <xdr:col>1</xdr:col>
      <xdr:colOff>91693</xdr:colOff>
      <xdr:row>22</xdr:row>
      <xdr:rowOff>39491</xdr:rowOff>
    </xdr:from>
    <xdr:ext cx="3629007" cy="350737"/>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282193" y="4230491"/>
          <a:ext cx="362900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皆無、または該当なし</a:t>
          </a:r>
        </a:p>
      </xdr:txBody>
    </xdr:sp>
    <xdr:clientData/>
  </xdr:oneCellAnchor>
  <xdr:oneCellAnchor>
    <xdr:from>
      <xdr:col>1</xdr:col>
      <xdr:colOff>91693</xdr:colOff>
      <xdr:row>24</xdr:row>
      <xdr:rowOff>41872</xdr:rowOff>
    </xdr:from>
    <xdr:ext cx="3629007" cy="350737"/>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282193" y="4613872"/>
          <a:ext cx="362900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減少、またはマイナス</a:t>
          </a:r>
        </a:p>
      </xdr:txBody>
    </xdr:sp>
    <xdr:clientData/>
  </xdr:oneCellAnchor>
  <xdr:oneCellAnchor>
    <xdr:from>
      <xdr:col>1</xdr:col>
      <xdr:colOff>91693</xdr:colOff>
      <xdr:row>25</xdr:row>
      <xdr:rowOff>139503</xdr:rowOff>
    </xdr:from>
    <xdr:ext cx="2038828" cy="350737"/>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282193" y="4997253"/>
          <a:ext cx="2038828"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a:t>
          </a:r>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不詳</a:t>
          </a:r>
        </a:p>
      </xdr:txBody>
    </xdr:sp>
    <xdr:clientData/>
  </xdr:oneCellAnchor>
  <xdr:oneCellAnchor>
    <xdr:from>
      <xdr:col>0</xdr:col>
      <xdr:colOff>0</xdr:colOff>
      <xdr:row>6</xdr:row>
      <xdr:rowOff>141885</xdr:rowOff>
    </xdr:from>
    <xdr:ext cx="6184322" cy="350737"/>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0" y="1284885"/>
          <a:ext cx="6184322" cy="350737"/>
        </a:xfrm>
        <a:prstGeom prst="rect">
          <a:avLst/>
        </a:prstGeom>
        <a:noFill/>
      </xdr:spPr>
      <xdr:txBody>
        <a:bodyPr wrap="none" lIns="91440" tIns="45720" rIns="91440" bIns="45720">
          <a:spAutoFit/>
        </a:bodyPr>
        <a:lstStyle/>
        <a:p>
          <a:pPr rtl="0"/>
          <a:r>
            <a:rPr lang="ja-JP" altLang="ja-JP" sz="1550">
              <a:effectLst/>
              <a:latin typeface="HG正楷書体-PRO" panose="03000600000000000000" pitchFamily="66" charset="-128"/>
              <a:ea typeface="HG正楷書体-PRO" panose="03000600000000000000" pitchFamily="66" charset="-128"/>
              <a:cs typeface="+mn-cs"/>
            </a:rPr>
            <a:t>１</a:t>
          </a:r>
          <a:r>
            <a:rPr lang="en-US" altLang="ja-JP" sz="1550">
              <a:effectLst/>
              <a:latin typeface="HG正楷書体-PRO" panose="03000600000000000000" pitchFamily="66" charset="-128"/>
              <a:ea typeface="HG正楷書体-PRO" panose="03000600000000000000" pitchFamily="66" charset="-128"/>
              <a:cs typeface="+mn-cs"/>
            </a:rPr>
            <a:t>.</a:t>
          </a:r>
          <a:r>
            <a:rPr lang="ja-JP" altLang="ja-JP" sz="1550">
              <a:effectLst/>
              <a:latin typeface="HG正楷書体-PRO" panose="03000600000000000000" pitchFamily="66" charset="-128"/>
              <a:ea typeface="HG正楷書体-PRO" panose="03000600000000000000" pitchFamily="66" charset="-128"/>
              <a:cs typeface="+mn-cs"/>
            </a:rPr>
            <a:t>　本書は、当市における基本的な統計資料を収録したものです。</a:t>
          </a:r>
          <a:endParaRPr lang="ja-JP" altLang="ja-JP" sz="1550">
            <a:effectLst/>
            <a:latin typeface="HG正楷書体-PRO" panose="03000600000000000000" pitchFamily="66" charset="-128"/>
            <a:ea typeface="HG正楷書体-PRO" panose="03000600000000000000" pitchFamily="66" charset="-128"/>
          </a:endParaRPr>
        </a:p>
      </xdr:txBody>
    </xdr:sp>
    <xdr:clientData/>
  </xdr:oneCellAnchor>
  <xdr:oneCellAnchor>
    <xdr:from>
      <xdr:col>1</xdr:col>
      <xdr:colOff>91693</xdr:colOff>
      <xdr:row>27</xdr:row>
      <xdr:rowOff>141885</xdr:rowOff>
    </xdr:from>
    <xdr:ext cx="3645293" cy="350737"/>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282193" y="5380635"/>
          <a:ext cx="3645293"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X </a:t>
          </a:r>
          <a:r>
            <a:rPr lang="ja-JP" altLang="en-US" sz="1550">
              <a:effectLst/>
              <a:latin typeface="HG正楷書体-PRO" panose="03000600000000000000" pitchFamily="66" charset="-128"/>
              <a:ea typeface="HG正楷書体-PRO" panose="03000600000000000000" pitchFamily="66" charset="-128"/>
              <a:cs typeface="+mn-cs"/>
            </a:rPr>
            <a:t>」</a:t>
          </a:r>
          <a:r>
            <a:rPr lang="en-US" altLang="ja-JP" sz="1550">
              <a:effectLst/>
              <a:latin typeface="HG正楷書体-PRO" panose="03000600000000000000" pitchFamily="66" charset="-128"/>
              <a:ea typeface="HG正楷書体-PRO" panose="03000600000000000000" pitchFamily="66" charset="-128"/>
              <a:cs typeface="+mn-cs"/>
            </a:rPr>
            <a:t>………… </a:t>
          </a:r>
          <a:r>
            <a:rPr lang="ja-JP" altLang="en-US" sz="1550">
              <a:effectLst/>
              <a:latin typeface="HG正楷書体-PRO" panose="03000600000000000000" pitchFamily="66" charset="-128"/>
              <a:ea typeface="HG正楷書体-PRO" panose="03000600000000000000" pitchFamily="66" charset="-128"/>
              <a:cs typeface="+mn-cs"/>
            </a:rPr>
            <a:t>公表を差し控えたもの</a:t>
          </a:r>
          <a:endParaRPr lang="ja-JP" altLang="ja-JP" sz="1550">
            <a:effectLst/>
            <a:latin typeface="HG正楷書体-PRO" panose="03000600000000000000" pitchFamily="66" charset="-128"/>
            <a:ea typeface="HG正楷書体-PRO" panose="03000600000000000000" pitchFamily="66" charset="-128"/>
          </a:endParaRPr>
        </a:p>
      </xdr:txBody>
    </xdr:sp>
    <xdr:clientData/>
  </xdr:oneCellAnchor>
  <xdr:oneCellAnchor>
    <xdr:from>
      <xdr:col>0</xdr:col>
      <xdr:colOff>0</xdr:colOff>
      <xdr:row>8</xdr:row>
      <xdr:rowOff>159030</xdr:rowOff>
    </xdr:from>
    <xdr:ext cx="5890139" cy="350737"/>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0" y="1683030"/>
          <a:ext cx="5890139"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２． 年度は、</a:t>
          </a:r>
          <a:r>
            <a:rPr lang="en-US" altLang="ja-JP" sz="1550">
              <a:effectLst/>
              <a:latin typeface="HG正楷書体-PRO" panose="03000600000000000000" pitchFamily="66" charset="-128"/>
              <a:ea typeface="HG正楷書体-PRO" panose="03000600000000000000" pitchFamily="66" charset="-128"/>
              <a:cs typeface="+mn-cs"/>
            </a:rPr>
            <a:t>1</a:t>
          </a:r>
          <a:r>
            <a:rPr lang="ja-JP" altLang="en-US" sz="1550">
              <a:effectLst/>
              <a:latin typeface="HG正楷書体-PRO" panose="03000600000000000000" pitchFamily="66" charset="-128"/>
              <a:ea typeface="HG正楷書体-PRO" panose="03000600000000000000" pitchFamily="66" charset="-128"/>
              <a:cs typeface="+mn-cs"/>
            </a:rPr>
            <a:t>年度間（</a:t>
          </a:r>
          <a:r>
            <a:rPr lang="en-US" altLang="ja-JP" sz="1550">
              <a:effectLst/>
              <a:latin typeface="HG正楷書体-PRO" panose="03000600000000000000" pitchFamily="66" charset="-128"/>
              <a:ea typeface="HG正楷書体-PRO" panose="03000600000000000000" pitchFamily="66" charset="-128"/>
              <a:cs typeface="+mn-cs"/>
            </a:rPr>
            <a:t>4</a:t>
          </a:r>
          <a:r>
            <a:rPr lang="ja-JP" altLang="en-US" sz="1550">
              <a:effectLst/>
              <a:latin typeface="HG正楷書体-PRO" panose="03000600000000000000" pitchFamily="66" charset="-128"/>
              <a:ea typeface="HG正楷書体-PRO" panose="03000600000000000000" pitchFamily="66" charset="-128"/>
              <a:cs typeface="+mn-cs"/>
            </a:rPr>
            <a:t>月から翌年</a:t>
          </a:r>
          <a:r>
            <a:rPr lang="en-US" altLang="ja-JP" sz="1550">
              <a:effectLst/>
              <a:latin typeface="HG正楷書体-PRO" panose="03000600000000000000" pitchFamily="66" charset="-128"/>
              <a:ea typeface="HG正楷書体-PRO" panose="03000600000000000000" pitchFamily="66" charset="-128"/>
              <a:cs typeface="+mn-cs"/>
            </a:rPr>
            <a:t>3</a:t>
          </a:r>
          <a:r>
            <a:rPr lang="ja-JP" altLang="en-US" sz="1550">
              <a:effectLst/>
              <a:latin typeface="HG正楷書体-PRO" panose="03000600000000000000" pitchFamily="66" charset="-128"/>
              <a:ea typeface="HG正楷書体-PRO" panose="03000600000000000000" pitchFamily="66" charset="-128"/>
              <a:cs typeface="+mn-cs"/>
            </a:rPr>
            <a:t>月）を示し、年次は、</a:t>
          </a:r>
          <a:r>
            <a:rPr lang="en-US" altLang="ja-JP" sz="1550">
              <a:effectLst/>
              <a:latin typeface="HG正楷書体-PRO" panose="03000600000000000000" pitchFamily="66" charset="-128"/>
              <a:ea typeface="HG正楷書体-PRO" panose="03000600000000000000" pitchFamily="66" charset="-128"/>
              <a:cs typeface="+mn-cs"/>
            </a:rPr>
            <a:t>1</a:t>
          </a:r>
          <a:r>
            <a:rPr lang="ja-JP" altLang="en-US" sz="1550">
              <a:effectLst/>
              <a:latin typeface="HG正楷書体-PRO" panose="03000600000000000000" pitchFamily="66" charset="-128"/>
              <a:ea typeface="HG正楷書体-PRO" panose="03000600000000000000" pitchFamily="66" charset="-128"/>
              <a:cs typeface="+mn-cs"/>
            </a:rPr>
            <a:t>月</a:t>
          </a:r>
        </a:p>
      </xdr:txBody>
    </xdr:sp>
    <xdr:clientData/>
  </xdr:oneCellAnchor>
  <xdr:oneCellAnchor>
    <xdr:from>
      <xdr:col>0</xdr:col>
      <xdr:colOff>0</xdr:colOff>
      <xdr:row>17</xdr:row>
      <xdr:rowOff>37110</xdr:rowOff>
    </xdr:from>
    <xdr:ext cx="3961341" cy="350737"/>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0" y="3275610"/>
          <a:ext cx="3961341"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４．統計表中の符号は、次のとおりです。</a:t>
          </a:r>
        </a:p>
      </xdr:txBody>
    </xdr:sp>
    <xdr:clientData/>
  </xdr:oneCellAnchor>
  <xdr:oneCellAnchor>
    <xdr:from>
      <xdr:col>1</xdr:col>
      <xdr:colOff>47625</xdr:colOff>
      <xdr:row>32</xdr:row>
      <xdr:rowOff>67273</xdr:rowOff>
    </xdr:from>
    <xdr:ext cx="4557658" cy="350737"/>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238125" y="6258523"/>
          <a:ext cx="4557658"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総数と内訳の合計が一致しない場合もあります。</a:t>
          </a:r>
        </a:p>
      </xdr:txBody>
    </xdr:sp>
    <xdr:clientData/>
  </xdr:oneCellAnchor>
  <xdr:oneCellAnchor>
    <xdr:from>
      <xdr:col>1</xdr:col>
      <xdr:colOff>47625</xdr:colOff>
      <xdr:row>10</xdr:row>
      <xdr:rowOff>176175</xdr:rowOff>
    </xdr:from>
    <xdr:ext cx="2209707" cy="350737"/>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238125" y="2081175"/>
          <a:ext cx="2209707"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から</a:t>
          </a:r>
          <a:r>
            <a:rPr lang="en-US" altLang="ja-JP" sz="1550">
              <a:effectLst/>
              <a:latin typeface="HG正楷書体-PRO" panose="03000600000000000000" pitchFamily="66" charset="-128"/>
              <a:ea typeface="HG正楷書体-PRO" panose="03000600000000000000" pitchFamily="66" charset="-128"/>
              <a:cs typeface="+mn-cs"/>
            </a:rPr>
            <a:t>12</a:t>
          </a:r>
          <a:r>
            <a:rPr lang="ja-JP" altLang="en-US" sz="1550">
              <a:effectLst/>
              <a:latin typeface="HG正楷書体-PRO" panose="03000600000000000000" pitchFamily="66" charset="-128"/>
              <a:ea typeface="HG正楷書体-PRO" panose="03000600000000000000" pitchFamily="66" charset="-128"/>
              <a:cs typeface="+mn-cs"/>
            </a:rPr>
            <a:t>月を示します。</a:t>
          </a:r>
        </a:p>
      </xdr:txBody>
    </xdr:sp>
    <xdr:clientData/>
  </xdr:oneCellAnchor>
  <xdr:oneCellAnchor>
    <xdr:from>
      <xdr:col>1</xdr:col>
      <xdr:colOff>47625</xdr:colOff>
      <xdr:row>15</xdr:row>
      <xdr:rowOff>19965</xdr:rowOff>
    </xdr:from>
    <xdr:ext cx="1178528" cy="350737"/>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238125" y="2877465"/>
          <a:ext cx="1178528" cy="350737"/>
        </a:xfrm>
        <a:prstGeom prst="rect">
          <a:avLst/>
        </a:prstGeom>
        <a:noFill/>
      </xdr:spPr>
      <xdr:txBody>
        <a:bodyPr wrap="none" lIns="91440" tIns="45720" rIns="91440" bIns="45720">
          <a:spAutoFit/>
        </a:bodyPr>
        <a:lstStyle/>
        <a:p>
          <a:pPr rtl="0"/>
          <a:r>
            <a:rPr lang="ja-JP" altLang="en-US" sz="1550">
              <a:effectLst/>
              <a:latin typeface="HG正楷書体-PRO" panose="03000600000000000000" pitchFamily="66" charset="-128"/>
              <a:ea typeface="HG正楷書体-PRO" panose="03000600000000000000" pitchFamily="66" charset="-128"/>
              <a:cs typeface="+mn-cs"/>
            </a:rPr>
            <a:t>ものです。</a:t>
          </a: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3</xdr:col>
      <xdr:colOff>142875</xdr:colOff>
      <xdr:row>10</xdr:row>
      <xdr:rowOff>38100</xdr:rowOff>
    </xdr:from>
    <xdr:to>
      <xdr:col>30</xdr:col>
      <xdr:colOff>47625</xdr:colOff>
      <xdr:row>12</xdr:row>
      <xdr:rowOff>161925</xdr:rowOff>
    </xdr:to>
    <xdr:sp macro="" textlink="">
      <xdr:nvSpPr>
        <xdr:cNvPr id="96257" name="WordArt 1">
          <a:extLst>
            <a:ext uri="{FF2B5EF4-FFF2-40B4-BE49-F238E27FC236}">
              <a16:creationId xmlns:a16="http://schemas.microsoft.com/office/drawing/2014/main" id="{00000000-0008-0000-2400-000001780100}"/>
            </a:ext>
          </a:extLst>
        </xdr:cNvPr>
        <xdr:cNvSpPr>
          <a:spLocks noChangeArrowheads="1" noChangeShapeType="1" noTextEdit="1"/>
        </xdr:cNvSpPr>
      </xdr:nvSpPr>
      <xdr:spPr bwMode="auto">
        <a:xfrm>
          <a:off x="714375" y="1943100"/>
          <a:ext cx="50482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第１２章　治安・災害</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133350</xdr:colOff>
      <xdr:row>10</xdr:row>
      <xdr:rowOff>38100</xdr:rowOff>
    </xdr:from>
    <xdr:to>
      <xdr:col>26</xdr:col>
      <xdr:colOff>47625</xdr:colOff>
      <xdr:row>12</xdr:row>
      <xdr:rowOff>161925</xdr:rowOff>
    </xdr:to>
    <xdr:sp macro="" textlink="">
      <xdr:nvSpPr>
        <xdr:cNvPr id="95233" name="WordArt 1">
          <a:extLst>
            <a:ext uri="{FF2B5EF4-FFF2-40B4-BE49-F238E27FC236}">
              <a16:creationId xmlns:a16="http://schemas.microsoft.com/office/drawing/2014/main" id="{00000000-0008-0000-2600-000001740100}"/>
            </a:ext>
          </a:extLst>
        </xdr:cNvPr>
        <xdr:cNvSpPr>
          <a:spLocks noChangeArrowheads="1" noChangeShapeType="1" noTextEdit="1"/>
        </xdr:cNvSpPr>
      </xdr:nvSpPr>
      <xdr:spPr bwMode="auto">
        <a:xfrm>
          <a:off x="1466850" y="1943100"/>
          <a:ext cx="3533775"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第１３章　選挙等</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76200</xdr:colOff>
      <xdr:row>10</xdr:row>
      <xdr:rowOff>38100</xdr:rowOff>
    </xdr:from>
    <xdr:to>
      <xdr:col>27</xdr:col>
      <xdr:colOff>114300</xdr:colOff>
      <xdr:row>12</xdr:row>
      <xdr:rowOff>161925</xdr:rowOff>
    </xdr:to>
    <xdr:sp macro="" textlink="">
      <xdr:nvSpPr>
        <xdr:cNvPr id="94209" name="WordArt 1">
          <a:extLst>
            <a:ext uri="{FF2B5EF4-FFF2-40B4-BE49-F238E27FC236}">
              <a16:creationId xmlns:a16="http://schemas.microsoft.com/office/drawing/2014/main" id="{00000000-0008-0000-2800-000001700100}"/>
            </a:ext>
          </a:extLst>
        </xdr:cNvPr>
        <xdr:cNvSpPr>
          <a:spLocks noChangeArrowheads="1" noChangeShapeType="1" noTextEdit="1"/>
        </xdr:cNvSpPr>
      </xdr:nvSpPr>
      <xdr:spPr bwMode="auto">
        <a:xfrm>
          <a:off x="1219200" y="1943100"/>
          <a:ext cx="403860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第１４章　市財政</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13</xdr:col>
      <xdr:colOff>0</xdr:colOff>
      <xdr:row>10</xdr:row>
      <xdr:rowOff>28575</xdr:rowOff>
    </xdr:from>
    <xdr:to>
      <xdr:col>20</xdr:col>
      <xdr:colOff>180975</xdr:colOff>
      <xdr:row>12</xdr:row>
      <xdr:rowOff>152400</xdr:rowOff>
    </xdr:to>
    <xdr:sp macro="" textlink="">
      <xdr:nvSpPr>
        <xdr:cNvPr id="108545" name="WordArt 1">
          <a:extLst>
            <a:ext uri="{FF2B5EF4-FFF2-40B4-BE49-F238E27FC236}">
              <a16:creationId xmlns:a16="http://schemas.microsoft.com/office/drawing/2014/main" id="{00000000-0008-0000-2B00-000001A80100}"/>
            </a:ext>
          </a:extLst>
        </xdr:cNvPr>
        <xdr:cNvSpPr>
          <a:spLocks noChangeArrowheads="1" noChangeShapeType="1" noTextEdit="1"/>
        </xdr:cNvSpPr>
      </xdr:nvSpPr>
      <xdr:spPr bwMode="auto">
        <a:xfrm>
          <a:off x="2476500" y="1933575"/>
          <a:ext cx="1514475"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附　録</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7</xdr:col>
      <xdr:colOff>158750</xdr:colOff>
      <xdr:row>34</xdr:row>
      <xdr:rowOff>0</xdr:rowOff>
    </xdr:from>
    <xdr:to>
      <xdr:col>27</xdr:col>
      <xdr:colOff>168275</xdr:colOff>
      <xdr:row>46</xdr:row>
      <xdr:rowOff>180975</xdr:rowOff>
    </xdr:to>
    <xdr:sp macro="" textlink="" fLocksText="0">
      <xdr:nvSpPr>
        <xdr:cNvPr id="26306979" name="Rectangle 1">
          <a:extLst>
            <a:ext uri="{FF2B5EF4-FFF2-40B4-BE49-F238E27FC236}">
              <a16:creationId xmlns:a16="http://schemas.microsoft.com/office/drawing/2014/main" id="{00000000-0008-0000-3300-0000A3699101}"/>
            </a:ext>
          </a:extLst>
        </xdr:cNvPr>
        <xdr:cNvSpPr>
          <a:spLocks noChangeArrowheads="1"/>
        </xdr:cNvSpPr>
      </xdr:nvSpPr>
      <xdr:spPr bwMode="auto">
        <a:xfrm>
          <a:off x="1492250" y="6477000"/>
          <a:ext cx="3819525" cy="2466975"/>
        </a:xfrm>
        <a:prstGeom prst="rect">
          <a:avLst/>
        </a:prstGeom>
        <a:solidFill>
          <a:srgbClr val="FFFFFF"/>
        </a:solidFill>
        <a:ln w="9525">
          <a:solidFill>
            <a:srgbClr val="000000"/>
          </a:solidFill>
          <a:miter lim="800000"/>
          <a:headEnd/>
          <a:tailEnd/>
        </a:ln>
      </xdr:spPr>
    </xdr:sp>
    <xdr:clientData fLocksWithSheet="0"/>
  </xdr:twoCellAnchor>
  <xdr:twoCellAnchor>
    <xdr:from>
      <xdr:col>13</xdr:col>
      <xdr:colOff>152400</xdr:colOff>
      <xdr:row>35</xdr:row>
      <xdr:rowOff>38100</xdr:rowOff>
    </xdr:from>
    <xdr:to>
      <xdr:col>20</xdr:col>
      <xdr:colOff>19050</xdr:colOff>
      <xdr:row>36</xdr:row>
      <xdr:rowOff>47625</xdr:rowOff>
    </xdr:to>
    <xdr:sp macro="" textlink="">
      <xdr:nvSpPr>
        <xdr:cNvPr id="182274" name="WordArt 2">
          <a:extLst>
            <a:ext uri="{FF2B5EF4-FFF2-40B4-BE49-F238E27FC236}">
              <a16:creationId xmlns:a16="http://schemas.microsoft.com/office/drawing/2014/main" id="{00000000-0008-0000-3300-000002C80200}"/>
            </a:ext>
          </a:extLst>
        </xdr:cNvPr>
        <xdr:cNvSpPr>
          <a:spLocks noChangeArrowheads="1" noChangeShapeType="1" noTextEdit="1"/>
        </xdr:cNvSpPr>
      </xdr:nvSpPr>
      <xdr:spPr bwMode="auto">
        <a:xfrm>
          <a:off x="2628900" y="6705600"/>
          <a:ext cx="1200150" cy="200025"/>
        </a:xfrm>
        <a:prstGeom prst="rect">
          <a:avLst/>
        </a:prstGeom>
        <a:extLst/>
      </xdr:spPr>
      <xdr:txBody>
        <a:bodyPr wrap="none" fromWordArt="1">
          <a:prstTxWarp prst="textPlain">
            <a:avLst>
              <a:gd name="adj" fmla="val 50000"/>
            </a:avLst>
          </a:prstTxWarp>
        </a:bodyPr>
        <a:lstStyle/>
        <a:p>
          <a:pPr algn="l" rtl="0">
            <a:buNone/>
          </a:pPr>
          <a:r>
            <a:rPr lang="ja-JP" altLang="en-US" sz="1600" kern="10" spc="0">
              <a:ln>
                <a:noFill/>
              </a:ln>
              <a:solidFill>
                <a:srgbClr val="000000"/>
              </a:solidFill>
              <a:effectLst/>
              <a:latin typeface="HG正楷書体-PRO" panose="03000600000000000000" pitchFamily="66" charset="-128"/>
              <a:ea typeface="HG正楷書体-PRO" panose="03000600000000000000" pitchFamily="66" charset="-128"/>
            </a:rPr>
            <a:t>野洲市統計書</a:t>
          </a:r>
        </a:p>
      </xdr:txBody>
    </xdr:sp>
    <xdr:clientData/>
  </xdr:twoCellAnchor>
  <xdr:twoCellAnchor>
    <xdr:from>
      <xdr:col>14</xdr:col>
      <xdr:colOff>104775</xdr:colOff>
      <xdr:row>37</xdr:row>
      <xdr:rowOff>38100</xdr:rowOff>
    </xdr:from>
    <xdr:to>
      <xdr:col>19</xdr:col>
      <xdr:colOff>85725</xdr:colOff>
      <xdr:row>38</xdr:row>
      <xdr:rowOff>28575</xdr:rowOff>
    </xdr:to>
    <xdr:sp macro="" textlink="">
      <xdr:nvSpPr>
        <xdr:cNvPr id="182275" name="WordArt 3">
          <a:extLst>
            <a:ext uri="{FF2B5EF4-FFF2-40B4-BE49-F238E27FC236}">
              <a16:creationId xmlns:a16="http://schemas.microsoft.com/office/drawing/2014/main" id="{00000000-0008-0000-3300-000003C80200}"/>
            </a:ext>
          </a:extLst>
        </xdr:cNvPr>
        <xdr:cNvSpPr>
          <a:spLocks noChangeArrowheads="1" noChangeShapeType="1" noTextEdit="1"/>
        </xdr:cNvSpPr>
      </xdr:nvSpPr>
      <xdr:spPr bwMode="auto">
        <a:xfrm>
          <a:off x="2771775" y="7086600"/>
          <a:ext cx="933450" cy="180975"/>
        </a:xfrm>
        <a:prstGeom prst="rect">
          <a:avLst/>
        </a:prstGeom>
        <a:extLst/>
      </xdr:spPr>
      <xdr:txBody>
        <a:bodyPr wrap="none" fromWordArt="1">
          <a:prstTxWarp prst="textPlain">
            <a:avLst>
              <a:gd name="adj" fmla="val 50000"/>
            </a:avLst>
          </a:prstTxWarp>
        </a:bodyPr>
        <a:lstStyle/>
        <a:p>
          <a:pPr algn="l" rtl="0">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令和</a:t>
          </a:r>
          <a:r>
            <a:rPr lang="en-US" altLang="ja-JP" sz="1400" kern="10" spc="0">
              <a:ln>
                <a:noFill/>
              </a:ln>
              <a:solidFill>
                <a:sysClr val="windowText" lastClr="000000"/>
              </a:solidFill>
              <a:effectLst/>
              <a:latin typeface="HG正楷書体-PRO" panose="03000600000000000000" pitchFamily="66" charset="-128"/>
              <a:ea typeface="HG正楷書体-PRO" panose="03000600000000000000" pitchFamily="66" charset="-128"/>
            </a:rPr>
            <a:t>6</a:t>
          </a: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年版</a:t>
          </a:r>
        </a:p>
      </xdr:txBody>
    </xdr:sp>
    <xdr:clientData/>
  </xdr:twoCellAnchor>
  <xdr:twoCellAnchor>
    <xdr:from>
      <xdr:col>14</xdr:col>
      <xdr:colOff>47625</xdr:colOff>
      <xdr:row>39</xdr:row>
      <xdr:rowOff>0</xdr:rowOff>
    </xdr:from>
    <xdr:to>
      <xdr:col>19</xdr:col>
      <xdr:colOff>133350</xdr:colOff>
      <xdr:row>39</xdr:row>
      <xdr:rowOff>180975</xdr:rowOff>
    </xdr:to>
    <xdr:sp macro="" textlink="">
      <xdr:nvSpPr>
        <xdr:cNvPr id="182276" name="WordArt 4">
          <a:extLst>
            <a:ext uri="{FF2B5EF4-FFF2-40B4-BE49-F238E27FC236}">
              <a16:creationId xmlns:a16="http://schemas.microsoft.com/office/drawing/2014/main" id="{00000000-0008-0000-3300-000004C80200}"/>
            </a:ext>
          </a:extLst>
        </xdr:cNvPr>
        <xdr:cNvSpPr>
          <a:spLocks noChangeArrowheads="1" noChangeShapeType="1" noTextEdit="1"/>
        </xdr:cNvSpPr>
      </xdr:nvSpPr>
      <xdr:spPr bwMode="auto">
        <a:xfrm>
          <a:off x="2714625" y="7429500"/>
          <a:ext cx="1038225" cy="180975"/>
        </a:xfrm>
        <a:prstGeom prst="rect">
          <a:avLst/>
        </a:prstGeom>
        <a:extLst/>
      </xdr:spPr>
      <xdr:txBody>
        <a:bodyPr wrap="none" fromWordArt="1">
          <a:prstTxWarp prst="textPlain">
            <a:avLst>
              <a:gd name="adj" fmla="val 50000"/>
            </a:avLst>
          </a:prstTxWarp>
        </a:bodyPr>
        <a:lstStyle/>
        <a:p>
          <a:pPr algn="l" rtl="0">
            <a:buNone/>
          </a:pPr>
          <a:r>
            <a:rPr lang="ja-JP" altLang="en-US" sz="1400" kern="10" spc="0">
              <a:ln>
                <a:noFill/>
              </a:ln>
              <a:solidFill>
                <a:sysClr val="windowText" lastClr="000000"/>
              </a:solidFill>
              <a:effectLst/>
              <a:latin typeface="HG正楷書体-PRO" panose="03000600000000000000" pitchFamily="66" charset="-128"/>
              <a:ea typeface="HG正楷書体-PRO" panose="03000600000000000000" pitchFamily="66" charset="-128"/>
            </a:rPr>
            <a:t>令和</a:t>
          </a:r>
          <a:r>
            <a:rPr lang="en-US" altLang="ja-JP" sz="1400" kern="10" spc="0">
              <a:ln>
                <a:noFill/>
              </a:ln>
              <a:solidFill>
                <a:sysClr val="windowText" lastClr="000000"/>
              </a:solidFill>
              <a:effectLst/>
              <a:latin typeface="HG正楷書体-PRO" panose="03000600000000000000" pitchFamily="66" charset="-128"/>
              <a:ea typeface="HG正楷書体-PRO" panose="03000600000000000000" pitchFamily="66" charset="-128"/>
            </a:rPr>
            <a:t>7</a:t>
          </a:r>
          <a:r>
            <a:rPr lang="ja-JP" altLang="en-US" sz="1400" kern="10" spc="0">
              <a:ln>
                <a:noFill/>
              </a:ln>
              <a:solidFill>
                <a:sysClr val="windowText" lastClr="000000"/>
              </a:solidFill>
              <a:effectLst/>
              <a:latin typeface="HG正楷書体-PRO" panose="03000600000000000000" pitchFamily="66" charset="-128"/>
              <a:ea typeface="HG正楷書体-PRO" panose="03000600000000000000" pitchFamily="66" charset="-128"/>
            </a:rPr>
            <a:t>年</a:t>
          </a:r>
          <a:r>
            <a:rPr lang="en-US" altLang="ja-JP" sz="1400" kern="10" spc="0">
              <a:ln>
                <a:noFill/>
              </a:ln>
              <a:solidFill>
                <a:sysClr val="windowText" lastClr="000000"/>
              </a:solidFill>
              <a:effectLst/>
              <a:latin typeface="HG正楷書体-PRO" panose="03000600000000000000" pitchFamily="66" charset="-128"/>
              <a:ea typeface="HG正楷書体-PRO" panose="03000600000000000000" pitchFamily="66" charset="-128"/>
            </a:rPr>
            <a:t>5</a:t>
          </a:r>
          <a:r>
            <a:rPr lang="ja-JP" altLang="en-US" sz="1400" kern="10" spc="0">
              <a:ln>
                <a:noFill/>
              </a:ln>
              <a:solidFill>
                <a:sysClr val="windowText" lastClr="000000"/>
              </a:solidFill>
              <a:effectLst/>
              <a:latin typeface="HG正楷書体-PRO" panose="03000600000000000000" pitchFamily="66" charset="-128"/>
              <a:ea typeface="HG正楷書体-PRO" panose="03000600000000000000" pitchFamily="66" charset="-128"/>
            </a:rPr>
            <a:t>月</a:t>
          </a:r>
        </a:p>
      </xdr:txBody>
    </xdr:sp>
    <xdr:clientData/>
  </xdr:twoCellAnchor>
  <xdr:twoCellAnchor>
    <xdr:from>
      <xdr:col>10</xdr:col>
      <xdr:colOff>180975</xdr:colOff>
      <xdr:row>43</xdr:row>
      <xdr:rowOff>47625</xdr:rowOff>
    </xdr:from>
    <xdr:to>
      <xdr:col>24</xdr:col>
      <xdr:colOff>28575</xdr:colOff>
      <xdr:row>45</xdr:row>
      <xdr:rowOff>28575</xdr:rowOff>
    </xdr:to>
    <xdr:sp macro="" textlink="">
      <xdr:nvSpPr>
        <xdr:cNvPr id="182277" name="WordArt 5">
          <a:extLst>
            <a:ext uri="{FF2B5EF4-FFF2-40B4-BE49-F238E27FC236}">
              <a16:creationId xmlns:a16="http://schemas.microsoft.com/office/drawing/2014/main" id="{00000000-0008-0000-3300-000005C80200}"/>
            </a:ext>
          </a:extLst>
        </xdr:cNvPr>
        <xdr:cNvSpPr>
          <a:spLocks noChangeArrowheads="1" noChangeShapeType="1" noTextEdit="1"/>
        </xdr:cNvSpPr>
      </xdr:nvSpPr>
      <xdr:spPr bwMode="auto">
        <a:xfrm>
          <a:off x="2085975" y="8239125"/>
          <a:ext cx="2514600" cy="361950"/>
        </a:xfrm>
        <a:prstGeom prst="rect">
          <a:avLst/>
        </a:prstGeom>
        <a:extLst/>
      </xdr:spPr>
      <xdr:txBody>
        <a:bodyPr wrap="none" fromWordArt="1">
          <a:prstTxWarp prst="textPlain">
            <a:avLst>
              <a:gd name="adj" fmla="val 50000"/>
            </a:avLst>
          </a:prstTxWarp>
        </a:bodyPr>
        <a:lstStyle/>
        <a:p>
          <a:pPr algn="l" rtl="0">
            <a:lnSpc>
              <a:spcPts val="1700"/>
            </a:lnSpc>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a:t>
          </a:r>
          <a:r>
            <a:rPr lang="en-US" altLang="ja-JP" sz="1400" kern="10" spc="0">
              <a:ln>
                <a:noFill/>
              </a:ln>
              <a:solidFill>
                <a:srgbClr val="000000"/>
              </a:solidFill>
              <a:effectLst/>
              <a:latin typeface="HG正楷書体-PRO" panose="03000600000000000000" pitchFamily="66" charset="-128"/>
              <a:ea typeface="HG正楷書体-PRO" panose="03000600000000000000" pitchFamily="66" charset="-128"/>
            </a:rPr>
            <a:t>520-2395</a:t>
          </a:r>
        </a:p>
        <a:p>
          <a:pPr algn="l" rtl="0">
            <a:lnSpc>
              <a:spcPts val="1700"/>
            </a:lnSpc>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滋賀県野洲市小篠原</a:t>
          </a:r>
          <a:r>
            <a:rPr lang="en-US" altLang="ja-JP" sz="1400" kern="10" spc="0">
              <a:ln>
                <a:noFill/>
              </a:ln>
              <a:solidFill>
                <a:srgbClr val="000000"/>
              </a:solidFill>
              <a:effectLst/>
              <a:latin typeface="HG正楷書体-PRO" panose="03000600000000000000" pitchFamily="66" charset="-128"/>
              <a:ea typeface="HG正楷書体-PRO" panose="03000600000000000000" pitchFamily="66" charset="-128"/>
            </a:rPr>
            <a:t>2100</a:t>
          </a: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番地</a:t>
          </a:r>
          <a:r>
            <a:rPr lang="en-US" altLang="ja-JP" sz="1400" kern="10" spc="0">
              <a:ln>
                <a:noFill/>
              </a:ln>
              <a:solidFill>
                <a:srgbClr val="000000"/>
              </a:solidFill>
              <a:effectLst/>
              <a:latin typeface="HG正楷書体-PRO" panose="03000600000000000000" pitchFamily="66" charset="-128"/>
              <a:ea typeface="HG正楷書体-PRO" panose="03000600000000000000" pitchFamily="66" charset="-128"/>
            </a:rPr>
            <a:t>1</a:t>
          </a:r>
          <a:endPar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endParaRPr>
        </a:p>
      </xdr:txBody>
    </xdr:sp>
    <xdr:clientData/>
  </xdr:twoCellAnchor>
  <xdr:twoCellAnchor>
    <xdr:from>
      <xdr:col>10</xdr:col>
      <xdr:colOff>180975</xdr:colOff>
      <xdr:row>45</xdr:row>
      <xdr:rowOff>57150</xdr:rowOff>
    </xdr:from>
    <xdr:to>
      <xdr:col>24</xdr:col>
      <xdr:colOff>38100</xdr:colOff>
      <xdr:row>46</xdr:row>
      <xdr:rowOff>47625</xdr:rowOff>
    </xdr:to>
    <xdr:sp macro="" textlink="">
      <xdr:nvSpPr>
        <xdr:cNvPr id="182278" name="WordArt 6">
          <a:extLst>
            <a:ext uri="{FF2B5EF4-FFF2-40B4-BE49-F238E27FC236}">
              <a16:creationId xmlns:a16="http://schemas.microsoft.com/office/drawing/2014/main" id="{00000000-0008-0000-3300-000006C80200}"/>
            </a:ext>
          </a:extLst>
        </xdr:cNvPr>
        <xdr:cNvSpPr>
          <a:spLocks noChangeArrowheads="1" noChangeShapeType="1" noTextEdit="1"/>
        </xdr:cNvSpPr>
      </xdr:nvSpPr>
      <xdr:spPr bwMode="auto">
        <a:xfrm>
          <a:off x="2085975" y="8629650"/>
          <a:ext cx="2524125" cy="180975"/>
        </a:xfrm>
        <a:prstGeom prst="rect">
          <a:avLst/>
        </a:prstGeom>
        <a:extLst/>
      </xdr:spPr>
      <xdr:txBody>
        <a:bodyPr wrap="none" fromWordArt="1">
          <a:prstTxWarp prst="textPlain">
            <a:avLst>
              <a:gd name="adj" fmla="val 50000"/>
            </a:avLst>
          </a:prstTxWarp>
        </a:bodyPr>
        <a:lstStyle/>
        <a:p>
          <a:pPr algn="l" rtl="0">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電話　</a:t>
          </a:r>
          <a:r>
            <a:rPr lang="en-US" altLang="ja-JP" sz="1400" kern="10" spc="0">
              <a:ln>
                <a:noFill/>
              </a:ln>
              <a:solidFill>
                <a:srgbClr val="000000"/>
              </a:solidFill>
              <a:effectLst/>
              <a:latin typeface="HG正楷書体-PRO" panose="03000600000000000000" pitchFamily="66" charset="-128"/>
              <a:ea typeface="HG正楷書体-PRO" panose="03000600000000000000" pitchFamily="66" charset="-128"/>
            </a:rPr>
            <a:t>(077)587-1121</a:t>
          </a: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（代表）</a:t>
          </a:r>
        </a:p>
      </xdr:txBody>
    </xdr:sp>
    <xdr:clientData/>
  </xdr:twoCellAnchor>
  <xdr:twoCellAnchor>
    <xdr:from>
      <xdr:col>9</xdr:col>
      <xdr:colOff>152400</xdr:colOff>
      <xdr:row>41</xdr:row>
      <xdr:rowOff>76200</xdr:rowOff>
    </xdr:from>
    <xdr:to>
      <xdr:col>24</xdr:col>
      <xdr:colOff>28575</xdr:colOff>
      <xdr:row>42</xdr:row>
      <xdr:rowOff>76200</xdr:rowOff>
    </xdr:to>
    <xdr:grpSp>
      <xdr:nvGrpSpPr>
        <xdr:cNvPr id="26307030" name="Group 7">
          <a:extLst>
            <a:ext uri="{FF2B5EF4-FFF2-40B4-BE49-F238E27FC236}">
              <a16:creationId xmlns:a16="http://schemas.microsoft.com/office/drawing/2014/main" id="{00000000-0008-0000-3300-0000D6699101}"/>
            </a:ext>
          </a:extLst>
        </xdr:cNvPr>
        <xdr:cNvGrpSpPr>
          <a:grpSpLocks/>
        </xdr:cNvGrpSpPr>
      </xdr:nvGrpSpPr>
      <xdr:grpSpPr bwMode="auto">
        <a:xfrm>
          <a:off x="1866900" y="7886700"/>
          <a:ext cx="2733675" cy="190500"/>
          <a:chOff x="92" y="831"/>
          <a:chExt cx="287" cy="20"/>
        </a:xfrm>
      </xdr:grpSpPr>
      <xdr:sp macro="" textlink="">
        <xdr:nvSpPr>
          <xdr:cNvPr id="182280" name="WordArt 8">
            <a:extLst>
              <a:ext uri="{FF2B5EF4-FFF2-40B4-BE49-F238E27FC236}">
                <a16:creationId xmlns:a16="http://schemas.microsoft.com/office/drawing/2014/main" id="{00000000-0008-0000-3300-000008C80200}"/>
              </a:ext>
            </a:extLst>
          </xdr:cNvPr>
          <xdr:cNvSpPr>
            <a:spLocks noChangeArrowheads="1" noChangeShapeType="1" noTextEdit="1"/>
          </xdr:cNvSpPr>
        </xdr:nvSpPr>
        <xdr:spPr bwMode="auto">
          <a:xfrm>
            <a:off x="92" y="831"/>
            <a:ext cx="95" cy="19"/>
          </a:xfrm>
          <a:prstGeom prst="rect">
            <a:avLst/>
          </a:prstGeom>
          <a:extLst/>
        </xdr:spPr>
        <xdr:txBody>
          <a:bodyPr wrap="none" fromWordArt="1">
            <a:prstTxWarp prst="textPlain">
              <a:avLst>
                <a:gd name="adj" fmla="val 50000"/>
              </a:avLst>
            </a:prstTxWarp>
          </a:bodyPr>
          <a:lstStyle/>
          <a:p>
            <a:pPr algn="l" rtl="0">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編集・発行</a:t>
            </a:r>
          </a:p>
        </xdr:txBody>
      </xdr:sp>
      <xdr:sp macro="" textlink="">
        <xdr:nvSpPr>
          <xdr:cNvPr id="182281" name="WordArt 9">
            <a:extLst>
              <a:ext uri="{FF2B5EF4-FFF2-40B4-BE49-F238E27FC236}">
                <a16:creationId xmlns:a16="http://schemas.microsoft.com/office/drawing/2014/main" id="{00000000-0008-0000-3300-000009C80200}"/>
              </a:ext>
            </a:extLst>
          </xdr:cNvPr>
          <xdr:cNvSpPr>
            <a:spLocks noChangeArrowheads="1" noChangeShapeType="1" noTextEdit="1"/>
          </xdr:cNvSpPr>
        </xdr:nvSpPr>
        <xdr:spPr bwMode="auto">
          <a:xfrm>
            <a:off x="227" y="832"/>
            <a:ext cx="152" cy="19"/>
          </a:xfrm>
          <a:prstGeom prst="rect">
            <a:avLst/>
          </a:prstGeom>
          <a:extLst/>
        </xdr:spPr>
        <xdr:txBody>
          <a:bodyPr vertOverflow="clip" wrap="none" lIns="18288" tIns="0" rIns="0" bIns="0" fromWordArt="1" anchor="t">
            <a:prstTxWarp prst="textPlain">
              <a:avLst>
                <a:gd name="adj" fmla="val 50000"/>
              </a:avLst>
            </a:prstTxWarp>
          </a:bodyPr>
          <a:lstStyle/>
          <a:p>
            <a:pPr algn="l" rtl="0">
              <a:buNone/>
            </a:pPr>
            <a:r>
              <a:rPr lang="ja-JP" altLang="en-US" sz="1400" kern="10" spc="0">
                <a:ln>
                  <a:noFill/>
                </a:ln>
                <a:solidFill>
                  <a:srgbClr val="000000"/>
                </a:solidFill>
                <a:effectLst/>
                <a:latin typeface="HG正楷書体-PRO" panose="03000600000000000000" pitchFamily="66" charset="-128"/>
                <a:ea typeface="HG正楷書体-PRO" panose="03000600000000000000" pitchFamily="66" charset="-128"/>
              </a:rPr>
              <a:t>野洲市総合調整課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12700</xdr:colOff>
      <xdr:row>10</xdr:row>
      <xdr:rowOff>3175</xdr:rowOff>
    </xdr:from>
    <xdr:to>
      <xdr:col>7</xdr:col>
      <xdr:colOff>469900</xdr:colOff>
      <xdr:row>26</xdr:row>
      <xdr:rowOff>3175</xdr:rowOff>
    </xdr:to>
    <xdr:graphicFrame macro="">
      <xdr:nvGraphicFramePr>
        <xdr:cNvPr id="35" name="グラフ 34">
          <a:extLst>
            <a:ext uri="{FF2B5EF4-FFF2-40B4-BE49-F238E27FC236}">
              <a16:creationId xmlns:a16="http://schemas.microsoft.com/office/drawing/2014/main" id="{00000000-0008-0000-04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36" name="グラフ 35">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37" name="グラフ 36">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38" name="角丸四角形吹き出し 37">
          <a:extLst>
            <a:ext uri="{FF2B5EF4-FFF2-40B4-BE49-F238E27FC236}">
              <a16:creationId xmlns:a16="http://schemas.microsoft.com/office/drawing/2014/main" id="{00000000-0008-0000-0400-000026000000}"/>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39" name="角丸四角形吹き出し 38">
          <a:extLst>
            <a:ext uri="{FF2B5EF4-FFF2-40B4-BE49-F238E27FC236}">
              <a16:creationId xmlns:a16="http://schemas.microsoft.com/office/drawing/2014/main" id="{00000000-0008-0000-0400-000027000000}"/>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40" name="グラフ 39">
          <a:extLst>
            <a:ext uri="{FF2B5EF4-FFF2-40B4-BE49-F238E27FC236}">
              <a16:creationId xmlns:a16="http://schemas.microsoft.com/office/drawing/2014/main" id="{00000000-0008-0000-04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209550</xdr:colOff>
      <xdr:row>53</xdr:row>
      <xdr:rowOff>76201</xdr:rowOff>
    </xdr:from>
    <xdr:to>
      <xdr:col>15</xdr:col>
      <xdr:colOff>114300</xdr:colOff>
      <xdr:row>60</xdr:row>
      <xdr:rowOff>142875</xdr:rowOff>
    </xdr:to>
    <xdr:sp macro="" textlink="">
      <xdr:nvSpPr>
        <xdr:cNvPr id="42" name="角丸四角形吹き出し 41">
          <a:extLst>
            <a:ext uri="{FF2B5EF4-FFF2-40B4-BE49-F238E27FC236}">
              <a16:creationId xmlns:a16="http://schemas.microsoft.com/office/drawing/2014/main" id="{00000000-0008-0000-0400-00002A000000}"/>
            </a:ext>
          </a:extLst>
        </xdr:cNvPr>
        <xdr:cNvSpPr/>
      </xdr:nvSpPr>
      <xdr:spPr>
        <a:xfrm>
          <a:off x="5695950" y="9163051"/>
          <a:ext cx="4705350" cy="1266824"/>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P20</a:t>
          </a:r>
          <a:r>
            <a:rPr kumimoji="1" lang="ja-JP" altLang="en-US" sz="14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・令和２年は新型コロナウイルス感染症の影響により観光入込客数は大幅に減少しました。</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43" name="角丸四角形 42">
          <a:extLst>
            <a:ext uri="{FF2B5EF4-FFF2-40B4-BE49-F238E27FC236}">
              <a16:creationId xmlns:a16="http://schemas.microsoft.com/office/drawing/2014/main" id="{00000000-0008-0000-0400-00002B000000}"/>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638174</xdr:colOff>
      <xdr:row>62</xdr:row>
      <xdr:rowOff>152399</xdr:rowOff>
    </xdr:from>
    <xdr:to>
      <xdr:col>15</xdr:col>
      <xdr:colOff>571499</xdr:colOff>
      <xdr:row>93</xdr:row>
      <xdr:rowOff>38100</xdr:rowOff>
    </xdr:to>
    <xdr:sp macro="" textlink="">
      <xdr:nvSpPr>
        <xdr:cNvPr id="44" name="角丸四角形 43">
          <a:extLst>
            <a:ext uri="{FF2B5EF4-FFF2-40B4-BE49-F238E27FC236}">
              <a16:creationId xmlns:a16="http://schemas.microsoft.com/office/drawing/2014/main" id="{00000000-0008-0000-0400-00002C000000}"/>
            </a:ext>
          </a:extLst>
        </xdr:cNvPr>
        <xdr:cNvSpPr/>
      </xdr:nvSpPr>
      <xdr:spPr>
        <a:xfrm>
          <a:off x="638174" y="10782299"/>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45" name="円形吹き出し 44">
          <a:extLst>
            <a:ext uri="{FF2B5EF4-FFF2-40B4-BE49-F238E27FC236}">
              <a16:creationId xmlns:a16="http://schemas.microsoft.com/office/drawing/2014/main" id="{00000000-0008-0000-0400-00002D000000}"/>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twoCellAnchor>
    <xdr:from>
      <xdr:col>1</xdr:col>
      <xdr:colOff>12700</xdr:colOff>
      <xdr:row>10</xdr:row>
      <xdr:rowOff>3175</xdr:rowOff>
    </xdr:from>
    <xdr:to>
      <xdr:col>7</xdr:col>
      <xdr:colOff>469900</xdr:colOff>
      <xdr:row>26</xdr:row>
      <xdr:rowOff>3175</xdr:rowOff>
    </xdr:to>
    <xdr:graphicFrame macro="">
      <xdr:nvGraphicFramePr>
        <xdr:cNvPr id="24" name="グラフ 23">
          <a:extLst>
            <a:ext uri="{FF2B5EF4-FFF2-40B4-BE49-F238E27FC236}">
              <a16:creationId xmlns:a16="http://schemas.microsoft.com/office/drawing/2014/main" id="{00000000-0008-0000-04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25" name="グラフ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26" name="グラフ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27" name="角丸四角形吹き出し 26">
          <a:extLst>
            <a:ext uri="{FF2B5EF4-FFF2-40B4-BE49-F238E27FC236}">
              <a16:creationId xmlns:a16="http://schemas.microsoft.com/office/drawing/2014/main" id="{00000000-0008-0000-0400-00001B000000}"/>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28" name="角丸四角形吹き出し 27">
          <a:extLst>
            <a:ext uri="{FF2B5EF4-FFF2-40B4-BE49-F238E27FC236}">
              <a16:creationId xmlns:a16="http://schemas.microsoft.com/office/drawing/2014/main" id="{00000000-0008-0000-0400-00001C000000}"/>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29" name="グラフ 28">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34925</xdr:colOff>
      <xdr:row>53</xdr:row>
      <xdr:rowOff>130174</xdr:rowOff>
    </xdr:from>
    <xdr:to>
      <xdr:col>7</xdr:col>
      <xdr:colOff>666750</xdr:colOff>
      <xdr:row>60</xdr:row>
      <xdr:rowOff>133349</xdr:rowOff>
    </xdr:to>
    <xdr:sp macro="" textlink="">
      <xdr:nvSpPr>
        <xdr:cNvPr id="30" name="角丸四角形吹き出し 29">
          <a:extLst>
            <a:ext uri="{FF2B5EF4-FFF2-40B4-BE49-F238E27FC236}">
              <a16:creationId xmlns:a16="http://schemas.microsoft.com/office/drawing/2014/main" id="{00000000-0008-0000-0400-00001E000000}"/>
            </a:ext>
          </a:extLst>
        </xdr:cNvPr>
        <xdr:cNvSpPr/>
      </xdr:nvSpPr>
      <xdr:spPr>
        <a:xfrm>
          <a:off x="720725" y="9217024"/>
          <a:ext cx="4746625" cy="1203325"/>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P5</a:t>
          </a:r>
          <a:r>
            <a:rPr kumimoji="1" lang="ja-JP" altLang="en-US" sz="1400" b="1">
              <a:solidFill>
                <a:schemeClr val="bg1"/>
              </a:solidFill>
              <a:latin typeface="BIZ UDPゴシック" panose="020B0400000000000000" pitchFamily="50" charset="-128"/>
              <a:ea typeface="BIZ UDPゴシック" panose="020B0400000000000000" pitchFamily="50" charset="-128"/>
            </a:rPr>
            <a:t>「産業（大分類）別就業者数」より（資料：国勢調査）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・第</a:t>
          </a:r>
          <a:r>
            <a:rPr kumimoji="1" lang="en-US" altLang="ja-JP" sz="1400" b="0">
              <a:solidFill>
                <a:schemeClr val="bg1"/>
              </a:solidFill>
              <a:latin typeface="BIZ UDPゴシック" panose="020B0400000000000000" pitchFamily="50" charset="-128"/>
              <a:ea typeface="BIZ UDPゴシック" panose="020B0400000000000000" pitchFamily="50" charset="-128"/>
            </a:rPr>
            <a:t>2</a:t>
          </a:r>
          <a:r>
            <a:rPr kumimoji="1" lang="ja-JP" altLang="en-US" sz="1400" b="0">
              <a:solidFill>
                <a:schemeClr val="bg1"/>
              </a:solidFill>
              <a:latin typeface="BIZ UDPゴシック" panose="020B0400000000000000" pitchFamily="50" charset="-128"/>
              <a:ea typeface="BIZ UDPゴシック" panose="020B0400000000000000" pitchFamily="50" charset="-128"/>
            </a:rPr>
            <a:t>次産業の割合が全国平均（</a:t>
          </a:r>
          <a:r>
            <a:rPr kumimoji="1" lang="en-US" altLang="ja-JP" sz="1400" b="0">
              <a:solidFill>
                <a:schemeClr val="bg1"/>
              </a:solidFill>
              <a:latin typeface="BIZ UDPゴシック" panose="020B0400000000000000" pitchFamily="50" charset="-128"/>
              <a:ea typeface="BIZ UDPゴシック" panose="020B0400000000000000" pitchFamily="50" charset="-128"/>
            </a:rPr>
            <a:t>25.0</a:t>
          </a:r>
          <a:r>
            <a:rPr kumimoji="1" lang="ja-JP" altLang="en-US" sz="1400" b="0">
              <a:solidFill>
                <a:schemeClr val="bg1"/>
              </a:solidFill>
              <a:latin typeface="BIZ UDPゴシック" panose="020B0400000000000000" pitchFamily="50" charset="-128"/>
              <a:ea typeface="BIZ UDPゴシック" panose="020B0400000000000000" pitchFamily="50" charset="-128"/>
            </a:rPr>
            <a:t>％）と比べて高いです</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209550</xdr:colOff>
      <xdr:row>53</xdr:row>
      <xdr:rowOff>76201</xdr:rowOff>
    </xdr:from>
    <xdr:to>
      <xdr:col>15</xdr:col>
      <xdr:colOff>114300</xdr:colOff>
      <xdr:row>60</xdr:row>
      <xdr:rowOff>142875</xdr:rowOff>
    </xdr:to>
    <xdr:sp macro="" textlink="">
      <xdr:nvSpPr>
        <xdr:cNvPr id="31" name="角丸四角形吹き出し 30">
          <a:extLst>
            <a:ext uri="{FF2B5EF4-FFF2-40B4-BE49-F238E27FC236}">
              <a16:creationId xmlns:a16="http://schemas.microsoft.com/office/drawing/2014/main" id="{00000000-0008-0000-0400-00001F000000}"/>
            </a:ext>
          </a:extLst>
        </xdr:cNvPr>
        <xdr:cNvSpPr/>
      </xdr:nvSpPr>
      <xdr:spPr>
        <a:xfrm>
          <a:off x="5695950" y="9163051"/>
          <a:ext cx="4705350" cy="1266824"/>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P20</a:t>
          </a:r>
          <a:r>
            <a:rPr kumimoji="1" lang="ja-JP" altLang="en-US" sz="14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・令和２年は新型コロナウイルス感染症の影響により観光入込客数は大幅に減少しました。</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32" name="角丸四角形 31">
          <a:extLst>
            <a:ext uri="{FF2B5EF4-FFF2-40B4-BE49-F238E27FC236}">
              <a16:creationId xmlns:a16="http://schemas.microsoft.com/office/drawing/2014/main" id="{00000000-0008-0000-0400-000020000000}"/>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666749</xdr:colOff>
      <xdr:row>62</xdr:row>
      <xdr:rowOff>123824</xdr:rowOff>
    </xdr:from>
    <xdr:to>
      <xdr:col>15</xdr:col>
      <xdr:colOff>600074</xdr:colOff>
      <xdr:row>93</xdr:row>
      <xdr:rowOff>9525</xdr:rowOff>
    </xdr:to>
    <xdr:sp macro="" textlink="">
      <xdr:nvSpPr>
        <xdr:cNvPr id="33" name="角丸四角形 32">
          <a:extLst>
            <a:ext uri="{FF2B5EF4-FFF2-40B4-BE49-F238E27FC236}">
              <a16:creationId xmlns:a16="http://schemas.microsoft.com/office/drawing/2014/main" id="{00000000-0008-0000-0400-000021000000}"/>
            </a:ext>
          </a:extLst>
        </xdr:cNvPr>
        <xdr:cNvSpPr/>
      </xdr:nvSpPr>
      <xdr:spPr>
        <a:xfrm>
          <a:off x="666749" y="10753724"/>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34" name="円形吹き出し 33">
          <a:extLst>
            <a:ext uri="{FF2B5EF4-FFF2-40B4-BE49-F238E27FC236}">
              <a16:creationId xmlns:a16="http://schemas.microsoft.com/office/drawing/2014/main" id="{00000000-0008-0000-0400-000022000000}"/>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twoCellAnchor>
    <xdr:from>
      <xdr:col>1</xdr:col>
      <xdr:colOff>12700</xdr:colOff>
      <xdr:row>10</xdr:row>
      <xdr:rowOff>3175</xdr:rowOff>
    </xdr:from>
    <xdr:to>
      <xdr:col>7</xdr:col>
      <xdr:colOff>469900</xdr:colOff>
      <xdr:row>26</xdr:row>
      <xdr:rowOff>3175</xdr:rowOff>
    </xdr:to>
    <xdr:graphicFrame macro="">
      <xdr:nvGraphicFramePr>
        <xdr:cNvPr id="23" name="グラフ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41" name="グラフ 40">
          <a:extLst>
            <a:ext uri="{FF2B5EF4-FFF2-40B4-BE49-F238E27FC236}">
              <a16:creationId xmlns:a16="http://schemas.microsoft.com/office/drawing/2014/main" id="{00000000-0008-0000-04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46" name="グラフ 45">
          <a:extLst>
            <a:ext uri="{FF2B5EF4-FFF2-40B4-BE49-F238E27FC236}">
              <a16:creationId xmlns:a16="http://schemas.microsoft.com/office/drawing/2014/main" id="{00000000-0008-0000-04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47" name="角丸四角形吹き出し 46">
          <a:extLst>
            <a:ext uri="{FF2B5EF4-FFF2-40B4-BE49-F238E27FC236}">
              <a16:creationId xmlns:a16="http://schemas.microsoft.com/office/drawing/2014/main" id="{00000000-0008-0000-0400-00002F000000}"/>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48" name="角丸四角形吹き出し 47">
          <a:extLst>
            <a:ext uri="{FF2B5EF4-FFF2-40B4-BE49-F238E27FC236}">
              <a16:creationId xmlns:a16="http://schemas.microsoft.com/office/drawing/2014/main" id="{00000000-0008-0000-0400-000030000000}"/>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49" name="グラフ 48">
          <a:extLst>
            <a:ext uri="{FF2B5EF4-FFF2-40B4-BE49-F238E27FC236}">
              <a16:creationId xmlns:a16="http://schemas.microsoft.com/office/drawing/2014/main" id="{00000000-0008-0000-04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6350</xdr:colOff>
      <xdr:row>53</xdr:row>
      <xdr:rowOff>63500</xdr:rowOff>
    </xdr:from>
    <xdr:to>
      <xdr:col>7</xdr:col>
      <xdr:colOff>638175</xdr:colOff>
      <xdr:row>59</xdr:row>
      <xdr:rowOff>57150</xdr:rowOff>
    </xdr:to>
    <xdr:sp macro="" textlink="">
      <xdr:nvSpPr>
        <xdr:cNvPr id="50" name="角丸四角形吹き出し 49">
          <a:extLst>
            <a:ext uri="{FF2B5EF4-FFF2-40B4-BE49-F238E27FC236}">
              <a16:creationId xmlns:a16="http://schemas.microsoft.com/office/drawing/2014/main" id="{00000000-0008-0000-0400-000032000000}"/>
            </a:ext>
          </a:extLst>
        </xdr:cNvPr>
        <xdr:cNvSpPr/>
      </xdr:nvSpPr>
      <xdr:spPr>
        <a:xfrm>
          <a:off x="692150" y="9150350"/>
          <a:ext cx="4746625" cy="1022350"/>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P5</a:t>
          </a:r>
          <a:r>
            <a:rPr kumimoji="1" lang="ja-JP" altLang="en-US" sz="1400" b="1">
              <a:solidFill>
                <a:schemeClr val="bg1"/>
              </a:solidFill>
              <a:latin typeface="BIZ UDPゴシック" panose="020B0400000000000000" pitchFamily="50" charset="-128"/>
              <a:ea typeface="BIZ UDPゴシック" panose="020B0400000000000000" pitchFamily="50" charset="-128"/>
            </a:rPr>
            <a:t>「産業（大分類）別就業者数」より（資料：国勢調査）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・第</a:t>
          </a:r>
          <a:r>
            <a:rPr kumimoji="1" lang="en-US" altLang="ja-JP" sz="1400" b="0">
              <a:solidFill>
                <a:schemeClr val="bg1"/>
              </a:solidFill>
              <a:latin typeface="BIZ UDPゴシック" panose="020B0400000000000000" pitchFamily="50" charset="-128"/>
              <a:ea typeface="BIZ UDPゴシック" panose="020B0400000000000000" pitchFamily="50" charset="-128"/>
            </a:rPr>
            <a:t>2</a:t>
          </a:r>
          <a:r>
            <a:rPr kumimoji="1" lang="ja-JP" altLang="en-US" sz="1400" b="0">
              <a:solidFill>
                <a:schemeClr val="bg1"/>
              </a:solidFill>
              <a:latin typeface="BIZ UDPゴシック" panose="020B0400000000000000" pitchFamily="50" charset="-128"/>
              <a:ea typeface="BIZ UDPゴシック" panose="020B0400000000000000" pitchFamily="50" charset="-128"/>
            </a:rPr>
            <a:t>次産業の割合が全国平均（</a:t>
          </a:r>
          <a:r>
            <a:rPr kumimoji="1" lang="en-US" altLang="ja-JP" sz="1400" b="0">
              <a:solidFill>
                <a:schemeClr val="bg1"/>
              </a:solidFill>
              <a:latin typeface="BIZ UDPゴシック" panose="020B0400000000000000" pitchFamily="50" charset="-128"/>
              <a:ea typeface="BIZ UDPゴシック" panose="020B0400000000000000" pitchFamily="50" charset="-128"/>
            </a:rPr>
            <a:t>25.0</a:t>
          </a:r>
          <a:r>
            <a:rPr kumimoji="1" lang="ja-JP" altLang="en-US" sz="1400" b="0">
              <a:solidFill>
                <a:schemeClr val="bg1"/>
              </a:solidFill>
              <a:latin typeface="BIZ UDPゴシック" panose="020B0400000000000000" pitchFamily="50" charset="-128"/>
              <a:ea typeface="BIZ UDPゴシック" panose="020B0400000000000000" pitchFamily="50" charset="-128"/>
            </a:rPr>
            <a:t>％）と比べて高いです</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190500</xdr:colOff>
      <xdr:row>53</xdr:row>
      <xdr:rowOff>66675</xdr:rowOff>
    </xdr:from>
    <xdr:to>
      <xdr:col>15</xdr:col>
      <xdr:colOff>200025</xdr:colOff>
      <xdr:row>60</xdr:row>
      <xdr:rowOff>123824</xdr:rowOff>
    </xdr:to>
    <xdr:sp macro="" textlink="">
      <xdr:nvSpPr>
        <xdr:cNvPr id="51" name="角丸四角形吹き出し 50">
          <a:extLst>
            <a:ext uri="{FF2B5EF4-FFF2-40B4-BE49-F238E27FC236}">
              <a16:creationId xmlns:a16="http://schemas.microsoft.com/office/drawing/2014/main" id="{00000000-0008-0000-0400-000033000000}"/>
            </a:ext>
          </a:extLst>
        </xdr:cNvPr>
        <xdr:cNvSpPr/>
      </xdr:nvSpPr>
      <xdr:spPr>
        <a:xfrm>
          <a:off x="5676900" y="9153525"/>
          <a:ext cx="4810125" cy="1257299"/>
        </a:xfrm>
        <a:prstGeom prst="wedgeRoundRectCallout">
          <a:avLst>
            <a:gd name="adj1" fmla="val -20544"/>
            <a:gd name="adj2" fmla="val -67536"/>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200" b="1">
              <a:solidFill>
                <a:schemeClr val="bg1"/>
              </a:solidFill>
              <a:latin typeface="BIZ UDPゴシック" panose="020B0400000000000000" pitchFamily="50" charset="-128"/>
              <a:ea typeface="BIZ UDPゴシック" panose="020B0400000000000000" pitchFamily="50" charset="-128"/>
            </a:rPr>
            <a:t>P20</a:t>
          </a:r>
          <a:r>
            <a:rPr kumimoji="1" lang="ja-JP" altLang="en-US" sz="12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300" b="0">
              <a:solidFill>
                <a:schemeClr val="bg1"/>
              </a:solidFill>
              <a:latin typeface="BIZ UDPゴシック" panose="020B0400000000000000" pitchFamily="50" charset="-128"/>
              <a:ea typeface="BIZ UDPゴシック" panose="020B0400000000000000" pitchFamily="50" charset="-128"/>
            </a:rPr>
            <a:t>・令和４年の観光入込客数</a:t>
          </a:r>
          <a:r>
            <a:rPr kumimoji="1" lang="en-US" altLang="ja-JP" sz="1300" b="0">
              <a:solidFill>
                <a:schemeClr val="bg1"/>
              </a:solidFill>
              <a:latin typeface="BIZ UDPゴシック" panose="020B0400000000000000" pitchFamily="50" charset="-128"/>
              <a:ea typeface="BIZ UDPゴシック" panose="020B0400000000000000" pitchFamily="50" charset="-128"/>
            </a:rPr>
            <a:t>(</a:t>
          </a:r>
          <a:r>
            <a:rPr kumimoji="1" lang="ja-JP" altLang="en-US" sz="1300" b="0">
              <a:solidFill>
                <a:schemeClr val="bg1"/>
              </a:solidFill>
              <a:latin typeface="BIZ UDPゴシック" panose="020B0400000000000000" pitchFamily="50" charset="-128"/>
              <a:ea typeface="BIZ UDPゴシック" panose="020B0400000000000000" pitchFamily="50" charset="-128"/>
            </a:rPr>
            <a:t>日帰り</a:t>
          </a:r>
          <a:r>
            <a:rPr kumimoji="1" lang="en-US" altLang="ja-JP" sz="1300" b="0">
              <a:solidFill>
                <a:schemeClr val="bg1"/>
              </a:solidFill>
              <a:latin typeface="BIZ UDPゴシック" panose="020B0400000000000000" pitchFamily="50" charset="-128"/>
              <a:ea typeface="BIZ UDPゴシック" panose="020B0400000000000000" pitchFamily="50" charset="-128"/>
            </a:rPr>
            <a:t>)</a:t>
          </a:r>
          <a:r>
            <a:rPr kumimoji="1" lang="ja-JP" altLang="en-US" sz="1300" b="0">
              <a:solidFill>
                <a:schemeClr val="bg1"/>
              </a:solidFill>
              <a:latin typeface="BIZ UDPゴシック" panose="020B0400000000000000" pitchFamily="50" charset="-128"/>
              <a:ea typeface="BIZ UDPゴシック" panose="020B0400000000000000" pitchFamily="50" charset="-128"/>
            </a:rPr>
            <a:t>は全国の対前年度比</a:t>
          </a:r>
          <a:r>
            <a:rPr kumimoji="1" lang="en-US" altLang="ja-JP" sz="1300" b="0">
              <a:solidFill>
                <a:schemeClr val="bg1"/>
              </a:solidFill>
              <a:latin typeface="BIZ UDPゴシック" panose="020B0400000000000000" pitchFamily="50" charset="-128"/>
              <a:ea typeface="BIZ UDPゴシック" panose="020B0400000000000000" pitchFamily="50" charset="-128"/>
            </a:rPr>
            <a:t>25.7</a:t>
          </a:r>
          <a:r>
            <a:rPr kumimoji="1" lang="ja-JP" altLang="en-US" sz="1300" b="0">
              <a:solidFill>
                <a:schemeClr val="bg1"/>
              </a:solidFill>
              <a:latin typeface="BIZ UDPゴシック" panose="020B0400000000000000" pitchFamily="50" charset="-128"/>
              <a:ea typeface="BIZ UDPゴシック" panose="020B0400000000000000" pitchFamily="50" charset="-128"/>
            </a:rPr>
            <a:t>％増を大きく上回り、コロナ前の令和元年の数値をも上回りました。</a:t>
          </a:r>
          <a:endParaRPr kumimoji="1" lang="en-US" altLang="ja-JP" sz="13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52" name="角丸四角形 51">
          <a:extLst>
            <a:ext uri="{FF2B5EF4-FFF2-40B4-BE49-F238E27FC236}">
              <a16:creationId xmlns:a16="http://schemas.microsoft.com/office/drawing/2014/main" id="{00000000-0008-0000-0400-000034000000}"/>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638174</xdr:colOff>
      <xdr:row>62</xdr:row>
      <xdr:rowOff>152399</xdr:rowOff>
    </xdr:from>
    <xdr:to>
      <xdr:col>15</xdr:col>
      <xdr:colOff>571499</xdr:colOff>
      <xdr:row>93</xdr:row>
      <xdr:rowOff>38100</xdr:rowOff>
    </xdr:to>
    <xdr:sp macro="" textlink="">
      <xdr:nvSpPr>
        <xdr:cNvPr id="53" name="角丸四角形 52">
          <a:extLst>
            <a:ext uri="{FF2B5EF4-FFF2-40B4-BE49-F238E27FC236}">
              <a16:creationId xmlns:a16="http://schemas.microsoft.com/office/drawing/2014/main" id="{00000000-0008-0000-0400-000035000000}"/>
            </a:ext>
          </a:extLst>
        </xdr:cNvPr>
        <xdr:cNvSpPr/>
      </xdr:nvSpPr>
      <xdr:spPr>
        <a:xfrm>
          <a:off x="638174" y="10782299"/>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54" name="円形吹き出し 53">
          <a:extLst>
            <a:ext uri="{FF2B5EF4-FFF2-40B4-BE49-F238E27FC236}">
              <a16:creationId xmlns:a16="http://schemas.microsoft.com/office/drawing/2014/main" id="{00000000-0008-0000-0400-000036000000}"/>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twoCellAnchor>
    <xdr:from>
      <xdr:col>1</xdr:col>
      <xdr:colOff>12700</xdr:colOff>
      <xdr:row>10</xdr:row>
      <xdr:rowOff>3175</xdr:rowOff>
    </xdr:from>
    <xdr:to>
      <xdr:col>7</xdr:col>
      <xdr:colOff>469900</xdr:colOff>
      <xdr:row>26</xdr:row>
      <xdr:rowOff>3175</xdr:rowOff>
    </xdr:to>
    <xdr:graphicFrame macro="">
      <xdr:nvGraphicFramePr>
        <xdr:cNvPr id="55" name="グラフ 54">
          <a:extLst>
            <a:ext uri="{FF2B5EF4-FFF2-40B4-BE49-F238E27FC236}">
              <a16:creationId xmlns:a16="http://schemas.microsoft.com/office/drawing/2014/main" id="{4720ACD4-9548-472F-B798-C8C444F0D7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56" name="グラフ 55">
          <a:extLst>
            <a:ext uri="{FF2B5EF4-FFF2-40B4-BE49-F238E27FC236}">
              <a16:creationId xmlns:a16="http://schemas.microsoft.com/office/drawing/2014/main" id="{48027291-15F8-4908-9A6E-8125DC534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57" name="グラフ 56">
          <a:extLst>
            <a:ext uri="{FF2B5EF4-FFF2-40B4-BE49-F238E27FC236}">
              <a16:creationId xmlns:a16="http://schemas.microsoft.com/office/drawing/2014/main" id="{AF7A68C5-2791-4671-BA20-BDFA4A1A84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58" name="角丸四角形吹き出し 1">
          <a:extLst>
            <a:ext uri="{FF2B5EF4-FFF2-40B4-BE49-F238E27FC236}">
              <a16:creationId xmlns:a16="http://schemas.microsoft.com/office/drawing/2014/main" id="{FC3B1793-8A21-446E-A5FF-419FAE118004}"/>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59" name="角丸四角形吹き出し 5">
          <a:extLst>
            <a:ext uri="{FF2B5EF4-FFF2-40B4-BE49-F238E27FC236}">
              <a16:creationId xmlns:a16="http://schemas.microsoft.com/office/drawing/2014/main" id="{008E0F12-A560-48A1-BE48-C289B002C090}"/>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60" name="グラフ 59">
          <a:extLst>
            <a:ext uri="{FF2B5EF4-FFF2-40B4-BE49-F238E27FC236}">
              <a16:creationId xmlns:a16="http://schemas.microsoft.com/office/drawing/2014/main" id="{FF5EAC70-77C5-46CF-8CF8-07E8844BF6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6350</xdr:colOff>
      <xdr:row>53</xdr:row>
      <xdr:rowOff>63500</xdr:rowOff>
    </xdr:from>
    <xdr:to>
      <xdr:col>7</xdr:col>
      <xdr:colOff>638175</xdr:colOff>
      <xdr:row>59</xdr:row>
      <xdr:rowOff>57150</xdr:rowOff>
    </xdr:to>
    <xdr:sp macro="" textlink="">
      <xdr:nvSpPr>
        <xdr:cNvPr id="61" name="角丸四角形吹き出し 7">
          <a:extLst>
            <a:ext uri="{FF2B5EF4-FFF2-40B4-BE49-F238E27FC236}">
              <a16:creationId xmlns:a16="http://schemas.microsoft.com/office/drawing/2014/main" id="{E62723F9-3B07-4903-8C77-F9E860228E20}"/>
            </a:ext>
          </a:extLst>
        </xdr:cNvPr>
        <xdr:cNvSpPr/>
      </xdr:nvSpPr>
      <xdr:spPr>
        <a:xfrm>
          <a:off x="692150" y="9150350"/>
          <a:ext cx="4746625" cy="1022350"/>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P5</a:t>
          </a:r>
          <a:r>
            <a:rPr kumimoji="1" lang="ja-JP" altLang="en-US" sz="1400" b="1">
              <a:solidFill>
                <a:schemeClr val="bg1"/>
              </a:solidFill>
              <a:latin typeface="BIZ UDPゴシック" panose="020B0400000000000000" pitchFamily="50" charset="-128"/>
              <a:ea typeface="BIZ UDPゴシック" panose="020B0400000000000000" pitchFamily="50" charset="-128"/>
            </a:rPr>
            <a:t>「産業（大分類）別就業者数」より（資料：国勢調査）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・第</a:t>
          </a:r>
          <a:r>
            <a:rPr kumimoji="1" lang="en-US" altLang="ja-JP" sz="1400" b="0">
              <a:solidFill>
                <a:schemeClr val="bg1"/>
              </a:solidFill>
              <a:latin typeface="BIZ UDPゴシック" panose="020B0400000000000000" pitchFamily="50" charset="-128"/>
              <a:ea typeface="BIZ UDPゴシック" panose="020B0400000000000000" pitchFamily="50" charset="-128"/>
            </a:rPr>
            <a:t>2</a:t>
          </a:r>
          <a:r>
            <a:rPr kumimoji="1" lang="ja-JP" altLang="en-US" sz="1400" b="0">
              <a:solidFill>
                <a:schemeClr val="bg1"/>
              </a:solidFill>
              <a:latin typeface="BIZ UDPゴシック" panose="020B0400000000000000" pitchFamily="50" charset="-128"/>
              <a:ea typeface="BIZ UDPゴシック" panose="020B0400000000000000" pitchFamily="50" charset="-128"/>
            </a:rPr>
            <a:t>次産業の割合が全国平均（</a:t>
          </a:r>
          <a:r>
            <a:rPr kumimoji="1" lang="en-US" altLang="ja-JP" sz="1400" b="0">
              <a:solidFill>
                <a:schemeClr val="bg1"/>
              </a:solidFill>
              <a:latin typeface="BIZ UDPゴシック" panose="020B0400000000000000" pitchFamily="50" charset="-128"/>
              <a:ea typeface="BIZ UDPゴシック" panose="020B0400000000000000" pitchFamily="50" charset="-128"/>
            </a:rPr>
            <a:t>25.0</a:t>
          </a:r>
          <a:r>
            <a:rPr kumimoji="1" lang="ja-JP" altLang="en-US" sz="1400" b="0">
              <a:solidFill>
                <a:schemeClr val="bg1"/>
              </a:solidFill>
              <a:latin typeface="BIZ UDPゴシック" panose="020B0400000000000000" pitchFamily="50" charset="-128"/>
              <a:ea typeface="BIZ UDPゴシック" panose="020B0400000000000000" pitchFamily="50" charset="-128"/>
            </a:rPr>
            <a:t>％）と比べて高いです</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190500</xdr:colOff>
      <xdr:row>53</xdr:row>
      <xdr:rowOff>66676</xdr:rowOff>
    </xdr:from>
    <xdr:to>
      <xdr:col>15</xdr:col>
      <xdr:colOff>200025</xdr:colOff>
      <xdr:row>59</xdr:row>
      <xdr:rowOff>66676</xdr:rowOff>
    </xdr:to>
    <xdr:sp macro="" textlink="">
      <xdr:nvSpPr>
        <xdr:cNvPr id="62" name="角丸四角形吹き出し 8">
          <a:extLst>
            <a:ext uri="{FF2B5EF4-FFF2-40B4-BE49-F238E27FC236}">
              <a16:creationId xmlns:a16="http://schemas.microsoft.com/office/drawing/2014/main" id="{E78245BB-43F9-483B-A588-4E55C232A83F}"/>
            </a:ext>
          </a:extLst>
        </xdr:cNvPr>
        <xdr:cNvSpPr/>
      </xdr:nvSpPr>
      <xdr:spPr>
        <a:xfrm>
          <a:off x="5676900" y="9153526"/>
          <a:ext cx="4810125" cy="1028700"/>
        </a:xfrm>
        <a:prstGeom prst="wedgeRoundRectCallout">
          <a:avLst>
            <a:gd name="adj1" fmla="val -20544"/>
            <a:gd name="adj2" fmla="val -67536"/>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200" b="1">
              <a:solidFill>
                <a:schemeClr val="bg1"/>
              </a:solidFill>
              <a:latin typeface="BIZ UDPゴシック" panose="020B0400000000000000" pitchFamily="50" charset="-128"/>
              <a:ea typeface="BIZ UDPゴシック" panose="020B0400000000000000" pitchFamily="50" charset="-128"/>
            </a:rPr>
            <a:t>P20</a:t>
          </a:r>
          <a:r>
            <a:rPr kumimoji="1" lang="ja-JP" altLang="en-US" sz="12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300" b="0">
              <a:solidFill>
                <a:schemeClr val="bg1"/>
              </a:solidFill>
              <a:latin typeface="BIZ UDPゴシック" panose="020B0400000000000000" pitchFamily="50" charset="-128"/>
              <a:ea typeface="BIZ UDPゴシック" panose="020B0400000000000000" pitchFamily="50" charset="-128"/>
            </a:rPr>
            <a:t>・令和</a:t>
          </a:r>
          <a:r>
            <a:rPr kumimoji="1" lang="en-US" altLang="ja-JP" sz="1300" b="0">
              <a:solidFill>
                <a:schemeClr val="bg1"/>
              </a:solidFill>
              <a:latin typeface="BIZ UDPゴシック" panose="020B0400000000000000" pitchFamily="50" charset="-128"/>
              <a:ea typeface="BIZ UDPゴシック" panose="020B0400000000000000" pitchFamily="50" charset="-128"/>
            </a:rPr>
            <a:t>5</a:t>
          </a:r>
          <a:r>
            <a:rPr kumimoji="1" lang="ja-JP" altLang="en-US" sz="1300" b="0">
              <a:solidFill>
                <a:schemeClr val="bg1"/>
              </a:solidFill>
              <a:latin typeface="BIZ UDPゴシック" panose="020B0400000000000000" pitchFamily="50" charset="-128"/>
              <a:ea typeface="BIZ UDPゴシック" panose="020B0400000000000000" pitchFamily="50" charset="-128"/>
            </a:rPr>
            <a:t>年の観光入込客数はコロナ禍以降回復した前年より数値を下げましたが、いぜん高い数値を維持しています</a:t>
          </a:r>
          <a:endParaRPr kumimoji="1" lang="en-US" altLang="ja-JP" sz="13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63" name="角丸四角形 9">
          <a:extLst>
            <a:ext uri="{FF2B5EF4-FFF2-40B4-BE49-F238E27FC236}">
              <a16:creationId xmlns:a16="http://schemas.microsoft.com/office/drawing/2014/main" id="{21E325C4-580F-4903-808B-D17DDD44C7E1}"/>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638174</xdr:colOff>
      <xdr:row>62</xdr:row>
      <xdr:rowOff>152399</xdr:rowOff>
    </xdr:from>
    <xdr:to>
      <xdr:col>15</xdr:col>
      <xdr:colOff>571499</xdr:colOff>
      <xdr:row>93</xdr:row>
      <xdr:rowOff>38100</xdr:rowOff>
    </xdr:to>
    <xdr:sp macro="" textlink="">
      <xdr:nvSpPr>
        <xdr:cNvPr id="64" name="角丸四角形 10">
          <a:extLst>
            <a:ext uri="{FF2B5EF4-FFF2-40B4-BE49-F238E27FC236}">
              <a16:creationId xmlns:a16="http://schemas.microsoft.com/office/drawing/2014/main" id="{1F0E6706-8CDE-4C69-BBA9-C0ACC3577D3B}"/>
            </a:ext>
          </a:extLst>
        </xdr:cNvPr>
        <xdr:cNvSpPr/>
      </xdr:nvSpPr>
      <xdr:spPr>
        <a:xfrm>
          <a:off x="638174" y="10782299"/>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65" name="円形吹き出し 11">
          <a:extLst>
            <a:ext uri="{FF2B5EF4-FFF2-40B4-BE49-F238E27FC236}">
              <a16:creationId xmlns:a16="http://schemas.microsoft.com/office/drawing/2014/main" id="{D6592F25-E032-4055-B034-EF03CA1C06D5}"/>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twoCellAnchor>
    <xdr:from>
      <xdr:col>1</xdr:col>
      <xdr:colOff>12700</xdr:colOff>
      <xdr:row>10</xdr:row>
      <xdr:rowOff>3175</xdr:rowOff>
    </xdr:from>
    <xdr:to>
      <xdr:col>7</xdr:col>
      <xdr:colOff>469900</xdr:colOff>
      <xdr:row>26</xdr:row>
      <xdr:rowOff>3175</xdr:rowOff>
    </xdr:to>
    <xdr:graphicFrame macro="">
      <xdr:nvGraphicFramePr>
        <xdr:cNvPr id="66" name="グラフ 65">
          <a:extLst>
            <a:ext uri="{FF2B5EF4-FFF2-40B4-BE49-F238E27FC236}">
              <a16:creationId xmlns:a16="http://schemas.microsoft.com/office/drawing/2014/main" id="{00E3DBF4-FE2C-4F25-B787-7FB66B6AEF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8</xdr:col>
      <xdr:colOff>228600</xdr:colOff>
      <xdr:row>10</xdr:row>
      <xdr:rowOff>9525</xdr:rowOff>
    </xdr:from>
    <xdr:to>
      <xdr:col>15</xdr:col>
      <xdr:colOff>0</xdr:colOff>
      <xdr:row>26</xdr:row>
      <xdr:rowOff>9525</xdr:rowOff>
    </xdr:to>
    <xdr:graphicFrame macro="">
      <xdr:nvGraphicFramePr>
        <xdr:cNvPr id="67" name="グラフ 66">
          <a:extLst>
            <a:ext uri="{FF2B5EF4-FFF2-40B4-BE49-F238E27FC236}">
              <a16:creationId xmlns:a16="http://schemas.microsoft.com/office/drawing/2014/main" id="{C372AE4A-3ED2-447C-B059-037E02B7E7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28575</xdr:colOff>
      <xdr:row>36</xdr:row>
      <xdr:rowOff>168275</xdr:rowOff>
    </xdr:from>
    <xdr:to>
      <xdr:col>7</xdr:col>
      <xdr:colOff>485775</xdr:colOff>
      <xdr:row>52</xdr:row>
      <xdr:rowOff>168275</xdr:rowOff>
    </xdr:to>
    <xdr:graphicFrame macro="">
      <xdr:nvGraphicFramePr>
        <xdr:cNvPr id="68" name="グラフ 67">
          <a:extLst>
            <a:ext uri="{FF2B5EF4-FFF2-40B4-BE49-F238E27FC236}">
              <a16:creationId xmlns:a16="http://schemas.microsoft.com/office/drawing/2014/main" id="{03FCC88D-FC42-45D0-952A-7ADF33EFA7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581025</xdr:colOff>
      <xdr:row>26</xdr:row>
      <xdr:rowOff>120649</xdr:rowOff>
    </xdr:from>
    <xdr:to>
      <xdr:col>7</xdr:col>
      <xdr:colOff>457200</xdr:colOff>
      <xdr:row>34</xdr:row>
      <xdr:rowOff>66675</xdr:rowOff>
    </xdr:to>
    <xdr:sp macro="" textlink="">
      <xdr:nvSpPr>
        <xdr:cNvPr id="69" name="角丸四角形吹き出し 1">
          <a:extLst>
            <a:ext uri="{FF2B5EF4-FFF2-40B4-BE49-F238E27FC236}">
              <a16:creationId xmlns:a16="http://schemas.microsoft.com/office/drawing/2014/main" id="{3CDE1715-3564-4969-B636-6E22A2A2D4A1}"/>
            </a:ext>
          </a:extLst>
        </xdr:cNvPr>
        <xdr:cNvSpPr/>
      </xdr:nvSpPr>
      <xdr:spPr>
        <a:xfrm>
          <a:off x="581025" y="4578349"/>
          <a:ext cx="4676775" cy="1317626"/>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P3</a:t>
          </a:r>
          <a:r>
            <a:rPr kumimoji="1" lang="ja-JP" altLang="en-US" sz="1400" b="1">
              <a:solidFill>
                <a:schemeClr val="bg1"/>
              </a:solidFill>
              <a:latin typeface="BIZ UDPゴシック" panose="020B0400000000000000" pitchFamily="50" charset="-128"/>
              <a:ea typeface="BIZ UDPゴシック" panose="020B0400000000000000" pitchFamily="50" charset="-128"/>
            </a:rPr>
            <a:t>「国勢調査人口及び世帯数」より（資料：国勢調査）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・世帯数は増加傾向にありますが、人口はここ</a:t>
          </a:r>
          <a:r>
            <a:rPr kumimoji="1" lang="en-US" altLang="ja-JP" sz="1400">
              <a:solidFill>
                <a:schemeClr val="bg1"/>
              </a:solidFill>
              <a:latin typeface="BIZ UDPゴシック" panose="020B0400000000000000" pitchFamily="50" charset="-128"/>
              <a:ea typeface="BIZ UDPゴシック" panose="020B0400000000000000" pitchFamily="50" charset="-128"/>
            </a:rPr>
            <a:t>10</a:t>
          </a:r>
          <a:r>
            <a:rPr kumimoji="1" lang="ja-JP" altLang="en-US" sz="1400">
              <a:solidFill>
                <a:schemeClr val="bg1"/>
              </a:solidFill>
              <a:latin typeface="BIZ UDPゴシック" panose="020B0400000000000000" pitchFamily="50" charset="-128"/>
              <a:ea typeface="BIZ UDPゴシック" panose="020B0400000000000000" pitchFamily="50" charset="-128"/>
            </a:rPr>
            <a:t>年間は横ばいの傾向です</a:t>
          </a:r>
        </a:p>
      </xdr:txBody>
    </xdr:sp>
    <xdr:clientData/>
  </xdr:twoCellAnchor>
  <xdr:twoCellAnchor>
    <xdr:from>
      <xdr:col>8</xdr:col>
      <xdr:colOff>238124</xdr:colOff>
      <xdr:row>26</xdr:row>
      <xdr:rowOff>114300</xdr:rowOff>
    </xdr:from>
    <xdr:to>
      <xdr:col>15</xdr:col>
      <xdr:colOff>228599</xdr:colOff>
      <xdr:row>34</xdr:row>
      <xdr:rowOff>85725</xdr:rowOff>
    </xdr:to>
    <xdr:sp macro="" textlink="">
      <xdr:nvSpPr>
        <xdr:cNvPr id="70" name="角丸四角形吹き出し 5">
          <a:extLst>
            <a:ext uri="{FF2B5EF4-FFF2-40B4-BE49-F238E27FC236}">
              <a16:creationId xmlns:a16="http://schemas.microsoft.com/office/drawing/2014/main" id="{25812CA7-65EE-4926-9E3D-AAC631DF91D1}"/>
            </a:ext>
          </a:extLst>
        </xdr:cNvPr>
        <xdr:cNvSpPr/>
      </xdr:nvSpPr>
      <xdr:spPr>
        <a:xfrm>
          <a:off x="5724524" y="4572000"/>
          <a:ext cx="4791075" cy="1343025"/>
        </a:xfrm>
        <a:prstGeom prst="wedgeRoundRectCallout">
          <a:avLst>
            <a:gd name="adj1" fmla="val -22784"/>
            <a:gd name="adj2" fmla="val -65881"/>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P8</a:t>
          </a:r>
          <a:r>
            <a:rPr kumimoji="1" lang="ja-JP" altLang="en-US" sz="1400" b="1">
              <a:solidFill>
                <a:schemeClr val="bg1"/>
              </a:solidFill>
              <a:latin typeface="BIZ UDPゴシック" panose="020B0400000000000000" pitchFamily="50" charset="-128"/>
              <a:ea typeface="BIZ UDPゴシック" panose="020B0400000000000000" pitchFamily="50" charset="-128"/>
            </a:rPr>
            <a:t>「経営耕地面積」「経営耕地面積規模別経営体数」より（資料：農林業センサス）</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a:solidFill>
                <a:schemeClr val="bg1"/>
              </a:solidFill>
              <a:latin typeface="BIZ UDPゴシック" panose="020B0400000000000000" pitchFamily="50" charset="-128"/>
              <a:ea typeface="BIZ UDPゴシック" panose="020B0400000000000000" pitchFamily="50" charset="-128"/>
            </a:rPr>
            <a:t>・農地の経営耕地面積は横ばいの傾向ですが、農業の経営体数は減少し、農地の集約化が進んでいます</a:t>
          </a:r>
        </a:p>
      </xdr:txBody>
    </xdr:sp>
    <xdr:clientData/>
  </xdr:twoCellAnchor>
  <xdr:twoCellAnchor>
    <xdr:from>
      <xdr:col>8</xdr:col>
      <xdr:colOff>238125</xdr:colOff>
      <xdr:row>37</xdr:row>
      <xdr:rowOff>9525</xdr:rowOff>
    </xdr:from>
    <xdr:to>
      <xdr:col>15</xdr:col>
      <xdr:colOff>9525</xdr:colOff>
      <xdr:row>53</xdr:row>
      <xdr:rowOff>9525</xdr:rowOff>
    </xdr:to>
    <xdr:graphicFrame macro="">
      <xdr:nvGraphicFramePr>
        <xdr:cNvPr id="71" name="グラフ 70">
          <a:extLst>
            <a:ext uri="{FF2B5EF4-FFF2-40B4-BE49-F238E27FC236}">
              <a16:creationId xmlns:a16="http://schemas.microsoft.com/office/drawing/2014/main" id="{90189651-A173-4CFE-9C17-98397EAC71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6350</xdr:colOff>
      <xdr:row>53</xdr:row>
      <xdr:rowOff>63500</xdr:rowOff>
    </xdr:from>
    <xdr:to>
      <xdr:col>7</xdr:col>
      <xdr:colOff>638175</xdr:colOff>
      <xdr:row>59</xdr:row>
      <xdr:rowOff>57150</xdr:rowOff>
    </xdr:to>
    <xdr:sp macro="" textlink="">
      <xdr:nvSpPr>
        <xdr:cNvPr id="72" name="角丸四角形吹き出し 7">
          <a:extLst>
            <a:ext uri="{FF2B5EF4-FFF2-40B4-BE49-F238E27FC236}">
              <a16:creationId xmlns:a16="http://schemas.microsoft.com/office/drawing/2014/main" id="{E802427D-F61A-4727-9E6B-7EEC50817208}"/>
            </a:ext>
          </a:extLst>
        </xdr:cNvPr>
        <xdr:cNvSpPr/>
      </xdr:nvSpPr>
      <xdr:spPr>
        <a:xfrm>
          <a:off x="692150" y="9150350"/>
          <a:ext cx="4746625" cy="1022350"/>
        </a:xfrm>
        <a:prstGeom prst="wedgeRoundRectCallout">
          <a:avLst>
            <a:gd name="adj1" fmla="val -21534"/>
            <a:gd name="adj2" fmla="val -71323"/>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l"/>
          <a:r>
            <a:rPr kumimoji="1" lang="en-US" altLang="ja-JP" sz="1400" b="1">
              <a:solidFill>
                <a:schemeClr val="bg1"/>
              </a:solidFill>
              <a:latin typeface="BIZ UDPゴシック" panose="020B0400000000000000" pitchFamily="50" charset="-128"/>
              <a:ea typeface="BIZ UDPゴシック" panose="020B0400000000000000" pitchFamily="50" charset="-128"/>
            </a:rPr>
            <a:t>P5</a:t>
          </a:r>
          <a:r>
            <a:rPr kumimoji="1" lang="ja-JP" altLang="en-US" sz="1400" b="1">
              <a:solidFill>
                <a:schemeClr val="bg1"/>
              </a:solidFill>
              <a:latin typeface="BIZ UDPゴシック" panose="020B0400000000000000" pitchFamily="50" charset="-128"/>
              <a:ea typeface="BIZ UDPゴシック" panose="020B0400000000000000" pitchFamily="50" charset="-128"/>
            </a:rPr>
            <a:t>「産業（大分類）別就業者数」より（資料：国勢調査）</a:t>
          </a:r>
          <a:endParaRPr kumimoji="1" lang="en-US" altLang="ja-JP" sz="14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400" b="0">
              <a:solidFill>
                <a:schemeClr val="bg1"/>
              </a:solidFill>
              <a:latin typeface="BIZ UDPゴシック" panose="020B0400000000000000" pitchFamily="50" charset="-128"/>
              <a:ea typeface="BIZ UDPゴシック" panose="020B0400000000000000" pitchFamily="50" charset="-128"/>
            </a:rPr>
            <a:t>・第</a:t>
          </a:r>
          <a:r>
            <a:rPr kumimoji="1" lang="en-US" altLang="ja-JP" sz="1400" b="0">
              <a:solidFill>
                <a:schemeClr val="bg1"/>
              </a:solidFill>
              <a:latin typeface="BIZ UDPゴシック" panose="020B0400000000000000" pitchFamily="50" charset="-128"/>
              <a:ea typeface="BIZ UDPゴシック" panose="020B0400000000000000" pitchFamily="50" charset="-128"/>
            </a:rPr>
            <a:t>2</a:t>
          </a:r>
          <a:r>
            <a:rPr kumimoji="1" lang="ja-JP" altLang="en-US" sz="1400" b="0">
              <a:solidFill>
                <a:schemeClr val="bg1"/>
              </a:solidFill>
              <a:latin typeface="BIZ UDPゴシック" panose="020B0400000000000000" pitchFamily="50" charset="-128"/>
              <a:ea typeface="BIZ UDPゴシック" panose="020B0400000000000000" pitchFamily="50" charset="-128"/>
            </a:rPr>
            <a:t>次産業の割合が全国平均（</a:t>
          </a:r>
          <a:r>
            <a:rPr kumimoji="1" lang="en-US" altLang="ja-JP" sz="1400" b="0">
              <a:solidFill>
                <a:schemeClr val="bg1"/>
              </a:solidFill>
              <a:latin typeface="BIZ UDPゴシック" panose="020B0400000000000000" pitchFamily="50" charset="-128"/>
              <a:ea typeface="BIZ UDPゴシック" panose="020B0400000000000000" pitchFamily="50" charset="-128"/>
            </a:rPr>
            <a:t>25.0</a:t>
          </a:r>
          <a:r>
            <a:rPr kumimoji="1" lang="ja-JP" altLang="en-US" sz="1400" b="0">
              <a:solidFill>
                <a:schemeClr val="bg1"/>
              </a:solidFill>
              <a:latin typeface="BIZ UDPゴシック" panose="020B0400000000000000" pitchFamily="50" charset="-128"/>
              <a:ea typeface="BIZ UDPゴシック" panose="020B0400000000000000" pitchFamily="50" charset="-128"/>
            </a:rPr>
            <a:t>％）と比べて高いです</a:t>
          </a:r>
          <a:endParaRPr kumimoji="1" lang="en-US" altLang="ja-JP" sz="14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190500</xdr:colOff>
      <xdr:row>53</xdr:row>
      <xdr:rowOff>66676</xdr:rowOff>
    </xdr:from>
    <xdr:to>
      <xdr:col>15</xdr:col>
      <xdr:colOff>200025</xdr:colOff>
      <xdr:row>59</xdr:row>
      <xdr:rowOff>66676</xdr:rowOff>
    </xdr:to>
    <xdr:sp macro="" textlink="">
      <xdr:nvSpPr>
        <xdr:cNvPr id="73" name="角丸四角形吹き出し 8">
          <a:extLst>
            <a:ext uri="{FF2B5EF4-FFF2-40B4-BE49-F238E27FC236}">
              <a16:creationId xmlns:a16="http://schemas.microsoft.com/office/drawing/2014/main" id="{D7D3A2CF-ADEA-4E9B-BA4A-462634BDBD80}"/>
            </a:ext>
          </a:extLst>
        </xdr:cNvPr>
        <xdr:cNvSpPr/>
      </xdr:nvSpPr>
      <xdr:spPr>
        <a:xfrm>
          <a:off x="5676900" y="9153526"/>
          <a:ext cx="4810125" cy="1028700"/>
        </a:xfrm>
        <a:prstGeom prst="wedgeRoundRectCallout">
          <a:avLst>
            <a:gd name="adj1" fmla="val -20544"/>
            <a:gd name="adj2" fmla="val -67536"/>
            <a:gd name="adj3" fmla="val 16667"/>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kumimoji="1" lang="en-US" altLang="ja-JP" sz="1200" b="1">
              <a:solidFill>
                <a:schemeClr val="bg1"/>
              </a:solidFill>
              <a:latin typeface="BIZ UDPゴシック" panose="020B0400000000000000" pitchFamily="50" charset="-128"/>
              <a:ea typeface="BIZ UDPゴシック" panose="020B0400000000000000" pitchFamily="50" charset="-128"/>
            </a:rPr>
            <a:t>P20</a:t>
          </a:r>
          <a:r>
            <a:rPr kumimoji="1" lang="ja-JP" altLang="en-US" sz="1200" b="1">
              <a:solidFill>
                <a:schemeClr val="bg1"/>
              </a:solidFill>
              <a:latin typeface="BIZ UDPゴシック" panose="020B0400000000000000" pitchFamily="50" charset="-128"/>
              <a:ea typeface="BIZ UDPゴシック" panose="020B0400000000000000" pitchFamily="50" charset="-128"/>
            </a:rPr>
            <a:t>「月別入込客数」より（資料：滋賀県観光入込客統計調査）</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pPr algn="l"/>
          <a:r>
            <a:rPr kumimoji="1" lang="ja-JP" altLang="en-US" sz="1300" b="0">
              <a:solidFill>
                <a:schemeClr val="bg1"/>
              </a:solidFill>
              <a:latin typeface="BIZ UDPゴシック" panose="020B0400000000000000" pitchFamily="50" charset="-128"/>
              <a:ea typeface="BIZ UDPゴシック" panose="020B0400000000000000" pitchFamily="50" charset="-128"/>
            </a:rPr>
            <a:t>・令和</a:t>
          </a:r>
          <a:r>
            <a:rPr kumimoji="1" lang="en-US" altLang="ja-JP" sz="1300" b="0">
              <a:solidFill>
                <a:schemeClr val="bg1"/>
              </a:solidFill>
              <a:latin typeface="BIZ UDPゴシック" panose="020B0400000000000000" pitchFamily="50" charset="-128"/>
              <a:ea typeface="BIZ UDPゴシック" panose="020B0400000000000000" pitchFamily="50" charset="-128"/>
            </a:rPr>
            <a:t>5</a:t>
          </a:r>
          <a:r>
            <a:rPr kumimoji="1" lang="ja-JP" altLang="en-US" sz="1300" b="0">
              <a:solidFill>
                <a:schemeClr val="bg1"/>
              </a:solidFill>
              <a:latin typeface="BIZ UDPゴシック" panose="020B0400000000000000" pitchFamily="50" charset="-128"/>
              <a:ea typeface="BIZ UDPゴシック" panose="020B0400000000000000" pitchFamily="50" charset="-128"/>
            </a:rPr>
            <a:t>年の観光入込客数はコロナ禍以降回復した前年より数値を下げましたが、いぜん高い数値を維持しています</a:t>
          </a:r>
          <a:endParaRPr kumimoji="1" lang="en-US" altLang="ja-JP" sz="1300" b="0">
            <a:solidFill>
              <a:schemeClr val="bg1"/>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19050</xdr:colOff>
      <xdr:row>2</xdr:row>
      <xdr:rowOff>53975</xdr:rowOff>
    </xdr:from>
    <xdr:to>
      <xdr:col>11</xdr:col>
      <xdr:colOff>0</xdr:colOff>
      <xdr:row>5</xdr:row>
      <xdr:rowOff>142875</xdr:rowOff>
    </xdr:to>
    <xdr:sp macro="" textlink="">
      <xdr:nvSpPr>
        <xdr:cNvPr id="74" name="角丸四角形 9">
          <a:extLst>
            <a:ext uri="{FF2B5EF4-FFF2-40B4-BE49-F238E27FC236}">
              <a16:creationId xmlns:a16="http://schemas.microsoft.com/office/drawing/2014/main" id="{7C256CAE-B1E6-47C3-8933-3CCBF36081E1}"/>
            </a:ext>
          </a:extLst>
        </xdr:cNvPr>
        <xdr:cNvSpPr/>
      </xdr:nvSpPr>
      <xdr:spPr>
        <a:xfrm>
          <a:off x="3448050" y="396875"/>
          <a:ext cx="4095750" cy="603250"/>
        </a:xfrm>
        <a:prstGeom prst="roundRect">
          <a:avLst/>
        </a:prstGeom>
        <a:solidFill>
          <a:sysClr val="window" lastClr="FFFFFF"/>
        </a:solidFill>
        <a:ln w="28575">
          <a:solidFill>
            <a:srgbClr val="0070C0"/>
          </a:solidFill>
        </a:ln>
        <a:effectLst>
          <a:glow rad="63500">
            <a:schemeClr val="accent5">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BIZ UDPゴシック" panose="020B0400000000000000" pitchFamily="50" charset="-128"/>
              <a:ea typeface="BIZ UDPゴシック" panose="020B0400000000000000" pitchFamily="50" charset="-128"/>
            </a:rPr>
            <a:t>統計からわかる野洲市</a:t>
          </a:r>
        </a:p>
      </xdr:txBody>
    </xdr:sp>
    <xdr:clientData/>
  </xdr:twoCellAnchor>
  <xdr:twoCellAnchor>
    <xdr:from>
      <xdr:col>0</xdr:col>
      <xdr:colOff>638174</xdr:colOff>
      <xdr:row>62</xdr:row>
      <xdr:rowOff>152399</xdr:rowOff>
    </xdr:from>
    <xdr:to>
      <xdr:col>15</xdr:col>
      <xdr:colOff>571499</xdr:colOff>
      <xdr:row>93</xdr:row>
      <xdr:rowOff>38100</xdr:rowOff>
    </xdr:to>
    <xdr:sp macro="" textlink="">
      <xdr:nvSpPr>
        <xdr:cNvPr id="75" name="角丸四角形 10">
          <a:extLst>
            <a:ext uri="{FF2B5EF4-FFF2-40B4-BE49-F238E27FC236}">
              <a16:creationId xmlns:a16="http://schemas.microsoft.com/office/drawing/2014/main" id="{1A7FA21C-0493-457D-910F-E9996049A924}"/>
            </a:ext>
          </a:extLst>
        </xdr:cNvPr>
        <xdr:cNvSpPr/>
      </xdr:nvSpPr>
      <xdr:spPr>
        <a:xfrm>
          <a:off x="638174" y="10782299"/>
          <a:ext cx="10220325" cy="5200651"/>
        </a:xfrm>
        <a:prstGeom prst="roundRect">
          <a:avLst/>
        </a:prstGeom>
        <a:solidFill>
          <a:sysClr val="window" lastClr="FFFFFF"/>
        </a:solidFill>
        <a:ln w="38100">
          <a:solidFill>
            <a:srgbClr val="0070C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b="1">
              <a:solidFill>
                <a:sysClr val="windowText" lastClr="000000"/>
              </a:solidFill>
              <a:latin typeface="BIZ UDPゴシック" panose="020B0400000000000000" pitchFamily="50" charset="-128"/>
              <a:ea typeface="BIZ UDPゴシック" panose="020B0400000000000000" pitchFamily="50" charset="-128"/>
            </a:rPr>
            <a:t>統計データについて</a:t>
          </a:r>
          <a:endParaRPr kumimoji="1" lang="en-US" altLang="ja-JP" sz="1600" b="1">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野洲市統計書は、国の統計調査や野洲市の行政情報など様々なデータから成り立っています。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これらのデータについては、インターネット上から入手可能なものもたくさんあります。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・野洲市オープンデータサイト（</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https://www.city.yasu.lg.jp/soshiki/kikakuchousei/opendata/1566193095606.html</a:t>
          </a: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・政府統計の総合窓口（</a:t>
          </a:r>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e-Stat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400" u="sng">
              <a:solidFill>
                <a:sysClr val="windowText" lastClr="000000"/>
              </a:solidFill>
              <a:latin typeface="BIZ UDPゴシック" panose="020B0400000000000000" pitchFamily="50" charset="-128"/>
              <a:ea typeface="BIZ UDPゴシック" panose="020B0400000000000000" pitchFamily="50" charset="-128"/>
            </a:rPr>
            <a:t>https://www.e-stat.go.jp/</a:t>
          </a: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国勢調査や農林業センサスなど、国が実施している様々な統計調査のデータが利用可能です。</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）オープンデータとは？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オープンデータとは、誰もがインターネット等を通じて容易に利用（加工、編集、再配布等）できるよう、次のいずれの項目にも該当する形で公開されたデータのことです。</a:t>
          </a:r>
        </a:p>
        <a:p>
          <a:r>
            <a:rPr lang="en-US" altLang="ja-JP">
              <a:solidFill>
                <a:sysClr val="windowText" lastClr="000000"/>
              </a:solidFill>
              <a:latin typeface="BIZ UDPゴシック" panose="020B0400000000000000" pitchFamily="50" charset="-128"/>
              <a:ea typeface="BIZ UDPゴシック" panose="020B0400000000000000" pitchFamily="50" charset="-128"/>
            </a:rPr>
            <a:t>1</a:t>
          </a:r>
          <a:r>
            <a:rPr lang="ja-JP" altLang="en-US">
              <a:solidFill>
                <a:sysClr val="windowText" lastClr="000000"/>
              </a:solidFill>
              <a:latin typeface="BIZ UDPゴシック" panose="020B0400000000000000" pitchFamily="50" charset="-128"/>
              <a:ea typeface="BIZ UDPゴシック" panose="020B0400000000000000" pitchFamily="50" charset="-128"/>
            </a:rPr>
            <a:t>．営利目的、非営利目的を問わず二次利用可能なルールが適用されたもの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2</a:t>
          </a:r>
          <a:r>
            <a:rPr lang="ja-JP" altLang="en-US">
              <a:solidFill>
                <a:sysClr val="windowText" lastClr="000000"/>
              </a:solidFill>
              <a:latin typeface="BIZ UDPゴシック" panose="020B0400000000000000" pitchFamily="50" charset="-128"/>
              <a:ea typeface="BIZ UDPゴシック" panose="020B0400000000000000" pitchFamily="50" charset="-128"/>
            </a:rPr>
            <a:t>．機械判読に適したもの</a:t>
          </a:r>
        </a:p>
        <a:p>
          <a:r>
            <a:rPr lang="en-US" altLang="ja-JP">
              <a:solidFill>
                <a:sysClr val="windowText" lastClr="000000"/>
              </a:solidFill>
              <a:latin typeface="BIZ UDPゴシック" panose="020B0400000000000000" pitchFamily="50" charset="-128"/>
              <a:ea typeface="BIZ UDPゴシック" panose="020B0400000000000000" pitchFamily="50" charset="-128"/>
            </a:rPr>
            <a:t>3</a:t>
          </a:r>
          <a:r>
            <a:rPr lang="ja-JP" altLang="en-US">
              <a:solidFill>
                <a:sysClr val="windowText" lastClr="000000"/>
              </a:solidFill>
              <a:latin typeface="BIZ UDPゴシック" panose="020B0400000000000000" pitchFamily="50" charset="-128"/>
              <a:ea typeface="BIZ UDPゴシック" panose="020B0400000000000000" pitchFamily="50" charset="-128"/>
            </a:rPr>
            <a:t>．無償で利用できるもの</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国や地方公共団体が保有する公共データについては、国民共有の財産であり、オープンデータとして積極的に公開し、利活用を促進することが求められています。野洲市においても、公共データを活用し、官民の協働による効率的な公共サービスの提供や経済活性化を促進するため、オープンデータの推進に取り組みます。</a:t>
          </a:r>
        </a:p>
        <a:p>
          <a:pPr algn="l"/>
          <a:endParaRPr kumimoji="1" lang="ja-JP" altLang="en-US" sz="1100">
            <a:solidFill>
              <a:sysClr val="windowText" lastClr="000000"/>
            </a:solidFill>
          </a:endParaRPr>
        </a:p>
      </xdr:txBody>
    </xdr:sp>
    <xdr:clientData/>
  </xdr:twoCellAnchor>
  <xdr:twoCellAnchor>
    <xdr:from>
      <xdr:col>0</xdr:col>
      <xdr:colOff>66675</xdr:colOff>
      <xdr:row>1</xdr:row>
      <xdr:rowOff>123825</xdr:rowOff>
    </xdr:from>
    <xdr:to>
      <xdr:col>4</xdr:col>
      <xdr:colOff>228600</xdr:colOff>
      <xdr:row>9</xdr:row>
      <xdr:rowOff>95249</xdr:rowOff>
    </xdr:to>
    <xdr:sp macro="" textlink="">
      <xdr:nvSpPr>
        <xdr:cNvPr id="76" name="円形吹き出し 11">
          <a:extLst>
            <a:ext uri="{FF2B5EF4-FFF2-40B4-BE49-F238E27FC236}">
              <a16:creationId xmlns:a16="http://schemas.microsoft.com/office/drawing/2014/main" id="{0BC7A019-E0E5-4AB8-BF56-8C35EA95F4B5}"/>
            </a:ext>
          </a:extLst>
        </xdr:cNvPr>
        <xdr:cNvSpPr/>
      </xdr:nvSpPr>
      <xdr:spPr>
        <a:xfrm>
          <a:off x="66675" y="295275"/>
          <a:ext cx="2905125" cy="1343024"/>
        </a:xfrm>
        <a:prstGeom prst="wedgeEllipseCallout">
          <a:avLst>
            <a:gd name="adj1" fmla="val 44085"/>
            <a:gd name="adj2" fmla="val 47874"/>
          </a:avLst>
        </a:prstGeom>
        <a:ln w="28575">
          <a:solidFill>
            <a:schemeClr val="accent5"/>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b="1">
              <a:latin typeface="BIZ UDPゴシック" panose="020B0400000000000000" pitchFamily="50" charset="-128"/>
              <a:ea typeface="BIZ UDPゴシック" panose="020B0400000000000000" pitchFamily="50" charset="-128"/>
            </a:rPr>
            <a:t>統計書のデータから、例えばこんなことが分かります！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9525</xdr:colOff>
      <xdr:row>10</xdr:row>
      <xdr:rowOff>38100</xdr:rowOff>
    </xdr:from>
    <xdr:to>
      <xdr:col>24</xdr:col>
      <xdr:colOff>180975</xdr:colOff>
      <xdr:row>12</xdr:row>
      <xdr:rowOff>161925</xdr:rowOff>
    </xdr:to>
    <xdr:sp macro="" textlink="">
      <xdr:nvSpPr>
        <xdr:cNvPr id="2" name="WordArt 1">
          <a:extLst>
            <a:ext uri="{FF2B5EF4-FFF2-40B4-BE49-F238E27FC236}">
              <a16:creationId xmlns:a16="http://schemas.microsoft.com/office/drawing/2014/main" id="{00000000-0008-0000-0500-000002000000}"/>
            </a:ext>
          </a:extLst>
        </xdr:cNvPr>
        <xdr:cNvSpPr>
          <a:spLocks noChangeArrowheads="1" noChangeShapeType="1" noTextEdit="1"/>
        </xdr:cNvSpPr>
      </xdr:nvSpPr>
      <xdr:spPr bwMode="auto">
        <a:xfrm>
          <a:off x="1724025" y="1943100"/>
          <a:ext cx="30289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第１章　土地</a:t>
          </a:r>
          <a:endParaRPr lang="en-US" altLang="ja-JP" sz="4000" kern="10" spc="0">
            <a:ln>
              <a:noFill/>
            </a:ln>
            <a:solidFill>
              <a:srgbClr val="000000"/>
            </a:solidFill>
            <a:effectLst/>
            <a:latin typeface="HG正楷書体-PRO" panose="03000600000000000000" pitchFamily="66" charset="-128"/>
            <a:ea typeface="HG正楷書体-PRO" panose="03000600000000000000" pitchFamily="66"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9525</xdr:colOff>
      <xdr:row>10</xdr:row>
      <xdr:rowOff>38100</xdr:rowOff>
    </xdr:from>
    <xdr:to>
      <xdr:col>24</xdr:col>
      <xdr:colOff>180975</xdr:colOff>
      <xdr:row>12</xdr:row>
      <xdr:rowOff>161925</xdr:rowOff>
    </xdr:to>
    <xdr:sp macro="" textlink="">
      <xdr:nvSpPr>
        <xdr:cNvPr id="93185" name="WordArt 1">
          <a:extLst>
            <a:ext uri="{FF2B5EF4-FFF2-40B4-BE49-F238E27FC236}">
              <a16:creationId xmlns:a16="http://schemas.microsoft.com/office/drawing/2014/main" id="{00000000-0008-0000-0800-0000016C0100}"/>
            </a:ext>
          </a:extLst>
        </xdr:cNvPr>
        <xdr:cNvSpPr>
          <a:spLocks noChangeArrowheads="1" noChangeShapeType="1" noTextEdit="1"/>
        </xdr:cNvSpPr>
      </xdr:nvSpPr>
      <xdr:spPr bwMode="auto">
        <a:xfrm>
          <a:off x="1724025" y="1943100"/>
          <a:ext cx="3028950" cy="504825"/>
        </a:xfrm>
        <a:prstGeom prst="rect">
          <a:avLst/>
        </a:prstGeom>
        <a:extLst/>
      </xdr:spPr>
      <xdr:txBody>
        <a:bodyPr wrap="none" fromWordArt="1">
          <a:prstTxWarp prst="textPlain">
            <a:avLst>
              <a:gd name="adj" fmla="val 50000"/>
            </a:avLst>
          </a:prstTxWarp>
        </a:bodyPr>
        <a:lstStyle/>
        <a:p>
          <a:pPr algn="ctr" rtl="0">
            <a:buNone/>
          </a:pPr>
          <a:r>
            <a:rPr lang="ja-JP" altLang="en-US" sz="4000" kern="10" spc="0">
              <a:ln>
                <a:noFill/>
              </a:ln>
              <a:solidFill>
                <a:srgbClr val="000000"/>
              </a:solidFill>
              <a:effectLst/>
              <a:latin typeface="HG正楷書体-PRO" panose="03000600000000000000" pitchFamily="66" charset="-128"/>
              <a:ea typeface="HG正楷書体-PRO" panose="03000600000000000000" pitchFamily="66" charset="-128"/>
            </a:rPr>
            <a:t>第２章　人口</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76200</xdr:colOff>
      <xdr:row>19</xdr:row>
      <xdr:rowOff>9525</xdr:rowOff>
    </xdr:from>
    <xdr:to>
      <xdr:col>17</xdr:col>
      <xdr:colOff>209550</xdr:colOff>
      <xdr:row>39</xdr:row>
      <xdr:rowOff>57150</xdr:rowOff>
    </xdr:to>
    <xdr:graphicFrame macro="">
      <xdr:nvGraphicFramePr>
        <xdr:cNvPr id="42264" name="グラフ 10">
          <a:extLst>
            <a:ext uri="{FF2B5EF4-FFF2-40B4-BE49-F238E27FC236}">
              <a16:creationId xmlns:a16="http://schemas.microsoft.com/office/drawing/2014/main" id="{00000000-0008-0000-0900-000018A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0</xdr:rowOff>
    </xdr:from>
    <xdr:to>
      <xdr:col>15</xdr:col>
      <xdr:colOff>0</xdr:colOff>
      <xdr:row>0</xdr:row>
      <xdr:rowOff>0</xdr:rowOff>
    </xdr:to>
    <xdr:graphicFrame macro="">
      <xdr:nvGraphicFramePr>
        <xdr:cNvPr id="43567" name="グラフ 1">
          <a:extLst>
            <a:ext uri="{FF2B5EF4-FFF2-40B4-BE49-F238E27FC236}">
              <a16:creationId xmlns:a16="http://schemas.microsoft.com/office/drawing/2014/main" id="{00000000-0008-0000-0A00-00002FAA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447675</xdr:colOff>
      <xdr:row>14</xdr:row>
      <xdr:rowOff>9525</xdr:rowOff>
    </xdr:from>
    <xdr:to>
      <xdr:col>14</xdr:col>
      <xdr:colOff>266700</xdr:colOff>
      <xdr:row>27</xdr:row>
      <xdr:rowOff>152400</xdr:rowOff>
    </xdr:to>
    <xdr:graphicFrame macro="">
      <xdr:nvGraphicFramePr>
        <xdr:cNvPr id="43568" name="グラフ 5">
          <a:extLst>
            <a:ext uri="{FF2B5EF4-FFF2-40B4-BE49-F238E27FC236}">
              <a16:creationId xmlns:a16="http://schemas.microsoft.com/office/drawing/2014/main" id="{00000000-0008-0000-0A00-000030AA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95250</xdr:colOff>
      <xdr:row>0</xdr:row>
      <xdr:rowOff>0</xdr:rowOff>
    </xdr:from>
    <xdr:to>
      <xdr:col>5</xdr:col>
      <xdr:colOff>514350</xdr:colOff>
      <xdr:row>0</xdr:row>
      <xdr:rowOff>0</xdr:rowOff>
    </xdr:to>
    <xdr:graphicFrame macro="">
      <xdr:nvGraphicFramePr>
        <xdr:cNvPr id="44312" name="グラフ 1">
          <a:extLst>
            <a:ext uri="{FF2B5EF4-FFF2-40B4-BE49-F238E27FC236}">
              <a16:creationId xmlns:a16="http://schemas.microsoft.com/office/drawing/2014/main" id="{00000000-0008-0000-0B00-000018A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95250</xdr:colOff>
      <xdr:row>0</xdr:row>
      <xdr:rowOff>0</xdr:rowOff>
    </xdr:from>
    <xdr:to>
      <xdr:col>5</xdr:col>
      <xdr:colOff>514350</xdr:colOff>
      <xdr:row>0</xdr:row>
      <xdr:rowOff>0</xdr:rowOff>
    </xdr:to>
    <xdr:graphicFrame macro="">
      <xdr:nvGraphicFramePr>
        <xdr:cNvPr id="23619956" name="グラフ 1">
          <a:extLst>
            <a:ext uri="{FF2B5EF4-FFF2-40B4-BE49-F238E27FC236}">
              <a16:creationId xmlns:a16="http://schemas.microsoft.com/office/drawing/2014/main" id="{00000000-0008-0000-0C00-0000746968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495861</xdr:colOff>
      <xdr:row>13</xdr:row>
      <xdr:rowOff>11768</xdr:rowOff>
    </xdr:from>
    <xdr:to>
      <xdr:col>10</xdr:col>
      <xdr:colOff>190500</xdr:colOff>
      <xdr:row>24</xdr:row>
      <xdr:rowOff>78442</xdr:rowOff>
    </xdr:to>
    <xdr:sp macro="" textlink="">
      <xdr:nvSpPr>
        <xdr:cNvPr id="43014" name="Text Box 6">
          <a:extLst>
            <a:ext uri="{FF2B5EF4-FFF2-40B4-BE49-F238E27FC236}">
              <a16:creationId xmlns:a16="http://schemas.microsoft.com/office/drawing/2014/main" id="{00000000-0008-0000-0C00-000006A80000}"/>
            </a:ext>
          </a:extLst>
        </xdr:cNvPr>
        <xdr:cNvSpPr txBox="1">
          <a:spLocks noChangeArrowheads="1"/>
        </xdr:cNvSpPr>
      </xdr:nvSpPr>
      <xdr:spPr bwMode="auto">
        <a:xfrm>
          <a:off x="3992096" y="2925297"/>
          <a:ext cx="2496110" cy="2408704"/>
        </a:xfrm>
        <a:prstGeom prst="rect">
          <a:avLst/>
        </a:prstGeom>
        <a:solidFill>
          <a:srgbClr val="FFFFFF"/>
        </a:solidFill>
        <a:ln>
          <a:noFill/>
        </a:ln>
        <a:extLst/>
      </xdr:spPr>
      <xdr:txBody>
        <a:bodyPr vertOverflow="clip" wrap="square" lIns="27432" tIns="18288" rIns="0" bIns="0" anchor="t" upright="1"/>
        <a:lstStyle/>
        <a:p>
          <a:pPr algn="l" rtl="0">
            <a:lnSpc>
              <a:spcPts val="1100"/>
            </a:lnSpc>
            <a:defRPr sz="1000"/>
          </a:pPr>
          <a:r>
            <a:rPr lang="ja-JP" altLang="en-US" sz="1200" b="0" i="0" u="none" strike="noStrike" baseline="0">
              <a:solidFill>
                <a:srgbClr val="000000"/>
              </a:solidFill>
              <a:latin typeface="ＭＳ 明朝"/>
              <a:ea typeface="ＭＳ 明朝"/>
            </a:rPr>
            <a:t>　</a:t>
          </a: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昭和２８年の町村合併促進法及び昭和３１年の新市町村建設促進法による町村合併や新市の創設などにより市部地域が拡大され、市部・郡部別の地域表章が必ずしも都市的地域と農村的地域の特質を明瞭に示さなくなったため、その都市的地域の特質を明らかにする統計上の地域単位として、昭和３５年国勢調査から新たに人口集中地区を設定した。</a:t>
          </a:r>
        </a:p>
      </xdr:txBody>
    </xdr:sp>
    <xdr:clientData/>
  </xdr:twoCellAnchor>
  <xdr:twoCellAnchor>
    <xdr:from>
      <xdr:col>5</xdr:col>
      <xdr:colOff>495861</xdr:colOff>
      <xdr:row>22</xdr:row>
      <xdr:rowOff>73957</xdr:rowOff>
    </xdr:from>
    <xdr:to>
      <xdr:col>10</xdr:col>
      <xdr:colOff>201706</xdr:colOff>
      <xdr:row>34</xdr:row>
      <xdr:rowOff>1</xdr:rowOff>
    </xdr:to>
    <xdr:sp macro="" textlink="">
      <xdr:nvSpPr>
        <xdr:cNvPr id="43015" name="Text Box 7">
          <a:extLst>
            <a:ext uri="{FF2B5EF4-FFF2-40B4-BE49-F238E27FC236}">
              <a16:creationId xmlns:a16="http://schemas.microsoft.com/office/drawing/2014/main" id="{00000000-0008-0000-0C00-000007A80000}"/>
            </a:ext>
          </a:extLst>
        </xdr:cNvPr>
        <xdr:cNvSpPr txBox="1">
          <a:spLocks noChangeArrowheads="1"/>
        </xdr:cNvSpPr>
      </xdr:nvSpPr>
      <xdr:spPr bwMode="auto">
        <a:xfrm>
          <a:off x="3992096" y="4903692"/>
          <a:ext cx="2507316" cy="2480985"/>
        </a:xfrm>
        <a:prstGeom prst="rect">
          <a:avLst/>
        </a:prstGeom>
        <a:solidFill>
          <a:srgbClr val="FFFFFF"/>
        </a:solidFill>
        <a:ln>
          <a:noFill/>
        </a:ln>
        <a:extLst/>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HGSｺﾞｼｯｸM" panose="020B0600000000000000" pitchFamily="50" charset="-128"/>
              <a:ea typeface="HGSｺﾞｼｯｸM" panose="020B0600000000000000" pitchFamily="50" charset="-128"/>
            </a:rPr>
            <a:t>　</a:t>
          </a: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令和２年国勢調査の「人口集中地区」は、以下の３点を条件として設定した。</a:t>
          </a:r>
        </a:p>
        <a:p>
          <a:pPr algn="l" rtl="0">
            <a:lnSpc>
              <a:spcPts val="1300"/>
            </a:lnSpc>
            <a:defRPr sz="1000"/>
          </a:pP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①令和２年国勢調査基本単位区を基礎単位地域とする。</a:t>
          </a:r>
        </a:p>
        <a:p>
          <a:pPr algn="l" rtl="0">
            <a:lnSpc>
              <a:spcPts val="1400"/>
            </a:lnSpc>
            <a:defRPr sz="1000"/>
          </a:pP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②市区町村の境域内で人口密度の高い基本単位区(原則として人口密度が１㎢当たり４，０００人以上)が隣接していること。</a:t>
          </a:r>
        </a:p>
        <a:p>
          <a:pPr algn="l" rtl="0">
            <a:lnSpc>
              <a:spcPts val="1300"/>
            </a:lnSpc>
            <a:defRPr sz="1000"/>
          </a:pP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③それらの地域の人口が令和２年国勢調査時に５，０００人以上を有すること。</a:t>
          </a:r>
        </a:p>
      </xdr:txBody>
    </xdr:sp>
    <xdr:clientData/>
  </xdr:twoCellAnchor>
  <xdr:twoCellAnchor>
    <xdr:from>
      <xdr:col>0</xdr:col>
      <xdr:colOff>67235</xdr:colOff>
      <xdr:row>38</xdr:row>
      <xdr:rowOff>149599</xdr:rowOff>
    </xdr:from>
    <xdr:to>
      <xdr:col>9</xdr:col>
      <xdr:colOff>179294</xdr:colOff>
      <xdr:row>46</xdr:row>
      <xdr:rowOff>112059</xdr:rowOff>
    </xdr:to>
    <xdr:sp macro="" textlink="">
      <xdr:nvSpPr>
        <xdr:cNvPr id="43016" name="Text Box 8">
          <a:extLst>
            <a:ext uri="{FF2B5EF4-FFF2-40B4-BE49-F238E27FC236}">
              <a16:creationId xmlns:a16="http://schemas.microsoft.com/office/drawing/2014/main" id="{00000000-0008-0000-0C00-000008A80000}"/>
            </a:ext>
          </a:extLst>
        </xdr:cNvPr>
        <xdr:cNvSpPr txBox="1">
          <a:spLocks noChangeArrowheads="1"/>
        </xdr:cNvSpPr>
      </xdr:nvSpPr>
      <xdr:spPr bwMode="auto">
        <a:xfrm>
          <a:off x="67235" y="8385923"/>
          <a:ext cx="6118412" cy="1396812"/>
        </a:xfrm>
        <a:prstGeom prst="rect">
          <a:avLst/>
        </a:prstGeom>
        <a:solidFill>
          <a:srgbClr val="FFFFFF"/>
        </a:solidFill>
        <a:ln>
          <a:noFill/>
        </a:ln>
        <a:extLst/>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　</a:t>
          </a:r>
          <a:r>
            <a:rPr lang="ja-JP" altLang="en-US" sz="1100" b="0" i="0" u="none" strike="noStrike" baseline="0">
              <a:solidFill>
                <a:srgbClr val="000000"/>
              </a:solidFill>
              <a:latin typeface="HGSｺﾞｼｯｸM" panose="020B0600000000000000" pitchFamily="50" charset="-128"/>
              <a:ea typeface="HGSｺﾞｼｯｸM" panose="020B0600000000000000" pitchFamily="50" charset="-128"/>
            </a:rPr>
            <a:t>なお、個別の人口集中地区の中には、人口密度が１㎢当たり４,０００人に満たないものがあるが、これは人口集中地区が都市地区を表すという観点から、人口集中地区に常住人口の少ない公共施設、産業施設、社会施設等のある地域を含めているためである。</a:t>
          </a:r>
        </a:p>
      </xdr:txBody>
    </xdr:sp>
    <xdr:clientData/>
  </xdr:twoCellAnchor>
  <xdr:twoCellAnchor editAs="oneCell">
    <xdr:from>
      <xdr:col>0</xdr:col>
      <xdr:colOff>33617</xdr:colOff>
      <xdr:row>12</xdr:row>
      <xdr:rowOff>61632</xdr:rowOff>
    </xdr:from>
    <xdr:to>
      <xdr:col>5</xdr:col>
      <xdr:colOff>268940</xdr:colOff>
      <xdr:row>34</xdr:row>
      <xdr:rowOff>147480</xdr:rowOff>
    </xdr:to>
    <xdr:pic>
      <xdr:nvPicPr>
        <xdr:cNvPr id="8" name="図 7">
          <a:extLst>
            <a:ext uri="{FF2B5EF4-FFF2-40B4-BE49-F238E27FC236}">
              <a16:creationId xmlns:a16="http://schemas.microsoft.com/office/drawing/2014/main" id="{00000000-0008-0000-0C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17" y="2762250"/>
          <a:ext cx="3731558" cy="47699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20225;&#30011;&#32076;&#21942;\7.&#32113;&#35336;&#35519;&#26619;\02.&#32113;&#35336;&#26360;\R3&#29256;&#20316;&#25104;\&#65298;.&#30330;&#34892;\&#32113;&#35336;&#12363;&#12425;&#12431;&#12363;&#12427;&#37326;&#27954;&#24066;&#65288;R3&#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25;&#30011;&#32076;&#21942;/7.&#32113;&#35336;&#35519;&#26619;/02.&#32113;&#35336;&#26360;/R4&#29256;&#20316;&#25104;/&#32113;&#35336;&#12363;&#12425;&#12431;&#12363;&#12427;&#37326;&#27954;&#24066;&#65288;R4&#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v1\&#20225;&#30011;&#35519;&#25972;&#35506;\&#20225;&#30011;&#32076;&#21942;\7.&#32113;&#35336;&#35519;&#26619;\02.&#32113;&#35336;&#26360;\R5&#29256;&#20316;&#25104;\&#32113;&#35336;&#12363;&#12425;&#12431;&#12363;&#12427;&#37326;&#27954;&#24066;&#65288;R5&#65289;%20-%20&#12467;&#12500;&#1254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32113;&#35336;&#12363;&#12425;&#12431;&#12363;&#12427;&#37326;&#27954;&#24066;&#65288;R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
    </sheetNames>
    <sheetDataSet>
      <sheetData sheetId="0"/>
      <sheetData sheetId="1">
        <row r="2">
          <cell r="B2" t="str">
            <v>世帯(数）</v>
          </cell>
          <cell r="C2" t="str">
            <v>人口（人）</v>
          </cell>
        </row>
        <row r="3">
          <cell r="A3" t="str">
            <v>H7</v>
          </cell>
          <cell r="B3">
            <v>13191</v>
          </cell>
          <cell r="C3">
            <v>45865</v>
          </cell>
        </row>
        <row r="4">
          <cell r="A4" t="str">
            <v>H12</v>
          </cell>
          <cell r="B4">
            <v>15170</v>
          </cell>
          <cell r="C4">
            <v>48326</v>
          </cell>
        </row>
        <row r="5">
          <cell r="A5" t="str">
            <v>H17</v>
          </cell>
          <cell r="B5">
            <v>16589</v>
          </cell>
          <cell r="C5">
            <v>49486</v>
          </cell>
        </row>
        <row r="6">
          <cell r="A6" t="str">
            <v>H22</v>
          </cell>
          <cell r="B6">
            <v>17476</v>
          </cell>
          <cell r="C6">
            <v>49955</v>
          </cell>
        </row>
        <row r="7">
          <cell r="A7" t="str">
            <v>H27</v>
          </cell>
          <cell r="B7">
            <v>18143</v>
          </cell>
          <cell r="C7">
            <v>49889</v>
          </cell>
        </row>
        <row r="8">
          <cell r="A8" t="str">
            <v>R2</v>
          </cell>
          <cell r="B8">
            <v>19659</v>
          </cell>
          <cell r="C8">
            <v>50513</v>
          </cell>
        </row>
        <row r="11">
          <cell r="B11" t="str">
            <v>R2</v>
          </cell>
        </row>
        <row r="12">
          <cell r="A12" t="str">
            <v>第一次産業</v>
          </cell>
          <cell r="B12">
            <v>759</v>
          </cell>
        </row>
        <row r="13">
          <cell r="A13" t="str">
            <v>第二次産業</v>
          </cell>
          <cell r="B13">
            <v>8579</v>
          </cell>
        </row>
        <row r="14">
          <cell r="A14" t="str">
            <v>第三次産業</v>
          </cell>
          <cell r="B14">
            <v>14335</v>
          </cell>
        </row>
        <row r="17">
          <cell r="B17" t="str">
            <v>経営耕地面積（ha)</v>
          </cell>
          <cell r="C17" t="str">
            <v>経営体数</v>
          </cell>
        </row>
        <row r="18">
          <cell r="A18" t="str">
            <v>H22</v>
          </cell>
          <cell r="B18">
            <v>2216</v>
          </cell>
          <cell r="C18">
            <v>1143</v>
          </cell>
        </row>
        <row r="19">
          <cell r="A19" t="str">
            <v>H27</v>
          </cell>
          <cell r="B19">
            <v>2245</v>
          </cell>
          <cell r="C19">
            <v>820</v>
          </cell>
        </row>
        <row r="20">
          <cell r="A20" t="str">
            <v>R2</v>
          </cell>
          <cell r="B20">
            <v>2157</v>
          </cell>
          <cell r="C20">
            <v>550</v>
          </cell>
        </row>
        <row r="24">
          <cell r="B24" t="str">
            <v>日帰り（人）</v>
          </cell>
          <cell r="C24" t="str">
            <v>宿泊（人）</v>
          </cell>
        </row>
        <row r="25">
          <cell r="A25" t="str">
            <v>H27</v>
          </cell>
          <cell r="B25">
            <v>1401200</v>
          </cell>
          <cell r="C25">
            <v>24400</v>
          </cell>
        </row>
        <row r="26">
          <cell r="A26" t="str">
            <v>H28</v>
          </cell>
          <cell r="B26">
            <v>1399200</v>
          </cell>
          <cell r="C26">
            <v>24300</v>
          </cell>
        </row>
        <row r="27">
          <cell r="A27" t="str">
            <v>H29</v>
          </cell>
          <cell r="B27">
            <v>1422100</v>
          </cell>
          <cell r="C27">
            <v>26200</v>
          </cell>
        </row>
        <row r="28">
          <cell r="A28" t="str">
            <v>H30</v>
          </cell>
          <cell r="B28">
            <v>1461800</v>
          </cell>
          <cell r="C28">
            <v>30900</v>
          </cell>
        </row>
        <row r="29">
          <cell r="A29" t="str">
            <v>R1</v>
          </cell>
          <cell r="B29">
            <v>1510800</v>
          </cell>
          <cell r="C29">
            <v>39300</v>
          </cell>
        </row>
        <row r="30">
          <cell r="A30" t="str">
            <v>R2</v>
          </cell>
          <cell r="B30">
            <v>1046000</v>
          </cell>
          <cell r="C30">
            <v>34800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
    </sheetNames>
    <sheetDataSet>
      <sheetData sheetId="0"/>
      <sheetData sheetId="1">
        <row r="2">
          <cell r="B2" t="str">
            <v>世帯(数）</v>
          </cell>
          <cell r="C2" t="str">
            <v>人口（人）</v>
          </cell>
        </row>
        <row r="3">
          <cell r="A3" t="str">
            <v>H7</v>
          </cell>
          <cell r="B3">
            <v>13191</v>
          </cell>
          <cell r="C3">
            <v>45865</v>
          </cell>
        </row>
        <row r="4">
          <cell r="A4" t="str">
            <v>H12</v>
          </cell>
          <cell r="B4">
            <v>15170</v>
          </cell>
          <cell r="C4">
            <v>48326</v>
          </cell>
        </row>
        <row r="5">
          <cell r="A5" t="str">
            <v>H17</v>
          </cell>
          <cell r="B5">
            <v>16589</v>
          </cell>
          <cell r="C5">
            <v>49486</v>
          </cell>
        </row>
        <row r="6">
          <cell r="A6" t="str">
            <v>H22</v>
          </cell>
          <cell r="B6">
            <v>17476</v>
          </cell>
          <cell r="C6">
            <v>49955</v>
          </cell>
        </row>
        <row r="7">
          <cell r="A7" t="str">
            <v>H27</v>
          </cell>
          <cell r="B7">
            <v>18143</v>
          </cell>
          <cell r="C7">
            <v>49889</v>
          </cell>
        </row>
        <row r="8">
          <cell r="A8" t="str">
            <v>R2</v>
          </cell>
          <cell r="B8">
            <v>19659</v>
          </cell>
          <cell r="C8">
            <v>50513</v>
          </cell>
        </row>
        <row r="11">
          <cell r="B11" t="str">
            <v>R2</v>
          </cell>
        </row>
        <row r="12">
          <cell r="A12" t="str">
            <v>第一次産業</v>
          </cell>
          <cell r="B12">
            <v>759</v>
          </cell>
        </row>
        <row r="13">
          <cell r="A13" t="str">
            <v>第二次産業</v>
          </cell>
          <cell r="B13">
            <v>8579</v>
          </cell>
        </row>
        <row r="14">
          <cell r="A14" t="str">
            <v>第三次産業</v>
          </cell>
          <cell r="B14">
            <v>14335</v>
          </cell>
        </row>
        <row r="17">
          <cell r="B17" t="str">
            <v>経営耕地面積（ha)</v>
          </cell>
          <cell r="C17" t="str">
            <v>経営体数</v>
          </cell>
        </row>
        <row r="18">
          <cell r="A18" t="str">
            <v>H22</v>
          </cell>
          <cell r="B18">
            <v>2216</v>
          </cell>
          <cell r="C18">
            <v>1143</v>
          </cell>
        </row>
        <row r="19">
          <cell r="A19" t="str">
            <v>H27</v>
          </cell>
          <cell r="B19">
            <v>2245</v>
          </cell>
          <cell r="C19">
            <v>820</v>
          </cell>
        </row>
        <row r="20">
          <cell r="A20" t="str">
            <v>R2</v>
          </cell>
          <cell r="B20">
            <v>2157</v>
          </cell>
          <cell r="C20">
            <v>550</v>
          </cell>
        </row>
        <row r="24">
          <cell r="B24" t="str">
            <v>日帰り（人）</v>
          </cell>
          <cell r="C24" t="str">
            <v>宿泊（人）</v>
          </cell>
        </row>
        <row r="25">
          <cell r="A25" t="str">
            <v>H28</v>
          </cell>
          <cell r="B25">
            <v>1399200</v>
          </cell>
          <cell r="C25">
            <v>24300</v>
          </cell>
        </row>
        <row r="26">
          <cell r="A26" t="str">
            <v>H29</v>
          </cell>
          <cell r="B26">
            <v>1422100</v>
          </cell>
          <cell r="C26">
            <v>26200</v>
          </cell>
        </row>
        <row r="27">
          <cell r="A27" t="str">
            <v>H30</v>
          </cell>
          <cell r="B27">
            <v>1461800</v>
          </cell>
          <cell r="C27">
            <v>30900</v>
          </cell>
        </row>
        <row r="28">
          <cell r="A28" t="str">
            <v>R1</v>
          </cell>
          <cell r="B28">
            <v>1510800</v>
          </cell>
          <cell r="C28">
            <v>39300</v>
          </cell>
        </row>
        <row r="29">
          <cell r="A29" t="str">
            <v>R2</v>
          </cell>
          <cell r="B29">
            <v>1046000</v>
          </cell>
          <cell r="C29">
            <v>34800</v>
          </cell>
        </row>
        <row r="30">
          <cell r="A30" t="str">
            <v>R3</v>
          </cell>
          <cell r="B30">
            <v>1155628</v>
          </cell>
          <cell r="C30">
            <v>40502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
    </sheetNames>
    <sheetDataSet>
      <sheetData sheetId="0"/>
      <sheetData sheetId="1">
        <row r="2">
          <cell r="B2" t="str">
            <v>世帯(数）</v>
          </cell>
          <cell r="C2" t="str">
            <v>人口（人）</v>
          </cell>
        </row>
        <row r="3">
          <cell r="A3" t="str">
            <v>H7</v>
          </cell>
          <cell r="B3">
            <v>13191</v>
          </cell>
          <cell r="C3">
            <v>45865</v>
          </cell>
        </row>
        <row r="4">
          <cell r="A4" t="str">
            <v>H12</v>
          </cell>
          <cell r="B4">
            <v>15170</v>
          </cell>
          <cell r="C4">
            <v>48326</v>
          </cell>
        </row>
        <row r="5">
          <cell r="A5" t="str">
            <v>H17</v>
          </cell>
          <cell r="B5">
            <v>16589</v>
          </cell>
          <cell r="C5">
            <v>49486</v>
          </cell>
        </row>
        <row r="6">
          <cell r="A6" t="str">
            <v>H22</v>
          </cell>
          <cell r="B6">
            <v>17476</v>
          </cell>
          <cell r="C6">
            <v>49955</v>
          </cell>
        </row>
        <row r="7">
          <cell r="A7" t="str">
            <v>H27</v>
          </cell>
          <cell r="B7">
            <v>18143</v>
          </cell>
          <cell r="C7">
            <v>49889</v>
          </cell>
        </row>
        <row r="8">
          <cell r="A8" t="str">
            <v>R2</v>
          </cell>
          <cell r="B8">
            <v>19659</v>
          </cell>
          <cell r="C8">
            <v>50513</v>
          </cell>
        </row>
        <row r="11">
          <cell r="B11" t="str">
            <v>R2</v>
          </cell>
        </row>
        <row r="12">
          <cell r="A12" t="str">
            <v>第一次産業</v>
          </cell>
          <cell r="B12">
            <v>759</v>
          </cell>
        </row>
        <row r="13">
          <cell r="A13" t="str">
            <v>第二次産業</v>
          </cell>
          <cell r="B13">
            <v>8579</v>
          </cell>
        </row>
        <row r="14">
          <cell r="A14" t="str">
            <v>第三次産業</v>
          </cell>
          <cell r="B14">
            <v>14335</v>
          </cell>
        </row>
        <row r="17">
          <cell r="B17" t="str">
            <v>経営耕地面積（ha)</v>
          </cell>
          <cell r="C17" t="str">
            <v>経営体数</v>
          </cell>
        </row>
        <row r="18">
          <cell r="A18" t="str">
            <v>H22</v>
          </cell>
          <cell r="B18">
            <v>2216</v>
          </cell>
          <cell r="C18">
            <v>1143</v>
          </cell>
        </row>
        <row r="19">
          <cell r="A19" t="str">
            <v>H27</v>
          </cell>
          <cell r="B19">
            <v>2245</v>
          </cell>
          <cell r="C19">
            <v>820</v>
          </cell>
        </row>
        <row r="20">
          <cell r="A20" t="str">
            <v>R2</v>
          </cell>
          <cell r="B20">
            <v>2157</v>
          </cell>
          <cell r="C20">
            <v>550</v>
          </cell>
        </row>
        <row r="24">
          <cell r="B24" t="str">
            <v>日帰り（人）</v>
          </cell>
          <cell r="C24" t="str">
            <v>宿泊（人）</v>
          </cell>
        </row>
        <row r="25">
          <cell r="A25" t="str">
            <v>H30</v>
          </cell>
          <cell r="B25">
            <v>1461800</v>
          </cell>
          <cell r="C25">
            <v>30900</v>
          </cell>
        </row>
        <row r="26">
          <cell r="A26" t="str">
            <v>R1</v>
          </cell>
          <cell r="B26">
            <v>1510800</v>
          </cell>
          <cell r="C26">
            <v>39300</v>
          </cell>
        </row>
        <row r="27">
          <cell r="A27" t="str">
            <v>R2</v>
          </cell>
          <cell r="B27">
            <v>1046000</v>
          </cell>
          <cell r="C27">
            <v>34800</v>
          </cell>
        </row>
        <row r="28">
          <cell r="A28" t="str">
            <v>R3</v>
          </cell>
          <cell r="B28">
            <v>1155628</v>
          </cell>
          <cell r="C28">
            <v>40502</v>
          </cell>
        </row>
        <row r="29">
          <cell r="A29" t="str">
            <v>R4</v>
          </cell>
          <cell r="B29">
            <v>2436696</v>
          </cell>
          <cell r="C29">
            <v>44767</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
    </sheetNames>
    <sheetDataSet>
      <sheetData sheetId="0"/>
      <sheetData sheetId="1">
        <row r="2">
          <cell r="B2" t="str">
            <v>世帯(数）</v>
          </cell>
          <cell r="C2" t="str">
            <v>人口（人）</v>
          </cell>
        </row>
        <row r="3">
          <cell r="A3" t="str">
            <v>H7</v>
          </cell>
          <cell r="B3">
            <v>13191</v>
          </cell>
          <cell r="C3">
            <v>45865</v>
          </cell>
        </row>
        <row r="4">
          <cell r="A4" t="str">
            <v>H12</v>
          </cell>
          <cell r="B4">
            <v>15170</v>
          </cell>
          <cell r="C4">
            <v>48326</v>
          </cell>
        </row>
        <row r="5">
          <cell r="A5" t="str">
            <v>H17</v>
          </cell>
          <cell r="B5">
            <v>16589</v>
          </cell>
          <cell r="C5">
            <v>49486</v>
          </cell>
        </row>
        <row r="6">
          <cell r="A6" t="str">
            <v>H22</v>
          </cell>
          <cell r="B6">
            <v>17476</v>
          </cell>
          <cell r="C6">
            <v>49955</v>
          </cell>
        </row>
        <row r="7">
          <cell r="A7" t="str">
            <v>H27</v>
          </cell>
          <cell r="B7">
            <v>18143</v>
          </cell>
          <cell r="C7">
            <v>49889</v>
          </cell>
        </row>
        <row r="8">
          <cell r="A8" t="str">
            <v>R2</v>
          </cell>
          <cell r="B8">
            <v>19659</v>
          </cell>
          <cell r="C8">
            <v>50513</v>
          </cell>
        </row>
        <row r="11">
          <cell r="B11" t="str">
            <v>R2</v>
          </cell>
        </row>
        <row r="12">
          <cell r="A12" t="str">
            <v>第一次産業</v>
          </cell>
          <cell r="B12">
            <v>759</v>
          </cell>
        </row>
        <row r="13">
          <cell r="A13" t="str">
            <v>第二次産業</v>
          </cell>
          <cell r="B13">
            <v>8579</v>
          </cell>
        </row>
        <row r="14">
          <cell r="A14" t="str">
            <v>第三次産業</v>
          </cell>
          <cell r="B14">
            <v>14335</v>
          </cell>
        </row>
        <row r="17">
          <cell r="B17" t="str">
            <v>経営耕地面積（ha)</v>
          </cell>
          <cell r="C17" t="str">
            <v>経営体数</v>
          </cell>
        </row>
        <row r="18">
          <cell r="A18" t="str">
            <v>H22</v>
          </cell>
          <cell r="B18">
            <v>2216</v>
          </cell>
          <cell r="C18">
            <v>1143</v>
          </cell>
        </row>
        <row r="19">
          <cell r="A19" t="str">
            <v>H27</v>
          </cell>
          <cell r="B19">
            <v>2245</v>
          </cell>
          <cell r="C19">
            <v>820</v>
          </cell>
        </row>
        <row r="20">
          <cell r="A20" t="str">
            <v>R2</v>
          </cell>
          <cell r="B20">
            <v>2157</v>
          </cell>
          <cell r="C20">
            <v>550</v>
          </cell>
        </row>
        <row r="24">
          <cell r="B24" t="str">
            <v>日帰り（人）</v>
          </cell>
          <cell r="C24" t="str">
            <v>宿泊（人）</v>
          </cell>
        </row>
        <row r="25">
          <cell r="A25" t="str">
            <v>R1</v>
          </cell>
          <cell r="B25">
            <v>1510800</v>
          </cell>
          <cell r="C25">
            <v>39300</v>
          </cell>
        </row>
        <row r="26">
          <cell r="A26" t="str">
            <v>R2</v>
          </cell>
          <cell r="B26">
            <v>1046000</v>
          </cell>
          <cell r="C26">
            <v>34800</v>
          </cell>
        </row>
        <row r="27">
          <cell r="A27" t="str">
            <v>R3</v>
          </cell>
          <cell r="B27">
            <v>1155628</v>
          </cell>
          <cell r="C27">
            <v>40502</v>
          </cell>
        </row>
        <row r="28">
          <cell r="A28" t="str">
            <v>R4</v>
          </cell>
          <cell r="B28">
            <v>2436696</v>
          </cell>
          <cell r="C28">
            <v>44767</v>
          </cell>
        </row>
        <row r="29">
          <cell r="A29" t="str">
            <v>R5</v>
          </cell>
          <cell r="B29">
            <v>2299636</v>
          </cell>
          <cell r="C29">
            <v>40305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showGridLines="0" zoomScale="75" zoomScaleNormal="75" workbookViewId="0">
      <selection activeCell="Z27" sqref="Z27"/>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AA56"/>
  <sheetViews>
    <sheetView topLeftCell="A16" zoomScaleNormal="100" workbookViewId="0">
      <selection activeCell="B18" sqref="B18"/>
    </sheetView>
  </sheetViews>
  <sheetFormatPr defaultRowHeight="13.5" x14ac:dyDescent="0.15"/>
  <cols>
    <col min="1" max="1" width="0.75" style="9" customWidth="1"/>
    <col min="2" max="2" width="9.5" style="9" bestFit="1" customWidth="1"/>
    <col min="3" max="3" width="4.375" style="9" customWidth="1"/>
    <col min="4" max="9" width="4.5" style="9" customWidth="1"/>
    <col min="10" max="10" width="4.625" style="9" customWidth="1"/>
    <col min="11" max="13" width="4.5" style="9" customWidth="1"/>
    <col min="14" max="14" width="3.375" style="9" customWidth="1"/>
    <col min="15" max="15" width="4.125" style="9" customWidth="1"/>
    <col min="16" max="17" width="3.75" style="9" customWidth="1"/>
    <col min="18" max="18" width="4.75" style="9" customWidth="1"/>
    <col min="19" max="19" width="4.25" style="9" customWidth="1"/>
    <col min="20" max="20" width="2.5" style="9" bestFit="1" customWidth="1"/>
    <col min="21" max="21" width="3.875" style="9" customWidth="1"/>
    <col min="22" max="22" width="2.75" style="9" customWidth="1"/>
    <col min="23" max="30" width="3.5" style="9" customWidth="1"/>
    <col min="31" max="16384" width="9" style="9"/>
  </cols>
  <sheetData>
    <row r="1" spans="1:27" s="80" customFormat="1" ht="26.25" customHeight="1" x14ac:dyDescent="0.15">
      <c r="A1" s="81" t="s">
        <v>975</v>
      </c>
      <c r="B1" s="78"/>
      <c r="C1" s="79"/>
      <c r="D1" s="79"/>
      <c r="E1" s="79"/>
      <c r="F1" s="79"/>
      <c r="G1" s="79"/>
      <c r="H1" s="79"/>
      <c r="I1" s="79"/>
      <c r="J1" s="79"/>
      <c r="K1" s="79"/>
      <c r="L1" s="79"/>
    </row>
    <row r="2" spans="1:27" ht="20.25" customHeight="1" x14ac:dyDescent="0.15">
      <c r="A2" s="3"/>
      <c r="B2" s="17"/>
      <c r="C2" s="3"/>
      <c r="D2" s="3"/>
      <c r="E2" s="3"/>
      <c r="F2" s="8"/>
      <c r="J2" s="8"/>
    </row>
    <row r="3" spans="1:27" ht="20.25" customHeight="1" x14ac:dyDescent="0.15">
      <c r="A3" s="3"/>
      <c r="B3" s="17"/>
      <c r="C3" s="3"/>
      <c r="D3" s="3"/>
      <c r="E3" s="1012" t="s">
        <v>77</v>
      </c>
      <c r="F3" s="1012"/>
      <c r="G3" s="1012"/>
      <c r="H3" s="1012"/>
      <c r="I3" s="1012"/>
      <c r="J3" s="1012"/>
      <c r="K3" s="1012"/>
      <c r="L3" s="1012"/>
    </row>
    <row r="4" spans="1:27" ht="18.75" customHeight="1" x14ac:dyDescent="0.15">
      <c r="A4" s="3"/>
      <c r="B4" s="990" t="s">
        <v>481</v>
      </c>
      <c r="C4" s="1013" t="s">
        <v>1073</v>
      </c>
      <c r="D4" s="987"/>
      <c r="E4" s="987" t="s">
        <v>513</v>
      </c>
      <c r="F4" s="987"/>
      <c r="G4" s="987"/>
      <c r="H4" s="987"/>
      <c r="I4" s="987"/>
      <c r="J4" s="987"/>
      <c r="K4" s="1014" t="s">
        <v>549</v>
      </c>
      <c r="L4" s="1015"/>
      <c r="M4" s="5"/>
      <c r="N4" s="5"/>
      <c r="O4" s="5"/>
      <c r="P4" s="5"/>
      <c r="Q4" s="5"/>
      <c r="R4" s="5"/>
      <c r="S4" s="5"/>
      <c r="T4" s="5"/>
      <c r="U4" s="18"/>
      <c r="V4" s="18"/>
      <c r="X4" s="19"/>
      <c r="Y4" s="19"/>
      <c r="Z4" s="19"/>
      <c r="AA4" s="19"/>
    </row>
    <row r="5" spans="1:27" ht="18.75" customHeight="1" x14ac:dyDescent="0.15">
      <c r="A5" s="3"/>
      <c r="B5" s="1004"/>
      <c r="C5" s="982"/>
      <c r="D5" s="982"/>
      <c r="E5" s="982" t="s">
        <v>149</v>
      </c>
      <c r="F5" s="982"/>
      <c r="G5" s="982" t="s">
        <v>478</v>
      </c>
      <c r="H5" s="982"/>
      <c r="I5" s="982" t="s">
        <v>479</v>
      </c>
      <c r="J5" s="982"/>
      <c r="K5" s="1016"/>
      <c r="L5" s="1017"/>
      <c r="M5" s="5"/>
      <c r="N5" s="5"/>
      <c r="O5" s="5"/>
      <c r="P5" s="5"/>
      <c r="Q5" s="5"/>
      <c r="R5" s="5"/>
      <c r="S5" s="5"/>
      <c r="T5" s="5"/>
      <c r="U5" s="18"/>
      <c r="V5" s="18"/>
      <c r="X5" s="19"/>
      <c r="Y5" s="19"/>
      <c r="Z5" s="19"/>
      <c r="AA5" s="19"/>
    </row>
    <row r="6" spans="1:27" ht="18.75" customHeight="1" x14ac:dyDescent="0.15">
      <c r="A6" s="3"/>
      <c r="B6" s="573" t="s">
        <v>130</v>
      </c>
      <c r="C6" s="1018">
        <v>5850</v>
      </c>
      <c r="D6" s="1018"/>
      <c r="E6" s="1019">
        <v>26938</v>
      </c>
      <c r="F6" s="1019"/>
      <c r="G6" s="1019">
        <v>13145</v>
      </c>
      <c r="H6" s="1019"/>
      <c r="I6" s="1019">
        <v>13793</v>
      </c>
      <c r="J6" s="1019"/>
      <c r="K6" s="1020">
        <f t="shared" ref="K6:K14" si="0">E6/C6</f>
        <v>4.6047863247863248</v>
      </c>
      <c r="L6" s="1021"/>
      <c r="M6" s="19"/>
      <c r="N6" s="19"/>
      <c r="O6" s="19"/>
      <c r="P6" s="19"/>
      <c r="Q6" s="19"/>
      <c r="R6" s="19"/>
      <c r="S6" s="19"/>
      <c r="T6" s="19"/>
      <c r="U6" s="20"/>
      <c r="V6" s="20"/>
      <c r="X6" s="19"/>
      <c r="Y6" s="19"/>
      <c r="Z6" s="19"/>
      <c r="AA6" s="19"/>
    </row>
    <row r="7" spans="1:27" ht="18.75" customHeight="1" x14ac:dyDescent="0.15">
      <c r="A7" s="3"/>
      <c r="B7" s="573" t="s">
        <v>480</v>
      </c>
      <c r="C7" s="1018">
        <v>7841</v>
      </c>
      <c r="D7" s="1018"/>
      <c r="E7" s="1019">
        <v>32513</v>
      </c>
      <c r="F7" s="1019"/>
      <c r="G7" s="1019">
        <v>15932</v>
      </c>
      <c r="H7" s="1019"/>
      <c r="I7" s="1019">
        <v>16581</v>
      </c>
      <c r="J7" s="1019"/>
      <c r="K7" s="1020">
        <f t="shared" si="0"/>
        <v>4.1465374314500698</v>
      </c>
      <c r="L7" s="1021"/>
      <c r="M7" s="19"/>
      <c r="N7" s="19"/>
      <c r="O7" s="19"/>
      <c r="P7" s="19"/>
      <c r="Q7" s="19"/>
      <c r="R7" s="19"/>
      <c r="S7" s="19"/>
      <c r="T7" s="19"/>
      <c r="U7" s="20"/>
      <c r="V7" s="20"/>
      <c r="X7" s="19"/>
      <c r="Y7" s="19"/>
      <c r="Z7" s="19"/>
      <c r="AA7" s="19"/>
    </row>
    <row r="8" spans="1:27" ht="18.75" customHeight="1" x14ac:dyDescent="0.15">
      <c r="A8" s="3"/>
      <c r="B8" s="573" t="s">
        <v>407</v>
      </c>
      <c r="C8" s="1018">
        <v>9339</v>
      </c>
      <c r="D8" s="1018"/>
      <c r="E8" s="1019">
        <v>38144</v>
      </c>
      <c r="F8" s="1019"/>
      <c r="G8" s="1019">
        <v>18762</v>
      </c>
      <c r="H8" s="1019"/>
      <c r="I8" s="1019">
        <v>19382</v>
      </c>
      <c r="J8" s="1019"/>
      <c r="K8" s="1020">
        <f t="shared" si="0"/>
        <v>4.0843773423278726</v>
      </c>
      <c r="L8" s="1021"/>
      <c r="M8" s="19"/>
      <c r="N8" s="19"/>
      <c r="O8" s="19"/>
      <c r="P8" s="19"/>
      <c r="Q8" s="19"/>
      <c r="R8" s="19"/>
      <c r="S8" s="19"/>
      <c r="T8" s="19"/>
      <c r="U8" s="20"/>
      <c r="V8" s="20"/>
      <c r="X8" s="19"/>
      <c r="Y8" s="19"/>
      <c r="Z8" s="19"/>
      <c r="AA8" s="19"/>
    </row>
    <row r="9" spans="1:27" ht="18.75" customHeight="1" x14ac:dyDescent="0.15">
      <c r="A9" s="3"/>
      <c r="B9" s="573" t="s">
        <v>408</v>
      </c>
      <c r="C9" s="1019">
        <v>10920</v>
      </c>
      <c r="D9" s="1019"/>
      <c r="E9" s="1019">
        <v>42478</v>
      </c>
      <c r="F9" s="1019"/>
      <c r="G9" s="1019">
        <v>20990</v>
      </c>
      <c r="H9" s="1019"/>
      <c r="I9" s="1019">
        <v>21488</v>
      </c>
      <c r="J9" s="1019"/>
      <c r="K9" s="1020">
        <f t="shared" si="0"/>
        <v>3.8899267399267399</v>
      </c>
      <c r="L9" s="1021"/>
      <c r="M9" s="19"/>
      <c r="N9" s="19"/>
      <c r="O9" s="19"/>
      <c r="P9" s="19"/>
      <c r="Q9" s="19"/>
      <c r="R9" s="19"/>
      <c r="S9" s="19"/>
      <c r="T9" s="19"/>
      <c r="U9" s="20"/>
      <c r="V9" s="20"/>
      <c r="X9" s="19"/>
      <c r="Y9" s="19"/>
      <c r="Z9" s="19"/>
      <c r="AA9" s="19"/>
    </row>
    <row r="10" spans="1:27" ht="18.75" customHeight="1" x14ac:dyDescent="0.15">
      <c r="A10" s="3"/>
      <c r="B10" s="573" t="s">
        <v>206</v>
      </c>
      <c r="C10" s="1019">
        <v>11765</v>
      </c>
      <c r="D10" s="1019"/>
      <c r="E10" s="1019">
        <v>43671</v>
      </c>
      <c r="F10" s="1019"/>
      <c r="G10" s="1019">
        <v>21622</v>
      </c>
      <c r="H10" s="1019"/>
      <c r="I10" s="1019">
        <v>22049</v>
      </c>
      <c r="J10" s="1019"/>
      <c r="K10" s="1020">
        <f t="shared" si="0"/>
        <v>3.7119422014449639</v>
      </c>
      <c r="L10" s="1021"/>
      <c r="M10" s="19"/>
      <c r="N10" s="19"/>
      <c r="O10" s="19"/>
      <c r="P10" s="19"/>
      <c r="Q10" s="19"/>
      <c r="R10" s="19"/>
      <c r="S10" s="19"/>
      <c r="T10" s="19"/>
      <c r="U10" s="20"/>
      <c r="V10" s="20"/>
      <c r="X10" s="19"/>
      <c r="Y10" s="19"/>
      <c r="Z10" s="19"/>
      <c r="AA10" s="19"/>
    </row>
    <row r="11" spans="1:27" ht="18.75" customHeight="1" x14ac:dyDescent="0.15">
      <c r="A11" s="3"/>
      <c r="B11" s="573" t="s">
        <v>207</v>
      </c>
      <c r="C11" s="1022">
        <v>13191</v>
      </c>
      <c r="D11" s="1022"/>
      <c r="E11" s="1019">
        <v>45865</v>
      </c>
      <c r="F11" s="1019"/>
      <c r="G11" s="1023">
        <v>22738</v>
      </c>
      <c r="H11" s="1024"/>
      <c r="I11" s="1019">
        <v>23127</v>
      </c>
      <c r="J11" s="1019"/>
      <c r="K11" s="1020">
        <f t="shared" si="0"/>
        <v>3.4769918884087634</v>
      </c>
      <c r="L11" s="1021"/>
      <c r="M11" s="19"/>
      <c r="N11" s="19"/>
      <c r="O11" s="19"/>
      <c r="P11" s="19"/>
      <c r="Q11" s="19"/>
      <c r="R11" s="19"/>
      <c r="S11" s="19"/>
      <c r="T11" s="19"/>
      <c r="U11" s="20"/>
      <c r="V11" s="20"/>
      <c r="X11" s="19"/>
      <c r="Y11" s="19"/>
      <c r="Z11" s="19"/>
      <c r="AA11" s="19"/>
    </row>
    <row r="12" spans="1:27" ht="18.75" customHeight="1" x14ac:dyDescent="0.15">
      <c r="A12" s="3"/>
      <c r="B12" s="573" t="s">
        <v>473</v>
      </c>
      <c r="C12" s="1019">
        <v>15170</v>
      </c>
      <c r="D12" s="1019"/>
      <c r="E12" s="1019">
        <v>48326</v>
      </c>
      <c r="F12" s="1019"/>
      <c r="G12" s="1019">
        <v>24123</v>
      </c>
      <c r="H12" s="1019"/>
      <c r="I12" s="1019">
        <v>24203</v>
      </c>
      <c r="J12" s="1019"/>
      <c r="K12" s="1020">
        <f t="shared" si="0"/>
        <v>3.1856295319709953</v>
      </c>
      <c r="L12" s="1021"/>
      <c r="M12" s="19"/>
      <c r="N12" s="19"/>
      <c r="O12" s="19"/>
      <c r="P12" s="19"/>
      <c r="Q12" s="19"/>
      <c r="R12" s="19"/>
      <c r="S12" s="19"/>
      <c r="T12" s="19"/>
      <c r="U12" s="20"/>
      <c r="V12" s="20"/>
      <c r="X12" s="21"/>
      <c r="Y12" s="21"/>
      <c r="Z12" s="21"/>
      <c r="AA12" s="21"/>
    </row>
    <row r="13" spans="1:27" ht="18.75" customHeight="1" x14ac:dyDescent="0.15">
      <c r="A13" s="3"/>
      <c r="B13" s="573" t="s">
        <v>176</v>
      </c>
      <c r="C13" s="1019">
        <v>16589</v>
      </c>
      <c r="D13" s="1019"/>
      <c r="E13" s="1019">
        <v>49486</v>
      </c>
      <c r="F13" s="1019"/>
      <c r="G13" s="1019">
        <v>24759</v>
      </c>
      <c r="H13" s="1019"/>
      <c r="I13" s="1019">
        <v>24727</v>
      </c>
      <c r="J13" s="1019"/>
      <c r="K13" s="1020">
        <f t="shared" si="0"/>
        <v>2.9830610645608537</v>
      </c>
      <c r="L13" s="1021"/>
      <c r="M13" s="19"/>
      <c r="N13" s="19"/>
      <c r="O13" s="19"/>
      <c r="P13" s="19"/>
      <c r="Q13" s="19"/>
      <c r="R13" s="19"/>
      <c r="S13" s="19"/>
      <c r="T13" s="19"/>
      <c r="U13" s="20"/>
      <c r="V13" s="20"/>
      <c r="X13" s="1028"/>
      <c r="Y13" s="1028"/>
      <c r="Z13" s="21"/>
      <c r="AA13" s="21"/>
    </row>
    <row r="14" spans="1:27" ht="18.75" customHeight="1" x14ac:dyDescent="0.15">
      <c r="A14" s="3"/>
      <c r="B14" s="573" t="s">
        <v>337</v>
      </c>
      <c r="C14" s="1019">
        <v>17476</v>
      </c>
      <c r="D14" s="1019"/>
      <c r="E14" s="1019">
        <v>49955</v>
      </c>
      <c r="F14" s="1019"/>
      <c r="G14" s="1019">
        <v>24807</v>
      </c>
      <c r="H14" s="1019"/>
      <c r="I14" s="1019">
        <v>25148</v>
      </c>
      <c r="J14" s="1019"/>
      <c r="K14" s="1020">
        <f t="shared" si="0"/>
        <v>2.8584916456855116</v>
      </c>
      <c r="L14" s="1021"/>
      <c r="M14" s="19"/>
      <c r="N14" s="19"/>
      <c r="O14" s="19"/>
      <c r="P14" s="19"/>
      <c r="Q14" s="19"/>
      <c r="R14" s="19"/>
      <c r="S14" s="19"/>
      <c r="T14" s="19"/>
      <c r="U14" s="20"/>
      <c r="V14" s="20"/>
      <c r="X14" s="19"/>
      <c r="Y14" s="19"/>
      <c r="Z14" s="21"/>
      <c r="AA14" s="21"/>
    </row>
    <row r="15" spans="1:27" ht="18.75" customHeight="1" x14ac:dyDescent="0.15">
      <c r="A15" s="3"/>
      <c r="B15" s="575" t="s">
        <v>613</v>
      </c>
      <c r="C15" s="1025">
        <v>18143</v>
      </c>
      <c r="D15" s="1025"/>
      <c r="E15" s="1025">
        <v>49889</v>
      </c>
      <c r="F15" s="1025"/>
      <c r="G15" s="1025">
        <v>24644</v>
      </c>
      <c r="H15" s="1025"/>
      <c r="I15" s="1025">
        <v>25245</v>
      </c>
      <c r="J15" s="1025"/>
      <c r="K15" s="1026">
        <f>E15/C15</f>
        <v>2.7497657498759853</v>
      </c>
      <c r="L15" s="1027"/>
      <c r="M15" s="19"/>
      <c r="N15" s="19"/>
      <c r="O15" s="19"/>
      <c r="P15" s="19"/>
      <c r="Q15" s="19"/>
      <c r="R15" s="19"/>
      <c r="S15" s="19"/>
      <c r="T15" s="19"/>
      <c r="U15" s="20"/>
      <c r="V15" s="20"/>
      <c r="X15" s="1028"/>
      <c r="Y15" s="1028"/>
      <c r="Z15" s="21"/>
      <c r="AA15" s="21"/>
    </row>
    <row r="16" spans="1:27" ht="18.75" customHeight="1" x14ac:dyDescent="0.15">
      <c r="A16" s="3"/>
      <c r="B16" s="574" t="s">
        <v>1137</v>
      </c>
      <c r="C16" s="1032">
        <v>19659</v>
      </c>
      <c r="D16" s="1032"/>
      <c r="E16" s="1032">
        <v>50513</v>
      </c>
      <c r="F16" s="1032"/>
      <c r="G16" s="1032">
        <v>25121</v>
      </c>
      <c r="H16" s="1032"/>
      <c r="I16" s="1032">
        <v>25392</v>
      </c>
      <c r="J16" s="1032"/>
      <c r="K16" s="1029">
        <f>E16/C16</f>
        <v>2.5694592807365582</v>
      </c>
      <c r="L16" s="1030"/>
      <c r="M16" s="19"/>
      <c r="N16" s="19"/>
      <c r="O16" s="19"/>
      <c r="P16" s="19"/>
      <c r="Q16" s="19"/>
      <c r="R16" s="19"/>
      <c r="S16" s="19"/>
      <c r="T16" s="19"/>
      <c r="U16" s="20"/>
      <c r="V16" s="20"/>
      <c r="X16" s="19"/>
      <c r="Y16" s="19"/>
      <c r="Z16" s="21"/>
      <c r="AA16" s="21"/>
    </row>
    <row r="17" spans="1:27" ht="20.25" customHeight="1" x14ac:dyDescent="0.15">
      <c r="A17" s="3"/>
      <c r="B17" s="1031" t="s">
        <v>148</v>
      </c>
      <c r="C17" s="1031"/>
      <c r="D17" s="1031"/>
      <c r="E17" s="1031"/>
      <c r="F17" s="19"/>
      <c r="G17" s="19"/>
      <c r="H17" s="19"/>
      <c r="I17" s="19"/>
      <c r="J17" s="19"/>
      <c r="K17" s="20"/>
      <c r="L17" s="20"/>
      <c r="M17" s="19"/>
      <c r="N17" s="19"/>
      <c r="O17" s="19"/>
      <c r="P17" s="19"/>
      <c r="Q17" s="1028"/>
      <c r="R17" s="1028"/>
      <c r="S17" s="1028"/>
      <c r="T17" s="1028"/>
      <c r="U17" s="1028"/>
      <c r="V17" s="1028"/>
      <c r="X17" s="1028"/>
      <c r="Y17" s="1028"/>
      <c r="Z17" s="21"/>
      <c r="AA17" s="21"/>
    </row>
    <row r="38" spans="1:12" ht="24.75" customHeight="1" x14ac:dyDescent="0.15"/>
    <row r="39" spans="1:12" ht="18.75" customHeight="1" x14ac:dyDescent="0.15">
      <c r="A39" s="2"/>
      <c r="B39" s="2"/>
      <c r="C39" s="2"/>
      <c r="D39" s="2"/>
      <c r="E39" s="2"/>
      <c r="F39" s="2"/>
      <c r="G39" s="2"/>
      <c r="H39" s="2"/>
      <c r="I39" s="2"/>
      <c r="J39" s="2"/>
      <c r="K39" s="2"/>
      <c r="L39" s="2"/>
    </row>
    <row r="40" spans="1:12" ht="18.75" customHeight="1" x14ac:dyDescent="0.15">
      <c r="A40" s="2"/>
      <c r="B40" s="2"/>
      <c r="C40" s="2"/>
      <c r="D40" s="2"/>
      <c r="E40" s="2"/>
      <c r="F40" s="2"/>
      <c r="G40" s="2"/>
      <c r="H40" s="2"/>
      <c r="I40" s="2"/>
      <c r="J40" s="2"/>
      <c r="K40" s="2"/>
      <c r="L40" s="2"/>
    </row>
    <row r="41" spans="1:12" ht="18.75" customHeight="1" x14ac:dyDescent="0.15">
      <c r="A41" s="2"/>
      <c r="B41" s="2"/>
      <c r="C41" s="2"/>
      <c r="D41" s="2"/>
      <c r="E41" s="2"/>
      <c r="F41" s="2"/>
      <c r="G41" s="2"/>
      <c r="H41" s="2"/>
      <c r="I41" s="2"/>
      <c r="J41" s="2"/>
      <c r="K41" s="2"/>
      <c r="L41" s="2"/>
    </row>
    <row r="42" spans="1:12" ht="18.75" customHeight="1" x14ac:dyDescent="0.15">
      <c r="A42" s="2"/>
      <c r="B42" s="2"/>
      <c r="C42" s="2"/>
      <c r="D42" s="2"/>
      <c r="E42" s="2"/>
      <c r="F42" s="2"/>
      <c r="G42" s="2"/>
      <c r="H42" s="2"/>
      <c r="I42" s="2"/>
      <c r="J42" s="2"/>
      <c r="K42" s="2"/>
      <c r="L42" s="2"/>
    </row>
    <row r="43" spans="1:12" ht="18.75" customHeight="1" x14ac:dyDescent="0.15">
      <c r="B43" s="1"/>
      <c r="C43" s="1"/>
    </row>
    <row r="44" spans="1:12" ht="18.75" customHeight="1" x14ac:dyDescent="0.15">
      <c r="B44" s="1"/>
      <c r="C44" s="1"/>
    </row>
    <row r="45" spans="1:12" ht="18.75" customHeight="1" x14ac:dyDescent="0.15">
      <c r="B45" s="1"/>
      <c r="C45" s="1"/>
    </row>
    <row r="46" spans="1:12" ht="18.75" customHeight="1" x14ac:dyDescent="0.15">
      <c r="B46" s="1"/>
      <c r="C46" s="1"/>
    </row>
    <row r="47" spans="1:12" ht="18.75" customHeight="1" x14ac:dyDescent="0.15">
      <c r="B47" s="1"/>
      <c r="C47" s="1"/>
    </row>
    <row r="48" spans="1:12" ht="18.75" customHeight="1" x14ac:dyDescent="0.15">
      <c r="B48" s="1"/>
      <c r="C48" s="1"/>
    </row>
    <row r="49" spans="2:3" ht="18.75" customHeight="1" x14ac:dyDescent="0.15">
      <c r="B49" s="1"/>
      <c r="C49" s="1"/>
    </row>
    <row r="50" spans="2:3" ht="18.75" customHeight="1" x14ac:dyDescent="0.15">
      <c r="B50" s="1"/>
      <c r="C50" s="1"/>
    </row>
    <row r="51" spans="2:3" ht="18.75" customHeight="1" x14ac:dyDescent="0.15">
      <c r="B51" s="1"/>
      <c r="C51" s="1"/>
    </row>
    <row r="52" spans="2:3" ht="18.75" customHeight="1" x14ac:dyDescent="0.15">
      <c r="B52" s="1"/>
      <c r="C52" s="1"/>
    </row>
    <row r="53" spans="2:3" ht="18.75" customHeight="1" x14ac:dyDescent="0.15">
      <c r="B53" s="1"/>
      <c r="C53" s="1"/>
    </row>
    <row r="54" spans="2:3" ht="18.75" customHeight="1" x14ac:dyDescent="0.15">
      <c r="B54" s="1"/>
      <c r="C54" s="1"/>
    </row>
    <row r="55" spans="2:3" ht="18.75" customHeight="1" x14ac:dyDescent="0.15">
      <c r="B55" s="1"/>
      <c r="C55" s="1"/>
    </row>
    <row r="56" spans="2:3" ht="18.75" customHeight="1" x14ac:dyDescent="0.15">
      <c r="B56" s="1"/>
      <c r="C56" s="1"/>
    </row>
  </sheetData>
  <mergeCells count="70">
    <mergeCell ref="K16:L16"/>
    <mergeCell ref="B17:E17"/>
    <mergeCell ref="C16:D16"/>
    <mergeCell ref="E16:F16"/>
    <mergeCell ref="G16:H16"/>
    <mergeCell ref="I16:J16"/>
    <mergeCell ref="Q17:R17"/>
    <mergeCell ref="S17:T17"/>
    <mergeCell ref="U17:V17"/>
    <mergeCell ref="X17:Y17"/>
    <mergeCell ref="X15:Y15"/>
    <mergeCell ref="X13:Y13"/>
    <mergeCell ref="C14:D14"/>
    <mergeCell ref="E14:F14"/>
    <mergeCell ref="G14:H14"/>
    <mergeCell ref="I14:J14"/>
    <mergeCell ref="K14:L14"/>
    <mergeCell ref="C13:D13"/>
    <mergeCell ref="E13:F13"/>
    <mergeCell ref="G13:H13"/>
    <mergeCell ref="I13:J13"/>
    <mergeCell ref="K13:L13"/>
    <mergeCell ref="C12:D12"/>
    <mergeCell ref="E12:F12"/>
    <mergeCell ref="G12:H12"/>
    <mergeCell ref="I12:J12"/>
    <mergeCell ref="K12:L12"/>
    <mergeCell ref="C15:D15"/>
    <mergeCell ref="E15:F15"/>
    <mergeCell ref="G15:H15"/>
    <mergeCell ref="I15:J15"/>
    <mergeCell ref="K15:L15"/>
    <mergeCell ref="C11:D11"/>
    <mergeCell ref="E11:F11"/>
    <mergeCell ref="G11:H11"/>
    <mergeCell ref="I11:J11"/>
    <mergeCell ref="K11:L11"/>
    <mergeCell ref="C10:D10"/>
    <mergeCell ref="E10:F10"/>
    <mergeCell ref="G10:H10"/>
    <mergeCell ref="I10:J10"/>
    <mergeCell ref="K10:L10"/>
    <mergeCell ref="C9:D9"/>
    <mergeCell ref="E9:F9"/>
    <mergeCell ref="G9:H9"/>
    <mergeCell ref="I9:J9"/>
    <mergeCell ref="K9:L9"/>
    <mergeCell ref="C8:D8"/>
    <mergeCell ref="E8:F8"/>
    <mergeCell ref="G8:H8"/>
    <mergeCell ref="I8:J8"/>
    <mergeCell ref="K8:L8"/>
    <mergeCell ref="C7:D7"/>
    <mergeCell ref="E7:F7"/>
    <mergeCell ref="G7:H7"/>
    <mergeCell ref="I7:J7"/>
    <mergeCell ref="K7:L7"/>
    <mergeCell ref="C6:D6"/>
    <mergeCell ref="E6:F6"/>
    <mergeCell ref="G6:H6"/>
    <mergeCell ref="I6:J6"/>
    <mergeCell ref="K6:L6"/>
    <mergeCell ref="E3:L3"/>
    <mergeCell ref="B4:B5"/>
    <mergeCell ref="C4:D5"/>
    <mergeCell ref="E4:J4"/>
    <mergeCell ref="K4:L5"/>
    <mergeCell ref="E5:F5"/>
    <mergeCell ref="G5:H5"/>
    <mergeCell ref="I5:J5"/>
  </mergeCells>
  <phoneticPr fontId="4"/>
  <pageMargins left="0.78740157480314965" right="0.78740157480314965" top="0.59055118110236227" bottom="0.59055118110236227" header="0.39370078740157483" footer="0.39370078740157483"/>
  <pageSetup paperSize="9" firstPageNumber="4" orientation="portrait" r:id="rId1"/>
  <headerFooter alignWithMargins="0">
    <oddHeader>&amp;R&amp;A</oddHeader>
    <oddFooter>&amp;C－３－</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AG64"/>
  <sheetViews>
    <sheetView topLeftCell="A13" zoomScaleNormal="100" workbookViewId="0">
      <selection activeCell="R37" sqref="R37"/>
    </sheetView>
  </sheetViews>
  <sheetFormatPr defaultRowHeight="13.5" x14ac:dyDescent="0.15"/>
  <cols>
    <col min="1" max="1" width="1.25" style="9" customWidth="1"/>
    <col min="2" max="2" width="9" style="9"/>
    <col min="3" max="3" width="7.25" style="9" customWidth="1"/>
    <col min="4" max="4" width="0.375" style="9" hidden="1" customWidth="1"/>
    <col min="5" max="7" width="7.25" style="9" customWidth="1"/>
    <col min="8" max="8" width="0.25" style="9" hidden="1" customWidth="1"/>
    <col min="9" max="11" width="7.25" style="9" customWidth="1"/>
    <col min="12" max="12" width="0.25" style="9" hidden="1" customWidth="1"/>
    <col min="13" max="14" width="7.25" style="9" customWidth="1"/>
    <col min="15" max="15" width="3.75" style="9" customWidth="1"/>
    <col min="16" max="16" width="0.25" style="9" hidden="1" customWidth="1"/>
    <col min="17" max="18" width="3.75" style="9" customWidth="1"/>
    <col min="19" max="19" width="7.25" style="9" customWidth="1"/>
    <col min="20" max="20" width="3.75" style="9" customWidth="1"/>
    <col min="21" max="21" width="9" style="9"/>
    <col min="22" max="24" width="7.75" style="9" bestFit="1" customWidth="1"/>
    <col min="25" max="25" width="8.75" style="9" bestFit="1" customWidth="1"/>
    <col min="26" max="27" width="8.625" style="9" bestFit="1" customWidth="1"/>
    <col min="28" max="28" width="6.25" style="9" customWidth="1"/>
    <col min="29" max="30" width="7.625" style="9" bestFit="1" customWidth="1"/>
    <col min="31" max="32" width="4.5" style="9" bestFit="1" customWidth="1"/>
    <col min="33" max="33" width="3.5" style="9" bestFit="1" customWidth="1"/>
    <col min="34" max="16384" width="9" style="9"/>
  </cols>
  <sheetData>
    <row r="1" spans="1:33" s="80" customFormat="1" ht="26.25" customHeight="1" x14ac:dyDescent="0.15">
      <c r="A1" s="89" t="s">
        <v>976</v>
      </c>
      <c r="B1" s="82"/>
      <c r="C1" s="88"/>
      <c r="D1" s="88"/>
      <c r="E1" s="88"/>
      <c r="F1" s="88"/>
      <c r="G1" s="88"/>
      <c r="H1" s="88"/>
      <c r="I1" s="88"/>
      <c r="J1" s="88"/>
      <c r="K1" s="88"/>
      <c r="L1" s="88"/>
      <c r="M1" s="88"/>
      <c r="N1" s="88"/>
      <c r="O1" s="88"/>
      <c r="P1" s="88"/>
      <c r="Q1" s="83"/>
      <c r="R1" s="83"/>
    </row>
    <row r="2" spans="1:33" ht="20.25" customHeight="1" x14ac:dyDescent="0.15">
      <c r="B2" s="3"/>
      <c r="C2" s="3"/>
      <c r="D2" s="3"/>
      <c r="E2" s="3"/>
      <c r="F2" s="3"/>
      <c r="G2" s="3"/>
      <c r="H2" s="3"/>
      <c r="I2" s="3"/>
      <c r="J2" s="3"/>
      <c r="K2" s="3"/>
      <c r="L2" s="3"/>
      <c r="M2" s="158" t="s">
        <v>723</v>
      </c>
      <c r="N2" s="165"/>
      <c r="O2" s="331"/>
      <c r="P2" s="331"/>
      <c r="Q2" s="331"/>
      <c r="R2" s="331"/>
    </row>
    <row r="3" spans="1:33" ht="18.75" customHeight="1" x14ac:dyDescent="0.15">
      <c r="A3" s="3"/>
      <c r="B3" s="990" t="s">
        <v>481</v>
      </c>
      <c r="C3" s="987" t="s">
        <v>1138</v>
      </c>
      <c r="D3" s="987"/>
      <c r="E3" s="987"/>
      <c r="F3" s="987"/>
      <c r="G3" s="987" t="s">
        <v>1139</v>
      </c>
      <c r="H3" s="987"/>
      <c r="I3" s="987"/>
      <c r="J3" s="987"/>
      <c r="K3" s="987" t="s">
        <v>1140</v>
      </c>
      <c r="L3" s="987"/>
      <c r="M3" s="1038"/>
      <c r="N3" s="1038"/>
      <c r="O3" s="1042" t="s">
        <v>701</v>
      </c>
      <c r="P3" s="1043"/>
      <c r="Q3" s="1044"/>
      <c r="R3" s="1045"/>
      <c r="S3" s="1041" t="s">
        <v>616</v>
      </c>
      <c r="T3" s="21"/>
      <c r="U3" s="974"/>
      <c r="V3" s="974"/>
      <c r="W3" s="974"/>
      <c r="X3" s="974"/>
      <c r="Y3" s="974"/>
      <c r="Z3" s="974"/>
      <c r="AA3" s="974"/>
      <c r="AB3" s="974"/>
      <c r="AC3" s="1039"/>
      <c r="AD3" s="1039"/>
      <c r="AE3" s="974"/>
      <c r="AF3" s="1039"/>
      <c r="AG3" s="1039"/>
    </row>
    <row r="4" spans="1:33" ht="18.75" customHeight="1" x14ac:dyDescent="0.15">
      <c r="A4" s="3"/>
      <c r="B4" s="1004"/>
      <c r="C4" s="174" t="s">
        <v>501</v>
      </c>
      <c r="D4" s="174"/>
      <c r="E4" s="174" t="s">
        <v>478</v>
      </c>
      <c r="F4" s="174" t="s">
        <v>502</v>
      </c>
      <c r="G4" s="174" t="s">
        <v>501</v>
      </c>
      <c r="H4" s="174"/>
      <c r="I4" s="174" t="s">
        <v>478</v>
      </c>
      <c r="J4" s="174" t="s">
        <v>502</v>
      </c>
      <c r="K4" s="174" t="s">
        <v>501</v>
      </c>
      <c r="L4" s="174"/>
      <c r="M4" s="174" t="s">
        <v>478</v>
      </c>
      <c r="N4" s="174" t="s">
        <v>502</v>
      </c>
      <c r="O4" s="177" t="s">
        <v>501</v>
      </c>
      <c r="P4" s="177"/>
      <c r="Q4" s="178" t="s">
        <v>478</v>
      </c>
      <c r="R4" s="179" t="s">
        <v>502</v>
      </c>
      <c r="S4" s="1041"/>
      <c r="T4" s="21"/>
      <c r="U4" s="974"/>
      <c r="V4" s="5"/>
      <c r="W4" s="5"/>
      <c r="X4" s="5"/>
      <c r="Y4" s="5"/>
      <c r="Z4" s="5"/>
      <c r="AA4" s="5"/>
      <c r="AB4" s="5"/>
      <c r="AC4" s="5"/>
      <c r="AD4" s="5"/>
      <c r="AE4" s="23"/>
      <c r="AF4" s="21"/>
      <c r="AG4" s="21"/>
    </row>
    <row r="5" spans="1:33" ht="18.75" customHeight="1" x14ac:dyDescent="0.15">
      <c r="A5" s="3"/>
      <c r="B5" s="180" t="s">
        <v>408</v>
      </c>
      <c r="C5" s="248">
        <v>10625</v>
      </c>
      <c r="D5" s="290">
        <f t="shared" ref="D5:D11" si="0">C5/(C5+G5+K5+O5)</f>
        <v>0.2501294787890202</v>
      </c>
      <c r="E5" s="248">
        <v>5426</v>
      </c>
      <c r="F5" s="248">
        <v>5199</v>
      </c>
      <c r="G5" s="248">
        <v>27958</v>
      </c>
      <c r="H5" s="290">
        <f t="shared" ref="H5:H11" si="1">G5/(C5+G5+K5+O5)</f>
        <v>0.6581759969866755</v>
      </c>
      <c r="I5" s="248">
        <v>14046</v>
      </c>
      <c r="J5" s="248">
        <v>13912</v>
      </c>
      <c r="K5" s="248">
        <v>3895</v>
      </c>
      <c r="L5" s="290">
        <f t="shared" ref="L5:L11" si="2">K5/(C5+G5+K5+O5)</f>
        <v>9.1694524224304352E-2</v>
      </c>
      <c r="M5" s="248">
        <v>1518</v>
      </c>
      <c r="N5" s="248">
        <v>2377</v>
      </c>
      <c r="O5" s="248">
        <v>0</v>
      </c>
      <c r="P5" s="290">
        <f t="shared" ref="P5:P11" si="3">O5/(C5+G5+K5+O5)</f>
        <v>0</v>
      </c>
      <c r="Q5" s="148">
        <v>0</v>
      </c>
      <c r="R5" s="149">
        <v>0</v>
      </c>
      <c r="S5" s="24">
        <f t="shared" ref="S5:S12" si="4">C5+G5+K5</f>
        <v>42478</v>
      </c>
      <c r="T5" s="21"/>
      <c r="U5" s="11"/>
      <c r="V5" s="24"/>
      <c r="W5" s="24"/>
      <c r="X5" s="24"/>
      <c r="Y5" s="24"/>
      <c r="Z5" s="24"/>
      <c r="AA5" s="24"/>
      <c r="AB5" s="24"/>
      <c r="AC5" s="24"/>
      <c r="AD5" s="24"/>
      <c r="AE5" s="24"/>
      <c r="AF5" s="24"/>
      <c r="AG5" s="24"/>
    </row>
    <row r="6" spans="1:33" ht="18.75" customHeight="1" x14ac:dyDescent="0.15">
      <c r="A6" s="3"/>
      <c r="B6" s="180" t="s">
        <v>206</v>
      </c>
      <c r="C6" s="248">
        <v>8870</v>
      </c>
      <c r="D6" s="290">
        <f t="shared" si="0"/>
        <v>0.20310961507636646</v>
      </c>
      <c r="E6" s="248">
        <v>4612</v>
      </c>
      <c r="F6" s="248">
        <v>4258</v>
      </c>
      <c r="G6" s="248">
        <v>30194</v>
      </c>
      <c r="H6" s="290">
        <f t="shared" si="1"/>
        <v>0.691397036935266</v>
      </c>
      <c r="I6" s="248">
        <v>15177</v>
      </c>
      <c r="J6" s="248">
        <v>15017</v>
      </c>
      <c r="K6" s="248">
        <v>4593</v>
      </c>
      <c r="L6" s="290">
        <f t="shared" si="2"/>
        <v>0.10517276911451535</v>
      </c>
      <c r="M6" s="248">
        <v>1821</v>
      </c>
      <c r="N6" s="248">
        <v>2772</v>
      </c>
      <c r="O6" s="248">
        <v>14</v>
      </c>
      <c r="P6" s="290">
        <f t="shared" si="3"/>
        <v>3.2057887385221316E-4</v>
      </c>
      <c r="Q6" s="148">
        <v>12</v>
      </c>
      <c r="R6" s="149">
        <v>2</v>
      </c>
      <c r="S6" s="24">
        <f t="shared" si="4"/>
        <v>43657</v>
      </c>
      <c r="T6" s="21"/>
      <c r="U6" s="11"/>
      <c r="V6" s="24"/>
      <c r="W6" s="24"/>
      <c r="X6" s="24"/>
      <c r="Y6" s="24"/>
      <c r="Z6" s="24"/>
      <c r="AA6" s="24"/>
      <c r="AB6" s="24"/>
      <c r="AC6" s="24"/>
      <c r="AD6" s="24"/>
      <c r="AE6" s="24"/>
      <c r="AF6" s="24"/>
      <c r="AG6" s="24"/>
    </row>
    <row r="7" spans="1:33" ht="18.75" customHeight="1" x14ac:dyDescent="0.15">
      <c r="A7" s="2"/>
      <c r="B7" s="180" t="s">
        <v>207</v>
      </c>
      <c r="C7" s="248">
        <v>7914</v>
      </c>
      <c r="D7" s="290">
        <f t="shared" si="0"/>
        <v>0.17254987463207239</v>
      </c>
      <c r="E7" s="248">
        <v>4097</v>
      </c>
      <c r="F7" s="248">
        <v>3817</v>
      </c>
      <c r="G7" s="248">
        <v>32143</v>
      </c>
      <c r="H7" s="290">
        <f t="shared" si="1"/>
        <v>0.7008176169192194</v>
      </c>
      <c r="I7" s="248">
        <v>16242</v>
      </c>
      <c r="J7" s="248">
        <v>15901</v>
      </c>
      <c r="K7" s="248">
        <v>5802</v>
      </c>
      <c r="L7" s="290">
        <f t="shared" si="2"/>
        <v>0.12650168974163306</v>
      </c>
      <c r="M7" s="248">
        <v>2395</v>
      </c>
      <c r="N7" s="248">
        <v>3407</v>
      </c>
      <c r="O7" s="248">
        <v>6</v>
      </c>
      <c r="P7" s="290">
        <f t="shared" si="3"/>
        <v>1.3081870707511175E-4</v>
      </c>
      <c r="Q7" s="148">
        <v>4</v>
      </c>
      <c r="R7" s="149">
        <v>2</v>
      </c>
      <c r="S7" s="24">
        <f t="shared" si="4"/>
        <v>45859</v>
      </c>
      <c r="T7" s="21"/>
      <c r="U7" s="11"/>
      <c r="V7" s="24"/>
      <c r="W7" s="24"/>
      <c r="X7" s="24"/>
      <c r="Y7" s="24"/>
      <c r="Z7" s="24"/>
      <c r="AA7" s="24"/>
      <c r="AB7" s="24"/>
      <c r="AC7" s="24"/>
      <c r="AD7" s="24"/>
      <c r="AE7" s="24"/>
      <c r="AF7" s="24"/>
      <c r="AG7" s="24"/>
    </row>
    <row r="8" spans="1:33" ht="18.75" customHeight="1" x14ac:dyDescent="0.15">
      <c r="A8" s="2"/>
      <c r="B8" s="180" t="s">
        <v>473</v>
      </c>
      <c r="C8" s="248">
        <v>7586</v>
      </c>
      <c r="D8" s="290">
        <f t="shared" si="0"/>
        <v>0.15697554111658321</v>
      </c>
      <c r="E8" s="248">
        <v>3891</v>
      </c>
      <c r="F8" s="248">
        <v>3695</v>
      </c>
      <c r="G8" s="248">
        <v>33738</v>
      </c>
      <c r="H8" s="290">
        <f t="shared" si="1"/>
        <v>0.69813350991184875</v>
      </c>
      <c r="I8" s="248">
        <v>17242</v>
      </c>
      <c r="J8" s="248">
        <v>16496</v>
      </c>
      <c r="K8" s="248">
        <v>6969</v>
      </c>
      <c r="L8" s="290">
        <f t="shared" si="2"/>
        <v>0.14420808674419566</v>
      </c>
      <c r="M8" s="248">
        <v>2966</v>
      </c>
      <c r="N8" s="248">
        <v>4003</v>
      </c>
      <c r="O8" s="248">
        <v>33</v>
      </c>
      <c r="P8" s="290">
        <f t="shared" si="3"/>
        <v>6.8286222737242894E-4</v>
      </c>
      <c r="Q8" s="148">
        <v>24</v>
      </c>
      <c r="R8" s="149">
        <v>9</v>
      </c>
      <c r="S8" s="24">
        <f t="shared" si="4"/>
        <v>48293</v>
      </c>
      <c r="T8" s="21"/>
      <c r="U8" s="11"/>
      <c r="V8" s="24"/>
      <c r="W8" s="24"/>
      <c r="X8" s="24"/>
      <c r="Y8" s="24"/>
      <c r="Z8" s="24"/>
      <c r="AA8" s="24"/>
      <c r="AB8" s="24"/>
      <c r="AC8" s="24"/>
      <c r="AD8" s="24"/>
      <c r="AE8" s="24"/>
      <c r="AF8" s="24"/>
      <c r="AG8" s="24"/>
    </row>
    <row r="9" spans="1:33" ht="18.75" customHeight="1" x14ac:dyDescent="0.15">
      <c r="A9" s="2"/>
      <c r="B9" s="180" t="s">
        <v>176</v>
      </c>
      <c r="C9" s="248">
        <v>7490</v>
      </c>
      <c r="D9" s="290">
        <f t="shared" si="0"/>
        <v>0.15135593905346967</v>
      </c>
      <c r="E9" s="248">
        <v>3819</v>
      </c>
      <c r="F9" s="248">
        <v>3671</v>
      </c>
      <c r="G9" s="248">
        <v>33623</v>
      </c>
      <c r="H9" s="290">
        <f t="shared" si="1"/>
        <v>0.67944469142787856</v>
      </c>
      <c r="I9" s="248">
        <v>17255</v>
      </c>
      <c r="J9" s="248">
        <v>16368</v>
      </c>
      <c r="K9" s="248">
        <v>8340</v>
      </c>
      <c r="L9" s="290">
        <f t="shared" si="2"/>
        <v>0.16853251424645355</v>
      </c>
      <c r="M9" s="248">
        <v>3657</v>
      </c>
      <c r="N9" s="248">
        <v>4683</v>
      </c>
      <c r="O9" s="248">
        <v>33</v>
      </c>
      <c r="P9" s="290">
        <f t="shared" si="3"/>
        <v>6.6685527219819752E-4</v>
      </c>
      <c r="Q9" s="148">
        <v>28</v>
      </c>
      <c r="R9" s="149">
        <v>5</v>
      </c>
      <c r="S9" s="24">
        <f t="shared" si="4"/>
        <v>49453</v>
      </c>
      <c r="T9" s="21"/>
      <c r="U9" s="11"/>
      <c r="V9" s="24"/>
      <c r="W9" s="24"/>
      <c r="X9" s="24"/>
      <c r="Y9" s="24"/>
      <c r="Z9" s="24"/>
      <c r="AA9" s="24"/>
      <c r="AB9" s="24"/>
      <c r="AC9" s="24"/>
      <c r="AD9" s="24"/>
      <c r="AE9" s="24"/>
      <c r="AF9" s="24"/>
      <c r="AG9" s="24"/>
    </row>
    <row r="10" spans="1:33" ht="18.75" customHeight="1" x14ac:dyDescent="0.15">
      <c r="A10" s="2"/>
      <c r="B10" s="180" t="s">
        <v>337</v>
      </c>
      <c r="C10" s="248">
        <v>7573</v>
      </c>
      <c r="D10" s="290">
        <f t="shared" si="0"/>
        <v>0.1515964367931138</v>
      </c>
      <c r="E10" s="248">
        <v>3898</v>
      </c>
      <c r="F10" s="248">
        <v>3675</v>
      </c>
      <c r="G10" s="248">
        <v>32084</v>
      </c>
      <c r="H10" s="290">
        <f t="shared" si="1"/>
        <v>0.64225803222900613</v>
      </c>
      <c r="I10" s="248">
        <v>16200</v>
      </c>
      <c r="J10" s="248">
        <v>15884</v>
      </c>
      <c r="K10" s="248">
        <v>9969</v>
      </c>
      <c r="L10" s="290">
        <f t="shared" si="2"/>
        <v>0.19955960364327896</v>
      </c>
      <c r="M10" s="248">
        <v>4519</v>
      </c>
      <c r="N10" s="248">
        <v>5450</v>
      </c>
      <c r="O10" s="294">
        <v>329</v>
      </c>
      <c r="P10" s="295">
        <f t="shared" si="3"/>
        <v>6.5859273346011412E-3</v>
      </c>
      <c r="Q10" s="592">
        <v>190</v>
      </c>
      <c r="R10" s="250">
        <v>139</v>
      </c>
      <c r="S10" s="24">
        <f t="shared" si="4"/>
        <v>49626</v>
      </c>
      <c r="T10" s="21"/>
      <c r="U10" s="11"/>
      <c r="V10" s="24"/>
      <c r="W10" s="24"/>
      <c r="X10" s="24"/>
      <c r="Y10" s="24"/>
      <c r="Z10" s="24"/>
      <c r="AA10" s="24"/>
      <c r="AB10" s="24"/>
      <c r="AC10" s="24"/>
      <c r="AD10" s="24"/>
      <c r="AE10" s="24"/>
      <c r="AF10" s="24"/>
      <c r="AG10" s="24"/>
    </row>
    <row r="11" spans="1:33" ht="18.75" customHeight="1" x14ac:dyDescent="0.15">
      <c r="A11" s="2"/>
      <c r="B11" s="595" t="s">
        <v>613</v>
      </c>
      <c r="C11" s="596">
        <v>7318</v>
      </c>
      <c r="D11" s="597">
        <f t="shared" si="0"/>
        <v>0.14668564212551866</v>
      </c>
      <c r="E11" s="596">
        <v>3832</v>
      </c>
      <c r="F11" s="596">
        <v>3486</v>
      </c>
      <c r="G11" s="596">
        <v>29963</v>
      </c>
      <c r="H11" s="597">
        <f t="shared" si="1"/>
        <v>0.60059331716410436</v>
      </c>
      <c r="I11" s="596">
        <v>15028</v>
      </c>
      <c r="J11" s="596">
        <v>14935</v>
      </c>
      <c r="K11" s="596">
        <v>11956</v>
      </c>
      <c r="L11" s="597">
        <f t="shared" si="2"/>
        <v>0.23965202750105233</v>
      </c>
      <c r="M11" s="596">
        <v>5436</v>
      </c>
      <c r="N11" s="596">
        <v>6520</v>
      </c>
      <c r="O11" s="598">
        <v>652</v>
      </c>
      <c r="P11" s="599">
        <f t="shared" si="3"/>
        <v>1.3069013209324701E-2</v>
      </c>
      <c r="Q11" s="600">
        <v>348</v>
      </c>
      <c r="R11" s="601">
        <v>304</v>
      </c>
      <c r="S11" s="24">
        <f t="shared" si="4"/>
        <v>49237</v>
      </c>
      <c r="T11" s="21"/>
      <c r="U11" s="11"/>
      <c r="V11" s="24"/>
      <c r="W11" s="24"/>
      <c r="X11" s="24"/>
      <c r="Y11" s="24"/>
      <c r="Z11" s="24"/>
      <c r="AA11" s="24"/>
      <c r="AB11" s="24"/>
      <c r="AC11" s="24"/>
      <c r="AD11" s="24"/>
      <c r="AE11" s="24"/>
      <c r="AF11" s="24"/>
      <c r="AG11" s="24"/>
    </row>
    <row r="12" spans="1:33" ht="18.75" customHeight="1" x14ac:dyDescent="0.15">
      <c r="A12" s="2"/>
      <c r="B12" s="594" t="s">
        <v>1137</v>
      </c>
      <c r="C12" s="249">
        <v>7139</v>
      </c>
      <c r="D12" s="291">
        <f t="shared" ref="D12" si="5">C12/(C12+G12+K12+O12)</f>
        <v>0.1413299546651357</v>
      </c>
      <c r="E12" s="249">
        <v>3726</v>
      </c>
      <c r="F12" s="249">
        <v>3413</v>
      </c>
      <c r="G12" s="249">
        <v>29647</v>
      </c>
      <c r="H12" s="291">
        <f t="shared" ref="H12" si="6">G12/(C12+G12+K12+O12)</f>
        <v>0.586918219072318</v>
      </c>
      <c r="I12" s="249">
        <v>15186</v>
      </c>
      <c r="J12" s="249">
        <v>14461</v>
      </c>
      <c r="K12" s="249">
        <v>13189</v>
      </c>
      <c r="L12" s="291">
        <f t="shared" ref="L12" si="7">K12/(C12+G12+K12+O12)</f>
        <v>0.26110110268643716</v>
      </c>
      <c r="M12" s="249">
        <v>5989</v>
      </c>
      <c r="N12" s="249">
        <v>7200</v>
      </c>
      <c r="O12" s="296">
        <v>538</v>
      </c>
      <c r="P12" s="297">
        <f t="shared" ref="P12" si="8">O12/(C12+G12+K12+O12)</f>
        <v>1.065072357610912E-2</v>
      </c>
      <c r="Q12" s="593">
        <v>220</v>
      </c>
      <c r="R12" s="298">
        <v>318</v>
      </c>
      <c r="S12" s="24">
        <f t="shared" si="4"/>
        <v>49975</v>
      </c>
      <c r="T12" s="21"/>
      <c r="U12" s="11"/>
      <c r="V12" s="24"/>
      <c r="W12" s="24"/>
      <c r="X12" s="24"/>
      <c r="Y12" s="24"/>
      <c r="Z12" s="24"/>
      <c r="AA12" s="24"/>
      <c r="AB12" s="24"/>
      <c r="AC12" s="24"/>
      <c r="AD12" s="24"/>
      <c r="AE12" s="24"/>
      <c r="AF12" s="24"/>
      <c r="AG12" s="24"/>
    </row>
    <row r="13" spans="1:33" ht="20.25" customHeight="1" x14ac:dyDescent="0.15">
      <c r="A13" s="2"/>
      <c r="B13" s="1010" t="s">
        <v>250</v>
      </c>
      <c r="C13" s="1010"/>
      <c r="D13" s="1010"/>
      <c r="E13" s="1010"/>
      <c r="F13" s="1010"/>
      <c r="G13" s="1010"/>
      <c r="H13" s="13"/>
      <c r="I13" s="24"/>
      <c r="J13" s="24"/>
      <c r="K13" s="24"/>
      <c r="L13" s="24"/>
      <c r="M13" s="25"/>
      <c r="N13" s="24"/>
      <c r="O13" s="24"/>
      <c r="P13" s="24"/>
      <c r="T13" s="26"/>
      <c r="U13" s="11"/>
      <c r="V13" s="24"/>
      <c r="W13" s="24"/>
      <c r="X13" s="24"/>
      <c r="Y13" s="24"/>
      <c r="Z13" s="24"/>
      <c r="AA13" s="24"/>
      <c r="AB13" s="24"/>
      <c r="AC13" s="24"/>
      <c r="AD13" s="24"/>
      <c r="AE13" s="24"/>
      <c r="AF13" s="24"/>
      <c r="AG13" s="24"/>
    </row>
    <row r="14" spans="1:33" ht="18.75" customHeight="1" x14ac:dyDescent="0.15">
      <c r="A14" s="3"/>
      <c r="I14" s="5"/>
      <c r="J14" s="5"/>
      <c r="K14" s="5"/>
      <c r="L14" s="5"/>
      <c r="M14" s="5"/>
      <c r="N14" s="5"/>
      <c r="O14" s="5"/>
      <c r="P14" s="5"/>
      <c r="Q14" s="5"/>
      <c r="R14" s="5"/>
      <c r="S14" s="5"/>
      <c r="T14" s="5"/>
      <c r="U14" s="11"/>
      <c r="V14" s="24"/>
      <c r="W14" s="24"/>
      <c r="X14" s="24"/>
      <c r="Y14" s="24"/>
      <c r="Z14" s="24"/>
      <c r="AA14" s="24"/>
      <c r="AB14" s="24"/>
      <c r="AC14" s="24"/>
      <c r="AD14" s="24"/>
      <c r="AE14" s="24"/>
      <c r="AF14" s="24"/>
      <c r="AG14" s="24"/>
    </row>
    <row r="15" spans="1:33" ht="18.75" customHeight="1" x14ac:dyDescent="0.15">
      <c r="A15" s="3"/>
      <c r="B15" s="5"/>
      <c r="C15" s="5"/>
      <c r="D15" s="5"/>
      <c r="E15" s="5"/>
      <c r="F15" s="5"/>
      <c r="G15" s="5"/>
      <c r="H15" s="5"/>
      <c r="I15" s="5"/>
      <c r="J15" s="5"/>
      <c r="K15" s="5"/>
      <c r="L15" s="5"/>
      <c r="M15" s="21"/>
      <c r="N15" s="21"/>
      <c r="O15" s="5"/>
      <c r="P15" s="5"/>
      <c r="Q15" s="21"/>
      <c r="R15" s="21"/>
      <c r="S15" s="21"/>
      <c r="T15" s="21"/>
      <c r="U15" s="11"/>
      <c r="V15" s="24"/>
      <c r="W15" s="24"/>
      <c r="X15" s="24"/>
      <c r="Y15" s="24"/>
      <c r="Z15" s="24"/>
      <c r="AA15" s="24"/>
      <c r="AB15" s="24"/>
      <c r="AC15" s="24"/>
      <c r="AD15" s="24"/>
      <c r="AE15" s="24"/>
      <c r="AF15" s="24"/>
      <c r="AG15" s="24"/>
    </row>
    <row r="16" spans="1:33" ht="18.75" customHeight="1" x14ac:dyDescent="0.15">
      <c r="A16" s="3"/>
      <c r="B16" s="5"/>
      <c r="C16" s="5"/>
      <c r="D16" s="5"/>
      <c r="E16" s="5"/>
      <c r="F16" s="5"/>
      <c r="G16" s="5"/>
      <c r="H16" s="5"/>
      <c r="I16" s="5"/>
      <c r="J16" s="5"/>
      <c r="K16" s="5"/>
      <c r="L16" s="5"/>
      <c r="M16" s="5"/>
      <c r="N16" s="5"/>
      <c r="O16" s="23"/>
      <c r="P16" s="23"/>
      <c r="Q16" s="21"/>
      <c r="R16" s="21"/>
      <c r="S16" s="5"/>
      <c r="T16" s="5"/>
      <c r="U16" s="11"/>
      <c r="V16" s="24"/>
      <c r="W16" s="24"/>
      <c r="X16" s="24"/>
      <c r="Y16" s="24"/>
      <c r="Z16" s="24"/>
      <c r="AA16" s="24"/>
      <c r="AB16" s="24"/>
      <c r="AC16" s="24"/>
      <c r="AD16" s="24"/>
      <c r="AE16" s="24"/>
      <c r="AF16" s="24"/>
      <c r="AG16" s="24"/>
    </row>
    <row r="17" spans="1:33" ht="18.75" customHeight="1" x14ac:dyDescent="0.15">
      <c r="A17" s="3"/>
      <c r="B17" s="11"/>
      <c r="C17" s="24"/>
      <c r="D17" s="24"/>
      <c r="E17" s="24"/>
      <c r="F17" s="24"/>
      <c r="G17" s="24"/>
      <c r="H17" s="24"/>
      <c r="I17" s="24"/>
      <c r="J17" s="24"/>
      <c r="K17" s="24"/>
      <c r="L17" s="24"/>
      <c r="M17" s="24"/>
      <c r="N17" s="24"/>
      <c r="O17" s="24"/>
      <c r="P17" s="24"/>
      <c r="Q17" s="21"/>
      <c r="R17" s="21"/>
      <c r="S17" s="24"/>
      <c r="T17" s="24"/>
      <c r="U17" s="11"/>
      <c r="V17" s="24"/>
      <c r="W17" s="24"/>
      <c r="X17" s="24"/>
      <c r="Y17" s="24"/>
      <c r="Z17" s="24"/>
      <c r="AA17" s="24"/>
      <c r="AB17" s="24"/>
      <c r="AC17" s="24"/>
      <c r="AD17" s="24"/>
      <c r="AE17" s="24"/>
      <c r="AF17" s="24"/>
      <c r="AG17" s="24"/>
    </row>
    <row r="18" spans="1:33" ht="18.75" customHeight="1" x14ac:dyDescent="0.15">
      <c r="A18" s="3"/>
      <c r="B18" s="11"/>
      <c r="C18" s="24"/>
      <c r="D18" s="24"/>
      <c r="E18" s="24"/>
      <c r="F18" s="24"/>
      <c r="G18" s="24"/>
      <c r="H18" s="24"/>
      <c r="I18" s="24"/>
      <c r="J18" s="24"/>
      <c r="K18" s="24"/>
      <c r="L18" s="24"/>
      <c r="M18" s="24"/>
      <c r="N18" s="24"/>
      <c r="O18" s="24"/>
      <c r="P18" s="24"/>
      <c r="Q18" s="21"/>
      <c r="R18" s="21"/>
      <c r="S18" s="24"/>
      <c r="T18" s="24"/>
      <c r="U18" s="46"/>
      <c r="V18" s="24"/>
      <c r="W18" s="24"/>
      <c r="X18" s="24"/>
      <c r="Y18" s="24"/>
      <c r="Z18" s="24"/>
      <c r="AA18" s="24"/>
      <c r="AB18" s="24"/>
      <c r="AC18" s="24"/>
      <c r="AD18" s="24"/>
      <c r="AE18" s="24"/>
      <c r="AF18" s="24"/>
      <c r="AG18" s="24"/>
    </row>
    <row r="19" spans="1:33" ht="18.75" customHeight="1" x14ac:dyDescent="0.15">
      <c r="A19" s="2"/>
      <c r="B19" s="11"/>
      <c r="C19" s="24"/>
      <c r="D19" s="24"/>
      <c r="E19" s="24"/>
      <c r="F19" s="24"/>
      <c r="G19" s="24"/>
      <c r="H19" s="24"/>
      <c r="I19" s="24"/>
      <c r="J19" s="24"/>
      <c r="K19" s="24"/>
      <c r="L19" s="24"/>
      <c r="M19" s="24"/>
      <c r="N19" s="24"/>
      <c r="O19" s="24"/>
      <c r="P19" s="24"/>
      <c r="Q19" s="21"/>
      <c r="R19" s="21"/>
      <c r="S19" s="24"/>
      <c r="T19" s="24"/>
      <c r="U19" s="46"/>
      <c r="V19" s="24"/>
      <c r="W19" s="24"/>
      <c r="X19" s="24"/>
      <c r="Y19" s="24"/>
      <c r="Z19" s="24"/>
      <c r="AA19" s="24"/>
      <c r="AB19" s="24"/>
      <c r="AC19" s="24"/>
      <c r="AD19" s="24"/>
      <c r="AE19" s="24"/>
      <c r="AF19" s="24"/>
      <c r="AG19" s="24"/>
    </row>
    <row r="20" spans="1:33" ht="18.75" customHeight="1" x14ac:dyDescent="0.15">
      <c r="A20" s="2"/>
      <c r="B20" s="11"/>
      <c r="C20" s="24"/>
      <c r="D20" s="24"/>
      <c r="E20" s="24"/>
      <c r="F20" s="24"/>
      <c r="G20" s="24"/>
      <c r="H20" s="24"/>
      <c r="I20" s="24"/>
      <c r="J20" s="24"/>
      <c r="K20" s="24"/>
      <c r="L20" s="24"/>
      <c r="M20" s="24"/>
      <c r="N20" s="24"/>
      <c r="O20" s="24"/>
      <c r="P20" s="24"/>
      <c r="Q20" s="21"/>
      <c r="R20" s="21"/>
      <c r="S20" s="24"/>
      <c r="T20" s="24"/>
      <c r="U20" s="24"/>
      <c r="V20" s="24"/>
      <c r="W20" s="24"/>
      <c r="X20" s="24"/>
      <c r="Y20" s="21"/>
      <c r="Z20" s="21"/>
      <c r="AA20" s="27"/>
      <c r="AB20" s="21"/>
      <c r="AC20" s="21"/>
      <c r="AD20" s="21"/>
      <c r="AE20" s="21"/>
      <c r="AF20" s="21"/>
      <c r="AG20" s="21"/>
    </row>
    <row r="21" spans="1:33" ht="18.75" customHeight="1" x14ac:dyDescent="0.15">
      <c r="A21" s="2"/>
      <c r="B21" s="11"/>
      <c r="C21" s="24"/>
      <c r="D21" s="24"/>
      <c r="E21" s="24"/>
      <c r="F21" s="24"/>
      <c r="G21" s="24"/>
      <c r="H21" s="24"/>
      <c r="I21" s="24"/>
      <c r="J21" s="24"/>
      <c r="K21" s="24"/>
      <c r="L21" s="24"/>
      <c r="M21" s="24"/>
      <c r="N21" s="24"/>
      <c r="O21" s="24"/>
      <c r="P21" s="24"/>
      <c r="Q21" s="21"/>
      <c r="R21" s="21"/>
      <c r="S21" s="24"/>
      <c r="T21" s="24"/>
      <c r="U21" s="24"/>
      <c r="V21" s="24"/>
      <c r="W21" s="24"/>
      <c r="X21" s="24"/>
      <c r="Y21" s="21"/>
      <c r="Z21" s="21"/>
      <c r="AA21" s="27"/>
    </row>
    <row r="22" spans="1:33" ht="18.75" customHeight="1" x14ac:dyDescent="0.15">
      <c r="A22" s="2"/>
      <c r="B22" s="11"/>
      <c r="C22" s="24"/>
      <c r="D22" s="24"/>
      <c r="E22" s="24"/>
      <c r="F22" s="24"/>
      <c r="G22" s="24"/>
      <c r="H22" s="24"/>
      <c r="I22" s="24"/>
      <c r="J22" s="24"/>
      <c r="K22" s="24"/>
      <c r="L22" s="24"/>
      <c r="M22" s="24"/>
      <c r="N22" s="24"/>
      <c r="O22" s="24"/>
      <c r="P22" s="24"/>
      <c r="Q22" s="21"/>
      <c r="R22" s="21"/>
      <c r="S22" s="24"/>
      <c r="T22" s="24"/>
      <c r="U22" s="974"/>
      <c r="V22" s="974"/>
      <c r="W22" s="974"/>
      <c r="X22" s="974"/>
      <c r="Y22" s="974"/>
      <c r="Z22" s="974"/>
      <c r="AA22" s="974"/>
      <c r="AB22" s="974"/>
      <c r="AC22" s="1039"/>
      <c r="AD22" s="1039"/>
      <c r="AE22" s="974"/>
      <c r="AF22" s="1039"/>
      <c r="AG22" s="1039"/>
    </row>
    <row r="23" spans="1:33" ht="14.1" customHeight="1" x14ac:dyDescent="0.15">
      <c r="A23" s="2"/>
      <c r="B23" s="3"/>
      <c r="C23" s="3"/>
      <c r="D23" s="3"/>
      <c r="E23" s="5"/>
      <c r="F23" s="5"/>
      <c r="G23" s="5"/>
      <c r="H23" s="5"/>
      <c r="I23" s="5"/>
      <c r="J23" s="5"/>
      <c r="K23" s="5"/>
      <c r="L23" s="5"/>
      <c r="M23" s="5"/>
      <c r="N23" s="5"/>
      <c r="O23" s="5"/>
      <c r="P23" s="5"/>
      <c r="S23" s="21"/>
      <c r="T23" s="21"/>
      <c r="U23" s="974"/>
      <c r="V23" s="5"/>
      <c r="W23" s="5"/>
      <c r="X23" s="5"/>
      <c r="Y23" s="5"/>
      <c r="Z23" s="5"/>
      <c r="AA23" s="5"/>
      <c r="AB23" s="5"/>
      <c r="AC23" s="5"/>
      <c r="AD23" s="5"/>
      <c r="AE23" s="23"/>
      <c r="AF23" s="21"/>
      <c r="AG23" s="21"/>
    </row>
    <row r="24" spans="1:33" ht="14.1" customHeight="1" x14ac:dyDescent="0.15">
      <c r="A24" s="2"/>
      <c r="B24" s="3"/>
      <c r="C24" s="3"/>
      <c r="D24" s="3"/>
      <c r="E24" s="5"/>
      <c r="F24" s="5"/>
      <c r="G24" s="5"/>
      <c r="H24" s="5"/>
      <c r="I24" s="5"/>
      <c r="J24" s="5"/>
      <c r="K24" s="5"/>
      <c r="L24" s="5"/>
      <c r="M24" s="5"/>
      <c r="N24" s="5"/>
      <c r="O24" s="5"/>
      <c r="P24" s="5"/>
      <c r="U24" s="11"/>
      <c r="V24" s="24"/>
      <c r="W24" s="24"/>
      <c r="X24" s="24"/>
      <c r="Y24" s="24"/>
      <c r="Z24" s="24"/>
      <c r="AA24" s="24"/>
      <c r="AB24" s="24"/>
      <c r="AC24" s="24"/>
      <c r="AD24" s="24"/>
      <c r="AE24" s="24"/>
      <c r="AF24" s="21"/>
      <c r="AG24" s="21"/>
    </row>
    <row r="25" spans="1:33" ht="18.75" customHeight="1" x14ac:dyDescent="0.15">
      <c r="B25" s="1"/>
      <c r="C25" s="1"/>
      <c r="D25" s="1"/>
      <c r="U25" s="11"/>
      <c r="V25" s="24"/>
      <c r="W25" s="24"/>
      <c r="X25" s="24"/>
      <c r="Y25" s="24"/>
      <c r="Z25" s="24"/>
      <c r="AA25" s="24"/>
      <c r="AB25" s="24"/>
      <c r="AC25" s="24"/>
      <c r="AD25" s="24"/>
      <c r="AE25" s="24"/>
      <c r="AF25" s="21"/>
      <c r="AG25" s="21"/>
    </row>
    <row r="26" spans="1:33" ht="18.75" customHeight="1" x14ac:dyDescent="0.15">
      <c r="B26" s="1"/>
      <c r="C26" s="1"/>
      <c r="D26" s="1"/>
      <c r="U26" s="11"/>
      <c r="V26" s="24"/>
      <c r="W26" s="24"/>
      <c r="X26" s="24"/>
      <c r="Y26" s="24"/>
      <c r="Z26" s="24"/>
      <c r="AA26" s="24"/>
      <c r="AB26" s="24"/>
      <c r="AC26" s="24"/>
      <c r="AD26" s="24"/>
      <c r="AE26" s="24"/>
      <c r="AF26" s="21"/>
      <c r="AG26" s="21"/>
    </row>
    <row r="27" spans="1:33" ht="18.75" customHeight="1" x14ac:dyDescent="0.15">
      <c r="B27" s="1"/>
      <c r="C27" s="1"/>
      <c r="D27" s="1"/>
      <c r="U27" s="11"/>
      <c r="V27" s="24"/>
      <c r="W27" s="24"/>
      <c r="X27" s="24"/>
      <c r="Y27" s="24"/>
      <c r="Z27" s="24"/>
      <c r="AA27" s="24"/>
      <c r="AB27" s="24"/>
      <c r="AC27" s="24"/>
      <c r="AD27" s="24"/>
      <c r="AE27" s="24"/>
      <c r="AF27" s="21"/>
      <c r="AG27" s="21"/>
    </row>
    <row r="28" spans="1:33" ht="18.75" customHeight="1" x14ac:dyDescent="0.15">
      <c r="B28" s="1"/>
      <c r="C28" s="1"/>
      <c r="D28" s="1"/>
      <c r="U28" s="11"/>
      <c r="V28" s="24"/>
      <c r="W28" s="24"/>
      <c r="X28" s="24"/>
      <c r="Y28" s="24"/>
      <c r="Z28" s="24"/>
      <c r="AA28" s="24"/>
      <c r="AB28" s="24"/>
      <c r="AC28" s="24"/>
      <c r="AD28" s="24"/>
      <c r="AE28" s="24"/>
      <c r="AF28" s="21"/>
      <c r="AG28" s="21"/>
    </row>
    <row r="29" spans="1:33" ht="18.75" customHeight="1" x14ac:dyDescent="0.15">
      <c r="B29" s="1"/>
      <c r="C29" s="1"/>
      <c r="D29" s="1"/>
      <c r="U29" s="11"/>
      <c r="V29" s="24"/>
      <c r="W29" s="24"/>
      <c r="X29" s="24"/>
      <c r="Y29" s="24"/>
      <c r="Z29" s="24"/>
      <c r="AA29" s="24"/>
      <c r="AB29" s="24"/>
      <c r="AC29" s="24"/>
      <c r="AD29" s="24"/>
      <c r="AE29" s="24"/>
      <c r="AF29" s="21"/>
      <c r="AG29" s="21"/>
    </row>
    <row r="30" spans="1:33" s="80" customFormat="1" ht="26.25" customHeight="1" x14ac:dyDescent="0.15">
      <c r="A30" s="89" t="s">
        <v>977</v>
      </c>
      <c r="B30" s="82"/>
      <c r="C30" s="88"/>
      <c r="D30" s="88"/>
      <c r="E30" s="88"/>
      <c r="F30" s="88"/>
      <c r="G30" s="88"/>
      <c r="H30" s="88"/>
      <c r="I30" s="88"/>
      <c r="J30" s="88"/>
      <c r="K30" s="88"/>
      <c r="L30" s="88"/>
      <c r="M30" s="88"/>
      <c r="N30" s="88"/>
      <c r="O30" s="88"/>
      <c r="P30" s="88"/>
      <c r="Q30" s="83"/>
      <c r="R30" s="83"/>
    </row>
    <row r="31" spans="1:33" ht="18.75" customHeight="1" x14ac:dyDescent="0.15">
      <c r="B31" s="1"/>
      <c r="C31" s="1"/>
      <c r="D31" s="1"/>
      <c r="F31" s="1040" t="s">
        <v>1085</v>
      </c>
      <c r="G31" s="1040"/>
      <c r="H31" s="1040"/>
      <c r="I31" s="1040"/>
      <c r="J31" s="1040"/>
      <c r="K31" s="1040"/>
      <c r="L31" s="1040"/>
      <c r="M31" s="1040"/>
      <c r="U31" s="11"/>
      <c r="V31" s="24"/>
      <c r="W31" s="24"/>
      <c r="X31" s="24"/>
      <c r="Y31" s="24"/>
      <c r="Z31" s="24"/>
      <c r="AA31" s="24"/>
      <c r="AB31" s="24"/>
      <c r="AC31" s="24"/>
      <c r="AD31" s="24"/>
      <c r="AE31" s="24"/>
      <c r="AF31" s="21"/>
      <c r="AG31" s="21"/>
    </row>
    <row r="32" spans="1:33" ht="18.75" customHeight="1" x14ac:dyDescent="0.15">
      <c r="B32" s="1037" t="s">
        <v>964</v>
      </c>
      <c r="C32" s="1038"/>
      <c r="D32" s="1038"/>
      <c r="E32" s="1038"/>
      <c r="F32" s="834" t="s">
        <v>965</v>
      </c>
      <c r="G32" s="834" t="s">
        <v>473</v>
      </c>
      <c r="H32" s="834">
        <v>2005</v>
      </c>
      <c r="I32" s="834" t="s">
        <v>176</v>
      </c>
      <c r="J32" s="834" t="s">
        <v>337</v>
      </c>
      <c r="K32" s="834" t="s">
        <v>613</v>
      </c>
      <c r="L32" s="837"/>
      <c r="M32" s="835" t="s">
        <v>1079</v>
      </c>
      <c r="U32" s="561"/>
      <c r="V32" s="24"/>
      <c r="W32" s="24"/>
      <c r="X32" s="24"/>
      <c r="Y32" s="24"/>
      <c r="Z32" s="24"/>
      <c r="AA32" s="24"/>
      <c r="AB32" s="24"/>
      <c r="AC32" s="24"/>
      <c r="AD32" s="24"/>
      <c r="AE32" s="24"/>
      <c r="AF32" s="557"/>
      <c r="AG32" s="557"/>
    </row>
    <row r="33" spans="2:33" ht="18.75" customHeight="1" x14ac:dyDescent="0.15">
      <c r="B33" s="1035" t="s">
        <v>960</v>
      </c>
      <c r="C33" s="1036"/>
      <c r="D33" s="1036"/>
      <c r="E33" s="1036"/>
      <c r="F33" s="563">
        <v>42247</v>
      </c>
      <c r="G33" s="563">
        <v>46002</v>
      </c>
      <c r="H33" s="563">
        <v>46665</v>
      </c>
      <c r="I33" s="563">
        <v>46665</v>
      </c>
      <c r="J33" s="563">
        <v>48673</v>
      </c>
      <c r="K33" s="563">
        <v>49486</v>
      </c>
      <c r="L33" s="838"/>
      <c r="M33" s="747">
        <v>52035</v>
      </c>
      <c r="U33" s="11"/>
      <c r="V33" s="24"/>
      <c r="W33" s="24"/>
      <c r="X33" s="24"/>
      <c r="Y33" s="24"/>
      <c r="Z33" s="24"/>
      <c r="AA33" s="24"/>
      <c r="AB33" s="24"/>
      <c r="AC33" s="24"/>
      <c r="AD33" s="24"/>
      <c r="AE33" s="24"/>
      <c r="AF33" s="21"/>
      <c r="AG33" s="21"/>
    </row>
    <row r="34" spans="2:33" ht="18.75" customHeight="1" x14ac:dyDescent="0.15">
      <c r="B34" s="1033" t="s">
        <v>961</v>
      </c>
      <c r="C34" s="1034"/>
      <c r="D34" s="1034"/>
      <c r="E34" s="1034"/>
      <c r="F34" s="836" t="s">
        <v>962</v>
      </c>
      <c r="G34" s="836" t="s">
        <v>962</v>
      </c>
      <c r="H34" s="833">
        <v>94.4</v>
      </c>
      <c r="I34" s="833">
        <v>94.4</v>
      </c>
      <c r="J34" s="833">
        <v>97.4</v>
      </c>
      <c r="K34" s="833">
        <v>99.2</v>
      </c>
      <c r="L34" s="839"/>
      <c r="M34" s="840">
        <v>103.01309000000001</v>
      </c>
      <c r="U34" s="21"/>
      <c r="V34" s="21"/>
      <c r="W34" s="21"/>
      <c r="X34" s="21"/>
      <c r="Y34" s="21"/>
      <c r="Z34" s="21"/>
      <c r="AA34" s="21"/>
      <c r="AB34" s="21"/>
      <c r="AC34" s="21"/>
      <c r="AD34" s="21"/>
      <c r="AE34" s="21"/>
      <c r="AF34" s="21"/>
      <c r="AG34" s="21"/>
    </row>
    <row r="35" spans="2:33" ht="18.75" customHeight="1" x14ac:dyDescent="0.15">
      <c r="B35" s="558" t="s">
        <v>963</v>
      </c>
    </row>
    <row r="36" spans="2:33" ht="18.75" customHeight="1" x14ac:dyDescent="0.15">
      <c r="B36" s="1"/>
    </row>
    <row r="37" spans="2:33" ht="18.75" customHeight="1" x14ac:dyDescent="0.15">
      <c r="B37" s="1"/>
      <c r="H37" s="834">
        <v>2005</v>
      </c>
    </row>
    <row r="38" spans="2:33" x14ac:dyDescent="0.15">
      <c r="H38" s="563">
        <v>46665</v>
      </c>
    </row>
    <row r="39" spans="2:33" x14ac:dyDescent="0.15">
      <c r="H39" s="833">
        <v>94.4</v>
      </c>
      <c r="L39" s="17"/>
    </row>
    <row r="64" spans="14:14" x14ac:dyDescent="0.15">
      <c r="N64" s="28"/>
    </row>
  </sheetData>
  <mergeCells count="21">
    <mergeCell ref="AE3:AG3"/>
    <mergeCell ref="S3:S4"/>
    <mergeCell ref="U3:U4"/>
    <mergeCell ref="B13:G13"/>
    <mergeCell ref="B3:B4"/>
    <mergeCell ref="C3:F3"/>
    <mergeCell ref="G3:J3"/>
    <mergeCell ref="K3:N3"/>
    <mergeCell ref="O3:R3"/>
    <mergeCell ref="V3:X3"/>
    <mergeCell ref="Y3:AA3"/>
    <mergeCell ref="AB3:AD3"/>
    <mergeCell ref="B34:E34"/>
    <mergeCell ref="B33:E33"/>
    <mergeCell ref="B32:E32"/>
    <mergeCell ref="AE22:AG22"/>
    <mergeCell ref="U22:U23"/>
    <mergeCell ref="V22:X22"/>
    <mergeCell ref="Y22:AA22"/>
    <mergeCell ref="AB22:AD22"/>
    <mergeCell ref="F31:M31"/>
  </mergeCells>
  <phoneticPr fontId="4"/>
  <pageMargins left="0.78740157480314965" right="0.78740157480314965" top="0.59055118110236227" bottom="0.59055118110236227" header="0.39370078740157483" footer="0.39370078740157483"/>
  <pageSetup paperSize="9" scale="98" orientation="portrait" r:id="rId1"/>
  <headerFooter alignWithMargins="0">
    <oddHeader>&amp;R&amp;A</oddHeader>
    <oddFooter>&amp;C－４－</oddFooter>
  </headerFooter>
  <colBreaks count="1" manualBreakCount="1">
    <brk id="18" max="43"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dimension ref="A1:AF50"/>
  <sheetViews>
    <sheetView zoomScaleNormal="100" workbookViewId="0">
      <selection activeCell="T11" sqref="T11"/>
    </sheetView>
  </sheetViews>
  <sheetFormatPr defaultRowHeight="13.5" x14ac:dyDescent="0.15"/>
  <cols>
    <col min="1" max="1" width="1.25" style="9" customWidth="1"/>
    <col min="2" max="2" width="15" style="9" customWidth="1"/>
    <col min="3" max="3" width="8.375" style="9" customWidth="1"/>
    <col min="4" max="4" width="8.625" style="9" bestFit="1" customWidth="1"/>
    <col min="5" max="5" width="7.25" style="9" customWidth="1"/>
    <col min="6" max="6" width="8.375" style="9" customWidth="1"/>
    <col min="7" max="8" width="7.25" style="9" customWidth="1"/>
    <col min="9" max="9" width="8.375" style="9" customWidth="1"/>
    <col min="10" max="11" width="7.25" style="9" customWidth="1"/>
    <col min="12" max="12" width="4.75" style="9" customWidth="1"/>
    <col min="13" max="13" width="4.25" style="9" customWidth="1"/>
    <col min="14" max="14" width="2.5" style="9" bestFit="1" customWidth="1"/>
    <col min="15" max="16" width="3.875" style="9" customWidth="1"/>
    <col min="17" max="17" width="9" style="9"/>
    <col min="18" max="18" width="4.75" style="9" customWidth="1"/>
    <col min="19" max="19" width="3" style="9" customWidth="1"/>
    <col min="20" max="16384" width="9" style="9"/>
  </cols>
  <sheetData>
    <row r="1" spans="1:32" s="84" customFormat="1" ht="26.25" customHeight="1" x14ac:dyDescent="0.15">
      <c r="A1" s="82" t="s">
        <v>978</v>
      </c>
      <c r="B1" s="86"/>
      <c r="C1" s="86"/>
      <c r="D1" s="86"/>
      <c r="E1" s="86"/>
      <c r="F1" s="86"/>
      <c r="G1" s="86"/>
      <c r="H1" s="86"/>
      <c r="I1" s="86"/>
      <c r="J1" s="86"/>
      <c r="K1" s="86"/>
      <c r="L1" s="86"/>
      <c r="M1" s="86"/>
      <c r="N1" s="86"/>
      <c r="O1" s="86"/>
      <c r="P1" s="86"/>
      <c r="Q1" s="86"/>
      <c r="R1" s="86"/>
      <c r="S1" s="86"/>
      <c r="T1" s="86"/>
      <c r="U1" s="85"/>
      <c r="V1" s="85"/>
      <c r="W1" s="85"/>
      <c r="X1" s="85"/>
      <c r="Y1" s="85"/>
      <c r="Z1" s="85"/>
      <c r="AA1" s="85"/>
      <c r="AB1" s="85"/>
      <c r="AC1" s="85"/>
      <c r="AD1" s="85"/>
      <c r="AE1" s="85"/>
      <c r="AF1" s="85"/>
    </row>
    <row r="2" spans="1:32" ht="18.75" customHeight="1" x14ac:dyDescent="0.15">
      <c r="B2" s="1"/>
      <c r="C2" s="14"/>
      <c r="F2" s="1047"/>
      <c r="G2" s="1047"/>
      <c r="H2" s="1047"/>
      <c r="I2" s="1046" t="s">
        <v>718</v>
      </c>
      <c r="J2" s="1046"/>
      <c r="K2" s="1046"/>
    </row>
    <row r="3" spans="1:32" ht="18.75" customHeight="1" x14ac:dyDescent="0.15">
      <c r="B3" s="990" t="s">
        <v>515</v>
      </c>
      <c r="C3" s="987" t="s">
        <v>337</v>
      </c>
      <c r="D3" s="987"/>
      <c r="E3" s="987"/>
      <c r="F3" s="987" t="s">
        <v>613</v>
      </c>
      <c r="G3" s="987"/>
      <c r="H3" s="987"/>
      <c r="I3" s="987" t="s">
        <v>1079</v>
      </c>
      <c r="J3" s="987"/>
      <c r="K3" s="988"/>
    </row>
    <row r="4" spans="1:32" ht="18.75" customHeight="1" x14ac:dyDescent="0.15">
      <c r="B4" s="1004"/>
      <c r="C4" s="645" t="s">
        <v>477</v>
      </c>
      <c r="D4" s="645" t="s">
        <v>478</v>
      </c>
      <c r="E4" s="645" t="s">
        <v>502</v>
      </c>
      <c r="F4" s="174" t="s">
        <v>477</v>
      </c>
      <c r="G4" s="174" t="s">
        <v>478</v>
      </c>
      <c r="H4" s="174" t="s">
        <v>502</v>
      </c>
      <c r="I4" s="174" t="s">
        <v>477</v>
      </c>
      <c r="J4" s="174" t="s">
        <v>478</v>
      </c>
      <c r="K4" s="175" t="s">
        <v>502</v>
      </c>
    </row>
    <row r="5" spans="1:32" ht="24.75" customHeight="1" x14ac:dyDescent="0.15">
      <c r="B5" s="327" t="s">
        <v>477</v>
      </c>
      <c r="C5" s="313">
        <f t="shared" ref="C5:H5" si="0">C6+C10+C14+C29</f>
        <v>24790</v>
      </c>
      <c r="D5" s="313">
        <f t="shared" si="0"/>
        <v>14495</v>
      </c>
      <c r="E5" s="313">
        <f t="shared" si="0"/>
        <v>10295</v>
      </c>
      <c r="F5" s="239">
        <f t="shared" si="0"/>
        <v>24350</v>
      </c>
      <c r="G5" s="239">
        <f t="shared" si="0"/>
        <v>13904</v>
      </c>
      <c r="H5" s="678">
        <f t="shared" si="0"/>
        <v>10446</v>
      </c>
      <c r="I5" s="683">
        <v>24337</v>
      </c>
      <c r="J5" s="239">
        <v>13685</v>
      </c>
      <c r="K5" s="240">
        <v>10652</v>
      </c>
    </row>
    <row r="6" spans="1:32" ht="24" customHeight="1" x14ac:dyDescent="0.15">
      <c r="B6" s="327" t="s">
        <v>1141</v>
      </c>
      <c r="C6" s="313">
        <v>914</v>
      </c>
      <c r="D6" s="313">
        <v>559</v>
      </c>
      <c r="E6" s="313">
        <v>355</v>
      </c>
      <c r="F6" s="239">
        <v>861</v>
      </c>
      <c r="G6" s="239">
        <v>545</v>
      </c>
      <c r="H6" s="678">
        <v>316</v>
      </c>
      <c r="I6" s="683">
        <v>759</v>
      </c>
      <c r="J6" s="239">
        <v>438</v>
      </c>
      <c r="K6" s="240">
        <v>321</v>
      </c>
    </row>
    <row r="7" spans="1:32" ht="24" customHeight="1" x14ac:dyDescent="0.15">
      <c r="B7" s="634" t="s">
        <v>702</v>
      </c>
      <c r="C7" s="647">
        <v>902</v>
      </c>
      <c r="D7" s="647">
        <v>552</v>
      </c>
      <c r="E7" s="647">
        <v>350</v>
      </c>
      <c r="F7" s="648">
        <v>848</v>
      </c>
      <c r="G7" s="648">
        <v>536</v>
      </c>
      <c r="H7" s="679">
        <v>312</v>
      </c>
      <c r="I7" s="684">
        <v>746</v>
      </c>
      <c r="J7" s="226">
        <v>431</v>
      </c>
      <c r="K7" s="312">
        <v>315</v>
      </c>
    </row>
    <row r="8" spans="1:32" ht="24" customHeight="1" x14ac:dyDescent="0.15">
      <c r="B8" s="634" t="s">
        <v>703</v>
      </c>
      <c r="C8" s="647">
        <v>5</v>
      </c>
      <c r="D8" s="647">
        <v>3</v>
      </c>
      <c r="E8" s="647">
        <v>2</v>
      </c>
      <c r="F8" s="648">
        <v>4</v>
      </c>
      <c r="G8" s="648">
        <v>3</v>
      </c>
      <c r="H8" s="679">
        <v>1</v>
      </c>
      <c r="I8" s="676">
        <v>1</v>
      </c>
      <c r="J8" s="226" t="s">
        <v>1080</v>
      </c>
      <c r="K8" s="312">
        <v>1</v>
      </c>
    </row>
    <row r="9" spans="1:32" ht="24" customHeight="1" x14ac:dyDescent="0.15">
      <c r="B9" s="634" t="s">
        <v>704</v>
      </c>
      <c r="C9" s="647">
        <v>7</v>
      </c>
      <c r="D9" s="647">
        <v>4</v>
      </c>
      <c r="E9" s="647">
        <v>3</v>
      </c>
      <c r="F9" s="648">
        <v>9</v>
      </c>
      <c r="G9" s="648">
        <v>6</v>
      </c>
      <c r="H9" s="679">
        <v>3</v>
      </c>
      <c r="I9" s="676">
        <v>12</v>
      </c>
      <c r="J9" s="226">
        <v>7</v>
      </c>
      <c r="K9" s="312">
        <v>5</v>
      </c>
    </row>
    <row r="10" spans="1:32" ht="24" customHeight="1" x14ac:dyDescent="0.15">
      <c r="B10" s="328" t="s">
        <v>1142</v>
      </c>
      <c r="C10" s="313">
        <f t="shared" ref="C10:H10" si="1">SUM(C11:C13)</f>
        <v>8761</v>
      </c>
      <c r="D10" s="313">
        <f t="shared" si="1"/>
        <v>6588</v>
      </c>
      <c r="E10" s="313">
        <f t="shared" si="1"/>
        <v>2173</v>
      </c>
      <c r="F10" s="239">
        <f t="shared" si="1"/>
        <v>8554</v>
      </c>
      <c r="G10" s="239">
        <f t="shared" si="1"/>
        <v>6388</v>
      </c>
      <c r="H10" s="678">
        <f t="shared" si="1"/>
        <v>2166</v>
      </c>
      <c r="I10" s="239">
        <v>8579</v>
      </c>
      <c r="J10" s="239">
        <v>6426</v>
      </c>
      <c r="K10" s="240">
        <v>2153</v>
      </c>
    </row>
    <row r="11" spans="1:32" ht="24" customHeight="1" x14ac:dyDescent="0.15">
      <c r="B11" s="635" t="s">
        <v>705</v>
      </c>
      <c r="C11" s="647">
        <v>8</v>
      </c>
      <c r="D11" s="647">
        <v>6</v>
      </c>
      <c r="E11" s="647">
        <v>2</v>
      </c>
      <c r="F11" s="648">
        <v>2</v>
      </c>
      <c r="G11" s="648">
        <v>1</v>
      </c>
      <c r="H11" s="679">
        <v>1</v>
      </c>
      <c r="I11" s="676">
        <v>5</v>
      </c>
      <c r="J11" s="226">
        <v>4</v>
      </c>
      <c r="K11" s="312">
        <v>1</v>
      </c>
    </row>
    <row r="12" spans="1:32" ht="24" customHeight="1" x14ac:dyDescent="0.15">
      <c r="B12" s="635" t="s">
        <v>706</v>
      </c>
      <c r="C12" s="647">
        <v>1418</v>
      </c>
      <c r="D12" s="647">
        <v>1148</v>
      </c>
      <c r="E12" s="647">
        <v>270</v>
      </c>
      <c r="F12" s="648">
        <v>1345</v>
      </c>
      <c r="G12" s="648">
        <v>1063</v>
      </c>
      <c r="H12" s="679">
        <v>282</v>
      </c>
      <c r="I12" s="676">
        <v>1276</v>
      </c>
      <c r="J12" s="226">
        <v>991</v>
      </c>
      <c r="K12" s="312">
        <v>285</v>
      </c>
    </row>
    <row r="13" spans="1:32" ht="24" customHeight="1" x14ac:dyDescent="0.15">
      <c r="B13" s="635" t="s">
        <v>707</v>
      </c>
      <c r="C13" s="647">
        <v>7335</v>
      </c>
      <c r="D13" s="647">
        <v>5434</v>
      </c>
      <c r="E13" s="647">
        <v>1901</v>
      </c>
      <c r="F13" s="648">
        <v>7207</v>
      </c>
      <c r="G13" s="648">
        <v>5324</v>
      </c>
      <c r="H13" s="679">
        <v>1883</v>
      </c>
      <c r="I13" s="676">
        <v>7298</v>
      </c>
      <c r="J13" s="226">
        <v>5431</v>
      </c>
      <c r="K13" s="312">
        <v>1867</v>
      </c>
    </row>
    <row r="14" spans="1:32" ht="24" customHeight="1" x14ac:dyDescent="0.15">
      <c r="B14" s="329" t="s">
        <v>1143</v>
      </c>
      <c r="C14" s="313">
        <f t="shared" ref="C14:H14" si="2">SUM(C15:C28)</f>
        <v>13883</v>
      </c>
      <c r="D14" s="313">
        <f t="shared" si="2"/>
        <v>6685</v>
      </c>
      <c r="E14" s="313">
        <f t="shared" si="2"/>
        <v>7198</v>
      </c>
      <c r="F14" s="239">
        <f t="shared" si="2"/>
        <v>14314</v>
      </c>
      <c r="G14" s="239">
        <f t="shared" si="2"/>
        <v>6650</v>
      </c>
      <c r="H14" s="678">
        <f t="shared" si="2"/>
        <v>7664</v>
      </c>
      <c r="I14" s="239">
        <v>14335</v>
      </c>
      <c r="J14" s="239">
        <v>6482</v>
      </c>
      <c r="K14" s="240">
        <v>7853</v>
      </c>
    </row>
    <row r="15" spans="1:32" ht="24" customHeight="1" x14ac:dyDescent="0.15">
      <c r="B15" s="355" t="s">
        <v>714</v>
      </c>
      <c r="C15" s="647">
        <v>93</v>
      </c>
      <c r="D15" s="647">
        <v>81</v>
      </c>
      <c r="E15" s="647">
        <v>12</v>
      </c>
      <c r="F15" s="648">
        <v>86</v>
      </c>
      <c r="G15" s="648">
        <v>70</v>
      </c>
      <c r="H15" s="679">
        <v>16</v>
      </c>
      <c r="I15" s="676">
        <v>80</v>
      </c>
      <c r="J15" s="226">
        <v>69</v>
      </c>
      <c r="K15" s="312">
        <v>11</v>
      </c>
    </row>
    <row r="16" spans="1:32" ht="24" customHeight="1" x14ac:dyDescent="0.15">
      <c r="B16" s="635" t="s">
        <v>708</v>
      </c>
      <c r="C16" s="647">
        <v>327</v>
      </c>
      <c r="D16" s="647">
        <v>242</v>
      </c>
      <c r="E16" s="647">
        <v>85</v>
      </c>
      <c r="F16" s="648">
        <v>353</v>
      </c>
      <c r="G16" s="648">
        <v>274</v>
      </c>
      <c r="H16" s="679">
        <v>79</v>
      </c>
      <c r="I16" s="676">
        <v>342</v>
      </c>
      <c r="J16" s="226">
        <v>255</v>
      </c>
      <c r="K16" s="312">
        <v>87</v>
      </c>
    </row>
    <row r="17" spans="2:12" ht="24" customHeight="1" x14ac:dyDescent="0.15">
      <c r="B17" s="636" t="s">
        <v>709</v>
      </c>
      <c r="C17" s="646">
        <v>1285</v>
      </c>
      <c r="D17" s="646">
        <v>876</v>
      </c>
      <c r="E17" s="646">
        <v>409</v>
      </c>
      <c r="F17" s="350">
        <v>1253</v>
      </c>
      <c r="G17" s="350">
        <v>843</v>
      </c>
      <c r="H17" s="680">
        <v>410</v>
      </c>
      <c r="I17" s="350">
        <v>1173</v>
      </c>
      <c r="J17" s="350">
        <v>788</v>
      </c>
      <c r="K17" s="351">
        <v>385</v>
      </c>
    </row>
    <row r="18" spans="2:12" ht="24" customHeight="1" x14ac:dyDescent="0.15">
      <c r="B18" s="635" t="s">
        <v>710</v>
      </c>
      <c r="C18" s="647">
        <v>3468</v>
      </c>
      <c r="D18" s="647">
        <v>1689</v>
      </c>
      <c r="E18" s="647">
        <v>1779</v>
      </c>
      <c r="F18" s="648">
        <v>3310</v>
      </c>
      <c r="G18" s="648">
        <v>1561</v>
      </c>
      <c r="H18" s="679">
        <v>1749</v>
      </c>
      <c r="I18" s="676">
        <v>3229</v>
      </c>
      <c r="J18" s="226">
        <v>1488</v>
      </c>
      <c r="K18" s="312">
        <v>1741</v>
      </c>
    </row>
    <row r="19" spans="2:12" ht="24" customHeight="1" x14ac:dyDescent="0.15">
      <c r="B19" s="635" t="s">
        <v>717</v>
      </c>
      <c r="C19" s="647">
        <v>483</v>
      </c>
      <c r="D19" s="647">
        <v>204</v>
      </c>
      <c r="E19" s="647">
        <v>279</v>
      </c>
      <c r="F19" s="648">
        <v>469</v>
      </c>
      <c r="G19" s="648">
        <v>201</v>
      </c>
      <c r="H19" s="679">
        <v>268</v>
      </c>
      <c r="I19" s="676">
        <v>421</v>
      </c>
      <c r="J19" s="226">
        <v>167</v>
      </c>
      <c r="K19" s="312">
        <v>254</v>
      </c>
    </row>
    <row r="20" spans="2:12" ht="24" customHeight="1" x14ac:dyDescent="0.15">
      <c r="B20" s="635" t="s">
        <v>711</v>
      </c>
      <c r="C20" s="647">
        <v>276</v>
      </c>
      <c r="D20" s="647">
        <v>177</v>
      </c>
      <c r="E20" s="647">
        <v>99</v>
      </c>
      <c r="F20" s="648">
        <v>323</v>
      </c>
      <c r="G20" s="648">
        <v>203</v>
      </c>
      <c r="H20" s="679">
        <v>120</v>
      </c>
      <c r="I20" s="676">
        <v>331</v>
      </c>
      <c r="J20" s="226">
        <v>192</v>
      </c>
      <c r="K20" s="312">
        <v>139</v>
      </c>
    </row>
    <row r="21" spans="2:12" ht="24" customHeight="1" x14ac:dyDescent="0.15">
      <c r="B21" s="326" t="s">
        <v>715</v>
      </c>
      <c r="C21" s="647">
        <v>684</v>
      </c>
      <c r="D21" s="647">
        <v>460</v>
      </c>
      <c r="E21" s="647">
        <v>224</v>
      </c>
      <c r="F21" s="648">
        <v>624</v>
      </c>
      <c r="G21" s="648">
        <v>409</v>
      </c>
      <c r="H21" s="679">
        <v>215</v>
      </c>
      <c r="I21" s="676">
        <v>711</v>
      </c>
      <c r="J21" s="226">
        <v>442</v>
      </c>
      <c r="K21" s="312">
        <v>269</v>
      </c>
    </row>
    <row r="22" spans="2:12" ht="24" customHeight="1" x14ac:dyDescent="0.15">
      <c r="B22" s="330" t="s">
        <v>1074</v>
      </c>
      <c r="C22" s="647">
        <v>1030</v>
      </c>
      <c r="D22" s="647">
        <v>347</v>
      </c>
      <c r="E22" s="647">
        <v>683</v>
      </c>
      <c r="F22" s="648">
        <v>1084</v>
      </c>
      <c r="G22" s="648">
        <v>379</v>
      </c>
      <c r="H22" s="679">
        <v>705</v>
      </c>
      <c r="I22" s="676">
        <v>990</v>
      </c>
      <c r="J22" s="226">
        <v>332</v>
      </c>
      <c r="K22" s="312">
        <v>658</v>
      </c>
    </row>
    <row r="23" spans="2:12" ht="24" customHeight="1" x14ac:dyDescent="0.15">
      <c r="B23" s="677" t="s">
        <v>1077</v>
      </c>
      <c r="C23" s="647">
        <v>676</v>
      </c>
      <c r="D23" s="647">
        <v>254</v>
      </c>
      <c r="E23" s="647">
        <v>422</v>
      </c>
      <c r="F23" s="685">
        <v>699</v>
      </c>
      <c r="G23" s="685">
        <v>259</v>
      </c>
      <c r="H23" s="679">
        <v>440</v>
      </c>
      <c r="I23" s="685">
        <v>633</v>
      </c>
      <c r="J23" s="685">
        <v>227</v>
      </c>
      <c r="K23" s="686">
        <v>406</v>
      </c>
    </row>
    <row r="24" spans="2:12" ht="24" customHeight="1" x14ac:dyDescent="0.15">
      <c r="B24" s="635" t="s">
        <v>713</v>
      </c>
      <c r="C24" s="647">
        <v>1062</v>
      </c>
      <c r="D24" s="647">
        <v>418</v>
      </c>
      <c r="E24" s="647">
        <v>644</v>
      </c>
      <c r="F24" s="685">
        <v>1091</v>
      </c>
      <c r="G24" s="685">
        <v>411</v>
      </c>
      <c r="H24" s="679">
        <v>680</v>
      </c>
      <c r="I24" s="685">
        <v>1168</v>
      </c>
      <c r="J24" s="685">
        <v>405</v>
      </c>
      <c r="K24" s="686">
        <v>763</v>
      </c>
    </row>
    <row r="25" spans="2:12" ht="24" customHeight="1" x14ac:dyDescent="0.15">
      <c r="B25" s="314" t="s">
        <v>712</v>
      </c>
      <c r="C25" s="647">
        <v>2292</v>
      </c>
      <c r="D25" s="647">
        <v>483</v>
      </c>
      <c r="E25" s="647">
        <v>1809</v>
      </c>
      <c r="F25" s="648">
        <v>2713</v>
      </c>
      <c r="G25" s="648">
        <v>549</v>
      </c>
      <c r="H25" s="679">
        <v>2164</v>
      </c>
      <c r="I25" s="676">
        <v>2939</v>
      </c>
      <c r="J25" s="226">
        <v>652</v>
      </c>
      <c r="K25" s="312">
        <v>2287</v>
      </c>
    </row>
    <row r="26" spans="2:12" ht="24" customHeight="1" x14ac:dyDescent="0.15">
      <c r="B26" s="356" t="s">
        <v>716</v>
      </c>
      <c r="C26" s="352">
        <v>140</v>
      </c>
      <c r="D26" s="352">
        <v>76</v>
      </c>
      <c r="E26" s="352">
        <v>64</v>
      </c>
      <c r="F26" s="353">
        <v>208</v>
      </c>
      <c r="G26" s="353">
        <v>126</v>
      </c>
      <c r="H26" s="681">
        <v>82</v>
      </c>
      <c r="I26" s="353">
        <v>177</v>
      </c>
      <c r="J26" s="353">
        <v>96</v>
      </c>
      <c r="K26" s="354">
        <v>81</v>
      </c>
      <c r="L26" s="21"/>
    </row>
    <row r="27" spans="2:12" ht="49.5" customHeight="1" x14ac:dyDescent="0.15">
      <c r="B27" s="326" t="s">
        <v>1078</v>
      </c>
      <c r="C27" s="647">
        <v>1291</v>
      </c>
      <c r="D27" s="647">
        <v>797</v>
      </c>
      <c r="E27" s="647">
        <v>494</v>
      </c>
      <c r="F27" s="648">
        <v>1304</v>
      </c>
      <c r="G27" s="648">
        <v>785</v>
      </c>
      <c r="H27" s="679">
        <v>519</v>
      </c>
      <c r="I27" s="676">
        <v>1350</v>
      </c>
      <c r="J27" s="226">
        <v>817</v>
      </c>
      <c r="K27" s="312">
        <v>533</v>
      </c>
    </row>
    <row r="28" spans="2:12" ht="24" customHeight="1" x14ac:dyDescent="0.15">
      <c r="B28" s="637" t="s">
        <v>1075</v>
      </c>
      <c r="C28" s="647">
        <v>776</v>
      </c>
      <c r="D28" s="647">
        <v>581</v>
      </c>
      <c r="E28" s="647">
        <v>195</v>
      </c>
      <c r="F28" s="648">
        <v>797</v>
      </c>
      <c r="G28" s="648">
        <v>580</v>
      </c>
      <c r="H28" s="679">
        <v>217</v>
      </c>
      <c r="I28" s="676">
        <v>791</v>
      </c>
      <c r="J28" s="226">
        <v>552</v>
      </c>
      <c r="K28" s="312">
        <v>239</v>
      </c>
    </row>
    <row r="29" spans="2:12" ht="24" customHeight="1" x14ac:dyDescent="0.15">
      <c r="B29" s="638" t="s">
        <v>1076</v>
      </c>
      <c r="C29" s="315">
        <v>1232</v>
      </c>
      <c r="D29" s="315">
        <v>663</v>
      </c>
      <c r="E29" s="315">
        <v>569</v>
      </c>
      <c r="F29" s="310">
        <v>621</v>
      </c>
      <c r="G29" s="310">
        <v>321</v>
      </c>
      <c r="H29" s="682">
        <v>300</v>
      </c>
      <c r="I29" s="310">
        <v>664</v>
      </c>
      <c r="J29" s="310">
        <v>339</v>
      </c>
      <c r="K29" s="311">
        <v>325</v>
      </c>
    </row>
    <row r="30" spans="2:12" ht="16.5" customHeight="1" x14ac:dyDescent="0.15">
      <c r="B30" s="152" t="s">
        <v>162</v>
      </c>
      <c r="E30" s="5"/>
    </row>
    <row r="31" spans="2:12" ht="16.5" customHeight="1" x14ac:dyDescent="0.15">
      <c r="B31" s="152"/>
      <c r="C31" s="5"/>
      <c r="D31" s="5"/>
      <c r="E31" s="5"/>
    </row>
    <row r="32" spans="2:12" ht="16.5" customHeight="1" x14ac:dyDescent="0.15">
      <c r="B32" s="1"/>
      <c r="C32" s="5"/>
      <c r="D32" s="5"/>
      <c r="E32" s="5"/>
    </row>
    <row r="33" spans="2:5" ht="16.5" customHeight="1" x14ac:dyDescent="0.15">
      <c r="B33" s="30"/>
      <c r="C33" s="31"/>
      <c r="D33" s="31"/>
      <c r="E33" s="31"/>
    </row>
    <row r="34" spans="2:5" ht="16.5" customHeight="1" x14ac:dyDescent="0.15">
      <c r="B34" s="30"/>
      <c r="C34" s="31"/>
      <c r="D34" s="31"/>
      <c r="E34" s="31"/>
    </row>
    <row r="35" spans="2:5" ht="16.5" customHeight="1" x14ac:dyDescent="0.15">
      <c r="B35" s="1"/>
      <c r="C35" s="32"/>
      <c r="D35" s="32"/>
      <c r="E35" s="32"/>
    </row>
    <row r="36" spans="2:5" ht="16.5" customHeight="1" x14ac:dyDescent="0.15">
      <c r="B36" s="1"/>
      <c r="C36" s="32"/>
      <c r="D36" s="32"/>
      <c r="E36" s="24"/>
    </row>
    <row r="37" spans="2:5" ht="16.5" customHeight="1" x14ac:dyDescent="0.15">
      <c r="B37" s="1"/>
      <c r="C37" s="24"/>
      <c r="D37" s="24"/>
      <c r="E37" s="24"/>
    </row>
    <row r="38" spans="2:5" ht="16.5" customHeight="1" x14ac:dyDescent="0.15">
      <c r="B38" s="30"/>
      <c r="C38" s="31"/>
      <c r="D38" s="31"/>
      <c r="E38" s="31"/>
    </row>
    <row r="39" spans="2:5" ht="16.5" customHeight="1" x14ac:dyDescent="0.15">
      <c r="B39" s="21"/>
      <c r="C39" s="32"/>
      <c r="D39" s="32"/>
      <c r="E39" s="32"/>
    </row>
    <row r="40" spans="2:5" ht="16.5" customHeight="1" x14ac:dyDescent="0.15">
      <c r="B40" s="21"/>
      <c r="C40" s="32"/>
      <c r="D40" s="32"/>
      <c r="E40" s="32"/>
    </row>
    <row r="41" spans="2:5" ht="16.5" customHeight="1" x14ac:dyDescent="0.15">
      <c r="B41" s="21"/>
      <c r="C41" s="32"/>
      <c r="D41" s="32"/>
      <c r="E41" s="32"/>
    </row>
    <row r="42" spans="2:5" ht="16.5" customHeight="1" x14ac:dyDescent="0.15">
      <c r="B42" s="33"/>
      <c r="C42" s="31"/>
      <c r="D42" s="31"/>
      <c r="E42" s="31"/>
    </row>
    <row r="43" spans="2:5" x14ac:dyDescent="0.15">
      <c r="B43" s="34"/>
      <c r="C43" s="32"/>
      <c r="D43" s="32"/>
      <c r="E43" s="32"/>
    </row>
    <row r="44" spans="2:5" ht="16.5" customHeight="1" x14ac:dyDescent="0.15">
      <c r="B44" s="21"/>
      <c r="C44" s="32"/>
      <c r="D44" s="32"/>
      <c r="E44" s="32"/>
    </row>
    <row r="45" spans="2:5" x14ac:dyDescent="0.15">
      <c r="B45" s="34"/>
      <c r="C45" s="32"/>
      <c r="D45" s="32"/>
      <c r="E45" s="32"/>
    </row>
    <row r="46" spans="2:5" ht="16.5" customHeight="1" x14ac:dyDescent="0.15">
      <c r="B46" s="21"/>
      <c r="C46" s="32"/>
      <c r="D46" s="32"/>
      <c r="E46" s="32"/>
    </row>
    <row r="47" spans="2:5" ht="16.5" customHeight="1" x14ac:dyDescent="0.15">
      <c r="B47" s="21"/>
      <c r="C47" s="32"/>
      <c r="D47" s="32"/>
      <c r="E47" s="32"/>
    </row>
    <row r="48" spans="2:5" ht="16.5" customHeight="1" x14ac:dyDescent="0.15">
      <c r="B48" s="21"/>
      <c r="C48" s="32"/>
      <c r="D48" s="32"/>
      <c r="E48" s="32"/>
    </row>
    <row r="49" spans="2:5" ht="16.5" customHeight="1" x14ac:dyDescent="0.15">
      <c r="B49" s="21"/>
      <c r="C49" s="32"/>
      <c r="D49" s="32"/>
      <c r="E49" s="32"/>
    </row>
    <row r="50" spans="2:5" ht="16.5" customHeight="1" x14ac:dyDescent="0.15">
      <c r="B50" s="21"/>
      <c r="C50" s="32"/>
      <c r="D50" s="32"/>
      <c r="E50" s="32"/>
    </row>
  </sheetData>
  <mergeCells count="6">
    <mergeCell ref="I2:K2"/>
    <mergeCell ref="I3:K3"/>
    <mergeCell ref="F2:H2"/>
    <mergeCell ref="F3:H3"/>
    <mergeCell ref="B3:B4"/>
    <mergeCell ref="C3:E3"/>
  </mergeCells>
  <phoneticPr fontId="4"/>
  <pageMargins left="0.78740157480314965" right="0.70866141732283472" top="0.59055118110236227" bottom="0.59055118110236227" header="0.39370078740157483" footer="0.39370078740157483"/>
  <pageSetup paperSize="9" firstPageNumber="4" orientation="portrait" r:id="rId1"/>
  <headerFooter alignWithMargins="0">
    <oddHeader>&amp;R&amp;A</oddHeader>
    <oddFooter>&amp;C－５－</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dimension ref="A1:AI46"/>
  <sheetViews>
    <sheetView topLeftCell="A16" zoomScale="89" zoomScaleNormal="89" workbookViewId="0">
      <selection activeCell="U35" sqref="T34:U35"/>
    </sheetView>
  </sheetViews>
  <sheetFormatPr defaultRowHeight="13.5" x14ac:dyDescent="0.15"/>
  <cols>
    <col min="1" max="1" width="1.25" style="9" customWidth="1"/>
    <col min="2" max="2" width="15.5" style="9" customWidth="1"/>
    <col min="3" max="6" width="9.75" style="9" customWidth="1"/>
    <col min="7" max="8" width="9.625" style="9" customWidth="1"/>
    <col min="9" max="9" width="4.125" style="9" customWidth="1"/>
    <col min="10" max="11" width="3.75" style="9" customWidth="1"/>
    <col min="12" max="12" width="4.75" style="9" customWidth="1"/>
    <col min="13" max="13" width="4.25" style="9" customWidth="1"/>
    <col min="14" max="14" width="2.5" style="9" bestFit="1" customWidth="1"/>
    <col min="15" max="16" width="3.875" style="9" customWidth="1"/>
    <col min="17" max="17" width="9" style="9"/>
    <col min="18" max="18" width="4.75" style="9" customWidth="1"/>
    <col min="19" max="19" width="3" style="9" customWidth="1"/>
    <col min="20" max="16384" width="9" style="9"/>
  </cols>
  <sheetData>
    <row r="1" spans="1:35" s="84" customFormat="1" ht="26.25" customHeight="1" x14ac:dyDescent="0.15">
      <c r="A1" s="82" t="s">
        <v>979</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8.75" customHeight="1" x14ac:dyDescent="0.15">
      <c r="B2" s="151"/>
      <c r="C2" s="151"/>
      <c r="D2" s="145"/>
      <c r="E2" s="145"/>
      <c r="F2" s="145" t="s">
        <v>1097</v>
      </c>
      <c r="J2" s="10"/>
      <c r="K2" s="10"/>
      <c r="L2" s="10"/>
      <c r="M2" s="10"/>
      <c r="N2" s="10"/>
      <c r="O2" s="10"/>
      <c r="P2" s="10"/>
      <c r="Q2" s="10"/>
    </row>
    <row r="3" spans="1:35" ht="17.100000000000001" customHeight="1" x14ac:dyDescent="0.15">
      <c r="B3" s="1055"/>
      <c r="C3" s="987" t="s">
        <v>131</v>
      </c>
      <c r="D3" s="987" t="s">
        <v>671</v>
      </c>
      <c r="E3" s="987" t="s">
        <v>552</v>
      </c>
      <c r="F3" s="987" t="s">
        <v>406</v>
      </c>
      <c r="G3" s="1050" t="s">
        <v>1095</v>
      </c>
      <c r="H3" s="1052" t="s">
        <v>1096</v>
      </c>
      <c r="I3" s="10"/>
      <c r="J3" s="10"/>
      <c r="K3" s="10"/>
      <c r="L3" s="10"/>
      <c r="M3" s="10"/>
      <c r="N3" s="10"/>
      <c r="O3" s="10"/>
      <c r="P3" s="10"/>
      <c r="Q3" s="10"/>
      <c r="T3" s="10"/>
    </row>
    <row r="4" spans="1:35" ht="16.5" customHeight="1" x14ac:dyDescent="0.15">
      <c r="B4" s="1056"/>
      <c r="C4" s="982"/>
      <c r="D4" s="982"/>
      <c r="E4" s="982"/>
      <c r="F4" s="982"/>
      <c r="G4" s="1051"/>
      <c r="H4" s="1053"/>
      <c r="I4" s="10"/>
      <c r="J4" s="10"/>
      <c r="K4" s="10"/>
      <c r="L4" s="10"/>
      <c r="M4" s="10"/>
      <c r="N4" s="10"/>
      <c r="O4" s="10"/>
      <c r="P4" s="10"/>
      <c r="Q4" s="10"/>
    </row>
    <row r="5" spans="1:35" ht="17.100000000000001" customHeight="1" x14ac:dyDescent="0.15">
      <c r="B5" s="1056"/>
      <c r="C5" s="982"/>
      <c r="D5" s="982"/>
      <c r="E5" s="982"/>
      <c r="F5" s="982"/>
      <c r="G5" s="1051"/>
      <c r="H5" s="1053"/>
      <c r="I5" s="10"/>
      <c r="J5" s="10"/>
      <c r="K5" s="10"/>
      <c r="L5" s="10"/>
      <c r="M5" s="10"/>
      <c r="N5" s="10"/>
      <c r="O5" s="10"/>
      <c r="P5" s="10"/>
      <c r="Q5" s="10"/>
    </row>
    <row r="6" spans="1:35" ht="17.100000000000001" customHeight="1" x14ac:dyDescent="0.15">
      <c r="B6" s="304" t="s">
        <v>667</v>
      </c>
      <c r="C6" s="724">
        <v>50513</v>
      </c>
      <c r="D6" s="725">
        <v>80.14</v>
      </c>
      <c r="E6" s="726">
        <v>630.29999999999995</v>
      </c>
      <c r="F6" s="727">
        <v>19659</v>
      </c>
      <c r="G6" s="728">
        <v>624</v>
      </c>
      <c r="H6" s="729">
        <v>1516</v>
      </c>
      <c r="I6" s="10"/>
      <c r="J6" s="10"/>
      <c r="K6" s="10"/>
      <c r="L6" s="10"/>
      <c r="M6" s="10"/>
      <c r="N6" s="10"/>
      <c r="O6" s="10"/>
      <c r="P6" s="10"/>
      <c r="Q6" s="10"/>
    </row>
    <row r="7" spans="1:35" ht="17.100000000000001" customHeight="1" x14ac:dyDescent="0.15">
      <c r="B7" s="305" t="s">
        <v>668</v>
      </c>
      <c r="C7" s="730">
        <v>11090</v>
      </c>
      <c r="D7" s="725">
        <v>20.94</v>
      </c>
      <c r="E7" s="726">
        <v>529.6</v>
      </c>
      <c r="F7" s="727">
        <v>3719</v>
      </c>
      <c r="G7" s="728">
        <v>-354</v>
      </c>
      <c r="H7" s="729">
        <v>211</v>
      </c>
      <c r="I7" s="10"/>
    </row>
    <row r="8" spans="1:35" ht="17.100000000000001" customHeight="1" x14ac:dyDescent="0.15">
      <c r="B8" s="306" t="s">
        <v>669</v>
      </c>
      <c r="C8" s="731">
        <v>39423</v>
      </c>
      <c r="D8" s="732">
        <v>40.51</v>
      </c>
      <c r="E8" s="733">
        <v>973.2</v>
      </c>
      <c r="F8" s="734">
        <v>15940</v>
      </c>
      <c r="G8" s="735">
        <v>978</v>
      </c>
      <c r="H8" s="736">
        <v>1305</v>
      </c>
      <c r="I8" s="10"/>
      <c r="J8" s="10"/>
      <c r="K8" s="10"/>
      <c r="L8" s="10"/>
      <c r="M8" s="10"/>
      <c r="N8" s="10"/>
      <c r="O8" s="10"/>
      <c r="P8" s="10"/>
      <c r="Q8" s="10"/>
    </row>
    <row r="9" spans="1:35" ht="17.100000000000001" customHeight="1" x14ac:dyDescent="0.15">
      <c r="B9" s="303" t="s">
        <v>670</v>
      </c>
      <c r="C9" s="737">
        <v>24842</v>
      </c>
      <c r="D9" s="738">
        <v>3.45</v>
      </c>
      <c r="E9" s="739">
        <v>7200.6</v>
      </c>
      <c r="F9" s="740">
        <v>10898</v>
      </c>
      <c r="G9" s="741">
        <v>1477</v>
      </c>
      <c r="H9" s="742">
        <v>1288</v>
      </c>
      <c r="I9" s="10"/>
      <c r="J9" s="10"/>
      <c r="K9" s="10"/>
      <c r="L9" s="10"/>
      <c r="M9" s="10"/>
      <c r="N9" s="10"/>
      <c r="O9" s="10"/>
      <c r="P9" s="10"/>
      <c r="Q9" s="10"/>
    </row>
    <row r="10" spans="1:35" ht="17.100000000000001" customHeight="1" x14ac:dyDescent="0.15">
      <c r="B10" s="37"/>
      <c r="C10" s="38"/>
      <c r="D10" s="1054"/>
      <c r="E10" s="1040"/>
      <c r="I10" s="10"/>
      <c r="J10" s="10"/>
      <c r="K10" s="10"/>
      <c r="L10" s="10"/>
      <c r="M10" s="10"/>
      <c r="N10" s="10"/>
      <c r="O10" s="10"/>
      <c r="P10" s="10"/>
      <c r="Q10" s="10"/>
    </row>
    <row r="11" spans="1:35" ht="17.100000000000001" customHeight="1" x14ac:dyDescent="0.15">
      <c r="I11" s="10"/>
      <c r="J11" s="10"/>
      <c r="K11" s="10"/>
      <c r="L11" s="10"/>
      <c r="M11" s="10"/>
      <c r="N11" s="10"/>
      <c r="O11" s="10"/>
      <c r="P11" s="10"/>
      <c r="Q11" s="10"/>
    </row>
    <row r="12" spans="1:35" ht="17.100000000000001" customHeight="1" x14ac:dyDescent="0.15">
      <c r="B12" s="39" t="s">
        <v>685</v>
      </c>
      <c r="F12" s="9" t="s">
        <v>1098</v>
      </c>
      <c r="G12" s="153"/>
      <c r="H12" s="1049"/>
      <c r="I12" s="1049"/>
      <c r="J12" s="1049"/>
      <c r="K12" s="10"/>
      <c r="L12" s="10"/>
      <c r="M12" s="10"/>
      <c r="N12" s="10"/>
      <c r="O12" s="10"/>
      <c r="P12" s="10"/>
      <c r="Q12" s="10"/>
    </row>
    <row r="13" spans="1:35" ht="17.100000000000001" customHeight="1" x14ac:dyDescent="0.15">
      <c r="J13" s="10"/>
      <c r="K13" s="10"/>
      <c r="L13" s="10"/>
      <c r="M13" s="10"/>
      <c r="N13" s="10"/>
      <c r="O13" s="10"/>
      <c r="P13" s="10"/>
      <c r="Q13" s="10"/>
    </row>
    <row r="14" spans="1:35" ht="17.100000000000001" customHeight="1" x14ac:dyDescent="0.15">
      <c r="I14" s="10"/>
    </row>
    <row r="15" spans="1:35" ht="17.100000000000001" customHeight="1" x14ac:dyDescent="0.15"/>
    <row r="16" spans="1:35" ht="17.100000000000001" customHeight="1" x14ac:dyDescent="0.15">
      <c r="I16" s="10"/>
      <c r="J16" s="10"/>
      <c r="K16" s="10"/>
      <c r="L16" s="10"/>
      <c r="M16" s="10"/>
      <c r="N16" s="10"/>
      <c r="O16" s="10"/>
      <c r="P16" s="10"/>
      <c r="Q16" s="10"/>
    </row>
    <row r="17" spans="9:17" ht="17.100000000000001" customHeight="1" x14ac:dyDescent="0.15">
      <c r="I17" s="10"/>
      <c r="J17" s="10"/>
      <c r="K17" s="10"/>
      <c r="L17" s="10"/>
      <c r="M17" s="10"/>
      <c r="N17" s="10"/>
      <c r="O17" s="10"/>
      <c r="P17" s="10"/>
      <c r="Q17" s="10"/>
    </row>
    <row r="18" spans="9:17" ht="17.100000000000001" customHeight="1" x14ac:dyDescent="0.15">
      <c r="I18" s="10"/>
      <c r="J18" s="10"/>
      <c r="K18" s="10"/>
      <c r="L18" s="10"/>
      <c r="M18" s="10"/>
      <c r="N18" s="10"/>
      <c r="O18" s="10"/>
      <c r="P18" s="10"/>
      <c r="Q18" s="10"/>
    </row>
    <row r="19" spans="9:17" ht="17.100000000000001" customHeight="1" x14ac:dyDescent="0.15">
      <c r="I19" s="10"/>
    </row>
    <row r="20" spans="9:17" ht="17.100000000000001" customHeight="1" x14ac:dyDescent="0.15">
      <c r="I20" s="10"/>
      <c r="J20" s="10"/>
      <c r="K20" s="10"/>
      <c r="L20" s="10"/>
      <c r="M20" s="10"/>
      <c r="N20" s="10"/>
      <c r="O20" s="10"/>
      <c r="P20" s="10"/>
      <c r="Q20" s="10"/>
    </row>
    <row r="21" spans="9:17" ht="17.100000000000001" customHeight="1" x14ac:dyDescent="0.15">
      <c r="I21" s="10"/>
      <c r="J21" s="10"/>
      <c r="K21" s="10"/>
      <c r="L21" s="10"/>
      <c r="M21" s="10"/>
      <c r="N21" s="10"/>
      <c r="O21" s="10"/>
      <c r="P21" s="10"/>
      <c r="Q21" s="10"/>
    </row>
    <row r="22" spans="9:17" ht="17.100000000000001" customHeight="1" x14ac:dyDescent="0.15">
      <c r="I22" s="10"/>
      <c r="J22" s="10"/>
      <c r="K22" s="10"/>
      <c r="L22" s="10"/>
      <c r="M22" s="10"/>
      <c r="N22" s="10"/>
      <c r="O22" s="10"/>
      <c r="P22" s="10"/>
      <c r="Q22" s="10"/>
    </row>
    <row r="23" spans="9:17" ht="17.100000000000001" customHeight="1" x14ac:dyDescent="0.15">
      <c r="I23" s="10"/>
      <c r="J23" s="10"/>
      <c r="K23" s="10"/>
      <c r="L23" s="10"/>
      <c r="M23" s="10"/>
      <c r="N23" s="10"/>
      <c r="O23" s="10"/>
      <c r="P23" s="10"/>
      <c r="Q23" s="10"/>
    </row>
    <row r="24" spans="9:17" ht="17.100000000000001" customHeight="1" x14ac:dyDescent="0.15">
      <c r="I24" s="10"/>
      <c r="J24" s="10"/>
      <c r="K24" s="10"/>
      <c r="L24" s="10"/>
      <c r="M24" s="10"/>
      <c r="N24" s="10"/>
      <c r="O24" s="10"/>
      <c r="P24" s="10"/>
      <c r="Q24" s="10"/>
    </row>
    <row r="25" spans="9:17" ht="17.100000000000001" customHeight="1" x14ac:dyDescent="0.15">
      <c r="I25" s="10"/>
    </row>
    <row r="26" spans="9:17" ht="17.100000000000001" customHeight="1" x14ac:dyDescent="0.15">
      <c r="I26" s="10"/>
      <c r="J26" s="10"/>
      <c r="K26" s="10"/>
      <c r="L26" s="10"/>
      <c r="M26" s="10"/>
      <c r="N26" s="10"/>
      <c r="O26" s="10"/>
      <c r="P26" s="10"/>
      <c r="Q26" s="10"/>
    </row>
    <row r="27" spans="9:17" ht="17.100000000000001" customHeight="1" x14ac:dyDescent="0.15">
      <c r="I27" s="10"/>
      <c r="J27" s="10"/>
      <c r="K27" s="10"/>
      <c r="L27" s="10"/>
      <c r="M27" s="10"/>
      <c r="N27" s="10"/>
      <c r="O27" s="10"/>
      <c r="P27" s="10"/>
      <c r="Q27" s="10"/>
    </row>
    <row r="28" spans="9:17" ht="17.100000000000001" customHeight="1" x14ac:dyDescent="0.15">
      <c r="I28" s="10"/>
      <c r="J28" s="10"/>
      <c r="K28" s="10"/>
      <c r="L28" s="10"/>
      <c r="M28" s="10"/>
      <c r="N28" s="10"/>
      <c r="O28" s="10"/>
      <c r="P28" s="10"/>
      <c r="Q28" s="10"/>
    </row>
    <row r="29" spans="9:17" ht="17.100000000000001" customHeight="1" x14ac:dyDescent="0.15"/>
    <row r="30" spans="9:17" ht="17.100000000000001" customHeight="1" x14ac:dyDescent="0.15">
      <c r="I30" s="10"/>
      <c r="J30" s="10"/>
      <c r="K30" s="10"/>
      <c r="L30" s="10"/>
      <c r="M30" s="10"/>
      <c r="N30" s="10"/>
      <c r="O30" s="10"/>
      <c r="P30" s="10"/>
      <c r="Q30" s="10"/>
    </row>
    <row r="31" spans="9:17" ht="17.100000000000001" customHeight="1" x14ac:dyDescent="0.15">
      <c r="I31" s="10"/>
      <c r="J31" s="10"/>
      <c r="K31" s="10"/>
      <c r="L31" s="10"/>
      <c r="M31" s="10"/>
      <c r="N31" s="10"/>
      <c r="O31" s="10"/>
      <c r="P31" s="10"/>
      <c r="Q31" s="10"/>
    </row>
    <row r="32" spans="9:17" ht="17.100000000000001" customHeight="1" x14ac:dyDescent="0.15">
      <c r="I32" s="10"/>
      <c r="J32" s="10"/>
      <c r="K32" s="10"/>
      <c r="L32" s="10"/>
      <c r="M32" s="10"/>
      <c r="N32" s="10"/>
      <c r="O32" s="10"/>
      <c r="P32" s="10"/>
      <c r="Q32" s="10"/>
    </row>
    <row r="33" spans="2:17" ht="16.5" customHeight="1" x14ac:dyDescent="0.15">
      <c r="I33" s="10"/>
      <c r="Q33" s="10"/>
    </row>
    <row r="34" spans="2:17" ht="16.5" customHeight="1" x14ac:dyDescent="0.15">
      <c r="I34" s="10"/>
      <c r="J34" s="10"/>
      <c r="K34" s="10"/>
      <c r="L34" s="10"/>
      <c r="M34" s="10"/>
      <c r="N34" s="10"/>
      <c r="O34" s="10"/>
      <c r="P34" s="10"/>
      <c r="Q34" s="10"/>
    </row>
    <row r="35" spans="2:17" ht="16.5" customHeight="1" x14ac:dyDescent="0.15">
      <c r="I35" s="10"/>
      <c r="J35" s="10"/>
      <c r="K35" s="10"/>
      <c r="L35" s="10"/>
      <c r="M35" s="10"/>
      <c r="N35" s="10"/>
      <c r="O35" s="10"/>
      <c r="P35" s="10"/>
      <c r="Q35" s="10"/>
    </row>
    <row r="36" spans="2:17" ht="16.5" customHeight="1" x14ac:dyDescent="0.15">
      <c r="B36" s="1048" t="s">
        <v>1127</v>
      </c>
      <c r="C36" s="1048"/>
      <c r="D36" s="1048"/>
      <c r="E36" s="1048"/>
      <c r="F36" s="1048"/>
      <c r="G36" s="1048"/>
      <c r="H36" s="1048"/>
      <c r="I36" s="1048"/>
      <c r="J36" s="1048"/>
      <c r="K36" s="1048"/>
      <c r="L36" s="10"/>
      <c r="M36" s="10"/>
      <c r="N36" s="10"/>
      <c r="O36" s="10"/>
      <c r="P36" s="10"/>
      <c r="Q36" s="10"/>
    </row>
    <row r="37" spans="2:17" ht="16.5" customHeight="1" x14ac:dyDescent="0.15">
      <c r="L37" s="10"/>
      <c r="M37" s="10"/>
      <c r="N37" s="10"/>
      <c r="O37" s="10"/>
      <c r="P37" s="10"/>
    </row>
    <row r="38" spans="2:17" ht="16.5" customHeight="1" x14ac:dyDescent="0.15">
      <c r="I38" s="10"/>
    </row>
    <row r="39" spans="2:17" ht="16.5" customHeight="1" x14ac:dyDescent="0.15"/>
    <row r="40" spans="2:17" ht="16.5" customHeight="1" x14ac:dyDescent="0.15"/>
    <row r="46" spans="2:17" x14ac:dyDescent="0.15">
      <c r="C46" s="14"/>
    </row>
  </sheetData>
  <mergeCells count="10">
    <mergeCell ref="B36:K36"/>
    <mergeCell ref="H12:J12"/>
    <mergeCell ref="G3:G5"/>
    <mergeCell ref="H3:H5"/>
    <mergeCell ref="D10:E10"/>
    <mergeCell ref="B3:B5"/>
    <mergeCell ref="C3:C5"/>
    <mergeCell ref="D3:D5"/>
    <mergeCell ref="E3:E5"/>
    <mergeCell ref="F3:F5"/>
  </mergeCells>
  <phoneticPr fontId="4"/>
  <pageMargins left="0.78740157480314965" right="0.78740157480314965" top="0.59055118110236227" bottom="0.59055118110236227" header="0.39370078740157483" footer="0.39370078740157483"/>
  <pageSetup paperSize="9" firstPageNumber="4" orientation="portrait" r:id="rId1"/>
  <headerFooter alignWithMargins="0">
    <oddHeader>&amp;R&amp;A</oddHeader>
    <oddFooter>&amp;C－６－</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6"/>
  <dimension ref="A1"/>
  <sheetViews>
    <sheetView showGridLines="0" topLeftCell="A3" zoomScaleNormal="100" workbookViewId="0">
      <selection activeCell="Z24" sqref="Z24"/>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8"/>
  <dimension ref="A1:AI36"/>
  <sheetViews>
    <sheetView zoomScaleNormal="100" workbookViewId="0">
      <selection activeCell="L32" sqref="L32"/>
    </sheetView>
  </sheetViews>
  <sheetFormatPr defaultRowHeight="13.5" x14ac:dyDescent="0.15"/>
  <cols>
    <col min="1" max="1" width="0.375" style="9" customWidth="1"/>
    <col min="2" max="2" width="8" style="9" customWidth="1"/>
    <col min="3" max="3" width="8.5" style="9" customWidth="1"/>
    <col min="4" max="11" width="8.625" style="9" customWidth="1"/>
    <col min="12" max="16384" width="9" style="9"/>
  </cols>
  <sheetData>
    <row r="1" spans="1:35" s="84" customFormat="1" ht="26.25" customHeight="1" x14ac:dyDescent="0.15">
      <c r="A1" s="82" t="s">
        <v>980</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31.5" customHeight="1" x14ac:dyDescent="0.15">
      <c r="E2" s="1063" t="s">
        <v>1083</v>
      </c>
      <c r="F2" s="1063"/>
      <c r="G2" s="1063"/>
      <c r="H2" s="1063"/>
      <c r="I2" s="1063"/>
      <c r="J2" s="1063"/>
      <c r="K2" s="1063"/>
    </row>
    <row r="3" spans="1:35" ht="18" customHeight="1" x14ac:dyDescent="0.15">
      <c r="B3" s="990" t="s">
        <v>476</v>
      </c>
      <c r="C3" s="987"/>
      <c r="D3" s="987" t="s">
        <v>157</v>
      </c>
      <c r="E3" s="987"/>
      <c r="F3" s="987" t="s">
        <v>601</v>
      </c>
      <c r="G3" s="987"/>
      <c r="H3" s="987" t="s">
        <v>637</v>
      </c>
      <c r="I3" s="1066"/>
      <c r="J3" s="490" t="s">
        <v>1109</v>
      </c>
      <c r="K3" s="493"/>
    </row>
    <row r="4" spans="1:35" ht="18" customHeight="1" x14ac:dyDescent="0.15">
      <c r="B4" s="1004"/>
      <c r="C4" s="982"/>
      <c r="D4" s="147" t="s">
        <v>498</v>
      </c>
      <c r="E4" s="147" t="s">
        <v>540</v>
      </c>
      <c r="F4" s="147" t="s">
        <v>498</v>
      </c>
      <c r="G4" s="147" t="s">
        <v>540</v>
      </c>
      <c r="H4" s="147" t="s">
        <v>498</v>
      </c>
      <c r="I4" s="147" t="s">
        <v>540</v>
      </c>
      <c r="J4" s="147" t="s">
        <v>498</v>
      </c>
      <c r="K4" s="181" t="s">
        <v>540</v>
      </c>
    </row>
    <row r="5" spans="1:35" ht="18.75" customHeight="1" x14ac:dyDescent="0.15">
      <c r="B5" s="1071" t="s">
        <v>312</v>
      </c>
      <c r="C5" s="1072"/>
      <c r="D5" s="243">
        <v>1828</v>
      </c>
      <c r="E5" s="243">
        <v>22996</v>
      </c>
      <c r="F5" s="243">
        <v>1943</v>
      </c>
      <c r="G5" s="243">
        <v>25751</v>
      </c>
      <c r="H5" s="243">
        <v>1772</v>
      </c>
      <c r="I5" s="695">
        <v>23765</v>
      </c>
      <c r="J5" s="743">
        <v>1795</v>
      </c>
      <c r="K5" s="744">
        <v>29073</v>
      </c>
    </row>
    <row r="6" spans="1:35" x14ac:dyDescent="0.15">
      <c r="B6" s="1073" t="s">
        <v>1091</v>
      </c>
      <c r="C6" s="1074"/>
      <c r="D6" s="243">
        <v>9</v>
      </c>
      <c r="E6" s="243">
        <v>138</v>
      </c>
      <c r="F6" s="243">
        <v>12</v>
      </c>
      <c r="G6" s="243">
        <v>151</v>
      </c>
      <c r="H6" s="243">
        <v>12</v>
      </c>
      <c r="I6" s="695">
        <v>151</v>
      </c>
      <c r="J6" s="743">
        <v>26</v>
      </c>
      <c r="K6" s="744">
        <v>430</v>
      </c>
    </row>
    <row r="7" spans="1:35" ht="18.75" customHeight="1" x14ac:dyDescent="0.15">
      <c r="B7" s="1069" t="s">
        <v>1092</v>
      </c>
      <c r="C7" s="1070"/>
      <c r="D7" s="243">
        <v>1819</v>
      </c>
      <c r="E7" s="243">
        <v>22858</v>
      </c>
      <c r="F7" s="243">
        <v>1916</v>
      </c>
      <c r="G7" s="243">
        <v>25230</v>
      </c>
      <c r="H7" s="243">
        <v>1760</v>
      </c>
      <c r="I7" s="695">
        <v>23614</v>
      </c>
      <c r="J7" s="743">
        <v>1752</v>
      </c>
      <c r="K7" s="744">
        <v>28219</v>
      </c>
    </row>
    <row r="8" spans="1:35" x14ac:dyDescent="0.15">
      <c r="B8" s="1061" t="s">
        <v>553</v>
      </c>
      <c r="C8" s="1062"/>
      <c r="D8" s="241">
        <v>1</v>
      </c>
      <c r="E8" s="241">
        <v>8</v>
      </c>
      <c r="F8" s="241">
        <v>2</v>
      </c>
      <c r="G8" s="241">
        <v>12</v>
      </c>
      <c r="H8" s="241">
        <v>2</v>
      </c>
      <c r="I8" s="696">
        <v>10</v>
      </c>
      <c r="J8" s="745">
        <v>2</v>
      </c>
      <c r="K8" s="746">
        <v>9</v>
      </c>
    </row>
    <row r="9" spans="1:35" x14ac:dyDescent="0.15">
      <c r="B9" s="1061" t="s">
        <v>554</v>
      </c>
      <c r="C9" s="1062"/>
      <c r="D9" s="241">
        <v>191</v>
      </c>
      <c r="E9" s="241">
        <v>1037</v>
      </c>
      <c r="F9" s="241">
        <v>177</v>
      </c>
      <c r="G9" s="241">
        <v>957</v>
      </c>
      <c r="H9" s="241">
        <v>173</v>
      </c>
      <c r="I9" s="696">
        <v>951</v>
      </c>
      <c r="J9" s="745">
        <v>164</v>
      </c>
      <c r="K9" s="746">
        <v>962</v>
      </c>
    </row>
    <row r="10" spans="1:35" x14ac:dyDescent="0.15">
      <c r="B10" s="1061" t="s">
        <v>555</v>
      </c>
      <c r="C10" s="1062"/>
      <c r="D10" s="241">
        <v>206</v>
      </c>
      <c r="E10" s="241">
        <v>9159</v>
      </c>
      <c r="F10" s="241">
        <v>209</v>
      </c>
      <c r="G10" s="241">
        <v>9811</v>
      </c>
      <c r="H10" s="241">
        <v>203</v>
      </c>
      <c r="I10" s="696">
        <v>9574</v>
      </c>
      <c r="J10" s="745">
        <v>197</v>
      </c>
      <c r="K10" s="746">
        <v>12284</v>
      </c>
    </row>
    <row r="11" spans="1:35" x14ac:dyDescent="0.15">
      <c r="B11" s="1061" t="s">
        <v>638</v>
      </c>
      <c r="C11" s="1062"/>
      <c r="D11" s="242" t="s">
        <v>2</v>
      </c>
      <c r="E11" s="242" t="s">
        <v>2</v>
      </c>
      <c r="F11" s="241">
        <v>2</v>
      </c>
      <c r="G11" s="241">
        <v>73</v>
      </c>
      <c r="H11" s="694" t="s">
        <v>673</v>
      </c>
      <c r="I11" s="697" t="s">
        <v>2</v>
      </c>
      <c r="J11" s="745">
        <v>3</v>
      </c>
      <c r="K11" s="746">
        <v>80</v>
      </c>
    </row>
    <row r="12" spans="1:35" x14ac:dyDescent="0.15">
      <c r="B12" s="1061" t="s">
        <v>220</v>
      </c>
      <c r="C12" s="1062"/>
      <c r="D12" s="241">
        <v>6</v>
      </c>
      <c r="E12" s="241">
        <v>25</v>
      </c>
      <c r="F12" s="241">
        <v>12</v>
      </c>
      <c r="G12" s="241">
        <v>47</v>
      </c>
      <c r="H12" s="241">
        <v>9</v>
      </c>
      <c r="I12" s="696">
        <v>42</v>
      </c>
      <c r="J12" s="745">
        <v>15</v>
      </c>
      <c r="K12" s="746">
        <v>171</v>
      </c>
    </row>
    <row r="13" spans="1:35" x14ac:dyDescent="0.15">
      <c r="B13" s="1061" t="s">
        <v>640</v>
      </c>
      <c r="C13" s="1062"/>
      <c r="D13" s="241">
        <v>61</v>
      </c>
      <c r="E13" s="241">
        <v>1553</v>
      </c>
      <c r="F13" s="241">
        <v>57</v>
      </c>
      <c r="G13" s="241">
        <v>1429</v>
      </c>
      <c r="H13" s="241">
        <v>54</v>
      </c>
      <c r="I13" s="696">
        <v>1467</v>
      </c>
      <c r="J13" s="745">
        <v>55</v>
      </c>
      <c r="K13" s="746">
        <v>1375</v>
      </c>
    </row>
    <row r="14" spans="1:35" x14ac:dyDescent="0.15">
      <c r="B14" s="1061" t="s">
        <v>639</v>
      </c>
      <c r="C14" s="1062"/>
      <c r="D14" s="241">
        <v>404</v>
      </c>
      <c r="E14" s="241">
        <v>3340</v>
      </c>
      <c r="F14" s="241">
        <v>434</v>
      </c>
      <c r="G14" s="241">
        <v>3803</v>
      </c>
      <c r="H14" s="241">
        <v>393</v>
      </c>
      <c r="I14" s="696">
        <v>3623</v>
      </c>
      <c r="J14" s="745">
        <v>352</v>
      </c>
      <c r="K14" s="746">
        <v>3501</v>
      </c>
    </row>
    <row r="15" spans="1:35" x14ac:dyDescent="0.15">
      <c r="B15" s="1061" t="s">
        <v>641</v>
      </c>
      <c r="C15" s="1062"/>
      <c r="D15" s="241">
        <v>30</v>
      </c>
      <c r="E15" s="241">
        <v>257</v>
      </c>
      <c r="F15" s="241">
        <v>22</v>
      </c>
      <c r="G15" s="241">
        <v>182</v>
      </c>
      <c r="H15" s="241">
        <v>21</v>
      </c>
      <c r="I15" s="696">
        <v>173</v>
      </c>
      <c r="J15" s="745">
        <v>18</v>
      </c>
      <c r="K15" s="746">
        <v>156</v>
      </c>
    </row>
    <row r="16" spans="1:35" x14ac:dyDescent="0.15">
      <c r="B16" s="1061" t="s">
        <v>184</v>
      </c>
      <c r="C16" s="1062"/>
      <c r="D16" s="241">
        <v>140</v>
      </c>
      <c r="E16" s="241">
        <v>397</v>
      </c>
      <c r="F16" s="241">
        <v>139</v>
      </c>
      <c r="G16" s="241">
        <v>318</v>
      </c>
      <c r="H16" s="241">
        <v>110</v>
      </c>
      <c r="I16" s="696">
        <v>254</v>
      </c>
      <c r="J16" s="745">
        <v>113</v>
      </c>
      <c r="K16" s="746">
        <v>344</v>
      </c>
    </row>
    <row r="17" spans="1:35" s="99" customFormat="1" ht="26.25" customHeight="1" x14ac:dyDescent="0.15">
      <c r="B17" s="1075" t="s">
        <v>646</v>
      </c>
      <c r="C17" s="1076"/>
      <c r="D17" s="244">
        <v>79</v>
      </c>
      <c r="E17" s="244">
        <v>446</v>
      </c>
      <c r="F17" s="244">
        <v>82</v>
      </c>
      <c r="G17" s="244">
        <v>489</v>
      </c>
      <c r="H17" s="244">
        <v>72</v>
      </c>
      <c r="I17" s="698">
        <v>506</v>
      </c>
      <c r="J17" s="723">
        <v>82</v>
      </c>
      <c r="K17" s="747">
        <v>610</v>
      </c>
    </row>
    <row r="18" spans="1:35" x14ac:dyDescent="0.15">
      <c r="B18" s="1075" t="s">
        <v>642</v>
      </c>
      <c r="C18" s="1076"/>
      <c r="D18" s="241">
        <v>176</v>
      </c>
      <c r="E18" s="241">
        <v>1419</v>
      </c>
      <c r="F18" s="241">
        <v>180</v>
      </c>
      <c r="G18" s="241">
        <v>1471</v>
      </c>
      <c r="H18" s="241">
        <v>170</v>
      </c>
      <c r="I18" s="696">
        <v>1437</v>
      </c>
      <c r="J18" s="745">
        <v>158</v>
      </c>
      <c r="K18" s="746">
        <v>1270</v>
      </c>
    </row>
    <row r="19" spans="1:35" ht="26.25" customHeight="1" x14ac:dyDescent="0.15">
      <c r="B19" s="1075" t="s">
        <v>647</v>
      </c>
      <c r="C19" s="1076"/>
      <c r="D19" s="241">
        <v>133</v>
      </c>
      <c r="E19" s="241">
        <v>839</v>
      </c>
      <c r="F19" s="241">
        <v>138</v>
      </c>
      <c r="G19" s="241">
        <v>901</v>
      </c>
      <c r="H19" s="241">
        <v>134</v>
      </c>
      <c r="I19" s="696">
        <v>899</v>
      </c>
      <c r="J19" s="723">
        <v>140</v>
      </c>
      <c r="K19" s="747">
        <v>926</v>
      </c>
    </row>
    <row r="20" spans="1:35" x14ac:dyDescent="0.15">
      <c r="B20" s="1067" t="s">
        <v>643</v>
      </c>
      <c r="C20" s="1068"/>
      <c r="D20" s="241">
        <v>68</v>
      </c>
      <c r="E20" s="241">
        <v>388</v>
      </c>
      <c r="F20" s="241">
        <v>101</v>
      </c>
      <c r="G20" s="241">
        <v>1353</v>
      </c>
      <c r="H20" s="241">
        <v>78</v>
      </c>
      <c r="I20" s="696">
        <v>341</v>
      </c>
      <c r="J20" s="745">
        <v>85</v>
      </c>
      <c r="K20" s="746">
        <v>1337</v>
      </c>
    </row>
    <row r="21" spans="1:35" x14ac:dyDescent="0.15">
      <c r="B21" s="1075" t="s">
        <v>644</v>
      </c>
      <c r="C21" s="1076"/>
      <c r="D21" s="241">
        <v>128</v>
      </c>
      <c r="E21" s="241">
        <v>2770</v>
      </c>
      <c r="F21" s="241">
        <v>157</v>
      </c>
      <c r="G21" s="241">
        <v>3141</v>
      </c>
      <c r="H21" s="241">
        <v>158</v>
      </c>
      <c r="I21" s="696">
        <v>3012</v>
      </c>
      <c r="J21" s="745">
        <v>174</v>
      </c>
      <c r="K21" s="746">
        <v>4147</v>
      </c>
    </row>
    <row r="22" spans="1:35" x14ac:dyDescent="0.15">
      <c r="B22" s="1067" t="s">
        <v>645</v>
      </c>
      <c r="C22" s="1068"/>
      <c r="D22" s="241">
        <v>4</v>
      </c>
      <c r="E22" s="241">
        <v>49</v>
      </c>
      <c r="F22" s="241">
        <v>10</v>
      </c>
      <c r="G22" s="241">
        <v>95</v>
      </c>
      <c r="H22" s="241">
        <v>10</v>
      </c>
      <c r="I22" s="696">
        <v>107</v>
      </c>
      <c r="J22" s="745">
        <v>8</v>
      </c>
      <c r="K22" s="746">
        <v>90</v>
      </c>
    </row>
    <row r="23" spans="1:35" ht="26.25" customHeight="1" x14ac:dyDescent="0.15">
      <c r="B23" s="1075" t="s">
        <v>648</v>
      </c>
      <c r="C23" s="1076"/>
      <c r="D23" s="241">
        <v>192</v>
      </c>
      <c r="E23" s="241">
        <v>1171</v>
      </c>
      <c r="F23" s="241">
        <v>194</v>
      </c>
      <c r="G23" s="241">
        <v>1148</v>
      </c>
      <c r="H23" s="241">
        <v>173</v>
      </c>
      <c r="I23" s="696">
        <v>1218</v>
      </c>
      <c r="J23" s="723">
        <v>186</v>
      </c>
      <c r="K23" s="747">
        <v>957</v>
      </c>
    </row>
    <row r="24" spans="1:35" ht="19.5" customHeight="1" x14ac:dyDescent="0.15">
      <c r="B24" s="1080" t="s">
        <v>1093</v>
      </c>
      <c r="C24" s="1081"/>
      <c r="D24" s="715" t="s">
        <v>2</v>
      </c>
      <c r="E24" s="715" t="s">
        <v>2</v>
      </c>
      <c r="F24" s="715">
        <v>15</v>
      </c>
      <c r="G24" s="715">
        <v>370</v>
      </c>
      <c r="H24" s="715" t="s">
        <v>2</v>
      </c>
      <c r="I24" s="716" t="s">
        <v>2</v>
      </c>
      <c r="J24" s="748">
        <v>17</v>
      </c>
      <c r="K24" s="749">
        <v>424</v>
      </c>
    </row>
    <row r="25" spans="1:35" ht="15" customHeight="1" x14ac:dyDescent="0.15">
      <c r="B25" s="225" t="s">
        <v>156</v>
      </c>
      <c r="C25" s="1060" t="s">
        <v>175</v>
      </c>
      <c r="D25" s="1060"/>
      <c r="E25" s="1060"/>
      <c r="F25" s="1060"/>
      <c r="G25" s="1060"/>
      <c r="H25" s="1060"/>
      <c r="I25" s="1060"/>
    </row>
    <row r="26" spans="1:35" ht="13.5" customHeight="1" x14ac:dyDescent="0.15">
      <c r="B26" s="225"/>
      <c r="C26" s="1060" t="s">
        <v>674</v>
      </c>
      <c r="D26" s="1060"/>
      <c r="E26" s="1060"/>
      <c r="F26" s="1060"/>
      <c r="G26" s="1060"/>
      <c r="H26" s="1060"/>
      <c r="I26" s="1060"/>
    </row>
    <row r="27" spans="1:35" x14ac:dyDescent="0.15">
      <c r="B27" s="225"/>
    </row>
    <row r="28" spans="1:35" s="84" customFormat="1" ht="26.25" customHeight="1" x14ac:dyDescent="0.15">
      <c r="A28" s="82" t="s">
        <v>981</v>
      </c>
      <c r="B28" s="86"/>
      <c r="C28" s="86"/>
      <c r="D28" s="86"/>
      <c r="E28" s="86"/>
      <c r="F28" s="86"/>
      <c r="G28" s="86"/>
      <c r="H28" s="86"/>
      <c r="I28" s="86"/>
      <c r="J28" s="86"/>
      <c r="K28" s="86"/>
      <c r="L28" s="86"/>
      <c r="M28" s="86"/>
      <c r="N28" s="86"/>
      <c r="O28" s="86"/>
      <c r="P28" s="86"/>
      <c r="Q28" s="86"/>
      <c r="R28" s="86"/>
      <c r="S28" s="86"/>
      <c r="T28" s="86"/>
      <c r="U28" s="86"/>
      <c r="V28" s="86"/>
      <c r="W28" s="86"/>
      <c r="X28" s="85"/>
      <c r="Y28" s="85"/>
      <c r="Z28" s="85"/>
      <c r="AA28" s="85"/>
      <c r="AB28" s="85"/>
      <c r="AC28" s="85"/>
      <c r="AD28" s="85"/>
      <c r="AE28" s="85"/>
      <c r="AF28" s="85"/>
      <c r="AG28" s="85"/>
      <c r="AH28" s="85"/>
      <c r="AI28" s="85"/>
    </row>
    <row r="29" spans="1:35" s="41" customFormat="1" ht="16.5" customHeight="1" x14ac:dyDescent="0.15">
      <c r="B29" s="225"/>
      <c r="C29" s="168"/>
      <c r="D29" s="564"/>
      <c r="E29" s="565"/>
      <c r="F29" s="1064" t="s">
        <v>971</v>
      </c>
      <c r="G29" s="1065"/>
      <c r="H29" s="1065"/>
      <c r="I29" s="59"/>
    </row>
    <row r="30" spans="1:35" ht="16.5" customHeight="1" x14ac:dyDescent="0.15">
      <c r="B30" s="990" t="s">
        <v>967</v>
      </c>
      <c r="C30" s="987"/>
      <c r="D30" s="1038"/>
      <c r="E30" s="1079"/>
      <c r="F30" s="792" t="s">
        <v>176</v>
      </c>
      <c r="G30" s="792" t="s">
        <v>337</v>
      </c>
      <c r="H30" s="792" t="s">
        <v>613</v>
      </c>
      <c r="I30" s="793" t="s">
        <v>894</v>
      </c>
    </row>
    <row r="31" spans="1:35" s="41" customFormat="1" ht="16.5" customHeight="1" x14ac:dyDescent="0.15">
      <c r="B31" s="1004" t="s">
        <v>968</v>
      </c>
      <c r="C31" s="982"/>
      <c r="D31" s="1058"/>
      <c r="E31" s="1059"/>
      <c r="F31" s="831" t="s">
        <v>962</v>
      </c>
      <c r="G31" s="566">
        <v>13230</v>
      </c>
      <c r="H31" s="566">
        <v>12980</v>
      </c>
      <c r="I31" s="830">
        <v>13077</v>
      </c>
    </row>
    <row r="32" spans="1:35" ht="16.5" customHeight="1" x14ac:dyDescent="0.15">
      <c r="B32" s="1004" t="s">
        <v>969</v>
      </c>
      <c r="C32" s="982"/>
      <c r="D32" s="1058"/>
      <c r="E32" s="1059"/>
      <c r="F32" s="832" t="s">
        <v>962</v>
      </c>
      <c r="G32" s="563">
        <v>864</v>
      </c>
      <c r="H32" s="563">
        <v>901</v>
      </c>
      <c r="I32" s="424">
        <v>1094</v>
      </c>
    </row>
    <row r="33" spans="2:9" ht="16.5" customHeight="1" x14ac:dyDescent="0.15">
      <c r="B33" s="1057" t="s">
        <v>970</v>
      </c>
      <c r="C33" s="985"/>
      <c r="D33" s="1058"/>
      <c r="E33" s="1059"/>
      <c r="F33" s="832" t="s">
        <v>962</v>
      </c>
      <c r="G33" s="563">
        <v>6329</v>
      </c>
      <c r="H33" s="563">
        <v>6667</v>
      </c>
      <c r="I33" s="424">
        <v>6597</v>
      </c>
    </row>
    <row r="34" spans="2:9" s="41" customFormat="1" ht="16.5" customHeight="1" x14ac:dyDescent="0.15">
      <c r="B34" s="963" t="s">
        <v>966</v>
      </c>
      <c r="C34" s="964"/>
      <c r="D34" s="1077"/>
      <c r="E34" s="1078"/>
      <c r="F34" s="567">
        <v>20981</v>
      </c>
      <c r="G34" s="567">
        <v>20423</v>
      </c>
      <c r="H34" s="567">
        <v>20548</v>
      </c>
      <c r="I34" s="568">
        <v>20768</v>
      </c>
    </row>
    <row r="35" spans="2:9" x14ac:dyDescent="0.15">
      <c r="B35" s="152" t="s">
        <v>963</v>
      </c>
      <c r="C35" s="152"/>
      <c r="D35" s="152"/>
      <c r="E35" s="152"/>
      <c r="F35" s="152"/>
      <c r="G35" s="152"/>
      <c r="H35" s="152"/>
    </row>
    <row r="36" spans="2:9" x14ac:dyDescent="0.15">
      <c r="B36" s="152" t="s">
        <v>1051</v>
      </c>
      <c r="C36" s="152"/>
      <c r="D36" s="152"/>
      <c r="E36" s="152"/>
      <c r="F36" s="152"/>
      <c r="G36" s="152"/>
      <c r="H36" s="152"/>
    </row>
  </sheetData>
  <mergeCells count="33">
    <mergeCell ref="B34:E34"/>
    <mergeCell ref="B30:E30"/>
    <mergeCell ref="B8:C8"/>
    <mergeCell ref="B17:C17"/>
    <mergeCell ref="B14:C14"/>
    <mergeCell ref="B16:C16"/>
    <mergeCell ref="B11:C11"/>
    <mergeCell ref="C26:I26"/>
    <mergeCell ref="B19:C19"/>
    <mergeCell ref="B21:C21"/>
    <mergeCell ref="B24:C24"/>
    <mergeCell ref="B23:C23"/>
    <mergeCell ref="E2:K2"/>
    <mergeCell ref="F29:H29"/>
    <mergeCell ref="B31:E31"/>
    <mergeCell ref="B9:C9"/>
    <mergeCell ref="B10:C10"/>
    <mergeCell ref="B15:C15"/>
    <mergeCell ref="H3:I3"/>
    <mergeCell ref="F3:G3"/>
    <mergeCell ref="B22:C22"/>
    <mergeCell ref="B7:C7"/>
    <mergeCell ref="B5:C5"/>
    <mergeCell ref="B6:C6"/>
    <mergeCell ref="B20:C20"/>
    <mergeCell ref="B18:C18"/>
    <mergeCell ref="B13:C13"/>
    <mergeCell ref="D3:E3"/>
    <mergeCell ref="B3:C4"/>
    <mergeCell ref="B33:E33"/>
    <mergeCell ref="C25:I25"/>
    <mergeCell ref="B32:E32"/>
    <mergeCell ref="B12:C12"/>
  </mergeCells>
  <phoneticPr fontId="4"/>
  <pageMargins left="0.78740157480314965" right="0.78740157480314965" top="0.59055118110236227" bottom="0.59055118110236227" header="0.39370078740157483" footer="0.39370078740157483"/>
  <pageSetup paperSize="9" firstPageNumber="9" orientation="portrait" r:id="rId1"/>
  <headerFooter alignWithMargins="0">
    <oddHeader>&amp;R&amp;A</oddHeader>
    <oddFooter>&amp;C－７－</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0"/>
  <dimension ref="A1"/>
  <sheetViews>
    <sheetView showGridLines="0" topLeftCell="A10" zoomScaleNormal="100" workbookViewId="0">
      <selection activeCell="Z24" sqref="Z24"/>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dimension ref="A1:AX144"/>
  <sheetViews>
    <sheetView showWhiteSpace="0" zoomScaleNormal="100" workbookViewId="0"/>
  </sheetViews>
  <sheetFormatPr defaultRowHeight="13.5" x14ac:dyDescent="0.15"/>
  <cols>
    <col min="1" max="1" width="0.875" customWidth="1"/>
    <col min="2" max="3" width="4.375" customWidth="1"/>
    <col min="4" max="9" width="5" customWidth="1"/>
    <col min="10" max="21" width="4.375" customWidth="1"/>
    <col min="257" max="257" width="0.875" customWidth="1"/>
    <col min="258" max="277" width="4.375" customWidth="1"/>
    <col min="513" max="513" width="0.875" customWidth="1"/>
    <col min="514" max="533" width="4.375" customWidth="1"/>
    <col min="769" max="769" width="0.875" customWidth="1"/>
    <col min="770" max="789" width="4.375" customWidth="1"/>
    <col min="1025" max="1025" width="0.875" customWidth="1"/>
    <col min="1026" max="1045" width="4.375" customWidth="1"/>
    <col min="1281" max="1281" width="0.875" customWidth="1"/>
    <col min="1282" max="1301" width="4.375" customWidth="1"/>
    <col min="1537" max="1537" width="0.875" customWidth="1"/>
    <col min="1538" max="1557" width="4.375" customWidth="1"/>
    <col min="1793" max="1793" width="0.875" customWidth="1"/>
    <col min="1794" max="1813" width="4.375" customWidth="1"/>
    <col min="2049" max="2049" width="0.875" customWidth="1"/>
    <col min="2050" max="2069" width="4.375" customWidth="1"/>
    <col min="2305" max="2305" width="0.875" customWidth="1"/>
    <col min="2306" max="2325" width="4.375" customWidth="1"/>
    <col min="2561" max="2561" width="0.875" customWidth="1"/>
    <col min="2562" max="2581" width="4.375" customWidth="1"/>
    <col min="2817" max="2817" width="0.875" customWidth="1"/>
    <col min="2818" max="2837" width="4.375" customWidth="1"/>
    <col min="3073" max="3073" width="0.875" customWidth="1"/>
    <col min="3074" max="3093" width="4.375" customWidth="1"/>
    <col min="3329" max="3329" width="0.875" customWidth="1"/>
    <col min="3330" max="3349" width="4.375" customWidth="1"/>
    <col min="3585" max="3585" width="0.875" customWidth="1"/>
    <col min="3586" max="3605" width="4.375" customWidth="1"/>
    <col min="3841" max="3841" width="0.875" customWidth="1"/>
    <col min="3842" max="3861" width="4.375" customWidth="1"/>
    <col min="4097" max="4097" width="0.875" customWidth="1"/>
    <col min="4098" max="4117" width="4.375" customWidth="1"/>
    <col min="4353" max="4353" width="0.875" customWidth="1"/>
    <col min="4354" max="4373" width="4.375" customWidth="1"/>
    <col min="4609" max="4609" width="0.875" customWidth="1"/>
    <col min="4610" max="4629" width="4.375" customWidth="1"/>
    <col min="4865" max="4865" width="0.875" customWidth="1"/>
    <col min="4866" max="4885" width="4.375" customWidth="1"/>
    <col min="5121" max="5121" width="0.875" customWidth="1"/>
    <col min="5122" max="5141" width="4.375" customWidth="1"/>
    <col min="5377" max="5377" width="0.875" customWidth="1"/>
    <col min="5378" max="5397" width="4.375" customWidth="1"/>
    <col min="5633" max="5633" width="0.875" customWidth="1"/>
    <col min="5634" max="5653" width="4.375" customWidth="1"/>
    <col min="5889" max="5889" width="0.875" customWidth="1"/>
    <col min="5890" max="5909" width="4.375" customWidth="1"/>
    <col min="6145" max="6145" width="0.875" customWidth="1"/>
    <col min="6146" max="6165" width="4.375" customWidth="1"/>
    <col min="6401" max="6401" width="0.875" customWidth="1"/>
    <col min="6402" max="6421" width="4.375" customWidth="1"/>
    <col min="6657" max="6657" width="0.875" customWidth="1"/>
    <col min="6658" max="6677" width="4.375" customWidth="1"/>
    <col min="6913" max="6913" width="0.875" customWidth="1"/>
    <col min="6914" max="6933" width="4.375" customWidth="1"/>
    <col min="7169" max="7169" width="0.875" customWidth="1"/>
    <col min="7170" max="7189" width="4.375" customWidth="1"/>
    <col min="7425" max="7425" width="0.875" customWidth="1"/>
    <col min="7426" max="7445" width="4.375" customWidth="1"/>
    <col min="7681" max="7681" width="0.875" customWidth="1"/>
    <col min="7682" max="7701" width="4.375" customWidth="1"/>
    <col min="7937" max="7937" width="0.875" customWidth="1"/>
    <col min="7938" max="7957" width="4.375" customWidth="1"/>
    <col min="8193" max="8193" width="0.875" customWidth="1"/>
    <col min="8194" max="8213" width="4.375" customWidth="1"/>
    <col min="8449" max="8449" width="0.875" customWidth="1"/>
    <col min="8450" max="8469" width="4.375" customWidth="1"/>
    <col min="8705" max="8705" width="0.875" customWidth="1"/>
    <col min="8706" max="8725" width="4.375" customWidth="1"/>
    <col min="8961" max="8961" width="0.875" customWidth="1"/>
    <col min="8962" max="8981" width="4.375" customWidth="1"/>
    <col min="9217" max="9217" width="0.875" customWidth="1"/>
    <col min="9218" max="9237" width="4.375" customWidth="1"/>
    <col min="9473" max="9473" width="0.875" customWidth="1"/>
    <col min="9474" max="9493" width="4.375" customWidth="1"/>
    <col min="9729" max="9729" width="0.875" customWidth="1"/>
    <col min="9730" max="9749" width="4.375" customWidth="1"/>
    <col min="9985" max="9985" width="0.875" customWidth="1"/>
    <col min="9986" max="10005" width="4.375" customWidth="1"/>
    <col min="10241" max="10241" width="0.875" customWidth="1"/>
    <col min="10242" max="10261" width="4.375" customWidth="1"/>
    <col min="10497" max="10497" width="0.875" customWidth="1"/>
    <col min="10498" max="10517" width="4.375" customWidth="1"/>
    <col min="10753" max="10753" width="0.875" customWidth="1"/>
    <col min="10754" max="10773" width="4.375" customWidth="1"/>
    <col min="11009" max="11009" width="0.875" customWidth="1"/>
    <col min="11010" max="11029" width="4.375" customWidth="1"/>
    <col min="11265" max="11265" width="0.875" customWidth="1"/>
    <col min="11266" max="11285" width="4.375" customWidth="1"/>
    <col min="11521" max="11521" width="0.875" customWidth="1"/>
    <col min="11522" max="11541" width="4.375" customWidth="1"/>
    <col min="11777" max="11777" width="0.875" customWidth="1"/>
    <col min="11778" max="11797" width="4.375" customWidth="1"/>
    <col min="12033" max="12033" width="0.875" customWidth="1"/>
    <col min="12034" max="12053" width="4.375" customWidth="1"/>
    <col min="12289" max="12289" width="0.875" customWidth="1"/>
    <col min="12290" max="12309" width="4.375" customWidth="1"/>
    <col min="12545" max="12545" width="0.875" customWidth="1"/>
    <col min="12546" max="12565" width="4.375" customWidth="1"/>
    <col min="12801" max="12801" width="0.875" customWidth="1"/>
    <col min="12802" max="12821" width="4.375" customWidth="1"/>
    <col min="13057" max="13057" width="0.875" customWidth="1"/>
    <col min="13058" max="13077" width="4.375" customWidth="1"/>
    <col min="13313" max="13313" width="0.875" customWidth="1"/>
    <col min="13314" max="13333" width="4.375" customWidth="1"/>
    <col min="13569" max="13569" width="0.875" customWidth="1"/>
    <col min="13570" max="13589" width="4.375" customWidth="1"/>
    <col min="13825" max="13825" width="0.875" customWidth="1"/>
    <col min="13826" max="13845" width="4.375" customWidth="1"/>
    <col min="14081" max="14081" width="0.875" customWidth="1"/>
    <col min="14082" max="14101" width="4.375" customWidth="1"/>
    <col min="14337" max="14337" width="0.875" customWidth="1"/>
    <col min="14338" max="14357" width="4.375" customWidth="1"/>
    <col min="14593" max="14593" width="0.875" customWidth="1"/>
    <col min="14594" max="14613" width="4.375" customWidth="1"/>
    <col min="14849" max="14849" width="0.875" customWidth="1"/>
    <col min="14850" max="14869" width="4.375" customWidth="1"/>
    <col min="15105" max="15105" width="0.875" customWidth="1"/>
    <col min="15106" max="15125" width="4.375" customWidth="1"/>
    <col min="15361" max="15361" width="0.875" customWidth="1"/>
    <col min="15362" max="15381" width="4.375" customWidth="1"/>
    <col min="15617" max="15617" width="0.875" customWidth="1"/>
    <col min="15618" max="15637" width="4.375" customWidth="1"/>
    <col min="15873" max="15873" width="0.875" customWidth="1"/>
    <col min="15874" max="15893" width="4.375" customWidth="1"/>
    <col min="16129" max="16129" width="0.875" customWidth="1"/>
    <col min="16130" max="16149" width="4.375" customWidth="1"/>
  </cols>
  <sheetData>
    <row r="1" spans="1:50" ht="26.25" customHeight="1" x14ac:dyDescent="0.15">
      <c r="A1" s="369" t="s">
        <v>982</v>
      </c>
      <c r="B1" s="370"/>
      <c r="C1" s="370"/>
      <c r="D1" s="370"/>
      <c r="E1" s="370"/>
      <c r="F1" s="370"/>
      <c r="G1" s="370"/>
      <c r="H1" s="370"/>
      <c r="I1" s="370"/>
      <c r="J1" s="370"/>
      <c r="K1" s="370"/>
      <c r="L1" s="370"/>
      <c r="M1" s="370"/>
      <c r="N1" s="370"/>
      <c r="O1" s="370"/>
      <c r="P1" s="370"/>
      <c r="Q1" s="370"/>
      <c r="R1" s="370"/>
      <c r="S1" s="370"/>
      <c r="T1" s="370"/>
      <c r="U1" s="370"/>
      <c r="V1" s="370"/>
      <c r="W1" s="370"/>
      <c r="X1" s="371"/>
      <c r="Y1" s="371"/>
      <c r="Z1" s="371"/>
      <c r="AA1" s="371"/>
      <c r="AB1" s="371"/>
      <c r="AC1" s="371"/>
      <c r="AD1" s="371"/>
      <c r="AE1" s="371"/>
      <c r="AF1" s="371"/>
      <c r="AG1" s="371"/>
      <c r="AH1" s="371"/>
      <c r="AI1" s="371"/>
      <c r="AJ1" s="372"/>
      <c r="AK1" s="372"/>
      <c r="AL1" s="372"/>
      <c r="AM1" s="372"/>
      <c r="AN1" s="372"/>
      <c r="AO1" s="372"/>
      <c r="AP1" s="372"/>
      <c r="AQ1" s="372"/>
      <c r="AR1" s="372"/>
      <c r="AS1" s="372"/>
      <c r="AT1" s="372"/>
      <c r="AU1" s="372"/>
      <c r="AV1" s="372"/>
      <c r="AW1" s="372"/>
      <c r="AX1" s="372"/>
    </row>
    <row r="2" spans="1:50" ht="14.25" x14ac:dyDescent="0.15">
      <c r="A2" s="373"/>
      <c r="C2" s="379"/>
      <c r="D2" s="379"/>
      <c r="E2" s="379"/>
      <c r="F2" s="379"/>
      <c r="G2" s="379"/>
      <c r="H2" s="379"/>
      <c r="I2" s="379"/>
      <c r="J2" s="379"/>
      <c r="K2" s="379"/>
      <c r="L2" s="379"/>
      <c r="M2" s="379"/>
      <c r="N2" s="379"/>
      <c r="O2" s="379"/>
      <c r="P2" s="374"/>
      <c r="Q2" s="374"/>
      <c r="R2" s="374"/>
      <c r="S2" s="534" t="s">
        <v>944</v>
      </c>
      <c r="T2" s="374"/>
      <c r="U2" s="374"/>
      <c r="V2" s="374"/>
      <c r="W2" s="374"/>
      <c r="X2" s="374"/>
      <c r="Y2" s="374"/>
      <c r="Z2" s="374"/>
      <c r="AA2" s="374"/>
      <c r="AB2" s="374"/>
      <c r="AC2" s="374"/>
      <c r="AD2" s="374"/>
      <c r="AE2" s="374"/>
      <c r="AF2" s="374"/>
      <c r="AG2" s="374"/>
      <c r="AH2" s="374"/>
      <c r="AI2" s="374"/>
      <c r="AJ2" s="372"/>
      <c r="AK2" s="372"/>
      <c r="AL2" s="372"/>
      <c r="AM2" s="372"/>
      <c r="AN2" s="372"/>
      <c r="AO2" s="372"/>
      <c r="AP2" s="372"/>
      <c r="AQ2" s="372"/>
      <c r="AR2" s="372"/>
      <c r="AS2" s="372"/>
      <c r="AT2" s="372"/>
      <c r="AU2" s="372"/>
      <c r="AV2" s="372"/>
      <c r="AW2" s="372"/>
      <c r="AX2" s="372"/>
    </row>
    <row r="3" spans="1:50" x14ac:dyDescent="0.15">
      <c r="A3" s="374"/>
      <c r="B3" s="1082" t="s">
        <v>481</v>
      </c>
      <c r="C3" s="1083"/>
      <c r="D3" s="1088" t="s">
        <v>935</v>
      </c>
      <c r="E3" s="1089"/>
      <c r="F3" s="536"/>
      <c r="G3" s="536"/>
      <c r="H3" s="536"/>
      <c r="I3" s="536"/>
      <c r="J3" s="536"/>
      <c r="K3" s="528"/>
      <c r="L3" s="528"/>
      <c r="M3" s="535"/>
      <c r="N3" s="535"/>
      <c r="O3" s="535"/>
      <c r="P3" s="537"/>
      <c r="Q3" s="537"/>
      <c r="R3" s="537"/>
      <c r="S3" s="538"/>
      <c r="T3" s="375"/>
      <c r="U3" s="375"/>
      <c r="V3" s="374"/>
      <c r="W3" s="374"/>
      <c r="X3" s="374"/>
      <c r="Y3" s="374"/>
      <c r="Z3" s="374"/>
      <c r="AA3" s="374"/>
      <c r="AB3" s="374"/>
      <c r="AC3" s="374"/>
      <c r="AD3" s="374"/>
      <c r="AE3" s="374"/>
      <c r="AF3" s="374"/>
      <c r="AG3" s="374"/>
      <c r="AH3" s="374"/>
      <c r="AI3" s="374"/>
      <c r="AJ3" s="372"/>
      <c r="AK3" s="372"/>
      <c r="AL3" s="372"/>
      <c r="AM3" s="372"/>
      <c r="AN3" s="372"/>
      <c r="AO3" s="372"/>
      <c r="AP3" s="372"/>
      <c r="AQ3" s="372"/>
      <c r="AR3" s="372"/>
      <c r="AS3" s="372"/>
      <c r="AT3" s="372"/>
      <c r="AU3" s="372"/>
      <c r="AV3" s="372"/>
      <c r="AW3" s="372"/>
      <c r="AX3" s="372"/>
    </row>
    <row r="4" spans="1:50" ht="11.25" customHeight="1" x14ac:dyDescent="0.15">
      <c r="A4" s="374"/>
      <c r="B4" s="1084"/>
      <c r="C4" s="1085"/>
      <c r="D4" s="1090"/>
      <c r="E4" s="1091"/>
      <c r="F4" s="1115" t="s">
        <v>936</v>
      </c>
      <c r="G4" s="1116"/>
      <c r="H4" s="1094" t="s">
        <v>937</v>
      </c>
      <c r="I4" s="1117"/>
      <c r="J4" s="1092" t="s">
        <v>938</v>
      </c>
      <c r="K4" s="1093"/>
      <c r="L4" s="576"/>
      <c r="M4" s="577"/>
      <c r="N4" s="577"/>
      <c r="O4" s="577"/>
      <c r="P4" s="578"/>
      <c r="Q4" s="579"/>
      <c r="R4" s="1112" t="s">
        <v>942</v>
      </c>
      <c r="S4" s="1113"/>
      <c r="T4" s="375"/>
      <c r="U4" s="375"/>
      <c r="V4" s="374"/>
      <c r="W4" s="374"/>
      <c r="X4" s="374"/>
      <c r="Y4" s="374"/>
      <c r="Z4" s="374"/>
      <c r="AA4" s="374"/>
      <c r="AB4" s="374"/>
      <c r="AC4" s="374"/>
      <c r="AD4" s="374"/>
      <c r="AE4" s="374"/>
      <c r="AF4" s="374"/>
      <c r="AG4" s="374"/>
      <c r="AH4" s="374"/>
      <c r="AI4" s="374"/>
      <c r="AJ4" s="372"/>
      <c r="AK4" s="372"/>
      <c r="AL4" s="372"/>
      <c r="AM4" s="372"/>
      <c r="AN4" s="372"/>
      <c r="AO4" s="372"/>
      <c r="AP4" s="372"/>
      <c r="AQ4" s="372"/>
      <c r="AR4" s="372"/>
      <c r="AS4" s="372"/>
      <c r="AT4" s="372"/>
      <c r="AU4" s="372"/>
      <c r="AV4" s="372"/>
      <c r="AW4" s="372"/>
      <c r="AX4" s="372"/>
    </row>
    <row r="5" spans="1:50" ht="11.25" customHeight="1" x14ac:dyDescent="0.15">
      <c r="A5" s="374"/>
      <c r="B5" s="1086"/>
      <c r="C5" s="1087"/>
      <c r="D5" s="1090"/>
      <c r="E5" s="1091"/>
      <c r="F5" s="1115"/>
      <c r="G5" s="1116"/>
      <c r="H5" s="1094"/>
      <c r="I5" s="1117"/>
      <c r="J5" s="1094"/>
      <c r="K5" s="1095"/>
      <c r="L5" s="1092" t="s">
        <v>939</v>
      </c>
      <c r="M5" s="1098"/>
      <c r="N5" s="1100" t="s">
        <v>940</v>
      </c>
      <c r="O5" s="1101"/>
      <c r="P5" s="1110" t="s">
        <v>941</v>
      </c>
      <c r="Q5" s="1101"/>
      <c r="R5" s="1112"/>
      <c r="S5" s="1113"/>
      <c r="T5" s="377"/>
      <c r="U5" s="376"/>
      <c r="V5" s="374"/>
      <c r="W5" s="374"/>
      <c r="X5" s="374"/>
      <c r="Y5" s="374"/>
      <c r="Z5" s="374"/>
      <c r="AA5" s="374"/>
      <c r="AB5" s="374"/>
      <c r="AC5" s="374"/>
      <c r="AD5" s="374"/>
      <c r="AE5" s="374"/>
      <c r="AF5" s="374"/>
      <c r="AG5" s="374"/>
      <c r="AH5" s="374"/>
      <c r="AI5" s="374"/>
      <c r="AJ5" s="372"/>
      <c r="AK5" s="372"/>
      <c r="AL5" s="372"/>
      <c r="AM5" s="372"/>
      <c r="AN5" s="372"/>
      <c r="AO5" s="372"/>
      <c r="AP5" s="372"/>
      <c r="AQ5" s="372"/>
      <c r="AR5" s="372"/>
      <c r="AS5" s="372"/>
      <c r="AT5" s="372"/>
      <c r="AU5" s="372"/>
      <c r="AV5" s="372"/>
      <c r="AW5" s="372"/>
      <c r="AX5" s="372"/>
    </row>
    <row r="6" spans="1:50" ht="27" customHeight="1" x14ac:dyDescent="0.15">
      <c r="A6" s="374"/>
      <c r="B6" s="1086"/>
      <c r="C6" s="1087"/>
      <c r="D6" s="1090"/>
      <c r="E6" s="1091"/>
      <c r="F6" s="1115"/>
      <c r="G6" s="1116"/>
      <c r="H6" s="1094"/>
      <c r="I6" s="1117"/>
      <c r="J6" s="1096"/>
      <c r="K6" s="1097"/>
      <c r="L6" s="1096"/>
      <c r="M6" s="1099"/>
      <c r="N6" s="1102"/>
      <c r="O6" s="1103"/>
      <c r="P6" s="1111"/>
      <c r="Q6" s="1103"/>
      <c r="R6" s="1111"/>
      <c r="S6" s="1114"/>
      <c r="T6" s="376"/>
      <c r="U6" s="376"/>
      <c r="V6" s="374"/>
      <c r="W6" s="374"/>
      <c r="X6" s="374"/>
      <c r="Y6" s="374"/>
      <c r="Z6" s="374"/>
      <c r="AA6" s="374"/>
      <c r="AB6" s="374"/>
      <c r="AC6" s="374"/>
      <c r="AD6" s="374"/>
      <c r="AE6" s="374"/>
      <c r="AF6" s="374"/>
      <c r="AG6" s="374"/>
      <c r="AH6" s="374"/>
      <c r="AI6" s="374"/>
      <c r="AJ6" s="372"/>
      <c r="AK6" s="372"/>
      <c r="AL6" s="372"/>
      <c r="AM6" s="372"/>
      <c r="AN6" s="372"/>
      <c r="AO6" s="372"/>
      <c r="AP6" s="372"/>
      <c r="AQ6" s="372"/>
      <c r="AR6" s="372"/>
      <c r="AS6" s="372"/>
      <c r="AT6" s="372"/>
      <c r="AU6" s="372"/>
      <c r="AV6" s="372"/>
      <c r="AW6" s="372"/>
      <c r="AX6" s="372"/>
    </row>
    <row r="7" spans="1:50" ht="16.5" customHeight="1" x14ac:dyDescent="0.15">
      <c r="A7" s="374"/>
      <c r="B7" s="1086" t="s">
        <v>473</v>
      </c>
      <c r="C7" s="1118"/>
      <c r="D7" s="1104">
        <v>1689</v>
      </c>
      <c r="E7" s="1104"/>
      <c r="F7" s="1109">
        <v>1665</v>
      </c>
      <c r="G7" s="1109"/>
      <c r="H7" s="1119">
        <v>24</v>
      </c>
      <c r="I7" s="1119"/>
      <c r="J7" s="1119">
        <v>4</v>
      </c>
      <c r="K7" s="1119"/>
      <c r="L7" s="1119" t="s">
        <v>673</v>
      </c>
      <c r="M7" s="1119"/>
      <c r="N7" s="1104">
        <v>1</v>
      </c>
      <c r="O7" s="1104"/>
      <c r="P7" s="1104" t="s">
        <v>1048</v>
      </c>
      <c r="Q7" s="1104"/>
      <c r="R7" s="1104">
        <v>1685</v>
      </c>
      <c r="S7" s="1105"/>
      <c r="T7" s="364"/>
      <c r="U7" s="364"/>
      <c r="V7" s="374"/>
      <c r="W7" s="374"/>
      <c r="X7" s="374"/>
      <c r="Y7" s="374"/>
      <c r="Z7" s="374"/>
      <c r="AA7" s="374"/>
      <c r="AB7" s="374"/>
      <c r="AC7" s="374"/>
      <c r="AD7" s="374"/>
      <c r="AE7" s="374"/>
      <c r="AF7" s="374"/>
      <c r="AG7" s="374"/>
      <c r="AH7" s="374"/>
      <c r="AI7" s="374"/>
      <c r="AJ7" s="372"/>
      <c r="AK7" s="372"/>
      <c r="AL7" s="372"/>
      <c r="AM7" s="372"/>
      <c r="AN7" s="372"/>
      <c r="AO7" s="372"/>
      <c r="AP7" s="372"/>
      <c r="AQ7" s="372"/>
      <c r="AR7" s="372"/>
      <c r="AS7" s="372"/>
      <c r="AT7" s="372"/>
      <c r="AU7" s="372"/>
      <c r="AV7" s="372"/>
      <c r="AW7" s="372"/>
      <c r="AX7" s="372"/>
    </row>
    <row r="8" spans="1:50" ht="16.5" customHeight="1" x14ac:dyDescent="0.15">
      <c r="A8" s="374"/>
      <c r="B8" s="1086" t="s">
        <v>176</v>
      </c>
      <c r="C8" s="1118"/>
      <c r="D8" s="1104">
        <v>1413</v>
      </c>
      <c r="E8" s="1104"/>
      <c r="F8" s="1109">
        <v>1383</v>
      </c>
      <c r="G8" s="1109"/>
      <c r="H8" s="1109">
        <v>30</v>
      </c>
      <c r="I8" s="1109"/>
      <c r="J8" s="1109">
        <v>10</v>
      </c>
      <c r="K8" s="1109"/>
      <c r="L8" s="1109" t="s">
        <v>673</v>
      </c>
      <c r="M8" s="1109"/>
      <c r="N8" s="1109">
        <v>7</v>
      </c>
      <c r="O8" s="1109"/>
      <c r="P8" s="1109">
        <v>3</v>
      </c>
      <c r="Q8" s="1109"/>
      <c r="R8" s="1104">
        <v>1403</v>
      </c>
      <c r="S8" s="1105"/>
      <c r="T8" s="364"/>
      <c r="U8" s="364"/>
      <c r="V8" s="374"/>
      <c r="W8" s="374"/>
      <c r="X8" s="374"/>
      <c r="Y8" s="374"/>
      <c r="Z8" s="374"/>
      <c r="AA8" s="374"/>
      <c r="AB8" s="374"/>
      <c r="AC8" s="374"/>
      <c r="AD8" s="374"/>
      <c r="AE8" s="374"/>
      <c r="AF8" s="374"/>
      <c r="AG8" s="374"/>
      <c r="AH8" s="374"/>
      <c r="AI8" s="374"/>
      <c r="AJ8" s="372"/>
      <c r="AK8" s="372"/>
      <c r="AL8" s="372"/>
      <c r="AM8" s="372"/>
      <c r="AN8" s="372"/>
      <c r="AO8" s="372"/>
      <c r="AP8" s="372"/>
      <c r="AQ8" s="372"/>
      <c r="AR8" s="372"/>
      <c r="AS8" s="372"/>
      <c r="AT8" s="372"/>
      <c r="AU8" s="372"/>
      <c r="AV8" s="372"/>
      <c r="AW8" s="372"/>
      <c r="AX8" s="372"/>
    </row>
    <row r="9" spans="1:50" ht="16.5" customHeight="1" x14ac:dyDescent="0.15">
      <c r="A9" s="374"/>
      <c r="B9" s="1086" t="s">
        <v>337</v>
      </c>
      <c r="C9" s="1118"/>
      <c r="D9" s="1104">
        <v>1143</v>
      </c>
      <c r="E9" s="1104"/>
      <c r="F9" s="1109">
        <v>1104</v>
      </c>
      <c r="G9" s="1109"/>
      <c r="H9" s="1109">
        <v>39</v>
      </c>
      <c r="I9" s="1109"/>
      <c r="J9" s="1109">
        <v>10</v>
      </c>
      <c r="K9" s="1109"/>
      <c r="L9" s="1109">
        <v>1</v>
      </c>
      <c r="M9" s="1109"/>
      <c r="N9" s="1109">
        <v>7</v>
      </c>
      <c r="O9" s="1109"/>
      <c r="P9" s="1109">
        <v>2</v>
      </c>
      <c r="Q9" s="1109"/>
      <c r="R9" s="1104">
        <v>1133</v>
      </c>
      <c r="S9" s="1105"/>
      <c r="T9" s="364"/>
      <c r="U9" s="364"/>
      <c r="V9" s="374"/>
      <c r="W9" s="374"/>
      <c r="X9" s="374"/>
      <c r="Y9" s="374"/>
      <c r="Z9" s="374"/>
      <c r="AA9" s="374"/>
      <c r="AB9" s="374"/>
      <c r="AC9" s="374"/>
      <c r="AD9" s="374"/>
      <c r="AE9" s="374"/>
      <c r="AF9" s="374"/>
      <c r="AG9" s="374"/>
      <c r="AH9" s="374"/>
      <c r="AI9" s="374"/>
      <c r="AJ9" s="372"/>
      <c r="AK9" s="372"/>
      <c r="AL9" s="372"/>
      <c r="AM9" s="372"/>
      <c r="AN9" s="372"/>
      <c r="AO9" s="372"/>
      <c r="AP9" s="372"/>
      <c r="AQ9" s="372"/>
      <c r="AR9" s="372"/>
      <c r="AS9" s="372"/>
      <c r="AT9" s="372"/>
      <c r="AU9" s="372"/>
      <c r="AV9" s="372"/>
      <c r="AW9" s="372"/>
      <c r="AX9" s="372"/>
    </row>
    <row r="10" spans="1:50" ht="16.5" customHeight="1" x14ac:dyDescent="0.15">
      <c r="A10" s="374"/>
      <c r="B10" s="1086" t="s">
        <v>613</v>
      </c>
      <c r="C10" s="1118"/>
      <c r="D10" s="1104">
        <v>820</v>
      </c>
      <c r="E10" s="1104"/>
      <c r="F10" s="1109">
        <v>779</v>
      </c>
      <c r="G10" s="1109"/>
      <c r="H10" s="1109">
        <v>41</v>
      </c>
      <c r="I10" s="1109"/>
      <c r="J10" s="1109">
        <v>15</v>
      </c>
      <c r="K10" s="1109"/>
      <c r="L10" s="1109">
        <v>5</v>
      </c>
      <c r="M10" s="1109"/>
      <c r="N10" s="1109">
        <v>9</v>
      </c>
      <c r="O10" s="1109"/>
      <c r="P10" s="1109">
        <v>1</v>
      </c>
      <c r="Q10" s="1109"/>
      <c r="R10" s="1104">
        <v>805</v>
      </c>
      <c r="S10" s="1105"/>
      <c r="T10" s="364"/>
      <c r="U10" s="364"/>
      <c r="V10" s="374"/>
      <c r="W10" s="374"/>
      <c r="X10" s="374"/>
      <c r="Y10" s="374"/>
      <c r="Z10" s="374"/>
      <c r="AA10" s="374"/>
      <c r="AB10" s="374"/>
      <c r="AC10" s="374"/>
      <c r="AD10" s="374"/>
      <c r="AE10" s="374"/>
      <c r="AF10" s="374"/>
      <c r="AG10" s="374"/>
      <c r="AH10" s="374"/>
      <c r="AI10" s="374"/>
      <c r="AJ10" s="372"/>
      <c r="AK10" s="372"/>
      <c r="AL10" s="372"/>
      <c r="AM10" s="372"/>
      <c r="AN10" s="372"/>
      <c r="AO10" s="372"/>
      <c r="AP10" s="372"/>
      <c r="AQ10" s="372"/>
      <c r="AR10" s="372"/>
      <c r="AS10" s="372"/>
      <c r="AT10" s="372"/>
      <c r="AU10" s="372"/>
      <c r="AV10" s="372"/>
      <c r="AW10" s="372"/>
      <c r="AX10" s="372"/>
    </row>
    <row r="11" spans="1:50" ht="16.5" customHeight="1" x14ac:dyDescent="0.15">
      <c r="A11" s="374"/>
      <c r="B11" s="1125" t="s">
        <v>1137</v>
      </c>
      <c r="C11" s="1126"/>
      <c r="D11" s="1107">
        <v>550</v>
      </c>
      <c r="E11" s="1107"/>
      <c r="F11" s="1106">
        <v>511</v>
      </c>
      <c r="G11" s="1106"/>
      <c r="H11" s="1106">
        <v>39</v>
      </c>
      <c r="I11" s="1106"/>
      <c r="J11" s="1106">
        <v>18</v>
      </c>
      <c r="K11" s="1106"/>
      <c r="L11" s="1106">
        <v>3</v>
      </c>
      <c r="M11" s="1106"/>
      <c r="N11" s="1106">
        <v>13</v>
      </c>
      <c r="O11" s="1106"/>
      <c r="P11" s="1106">
        <v>2</v>
      </c>
      <c r="Q11" s="1106"/>
      <c r="R11" s="1107">
        <v>532</v>
      </c>
      <c r="S11" s="1108"/>
      <c r="T11" s="432"/>
      <c r="U11" s="432"/>
      <c r="V11" s="374"/>
      <c r="W11" s="374"/>
      <c r="X11" s="374"/>
      <c r="Y11" s="374"/>
      <c r="Z11" s="374"/>
      <c r="AA11" s="374"/>
      <c r="AB11" s="374"/>
      <c r="AC11" s="374"/>
      <c r="AD11" s="374"/>
      <c r="AE11" s="374"/>
      <c r="AF11" s="374"/>
      <c r="AG11" s="374"/>
      <c r="AH11" s="374"/>
      <c r="AI11" s="374"/>
      <c r="AJ11" s="372"/>
      <c r="AK11" s="372"/>
      <c r="AL11" s="372"/>
      <c r="AM11" s="372"/>
      <c r="AN11" s="372"/>
      <c r="AO11" s="372"/>
      <c r="AP11" s="372"/>
      <c r="AQ11" s="372"/>
      <c r="AR11" s="372"/>
      <c r="AS11" s="372"/>
      <c r="AT11" s="372"/>
      <c r="AU11" s="372"/>
      <c r="AV11" s="372"/>
      <c r="AW11" s="372"/>
      <c r="AX11" s="372"/>
    </row>
    <row r="12" spans="1:50" x14ac:dyDescent="0.15">
      <c r="A12" s="374"/>
      <c r="B12" s="378"/>
      <c r="C12" s="379"/>
      <c r="D12" s="380"/>
      <c r="E12" s="380"/>
      <c r="M12" s="380"/>
      <c r="N12" s="380"/>
      <c r="O12" s="380"/>
      <c r="P12" s="380"/>
      <c r="Q12" s="380"/>
      <c r="R12" s="381"/>
      <c r="S12" s="381"/>
      <c r="T12" s="374"/>
      <c r="U12" s="374"/>
      <c r="V12" s="374"/>
      <c r="W12" s="374"/>
      <c r="X12" s="374"/>
      <c r="Y12" s="374"/>
      <c r="Z12" s="374"/>
      <c r="AA12" s="374"/>
      <c r="AB12" s="374"/>
      <c r="AC12" s="374"/>
      <c r="AD12" s="374"/>
      <c r="AE12" s="374"/>
      <c r="AF12" s="374"/>
      <c r="AG12" s="374"/>
      <c r="AH12" s="374"/>
      <c r="AI12" s="374"/>
      <c r="AJ12" s="372"/>
      <c r="AK12" s="372"/>
      <c r="AL12" s="372"/>
      <c r="AM12" s="372"/>
      <c r="AN12" s="372"/>
      <c r="AO12" s="372"/>
      <c r="AP12" s="372"/>
      <c r="AQ12" s="372"/>
      <c r="AR12" s="372"/>
      <c r="AS12" s="372"/>
      <c r="AT12" s="372"/>
      <c r="AU12" s="372"/>
      <c r="AV12" s="372"/>
      <c r="AW12" s="372"/>
      <c r="AX12" s="372"/>
    </row>
    <row r="13" spans="1:50" x14ac:dyDescent="0.15">
      <c r="A13" s="374"/>
      <c r="B13" s="382"/>
      <c r="C13" s="382"/>
      <c r="D13" s="383"/>
      <c r="E13" s="383"/>
      <c r="F13" s="383"/>
      <c r="G13" s="383"/>
      <c r="H13" s="383"/>
      <c r="I13" s="383"/>
      <c r="J13" s="383"/>
      <c r="K13" s="383"/>
      <c r="L13" s="383"/>
      <c r="M13" s="383"/>
      <c r="N13" s="383"/>
      <c r="O13" s="383"/>
      <c r="P13" s="383"/>
      <c r="Q13" s="383"/>
      <c r="R13" s="374"/>
      <c r="S13" s="374"/>
      <c r="T13" s="374"/>
      <c r="U13" s="374"/>
      <c r="V13" s="374"/>
      <c r="W13" s="374"/>
      <c r="X13" s="374"/>
      <c r="Y13" s="374"/>
      <c r="Z13" s="374"/>
      <c r="AA13" s="374"/>
      <c r="AB13" s="374"/>
      <c r="AC13" s="374"/>
      <c r="AD13" s="374"/>
      <c r="AE13" s="374"/>
      <c r="AF13" s="374"/>
      <c r="AG13" s="374"/>
      <c r="AH13" s="374"/>
      <c r="AI13" s="374"/>
      <c r="AJ13" s="372"/>
      <c r="AK13" s="372"/>
      <c r="AL13" s="372"/>
      <c r="AM13" s="372"/>
      <c r="AN13" s="372"/>
      <c r="AO13" s="372"/>
      <c r="AP13" s="372"/>
      <c r="AQ13" s="372"/>
      <c r="AR13" s="372"/>
      <c r="AS13" s="372"/>
      <c r="AT13" s="372"/>
      <c r="AU13" s="372"/>
      <c r="AV13" s="372"/>
      <c r="AW13" s="372"/>
      <c r="AX13" s="372"/>
    </row>
    <row r="14" spans="1:50" x14ac:dyDescent="0.15">
      <c r="A14" s="374"/>
      <c r="B14" s="382"/>
      <c r="C14" s="1120"/>
      <c r="D14" s="1120"/>
      <c r="E14" s="1120"/>
      <c r="F14" s="1120"/>
      <c r="G14" s="1120"/>
      <c r="H14" s="1120"/>
      <c r="I14" s="1120"/>
      <c r="J14" s="1120"/>
      <c r="K14" s="1120"/>
      <c r="L14" s="1120"/>
      <c r="M14" s="1120"/>
      <c r="N14" s="1120"/>
      <c r="O14" s="1120"/>
      <c r="P14" s="1120"/>
      <c r="Q14" s="1120"/>
      <c r="R14" s="374"/>
      <c r="S14" s="374"/>
      <c r="T14" s="374"/>
      <c r="U14" s="374"/>
      <c r="V14" s="374"/>
      <c r="W14" s="374"/>
      <c r="X14" s="374"/>
      <c r="Y14" s="374"/>
      <c r="Z14" s="374"/>
      <c r="AA14" s="374"/>
      <c r="AB14" s="374"/>
      <c r="AC14" s="374"/>
      <c r="AD14" s="374"/>
      <c r="AE14" s="374"/>
      <c r="AF14" s="374"/>
      <c r="AG14" s="374"/>
      <c r="AH14" s="374"/>
      <c r="AI14" s="374"/>
      <c r="AJ14" s="372"/>
      <c r="AK14" s="372"/>
      <c r="AL14" s="372"/>
      <c r="AM14" s="372"/>
      <c r="AN14" s="372"/>
      <c r="AO14" s="372"/>
      <c r="AP14" s="372"/>
      <c r="AQ14" s="372"/>
      <c r="AR14" s="372"/>
      <c r="AS14" s="372"/>
      <c r="AT14" s="372"/>
      <c r="AU14" s="372"/>
      <c r="AV14" s="372"/>
      <c r="AW14" s="372"/>
      <c r="AX14" s="372"/>
    </row>
    <row r="15" spans="1:50" x14ac:dyDescent="0.15">
      <c r="A15" s="374"/>
      <c r="B15" s="384"/>
      <c r="C15" s="38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2"/>
      <c r="AK15" s="372"/>
      <c r="AL15" s="372"/>
      <c r="AM15" s="372"/>
      <c r="AN15" s="372"/>
      <c r="AO15" s="372"/>
      <c r="AP15" s="372"/>
      <c r="AQ15" s="372"/>
      <c r="AR15" s="372"/>
      <c r="AS15" s="372"/>
      <c r="AT15" s="372"/>
      <c r="AU15" s="372"/>
      <c r="AV15" s="372"/>
      <c r="AW15" s="372"/>
      <c r="AX15" s="372"/>
    </row>
    <row r="16" spans="1:50" x14ac:dyDescent="0.15">
      <c r="A16" s="374"/>
      <c r="B16" s="374"/>
      <c r="C16" s="374"/>
      <c r="D16" s="374"/>
      <c r="E16" s="374"/>
      <c r="F16" s="374"/>
      <c r="G16" s="374"/>
      <c r="H16" s="374"/>
      <c r="I16" s="374"/>
      <c r="J16" s="374"/>
      <c r="K16" s="374"/>
      <c r="L16" s="374"/>
      <c r="M16" s="374"/>
      <c r="N16" s="374"/>
      <c r="O16" s="374"/>
      <c r="P16" s="374" t="s">
        <v>725</v>
      </c>
      <c r="Q16" s="374"/>
      <c r="R16" s="374"/>
      <c r="S16" s="374"/>
      <c r="T16" s="374"/>
      <c r="U16" s="374"/>
      <c r="V16" s="374"/>
      <c r="W16" s="374"/>
      <c r="X16" s="374"/>
      <c r="Y16" s="374"/>
      <c r="Z16" s="374"/>
      <c r="AA16" s="374"/>
      <c r="AB16" s="374"/>
      <c r="AC16" s="374"/>
      <c r="AD16" s="374"/>
      <c r="AE16" s="374"/>
      <c r="AF16" s="374"/>
      <c r="AG16" s="374"/>
      <c r="AH16" s="374"/>
      <c r="AI16" s="374"/>
      <c r="AJ16" s="372"/>
      <c r="AK16" s="372"/>
      <c r="AL16" s="372"/>
      <c r="AM16" s="372"/>
      <c r="AN16" s="372"/>
      <c r="AO16" s="372"/>
      <c r="AP16" s="372"/>
      <c r="AQ16" s="372"/>
      <c r="AR16" s="372"/>
      <c r="AS16" s="372"/>
      <c r="AT16" s="372"/>
      <c r="AU16" s="372"/>
      <c r="AV16" s="372"/>
      <c r="AW16" s="372"/>
      <c r="AX16" s="372"/>
    </row>
    <row r="17" spans="1:50" ht="26.25" customHeight="1" x14ac:dyDescent="0.15">
      <c r="A17" s="369" t="s">
        <v>983</v>
      </c>
      <c r="B17" s="370"/>
      <c r="C17" s="370"/>
      <c r="D17" s="370"/>
      <c r="E17" s="370"/>
      <c r="F17" s="370"/>
      <c r="G17" s="370"/>
      <c r="H17" s="370"/>
      <c r="I17" s="370"/>
      <c r="J17" s="370"/>
      <c r="K17" s="370"/>
      <c r="L17" s="370"/>
      <c r="M17" s="370"/>
      <c r="N17" s="370"/>
      <c r="O17" s="370"/>
      <c r="P17" s="370"/>
      <c r="Q17" s="370"/>
      <c r="R17" s="370"/>
      <c r="S17" s="370"/>
      <c r="T17" s="370"/>
      <c r="U17" s="370"/>
      <c r="V17" s="370"/>
      <c r="W17" s="370"/>
      <c r="X17" s="371"/>
      <c r="Y17" s="371"/>
      <c r="Z17" s="371"/>
      <c r="AA17" s="371"/>
      <c r="AB17" s="371"/>
      <c r="AC17" s="371"/>
      <c r="AD17" s="371"/>
      <c r="AE17" s="371"/>
      <c r="AF17" s="371"/>
      <c r="AG17" s="371"/>
      <c r="AH17" s="371"/>
      <c r="AI17" s="371"/>
      <c r="AJ17" s="372"/>
      <c r="AK17" s="372"/>
      <c r="AL17" s="372"/>
      <c r="AM17" s="372"/>
      <c r="AN17" s="372"/>
      <c r="AO17" s="372"/>
      <c r="AP17" s="372"/>
      <c r="AQ17" s="372"/>
      <c r="AR17" s="372"/>
      <c r="AS17" s="372"/>
      <c r="AT17" s="372"/>
      <c r="AU17" s="372"/>
      <c r="AV17" s="372"/>
      <c r="AW17" s="372"/>
      <c r="AX17" s="372"/>
    </row>
    <row r="18" spans="1:50" ht="14.25" x14ac:dyDescent="0.15">
      <c r="A18" s="373"/>
      <c r="B18" s="1121" t="s">
        <v>23</v>
      </c>
      <c r="C18" s="1121"/>
      <c r="D18" s="1121"/>
      <c r="E18" s="1121"/>
      <c r="F18" s="1121"/>
      <c r="G18" s="1121"/>
      <c r="H18" s="1121"/>
      <c r="I18" s="1121"/>
      <c r="J18" s="1121"/>
      <c r="K18" s="1121"/>
      <c r="L18" s="374"/>
      <c r="M18" s="374"/>
      <c r="N18" s="374"/>
      <c r="O18" s="384"/>
      <c r="P18" s="374"/>
      <c r="Q18" s="374"/>
      <c r="R18" s="374"/>
      <c r="S18" s="374"/>
      <c r="T18" s="374"/>
      <c r="U18" s="374"/>
      <c r="V18" s="374"/>
      <c r="W18" s="374"/>
      <c r="X18" s="374"/>
      <c r="Y18" s="374"/>
      <c r="Z18" s="374"/>
      <c r="AA18" s="374"/>
      <c r="AB18" s="374"/>
      <c r="AC18" s="374"/>
      <c r="AD18" s="374"/>
      <c r="AE18" s="374"/>
      <c r="AF18" s="374"/>
      <c r="AG18" s="374"/>
      <c r="AH18" s="374"/>
      <c r="AI18" s="374"/>
      <c r="AJ18" s="372"/>
      <c r="AK18" s="372"/>
      <c r="AL18" s="372"/>
      <c r="AM18" s="372"/>
      <c r="AN18" s="372"/>
      <c r="AO18" s="372"/>
      <c r="AP18" s="372"/>
      <c r="AQ18" s="372"/>
      <c r="AR18" s="372"/>
      <c r="AS18" s="372"/>
      <c r="AT18" s="372"/>
      <c r="AU18" s="372"/>
      <c r="AV18" s="372"/>
      <c r="AW18" s="372"/>
      <c r="AX18" s="372"/>
    </row>
    <row r="19" spans="1:50" x14ac:dyDescent="0.15">
      <c r="A19" s="374"/>
      <c r="B19" s="1082" t="s">
        <v>481</v>
      </c>
      <c r="C19" s="1122"/>
      <c r="D19" s="1122" t="s">
        <v>503</v>
      </c>
      <c r="E19" s="1122"/>
      <c r="F19" s="1122"/>
      <c r="G19" s="1122"/>
      <c r="H19" s="1122"/>
      <c r="I19" s="1122"/>
      <c r="J19" s="1122"/>
      <c r="K19" s="1123"/>
      <c r="L19" s="376"/>
      <c r="M19" s="376"/>
      <c r="N19" s="376"/>
      <c r="O19" s="376"/>
      <c r="P19" s="376"/>
      <c r="Q19" s="376"/>
      <c r="R19" s="376"/>
      <c r="S19" s="376"/>
      <c r="T19" s="376"/>
      <c r="U19" s="376"/>
      <c r="V19" s="374"/>
      <c r="W19" s="374"/>
      <c r="X19" s="374"/>
      <c r="Y19" s="374"/>
      <c r="Z19" s="374"/>
      <c r="AA19" s="374"/>
      <c r="AB19" s="374"/>
      <c r="AC19" s="374"/>
      <c r="AD19" s="374"/>
      <c r="AE19" s="374"/>
      <c r="AF19" s="374"/>
      <c r="AG19" s="374"/>
      <c r="AH19" s="374"/>
      <c r="AI19" s="374"/>
      <c r="AJ19" s="372"/>
      <c r="AK19" s="372"/>
      <c r="AL19" s="372"/>
      <c r="AM19" s="372"/>
      <c r="AN19" s="372"/>
      <c r="AO19" s="372"/>
      <c r="AP19" s="372"/>
      <c r="AQ19" s="372"/>
      <c r="AR19" s="372"/>
      <c r="AS19" s="372"/>
      <c r="AT19" s="372"/>
      <c r="AU19" s="372"/>
      <c r="AV19" s="372"/>
      <c r="AW19" s="372"/>
      <c r="AX19" s="372"/>
    </row>
    <row r="20" spans="1:50" x14ac:dyDescent="0.15">
      <c r="A20" s="374"/>
      <c r="B20" s="1086"/>
      <c r="C20" s="1118"/>
      <c r="D20" s="1118" t="s">
        <v>617</v>
      </c>
      <c r="E20" s="1118"/>
      <c r="F20" s="1118" t="s">
        <v>310</v>
      </c>
      <c r="G20" s="1118"/>
      <c r="H20" s="1118" t="s">
        <v>311</v>
      </c>
      <c r="I20" s="1118"/>
      <c r="J20" s="1118" t="s">
        <v>316</v>
      </c>
      <c r="K20" s="1124"/>
      <c r="L20" s="376"/>
      <c r="M20" s="376"/>
      <c r="N20" s="376"/>
      <c r="O20" s="376"/>
      <c r="P20" s="376"/>
      <c r="Q20" s="376"/>
      <c r="R20" s="376"/>
      <c r="S20" s="376"/>
      <c r="T20" s="376"/>
      <c r="U20" s="376"/>
      <c r="V20" s="374"/>
      <c r="W20" s="374"/>
      <c r="X20" s="374"/>
      <c r="Y20" s="374"/>
      <c r="Z20" s="374"/>
      <c r="AA20" s="374"/>
      <c r="AB20" s="374"/>
      <c r="AC20" s="374"/>
      <c r="AD20" s="374"/>
      <c r="AE20" s="374"/>
      <c r="AF20" s="374"/>
      <c r="AG20" s="374"/>
      <c r="AH20" s="374"/>
      <c r="AI20" s="374"/>
      <c r="AJ20" s="372"/>
      <c r="AK20" s="372"/>
      <c r="AL20" s="372"/>
      <c r="AM20" s="372"/>
      <c r="AN20" s="372"/>
      <c r="AO20" s="372"/>
      <c r="AP20" s="372"/>
      <c r="AQ20" s="372"/>
      <c r="AR20" s="372"/>
      <c r="AS20" s="372"/>
      <c r="AT20" s="372"/>
      <c r="AU20" s="372"/>
      <c r="AV20" s="372"/>
      <c r="AW20" s="372"/>
      <c r="AX20" s="372"/>
    </row>
    <row r="21" spans="1:50" x14ac:dyDescent="0.15">
      <c r="A21" s="374"/>
      <c r="B21" s="1086"/>
      <c r="C21" s="1118"/>
      <c r="D21" s="1118"/>
      <c r="E21" s="1118"/>
      <c r="F21" s="1118"/>
      <c r="G21" s="1118"/>
      <c r="H21" s="1118"/>
      <c r="I21" s="1118"/>
      <c r="J21" s="1118"/>
      <c r="K21" s="1124"/>
      <c r="L21" s="376"/>
      <c r="M21" s="376"/>
      <c r="N21" s="376"/>
      <c r="O21" s="376"/>
      <c r="P21" s="376"/>
      <c r="Q21" s="376"/>
      <c r="R21" s="376"/>
      <c r="S21" s="376"/>
      <c r="T21" s="376"/>
      <c r="U21" s="376"/>
      <c r="V21" s="374"/>
      <c r="W21" s="374"/>
      <c r="X21" s="374"/>
      <c r="Y21" s="374"/>
      <c r="Z21" s="374"/>
      <c r="AA21" s="374"/>
      <c r="AB21" s="374"/>
      <c r="AC21" s="374"/>
      <c r="AD21" s="374"/>
      <c r="AE21" s="374"/>
      <c r="AF21" s="374"/>
      <c r="AG21" s="374"/>
      <c r="AH21" s="374"/>
      <c r="AI21" s="374"/>
      <c r="AJ21" s="372"/>
      <c r="AK21" s="372"/>
      <c r="AL21" s="372"/>
      <c r="AM21" s="372"/>
      <c r="AN21" s="372"/>
      <c r="AO21" s="372"/>
      <c r="AP21" s="372"/>
      <c r="AQ21" s="372"/>
      <c r="AR21" s="372"/>
      <c r="AS21" s="372"/>
      <c r="AT21" s="372"/>
      <c r="AU21" s="372"/>
      <c r="AV21" s="372"/>
      <c r="AW21" s="372"/>
      <c r="AX21" s="372"/>
    </row>
    <row r="22" spans="1:50" ht="16.5" customHeight="1" x14ac:dyDescent="0.15">
      <c r="A22" s="374"/>
      <c r="B22" s="1086" t="s">
        <v>473</v>
      </c>
      <c r="C22" s="1118"/>
      <c r="D22" s="1127">
        <v>2140.09</v>
      </c>
      <c r="E22" s="1127"/>
      <c r="F22" s="1127">
        <v>2024.32</v>
      </c>
      <c r="G22" s="1127"/>
      <c r="H22" s="1127">
        <v>109.54</v>
      </c>
      <c r="I22" s="1127"/>
      <c r="J22" s="1127">
        <v>6.23</v>
      </c>
      <c r="K22" s="1128"/>
      <c r="L22" s="44"/>
      <c r="M22" s="44"/>
      <c r="N22" s="44"/>
      <c r="O22" s="44"/>
      <c r="P22" s="44"/>
      <c r="Q22" s="44"/>
      <c r="R22" s="44"/>
      <c r="S22" s="44"/>
      <c r="T22" s="44"/>
      <c r="U22" s="44"/>
      <c r="V22" s="374"/>
      <c r="W22" s="374"/>
      <c r="X22" s="374"/>
      <c r="Y22" s="374"/>
      <c r="Z22" s="374"/>
      <c r="AA22" s="374"/>
      <c r="AB22" s="374"/>
      <c r="AC22" s="374"/>
      <c r="AD22" s="374"/>
      <c r="AE22" s="374"/>
      <c r="AF22" s="374"/>
      <c r="AG22" s="374"/>
      <c r="AH22" s="374"/>
      <c r="AI22" s="374"/>
      <c r="AJ22" s="372"/>
      <c r="AK22" s="372"/>
      <c r="AL22" s="372"/>
      <c r="AM22" s="372"/>
      <c r="AN22" s="372"/>
      <c r="AO22" s="372"/>
      <c r="AP22" s="372"/>
      <c r="AQ22" s="372"/>
      <c r="AR22" s="372"/>
      <c r="AS22" s="372"/>
      <c r="AT22" s="372"/>
      <c r="AU22" s="372"/>
      <c r="AV22" s="372"/>
      <c r="AW22" s="372"/>
      <c r="AX22" s="372"/>
    </row>
    <row r="23" spans="1:50" ht="16.5" customHeight="1" x14ac:dyDescent="0.15">
      <c r="A23" s="374"/>
      <c r="B23" s="1086" t="s">
        <v>176</v>
      </c>
      <c r="C23" s="1118"/>
      <c r="D23" s="1127">
        <v>1902.12</v>
      </c>
      <c r="E23" s="1127"/>
      <c r="F23" s="1127">
        <v>1815.86</v>
      </c>
      <c r="G23" s="1127"/>
      <c r="H23" s="1127">
        <v>81.09</v>
      </c>
      <c r="I23" s="1127"/>
      <c r="J23" s="1127">
        <v>5.17</v>
      </c>
      <c r="K23" s="1128"/>
      <c r="L23" s="44"/>
      <c r="M23" s="44"/>
      <c r="N23" s="44"/>
      <c r="O23" s="44"/>
      <c r="P23" s="44"/>
      <c r="Q23" s="44"/>
      <c r="R23" s="44"/>
      <c r="S23" s="44"/>
      <c r="T23" s="44"/>
      <c r="U23" s="44"/>
      <c r="V23" s="374"/>
      <c r="W23" s="374"/>
      <c r="X23" s="374"/>
      <c r="Y23" s="374"/>
      <c r="Z23" s="374"/>
      <c r="AA23" s="374"/>
      <c r="AB23" s="374"/>
      <c r="AC23" s="374"/>
      <c r="AD23" s="374"/>
      <c r="AE23" s="374"/>
      <c r="AF23" s="374"/>
      <c r="AG23" s="374"/>
      <c r="AH23" s="374"/>
      <c r="AI23" s="374"/>
      <c r="AJ23" s="372"/>
      <c r="AK23" s="372"/>
      <c r="AL23" s="372"/>
      <c r="AM23" s="372"/>
      <c r="AN23" s="372"/>
      <c r="AO23" s="372"/>
      <c r="AP23" s="372"/>
      <c r="AQ23" s="372"/>
      <c r="AR23" s="372"/>
      <c r="AS23" s="372"/>
      <c r="AT23" s="372"/>
      <c r="AU23" s="372"/>
      <c r="AV23" s="372"/>
      <c r="AW23" s="372"/>
      <c r="AX23" s="372"/>
    </row>
    <row r="24" spans="1:50" ht="16.5" customHeight="1" x14ac:dyDescent="0.15">
      <c r="A24" s="374"/>
      <c r="B24" s="1086" t="s">
        <v>337</v>
      </c>
      <c r="C24" s="1118"/>
      <c r="D24" s="1129">
        <v>2215.63</v>
      </c>
      <c r="E24" s="1129"/>
      <c r="F24" s="1129">
        <v>2128.4699999999998</v>
      </c>
      <c r="G24" s="1129"/>
      <c r="H24" s="1129">
        <v>82.72</v>
      </c>
      <c r="I24" s="1129"/>
      <c r="J24" s="1129">
        <v>4.4400000000000004</v>
      </c>
      <c r="K24" s="1130"/>
      <c r="L24" s="44"/>
      <c r="M24" s="44"/>
      <c r="N24" s="44"/>
      <c r="O24" s="44"/>
      <c r="P24" s="44"/>
      <c r="Q24" s="44"/>
      <c r="R24" s="44"/>
      <c r="S24" s="44"/>
      <c r="T24" s="44"/>
      <c r="U24" s="44"/>
      <c r="V24" s="374"/>
      <c r="W24" s="374"/>
      <c r="X24" s="374"/>
      <c r="Y24" s="374"/>
      <c r="Z24" s="374"/>
      <c r="AA24" s="374"/>
      <c r="AB24" s="374"/>
      <c r="AC24" s="374"/>
      <c r="AD24" s="374"/>
      <c r="AE24" s="374"/>
      <c r="AF24" s="374"/>
      <c r="AG24" s="374"/>
      <c r="AH24" s="374"/>
      <c r="AI24" s="374"/>
      <c r="AJ24" s="372"/>
      <c r="AK24" s="372"/>
      <c r="AL24" s="372"/>
      <c r="AM24" s="372"/>
      <c r="AN24" s="372"/>
      <c r="AO24" s="372"/>
      <c r="AP24" s="372"/>
      <c r="AQ24" s="372"/>
      <c r="AR24" s="372"/>
      <c r="AS24" s="372"/>
      <c r="AT24" s="372"/>
      <c r="AU24" s="372"/>
      <c r="AV24" s="372"/>
      <c r="AW24" s="372"/>
      <c r="AX24" s="372"/>
    </row>
    <row r="25" spans="1:50" ht="16.5" customHeight="1" x14ac:dyDescent="0.15">
      <c r="A25" s="374"/>
      <c r="B25" s="1131" t="s">
        <v>613</v>
      </c>
      <c r="C25" s="1132"/>
      <c r="D25" s="1133">
        <v>2244.6799999999998</v>
      </c>
      <c r="E25" s="1133"/>
      <c r="F25" s="1133">
        <v>2177.66</v>
      </c>
      <c r="G25" s="1133"/>
      <c r="H25" s="1133">
        <v>62.36</v>
      </c>
      <c r="I25" s="1133"/>
      <c r="J25" s="1133">
        <v>4.66</v>
      </c>
      <c r="K25" s="1134"/>
      <c r="L25" s="44"/>
      <c r="M25" s="44"/>
      <c r="N25" s="44"/>
      <c r="O25" s="44"/>
      <c r="P25" s="44"/>
      <c r="Q25" s="44"/>
      <c r="R25" s="44"/>
      <c r="S25" s="44"/>
      <c r="T25" s="44"/>
      <c r="U25" s="44"/>
      <c r="V25" s="374"/>
      <c r="W25" s="374"/>
      <c r="X25" s="374"/>
      <c r="Y25" s="374"/>
      <c r="Z25" s="374"/>
      <c r="AA25" s="374"/>
      <c r="AB25" s="374"/>
      <c r="AC25" s="374"/>
      <c r="AD25" s="374"/>
      <c r="AE25" s="374"/>
      <c r="AF25" s="374"/>
      <c r="AG25" s="374"/>
      <c r="AH25" s="374"/>
      <c r="AI25" s="374"/>
      <c r="AJ25" s="372"/>
      <c r="AK25" s="372"/>
      <c r="AL25" s="372"/>
      <c r="AM25" s="372"/>
      <c r="AN25" s="372"/>
      <c r="AO25" s="372"/>
      <c r="AP25" s="372"/>
      <c r="AQ25" s="372"/>
      <c r="AR25" s="372"/>
      <c r="AS25" s="372"/>
      <c r="AT25" s="372"/>
      <c r="AU25" s="372"/>
      <c r="AV25" s="372"/>
      <c r="AW25" s="372"/>
      <c r="AX25" s="372"/>
    </row>
    <row r="26" spans="1:50" ht="16.5" customHeight="1" x14ac:dyDescent="0.15">
      <c r="A26" s="374"/>
      <c r="B26" s="1125" t="s">
        <v>1137</v>
      </c>
      <c r="C26" s="1126"/>
      <c r="D26" s="1135">
        <v>2157</v>
      </c>
      <c r="E26" s="1135"/>
      <c r="F26" s="1135">
        <v>2097</v>
      </c>
      <c r="G26" s="1135"/>
      <c r="H26" s="1135">
        <v>58</v>
      </c>
      <c r="I26" s="1135"/>
      <c r="J26" s="1135">
        <v>2</v>
      </c>
      <c r="K26" s="1136"/>
      <c r="L26" s="44"/>
      <c r="M26" s="44"/>
      <c r="N26" s="44"/>
      <c r="O26" s="44"/>
      <c r="P26" s="44"/>
      <c r="Q26" s="44"/>
      <c r="R26" s="44"/>
      <c r="S26" s="44"/>
      <c r="T26" s="44"/>
      <c r="U26" s="44"/>
      <c r="V26" s="374"/>
      <c r="W26" s="374"/>
      <c r="X26" s="374"/>
      <c r="Y26" s="374"/>
      <c r="Z26" s="374"/>
      <c r="AA26" s="374"/>
      <c r="AB26" s="374"/>
      <c r="AC26" s="374"/>
      <c r="AD26" s="374"/>
      <c r="AE26" s="374"/>
      <c r="AF26" s="374"/>
      <c r="AG26" s="374"/>
      <c r="AH26" s="374"/>
      <c r="AI26" s="374"/>
      <c r="AJ26" s="372"/>
      <c r="AK26" s="372"/>
      <c r="AL26" s="372"/>
      <c r="AM26" s="372"/>
      <c r="AN26" s="372"/>
      <c r="AO26" s="372"/>
      <c r="AP26" s="372"/>
      <c r="AQ26" s="372"/>
      <c r="AR26" s="372"/>
      <c r="AS26" s="372"/>
      <c r="AT26" s="372"/>
      <c r="AU26" s="372"/>
      <c r="AV26" s="372"/>
      <c r="AW26" s="372"/>
      <c r="AX26" s="372"/>
    </row>
    <row r="27" spans="1:50" x14ac:dyDescent="0.15">
      <c r="A27" s="374"/>
      <c r="B27" s="378"/>
      <c r="C27" s="379"/>
      <c r="D27" s="380"/>
      <c r="E27" s="380"/>
      <c r="F27" s="380"/>
      <c r="G27" s="381"/>
      <c r="H27" s="381"/>
      <c r="I27" s="381"/>
      <c r="J27" s="381"/>
      <c r="K27" s="381"/>
      <c r="L27" s="374"/>
      <c r="M27" s="374"/>
      <c r="N27" s="374"/>
      <c r="O27" s="374"/>
      <c r="P27" s="374"/>
      <c r="Q27" s="374"/>
      <c r="R27" s="374"/>
      <c r="S27" s="374"/>
      <c r="T27" s="374"/>
      <c r="U27" s="374"/>
      <c r="V27" s="374"/>
      <c r="W27" s="374"/>
      <c r="X27" s="374"/>
      <c r="Y27" s="374"/>
      <c r="Z27" s="374"/>
      <c r="AA27" s="374"/>
      <c r="AB27" s="374"/>
      <c r="AC27" s="374"/>
      <c r="AD27" s="374"/>
      <c r="AE27" s="374"/>
      <c r="AF27" s="374"/>
      <c r="AG27" s="374"/>
      <c r="AH27" s="374"/>
      <c r="AI27" s="374"/>
      <c r="AJ27" s="372"/>
      <c r="AK27" s="372"/>
      <c r="AL27" s="372"/>
      <c r="AM27" s="372"/>
      <c r="AN27" s="372"/>
      <c r="AO27" s="372"/>
      <c r="AP27" s="372"/>
      <c r="AQ27" s="372"/>
      <c r="AR27" s="372"/>
      <c r="AS27" s="372"/>
      <c r="AT27" s="372"/>
      <c r="AU27" s="372"/>
      <c r="AV27" s="372"/>
      <c r="AW27" s="372"/>
      <c r="AX27" s="372"/>
    </row>
    <row r="28" spans="1:50" x14ac:dyDescent="0.15">
      <c r="A28" s="374"/>
      <c r="B28" s="384"/>
      <c r="C28" s="384"/>
      <c r="D28" s="374"/>
      <c r="E28" s="374"/>
      <c r="F28" s="374"/>
      <c r="G28" s="374"/>
      <c r="H28" s="374"/>
      <c r="I28" s="374"/>
      <c r="J28" s="374"/>
      <c r="K28" s="374"/>
      <c r="L28" s="374"/>
      <c r="M28" s="374"/>
      <c r="N28" s="374"/>
      <c r="O28" s="374"/>
      <c r="P28" s="374"/>
      <c r="Q28" s="374"/>
      <c r="R28" s="374"/>
      <c r="S28" s="374"/>
      <c r="T28" s="374"/>
      <c r="U28" s="374"/>
      <c r="V28" s="374"/>
      <c r="W28" s="374"/>
      <c r="X28" s="374"/>
      <c r="Y28" s="374"/>
      <c r="Z28" s="374"/>
      <c r="AA28" s="374"/>
      <c r="AB28" s="374"/>
      <c r="AC28" s="374"/>
      <c r="AD28" s="374"/>
      <c r="AE28" s="374"/>
      <c r="AF28" s="374"/>
      <c r="AG28" s="374"/>
      <c r="AH28" s="374"/>
      <c r="AI28" s="374"/>
      <c r="AJ28" s="372"/>
      <c r="AK28" s="372"/>
      <c r="AL28" s="372"/>
      <c r="AM28" s="372"/>
      <c r="AN28" s="372"/>
      <c r="AO28" s="372"/>
      <c r="AP28" s="372"/>
      <c r="AQ28" s="372"/>
      <c r="AR28" s="372"/>
      <c r="AS28" s="372"/>
      <c r="AT28" s="372"/>
      <c r="AU28" s="372"/>
      <c r="AV28" s="372"/>
      <c r="AW28" s="372"/>
      <c r="AX28" s="372"/>
    </row>
    <row r="29" spans="1:50" x14ac:dyDescent="0.15">
      <c r="A29" s="374"/>
      <c r="B29" s="384"/>
      <c r="C29" s="1138"/>
      <c r="D29" s="1138"/>
      <c r="E29" s="1138"/>
      <c r="F29" s="1138"/>
      <c r="G29" s="1138"/>
      <c r="H29" s="1138"/>
      <c r="I29" s="1138"/>
      <c r="J29" s="1138"/>
      <c r="K29" s="1138"/>
      <c r="L29" s="1138"/>
      <c r="M29" s="1138"/>
      <c r="N29" s="1138"/>
      <c r="O29" s="1138"/>
      <c r="P29" s="1138"/>
      <c r="Q29" s="374"/>
      <c r="R29" s="374"/>
      <c r="S29" s="374"/>
      <c r="T29" s="374"/>
      <c r="U29" s="374"/>
      <c r="V29" s="374"/>
      <c r="W29" s="374"/>
      <c r="X29" s="374"/>
      <c r="Y29" s="374"/>
      <c r="Z29" s="374"/>
      <c r="AA29" s="374"/>
      <c r="AB29" s="374"/>
      <c r="AC29" s="374"/>
      <c r="AD29" s="374"/>
      <c r="AE29" s="374"/>
      <c r="AF29" s="374"/>
      <c r="AG29" s="374"/>
      <c r="AH29" s="374"/>
      <c r="AI29" s="374"/>
      <c r="AJ29" s="372"/>
      <c r="AK29" s="372"/>
      <c r="AL29" s="372"/>
      <c r="AM29" s="372"/>
      <c r="AN29" s="372"/>
      <c r="AO29" s="372"/>
      <c r="AP29" s="372"/>
      <c r="AQ29" s="372"/>
      <c r="AR29" s="372"/>
      <c r="AS29" s="372"/>
      <c r="AT29" s="372"/>
      <c r="AU29" s="372"/>
      <c r="AV29" s="372"/>
      <c r="AW29" s="372"/>
      <c r="AX29" s="372"/>
    </row>
    <row r="30" spans="1:50" x14ac:dyDescent="0.15">
      <c r="A30" s="374"/>
      <c r="B30" s="384"/>
      <c r="C30" s="384"/>
      <c r="D30" s="374"/>
      <c r="E30" s="374"/>
      <c r="F30" s="374"/>
      <c r="G30" s="374"/>
      <c r="H30" s="374"/>
      <c r="I30" s="374"/>
      <c r="J30" s="374"/>
      <c r="K30" s="374"/>
      <c r="L30" s="374"/>
      <c r="M30" s="374"/>
      <c r="N30" s="374"/>
      <c r="O30" s="374"/>
      <c r="P30" s="374"/>
      <c r="Q30" s="374"/>
      <c r="R30" s="374"/>
      <c r="S30" s="374"/>
      <c r="T30" s="374"/>
      <c r="U30" s="374"/>
      <c r="V30" s="374"/>
      <c r="W30" s="374"/>
      <c r="X30" s="374"/>
      <c r="Y30" s="374"/>
      <c r="Z30" s="374"/>
      <c r="AA30" s="374"/>
      <c r="AB30" s="374"/>
      <c r="AC30" s="374"/>
      <c r="AD30" s="374"/>
      <c r="AE30" s="374"/>
      <c r="AF30" s="374"/>
      <c r="AG30" s="374"/>
      <c r="AH30" s="374"/>
      <c r="AI30" s="374"/>
      <c r="AJ30" s="372"/>
      <c r="AK30" s="372"/>
      <c r="AL30" s="372"/>
      <c r="AM30" s="372"/>
      <c r="AN30" s="372"/>
      <c r="AO30" s="372"/>
      <c r="AP30" s="372"/>
      <c r="AQ30" s="372"/>
      <c r="AR30" s="372"/>
      <c r="AS30" s="372"/>
      <c r="AT30" s="372"/>
      <c r="AU30" s="372"/>
      <c r="AV30" s="372"/>
      <c r="AW30" s="372"/>
      <c r="AX30" s="372"/>
    </row>
    <row r="31" spans="1:50" x14ac:dyDescent="0.15">
      <c r="A31" s="374"/>
      <c r="B31" s="374"/>
      <c r="C31" s="374"/>
      <c r="D31" s="374"/>
      <c r="E31" s="374"/>
      <c r="F31" s="374"/>
      <c r="G31" s="374"/>
      <c r="H31" s="374"/>
      <c r="I31" s="374"/>
      <c r="J31" s="374"/>
      <c r="K31" s="374"/>
      <c r="L31" s="381"/>
      <c r="M31" s="381"/>
      <c r="N31" s="381"/>
      <c r="O31" s="381"/>
      <c r="P31" s="381"/>
      <c r="Q31" s="381"/>
      <c r="R31" s="381"/>
      <c r="S31" s="381"/>
      <c r="T31" s="374"/>
      <c r="U31" s="374"/>
      <c r="V31" s="374"/>
      <c r="W31" s="374"/>
      <c r="X31" s="374"/>
      <c r="Y31" s="374"/>
      <c r="Z31" s="374"/>
      <c r="AA31" s="374"/>
      <c r="AB31" s="374"/>
      <c r="AC31" s="374"/>
      <c r="AD31" s="374"/>
      <c r="AE31" s="374"/>
      <c r="AF31" s="374"/>
      <c r="AG31" s="374"/>
      <c r="AH31" s="374"/>
      <c r="AI31" s="374"/>
      <c r="AJ31" s="372"/>
      <c r="AK31" s="372"/>
      <c r="AL31" s="372"/>
      <c r="AM31" s="372"/>
      <c r="AN31" s="372"/>
      <c r="AO31" s="372"/>
      <c r="AP31" s="372"/>
      <c r="AQ31" s="372"/>
      <c r="AR31" s="372"/>
      <c r="AS31" s="372"/>
      <c r="AT31" s="372"/>
      <c r="AU31" s="372"/>
      <c r="AV31" s="372"/>
      <c r="AW31" s="372"/>
      <c r="AX31" s="372"/>
    </row>
    <row r="32" spans="1:50" ht="26.25" customHeight="1" x14ac:dyDescent="0.15">
      <c r="A32" s="369" t="s">
        <v>984</v>
      </c>
      <c r="B32" s="385"/>
      <c r="C32" s="385"/>
      <c r="D32" s="385"/>
      <c r="E32" s="385"/>
      <c r="F32" s="385"/>
      <c r="G32" s="385"/>
      <c r="H32" s="385"/>
      <c r="I32" s="385"/>
      <c r="J32" s="385"/>
      <c r="K32" s="385"/>
      <c r="L32" s="385"/>
      <c r="M32" s="385"/>
      <c r="N32" s="385"/>
      <c r="O32" s="385"/>
      <c r="P32" s="385"/>
      <c r="Q32" s="385"/>
      <c r="R32" s="385"/>
      <c r="S32" s="385"/>
      <c r="T32" s="385"/>
      <c r="U32" s="385"/>
      <c r="V32" s="385"/>
      <c r="W32" s="385"/>
      <c r="X32" s="385"/>
      <c r="Y32" s="385"/>
      <c r="Z32" s="385"/>
      <c r="AA32" s="385"/>
      <c r="AB32" s="385"/>
      <c r="AC32" s="385"/>
      <c r="AD32" s="385"/>
      <c r="AE32" s="372"/>
      <c r="AF32" s="372"/>
      <c r="AG32" s="372"/>
      <c r="AH32" s="372"/>
      <c r="AI32" s="372"/>
      <c r="AJ32" s="372"/>
      <c r="AK32" s="372"/>
      <c r="AL32" s="372"/>
      <c r="AM32" s="372"/>
      <c r="AN32" s="372"/>
      <c r="AO32" s="372"/>
      <c r="AP32" s="372"/>
      <c r="AQ32" s="372"/>
      <c r="AR32" s="372"/>
      <c r="AS32" s="372"/>
      <c r="AT32" s="372"/>
      <c r="AU32" s="372"/>
      <c r="AV32" s="372"/>
      <c r="AW32" s="372"/>
      <c r="AX32" s="372"/>
    </row>
    <row r="33" spans="1:50" x14ac:dyDescent="0.15">
      <c r="A33" s="374"/>
      <c r="B33" s="1139" t="s">
        <v>726</v>
      </c>
      <c r="C33" s="1139"/>
      <c r="D33" s="1139"/>
      <c r="E33" s="1139"/>
      <c r="F33" s="1139"/>
      <c r="G33" s="1139"/>
      <c r="H33" s="1139"/>
      <c r="I33" s="1139"/>
      <c r="J33" s="1139"/>
      <c r="K33" s="1139"/>
      <c r="L33" s="1139"/>
      <c r="M33" s="1139"/>
      <c r="N33" s="1139"/>
      <c r="O33" s="1139"/>
      <c r="P33" s="1139"/>
      <c r="Q33" s="1139"/>
      <c r="R33" s="1139"/>
      <c r="S33" s="1139"/>
      <c r="T33" s="386"/>
      <c r="U33" s="386"/>
      <c r="V33" s="374"/>
      <c r="W33" s="374"/>
      <c r="X33" s="374"/>
      <c r="Y33" s="374"/>
      <c r="Z33" s="374"/>
      <c r="AA33" s="374"/>
      <c r="AB33" s="374"/>
      <c r="AC33" s="374"/>
      <c r="AD33" s="374"/>
      <c r="AE33" s="372"/>
      <c r="AF33" s="372"/>
      <c r="AG33" s="372"/>
      <c r="AH33" s="372"/>
      <c r="AI33" s="372"/>
      <c r="AJ33" s="372"/>
      <c r="AK33" s="372"/>
      <c r="AL33" s="372"/>
      <c r="AM33" s="372"/>
      <c r="AN33" s="372"/>
      <c r="AO33" s="372"/>
      <c r="AP33" s="372"/>
      <c r="AQ33" s="372"/>
      <c r="AR33" s="372"/>
      <c r="AS33" s="372"/>
      <c r="AT33" s="372"/>
      <c r="AU33" s="372"/>
      <c r="AV33" s="372"/>
      <c r="AW33" s="372"/>
      <c r="AX33" s="372"/>
    </row>
    <row r="34" spans="1:50" x14ac:dyDescent="0.15">
      <c r="A34" s="374"/>
      <c r="B34" s="1121" t="s">
        <v>943</v>
      </c>
      <c r="C34" s="1121"/>
      <c r="D34" s="1121"/>
      <c r="E34" s="1121"/>
      <c r="F34" s="1121"/>
      <c r="G34" s="1121"/>
      <c r="H34" s="1121"/>
      <c r="I34" s="1121"/>
      <c r="J34" s="1121"/>
      <c r="K34" s="1121"/>
      <c r="L34" s="1121"/>
      <c r="M34" s="1121"/>
      <c r="N34" s="1121"/>
      <c r="O34" s="1121"/>
      <c r="P34" s="1121"/>
      <c r="Q34" s="1121"/>
      <c r="R34" s="1121"/>
      <c r="S34" s="1121"/>
      <c r="T34" s="386"/>
      <c r="U34" s="386"/>
      <c r="V34" s="374"/>
      <c r="W34" s="374"/>
      <c r="X34" s="374"/>
      <c r="Y34" s="374"/>
      <c r="Z34" s="374"/>
      <c r="AA34" s="374"/>
      <c r="AB34" s="374"/>
      <c r="AC34" s="374"/>
      <c r="AD34" s="374"/>
      <c r="AE34" s="372"/>
      <c r="AF34" s="372"/>
      <c r="AG34" s="372"/>
      <c r="AH34" s="372"/>
      <c r="AI34" s="372"/>
      <c r="AJ34" s="372"/>
      <c r="AK34" s="372"/>
      <c r="AL34" s="372"/>
      <c r="AM34" s="372"/>
      <c r="AN34" s="372"/>
      <c r="AO34" s="372"/>
      <c r="AP34" s="372"/>
      <c r="AQ34" s="372"/>
      <c r="AR34" s="372"/>
      <c r="AS34" s="372"/>
      <c r="AT34" s="372"/>
      <c r="AU34" s="372"/>
      <c r="AV34" s="372"/>
      <c r="AW34" s="372"/>
      <c r="AX34" s="372"/>
    </row>
    <row r="35" spans="1:50" ht="18.75" customHeight="1" x14ac:dyDescent="0.15">
      <c r="A35" s="374"/>
      <c r="B35" s="1082" t="s">
        <v>515</v>
      </c>
      <c r="C35" s="1122"/>
      <c r="D35" s="1122" t="s">
        <v>477</v>
      </c>
      <c r="E35" s="1122"/>
      <c r="F35" s="1140" t="s">
        <v>727</v>
      </c>
      <c r="G35" s="1140"/>
      <c r="H35" s="1142" t="s">
        <v>728</v>
      </c>
      <c r="I35" s="1142"/>
      <c r="J35" s="1142" t="s">
        <v>729</v>
      </c>
      <c r="K35" s="1142"/>
      <c r="L35" s="1142" t="s">
        <v>730</v>
      </c>
      <c r="M35" s="1142"/>
      <c r="N35" s="1122" t="s">
        <v>731</v>
      </c>
      <c r="O35" s="1122"/>
      <c r="P35" s="1122" t="s">
        <v>732</v>
      </c>
      <c r="Q35" s="1122"/>
      <c r="R35" s="1142" t="s">
        <v>733</v>
      </c>
      <c r="S35" s="1123"/>
      <c r="T35" s="1137"/>
      <c r="U35" s="1137"/>
      <c r="V35" s="386"/>
      <c r="W35" s="387"/>
      <c r="X35" s="374"/>
      <c r="Y35" s="374"/>
      <c r="Z35" s="374"/>
      <c r="AA35" s="374"/>
      <c r="AB35" s="374"/>
      <c r="AC35" s="374"/>
      <c r="AD35" s="374"/>
      <c r="AE35" s="372"/>
      <c r="AF35" s="372"/>
      <c r="AG35" s="372"/>
      <c r="AH35" s="372"/>
      <c r="AI35" s="372"/>
      <c r="AJ35" s="372"/>
      <c r="AK35" s="372"/>
      <c r="AL35" s="372"/>
      <c r="AM35" s="372"/>
      <c r="AN35" s="372"/>
      <c r="AO35" s="372"/>
      <c r="AP35" s="372"/>
      <c r="AQ35" s="372"/>
      <c r="AR35" s="372"/>
      <c r="AS35" s="372"/>
      <c r="AT35" s="372"/>
      <c r="AU35" s="372"/>
      <c r="AV35" s="372"/>
      <c r="AW35" s="372"/>
      <c r="AX35" s="372"/>
    </row>
    <row r="36" spans="1:50" ht="18.75" customHeight="1" x14ac:dyDescent="0.15">
      <c r="A36" s="374"/>
      <c r="B36" s="1086"/>
      <c r="C36" s="1118"/>
      <c r="D36" s="1118"/>
      <c r="E36" s="1118"/>
      <c r="F36" s="1141"/>
      <c r="G36" s="1141"/>
      <c r="H36" s="1143"/>
      <c r="I36" s="1143"/>
      <c r="J36" s="1143"/>
      <c r="K36" s="1143"/>
      <c r="L36" s="1143"/>
      <c r="M36" s="1143"/>
      <c r="N36" s="1118"/>
      <c r="O36" s="1118"/>
      <c r="P36" s="1118"/>
      <c r="Q36" s="1118"/>
      <c r="R36" s="1118"/>
      <c r="S36" s="1124"/>
      <c r="T36" s="1137"/>
      <c r="U36" s="1137"/>
      <c r="V36" s="386"/>
      <c r="W36" s="387"/>
      <c r="X36" s="374"/>
      <c r="Y36" s="374"/>
      <c r="Z36" s="374"/>
      <c r="AA36" s="374"/>
      <c r="AB36" s="374"/>
      <c r="AC36" s="374"/>
      <c r="AD36" s="374"/>
      <c r="AE36" s="372"/>
      <c r="AF36" s="372"/>
      <c r="AG36" s="372"/>
      <c r="AH36" s="372"/>
      <c r="AI36" s="372"/>
      <c r="AJ36" s="372"/>
      <c r="AK36" s="372"/>
      <c r="AL36" s="372"/>
      <c r="AM36" s="372"/>
      <c r="AN36" s="372"/>
      <c r="AO36" s="372"/>
      <c r="AP36" s="372"/>
      <c r="AQ36" s="372"/>
      <c r="AR36" s="372"/>
      <c r="AS36" s="372"/>
      <c r="AT36" s="372"/>
      <c r="AU36" s="372"/>
      <c r="AV36" s="372"/>
      <c r="AW36" s="372"/>
      <c r="AX36" s="372"/>
    </row>
    <row r="37" spans="1:50" x14ac:dyDescent="0.15">
      <c r="A37" s="374"/>
      <c r="B37" s="1086" t="s">
        <v>473</v>
      </c>
      <c r="C37" s="1118"/>
      <c r="D37" s="1144">
        <v>1689</v>
      </c>
      <c r="E37" s="1144"/>
      <c r="F37" s="1104" t="s">
        <v>734</v>
      </c>
      <c r="G37" s="1104"/>
      <c r="H37" s="1104">
        <v>3</v>
      </c>
      <c r="I37" s="1104"/>
      <c r="J37" s="1104">
        <v>277</v>
      </c>
      <c r="K37" s="1104"/>
      <c r="L37" s="1104">
        <v>577</v>
      </c>
      <c r="M37" s="1104"/>
      <c r="N37" s="1104">
        <v>448</v>
      </c>
      <c r="O37" s="1104"/>
      <c r="P37" s="1104">
        <v>205</v>
      </c>
      <c r="Q37" s="1104"/>
      <c r="R37" s="1104">
        <v>179</v>
      </c>
      <c r="S37" s="1105"/>
      <c r="T37" s="365"/>
      <c r="U37" s="365"/>
      <c r="V37" s="365"/>
      <c r="W37" s="365"/>
      <c r="X37" s="374"/>
      <c r="Y37" s="374"/>
      <c r="Z37" s="374"/>
      <c r="AA37" s="374"/>
      <c r="AB37" s="374"/>
      <c r="AC37" s="374"/>
      <c r="AD37" s="374"/>
      <c r="AE37" s="372"/>
      <c r="AF37" s="372"/>
      <c r="AG37" s="372"/>
      <c r="AH37" s="372"/>
      <c r="AI37" s="372"/>
      <c r="AJ37" s="372"/>
      <c r="AK37" s="372"/>
      <c r="AL37" s="372"/>
      <c r="AM37" s="372"/>
      <c r="AN37" s="372"/>
      <c r="AO37" s="372"/>
      <c r="AP37" s="372"/>
      <c r="AQ37" s="372"/>
      <c r="AR37" s="372"/>
      <c r="AS37" s="372"/>
      <c r="AT37" s="372"/>
      <c r="AU37" s="372"/>
      <c r="AV37" s="372"/>
      <c r="AW37" s="372"/>
      <c r="AX37" s="372"/>
    </row>
    <row r="38" spans="1:50" x14ac:dyDescent="0.15">
      <c r="A38" s="374"/>
      <c r="B38" s="1086" t="s">
        <v>176</v>
      </c>
      <c r="C38" s="1118"/>
      <c r="D38" s="1144">
        <f>SUM(F38:S38)</f>
        <v>1413</v>
      </c>
      <c r="E38" s="1144"/>
      <c r="F38" s="1104" t="s">
        <v>734</v>
      </c>
      <c r="G38" s="1104"/>
      <c r="H38" s="1104">
        <v>25</v>
      </c>
      <c r="I38" s="1104"/>
      <c r="J38" s="1104">
        <v>226</v>
      </c>
      <c r="K38" s="1104"/>
      <c r="L38" s="1104">
        <v>461</v>
      </c>
      <c r="M38" s="1104"/>
      <c r="N38" s="1104">
        <v>364</v>
      </c>
      <c r="O38" s="1104"/>
      <c r="P38" s="1104">
        <v>139</v>
      </c>
      <c r="Q38" s="1104"/>
      <c r="R38" s="1104">
        <v>198</v>
      </c>
      <c r="S38" s="1105"/>
      <c r="T38" s="365"/>
      <c r="U38" s="365"/>
      <c r="V38" s="365"/>
      <c r="W38" s="365"/>
      <c r="X38" s="374"/>
      <c r="Y38" s="374"/>
      <c r="Z38" s="374"/>
      <c r="AA38" s="374"/>
      <c r="AB38" s="374"/>
      <c r="AC38" s="374"/>
      <c r="AD38" s="374"/>
      <c r="AE38" s="372"/>
      <c r="AF38" s="372"/>
      <c r="AG38" s="372"/>
      <c r="AH38" s="372"/>
      <c r="AI38" s="372"/>
      <c r="AJ38" s="372"/>
      <c r="AK38" s="372"/>
      <c r="AL38" s="372"/>
      <c r="AM38" s="372"/>
      <c r="AN38" s="372"/>
      <c r="AO38" s="372"/>
      <c r="AP38" s="372"/>
      <c r="AQ38" s="372"/>
      <c r="AR38" s="372"/>
      <c r="AS38" s="372"/>
      <c r="AT38" s="372"/>
      <c r="AU38" s="372"/>
      <c r="AV38" s="372"/>
      <c r="AW38" s="372"/>
      <c r="AX38" s="372"/>
    </row>
    <row r="39" spans="1:50" x14ac:dyDescent="0.15">
      <c r="A39" s="374"/>
      <c r="B39" s="1086" t="s">
        <v>337</v>
      </c>
      <c r="C39" s="1118"/>
      <c r="D39" s="1144">
        <v>1143</v>
      </c>
      <c r="E39" s="1144"/>
      <c r="F39" s="1104">
        <v>29</v>
      </c>
      <c r="G39" s="1104"/>
      <c r="H39" s="1104">
        <v>13</v>
      </c>
      <c r="I39" s="1104"/>
      <c r="J39" s="1104">
        <v>167</v>
      </c>
      <c r="K39" s="1104"/>
      <c r="L39" s="1104">
        <v>356</v>
      </c>
      <c r="M39" s="1104"/>
      <c r="N39" s="1104">
        <v>270</v>
      </c>
      <c r="O39" s="1104"/>
      <c r="P39" s="1104">
        <v>115</v>
      </c>
      <c r="Q39" s="1104"/>
      <c r="R39" s="1104">
        <v>193</v>
      </c>
      <c r="S39" s="1105"/>
      <c r="T39" s="365"/>
      <c r="U39" s="365"/>
      <c r="V39" s="365"/>
      <c r="W39" s="365"/>
      <c r="X39" s="374"/>
      <c r="Y39" s="374"/>
      <c r="Z39" s="374"/>
      <c r="AA39" s="374"/>
      <c r="AB39" s="374"/>
      <c r="AC39" s="374"/>
      <c r="AD39" s="374"/>
      <c r="AE39" s="372"/>
      <c r="AF39" s="372"/>
      <c r="AG39" s="372"/>
      <c r="AH39" s="372"/>
      <c r="AI39" s="372"/>
      <c r="AJ39" s="372"/>
      <c r="AK39" s="372"/>
      <c r="AL39" s="372"/>
      <c r="AM39" s="372"/>
      <c r="AN39" s="372"/>
      <c r="AO39" s="372"/>
      <c r="AP39" s="372"/>
      <c r="AQ39" s="372"/>
      <c r="AR39" s="372"/>
      <c r="AS39" s="372"/>
      <c r="AT39" s="372"/>
      <c r="AU39" s="372"/>
      <c r="AV39" s="372"/>
      <c r="AW39" s="372"/>
      <c r="AX39" s="372"/>
    </row>
    <row r="40" spans="1:50" x14ac:dyDescent="0.15">
      <c r="A40" s="374"/>
      <c r="B40" s="1086" t="s">
        <v>613</v>
      </c>
      <c r="C40" s="1118"/>
      <c r="D40" s="1104">
        <v>820</v>
      </c>
      <c r="E40" s="1104"/>
      <c r="F40" s="1104">
        <v>9</v>
      </c>
      <c r="G40" s="1104"/>
      <c r="H40" s="1104">
        <v>7</v>
      </c>
      <c r="I40" s="1104"/>
      <c r="J40" s="1104">
        <v>143</v>
      </c>
      <c r="K40" s="1104"/>
      <c r="L40" s="1104">
        <v>271</v>
      </c>
      <c r="M40" s="1104"/>
      <c r="N40" s="1104">
        <v>157</v>
      </c>
      <c r="O40" s="1104"/>
      <c r="P40" s="1104">
        <v>72</v>
      </c>
      <c r="Q40" s="1104"/>
      <c r="R40" s="1104">
        <v>161</v>
      </c>
      <c r="S40" s="1105"/>
      <c r="T40" s="365"/>
      <c r="U40" s="365"/>
      <c r="V40" s="365"/>
      <c r="W40" s="365"/>
      <c r="X40" s="374"/>
      <c r="Y40" s="374"/>
      <c r="Z40" s="374"/>
      <c r="AA40" s="374"/>
      <c r="AB40" s="374"/>
      <c r="AC40" s="374"/>
      <c r="AD40" s="374"/>
      <c r="AE40" s="372"/>
      <c r="AF40" s="372"/>
      <c r="AG40" s="372"/>
      <c r="AH40" s="372"/>
      <c r="AI40" s="372"/>
      <c r="AJ40" s="372"/>
      <c r="AK40" s="372"/>
      <c r="AL40" s="372"/>
      <c r="AM40" s="372"/>
      <c r="AN40" s="372"/>
      <c r="AO40" s="372"/>
      <c r="AP40" s="372"/>
      <c r="AQ40" s="372"/>
      <c r="AR40" s="372"/>
      <c r="AS40" s="372"/>
      <c r="AT40" s="372"/>
      <c r="AU40" s="372"/>
      <c r="AV40" s="372"/>
      <c r="AW40" s="372"/>
      <c r="AX40" s="372"/>
    </row>
    <row r="41" spans="1:50" x14ac:dyDescent="0.15">
      <c r="A41" s="374"/>
      <c r="B41" s="1125" t="s">
        <v>1137</v>
      </c>
      <c r="C41" s="1126"/>
      <c r="D41" s="1107">
        <v>550</v>
      </c>
      <c r="E41" s="1107"/>
      <c r="F41" s="1107">
        <v>6</v>
      </c>
      <c r="G41" s="1107"/>
      <c r="H41" s="1107">
        <v>13</v>
      </c>
      <c r="I41" s="1107"/>
      <c r="J41" s="1107">
        <v>71</v>
      </c>
      <c r="K41" s="1107"/>
      <c r="L41" s="1107">
        <v>161</v>
      </c>
      <c r="M41" s="1107"/>
      <c r="N41" s="1107">
        <v>94</v>
      </c>
      <c r="O41" s="1107"/>
      <c r="P41" s="1107">
        <v>57</v>
      </c>
      <c r="Q41" s="1107"/>
      <c r="R41" s="1107">
        <v>148</v>
      </c>
      <c r="S41" s="1108"/>
      <c r="T41" s="365"/>
      <c r="U41" s="365"/>
      <c r="V41" s="365"/>
      <c r="W41" s="365"/>
      <c r="X41" s="374"/>
      <c r="Y41" s="374"/>
      <c r="Z41" s="374"/>
      <c r="AA41" s="374"/>
      <c r="AB41" s="374"/>
      <c r="AC41" s="374"/>
      <c r="AD41" s="374"/>
      <c r="AE41" s="372"/>
      <c r="AF41" s="372"/>
      <c r="AG41" s="372"/>
      <c r="AH41" s="372"/>
      <c r="AI41" s="372"/>
      <c r="AJ41" s="372"/>
      <c r="AK41" s="372"/>
      <c r="AL41" s="372"/>
      <c r="AM41" s="372"/>
      <c r="AN41" s="372"/>
      <c r="AO41" s="372"/>
      <c r="AP41" s="372"/>
      <c r="AQ41" s="372"/>
      <c r="AR41" s="372"/>
      <c r="AS41" s="372"/>
      <c r="AT41" s="372"/>
      <c r="AU41" s="372"/>
      <c r="AV41" s="372"/>
      <c r="AW41" s="372"/>
      <c r="AX41" s="372"/>
    </row>
    <row r="42" spans="1:50" x14ac:dyDescent="0.15">
      <c r="A42" s="374"/>
      <c r="B42" s="378"/>
      <c r="C42" s="1145"/>
      <c r="D42" s="1145"/>
      <c r="E42" s="1145"/>
      <c r="F42" s="1145"/>
      <c r="G42" s="1145"/>
      <c r="H42" s="386"/>
      <c r="I42" s="386"/>
      <c r="J42" s="386"/>
      <c r="K42" s="386"/>
      <c r="L42" s="386"/>
      <c r="M42" s="386"/>
      <c r="N42" s="386"/>
      <c r="O42" s="386"/>
      <c r="P42" s="386"/>
      <c r="Q42" s="386"/>
      <c r="R42" s="386"/>
      <c r="S42" s="386"/>
      <c r="T42" s="381"/>
      <c r="U42" s="381"/>
      <c r="V42" s="381"/>
      <c r="W42" s="381"/>
      <c r="X42" s="374"/>
      <c r="Y42" s="374"/>
      <c r="Z42" s="374"/>
      <c r="AA42" s="374"/>
      <c r="AB42" s="374"/>
      <c r="AC42" s="374"/>
      <c r="AD42" s="374"/>
      <c r="AE42" s="372"/>
      <c r="AF42" s="372"/>
      <c r="AG42" s="372"/>
      <c r="AH42" s="372"/>
      <c r="AI42" s="372"/>
      <c r="AJ42" s="372"/>
      <c r="AK42" s="372"/>
      <c r="AL42" s="372"/>
      <c r="AM42" s="372"/>
      <c r="AN42" s="372"/>
      <c r="AO42" s="372"/>
      <c r="AP42" s="372"/>
      <c r="AQ42" s="372"/>
      <c r="AR42" s="372"/>
      <c r="AS42" s="372"/>
      <c r="AT42" s="372"/>
      <c r="AU42" s="372"/>
      <c r="AV42" s="372"/>
      <c r="AW42" s="372"/>
      <c r="AX42" s="372"/>
    </row>
    <row r="43" spans="1:50" x14ac:dyDescent="0.15">
      <c r="A43" s="374"/>
      <c r="C43" s="384"/>
      <c r="D43" s="388"/>
      <c r="E43" s="388"/>
      <c r="F43" s="388"/>
      <c r="G43" s="388"/>
      <c r="H43" s="388"/>
      <c r="I43" s="388"/>
      <c r="J43" s="388"/>
      <c r="K43" s="388"/>
      <c r="L43" s="388"/>
      <c r="M43" s="388"/>
      <c r="N43" s="388"/>
      <c r="O43" s="388"/>
      <c r="P43" s="388"/>
      <c r="Q43" s="374"/>
      <c r="R43" s="374"/>
      <c r="S43" s="374"/>
      <c r="T43" s="374"/>
      <c r="U43" s="374"/>
      <c r="V43" s="374"/>
      <c r="W43" s="374"/>
      <c r="X43" s="374"/>
      <c r="Y43" s="374"/>
      <c r="Z43" s="374"/>
      <c r="AA43" s="374"/>
      <c r="AB43" s="374"/>
      <c r="AC43" s="374"/>
      <c r="AD43" s="374"/>
      <c r="AE43" s="372"/>
      <c r="AF43" s="372"/>
      <c r="AG43" s="372"/>
      <c r="AH43" s="372"/>
      <c r="AI43" s="372"/>
      <c r="AJ43" s="372"/>
      <c r="AK43" s="372"/>
      <c r="AL43" s="372"/>
      <c r="AM43" s="372"/>
      <c r="AN43" s="372"/>
      <c r="AO43" s="372"/>
      <c r="AP43" s="372"/>
      <c r="AQ43" s="372"/>
      <c r="AR43" s="372"/>
      <c r="AS43" s="372"/>
      <c r="AT43" s="372"/>
      <c r="AU43" s="372"/>
      <c r="AV43" s="372"/>
      <c r="AW43" s="372"/>
      <c r="AX43" s="372"/>
    </row>
    <row r="44" spans="1:50" x14ac:dyDescent="0.15">
      <c r="A44" s="374"/>
      <c r="B44" s="374"/>
      <c r="C44" s="374"/>
      <c r="D44" s="374"/>
      <c r="E44" s="374"/>
      <c r="F44" s="374"/>
      <c r="G44" s="374"/>
      <c r="H44" s="374"/>
      <c r="I44" s="374"/>
      <c r="J44" s="374"/>
      <c r="K44" s="374"/>
      <c r="L44" s="374"/>
      <c r="M44" s="374"/>
      <c r="N44" s="374"/>
      <c r="O44" s="374"/>
      <c r="P44" s="374"/>
      <c r="Q44" s="374"/>
      <c r="R44" s="374"/>
      <c r="S44" s="374"/>
      <c r="T44" s="374"/>
      <c r="U44" s="374"/>
      <c r="V44" s="374"/>
      <c r="W44" s="374"/>
      <c r="X44" s="374"/>
      <c r="Y44" s="374"/>
      <c r="Z44" s="374"/>
      <c r="AA44" s="374"/>
      <c r="AB44" s="374"/>
      <c r="AC44" s="374"/>
      <c r="AD44" s="374"/>
      <c r="AE44" s="372"/>
      <c r="AF44" s="372"/>
      <c r="AG44" s="372"/>
      <c r="AH44" s="372"/>
      <c r="AI44" s="372"/>
      <c r="AJ44" s="372"/>
      <c r="AK44" s="372"/>
      <c r="AL44" s="372"/>
      <c r="AM44" s="372"/>
      <c r="AN44" s="372"/>
      <c r="AO44" s="372"/>
      <c r="AP44" s="372"/>
      <c r="AQ44" s="372"/>
      <c r="AR44" s="372"/>
      <c r="AS44" s="372"/>
      <c r="AT44" s="372"/>
      <c r="AU44" s="372"/>
      <c r="AV44" s="372"/>
      <c r="AW44" s="372"/>
      <c r="AX44" s="372"/>
    </row>
    <row r="45" spans="1:50" x14ac:dyDescent="0.15">
      <c r="A45" s="374"/>
      <c r="B45" s="374"/>
      <c r="C45" s="374"/>
      <c r="D45" s="374"/>
      <c r="E45" s="374"/>
      <c r="F45" s="374"/>
      <c r="G45" s="374"/>
      <c r="H45" s="374"/>
      <c r="I45" s="374"/>
      <c r="J45" s="374"/>
      <c r="K45" s="374"/>
      <c r="L45" s="374"/>
      <c r="M45" s="374"/>
      <c r="N45" s="374"/>
      <c r="O45" s="374"/>
      <c r="P45" s="374"/>
      <c r="Q45" s="374"/>
      <c r="R45" s="374"/>
      <c r="S45" s="374"/>
      <c r="T45" s="374"/>
      <c r="U45" s="374"/>
      <c r="V45" s="374"/>
      <c r="W45" s="374"/>
      <c r="X45" s="374"/>
      <c r="Y45" s="374"/>
      <c r="Z45" s="374"/>
      <c r="AA45" s="374"/>
      <c r="AB45" s="374"/>
      <c r="AC45" s="374"/>
      <c r="AD45" s="374"/>
      <c r="AE45" s="372"/>
      <c r="AF45" s="372"/>
      <c r="AG45" s="372"/>
      <c r="AH45" s="372"/>
      <c r="AI45" s="372"/>
      <c r="AJ45" s="372"/>
      <c r="AK45" s="372"/>
      <c r="AL45" s="372"/>
      <c r="AM45" s="372"/>
      <c r="AN45" s="372"/>
      <c r="AO45" s="372"/>
      <c r="AP45" s="372"/>
      <c r="AQ45" s="372"/>
      <c r="AR45" s="372"/>
      <c r="AS45" s="372"/>
      <c r="AT45" s="372"/>
      <c r="AU45" s="372"/>
      <c r="AV45" s="372"/>
      <c r="AW45" s="372"/>
      <c r="AX45" s="372"/>
    </row>
    <row r="46" spans="1:50" x14ac:dyDescent="0.15">
      <c r="A46" s="374"/>
      <c r="B46" s="374"/>
      <c r="C46" s="374"/>
      <c r="D46" s="374"/>
      <c r="E46" s="374"/>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2"/>
      <c r="AF46" s="372"/>
      <c r="AG46" s="372"/>
      <c r="AH46" s="372"/>
      <c r="AI46" s="372"/>
      <c r="AJ46" s="372"/>
      <c r="AK46" s="372"/>
      <c r="AL46" s="372"/>
      <c r="AM46" s="372"/>
      <c r="AN46" s="372"/>
      <c r="AO46" s="372"/>
      <c r="AP46" s="372"/>
      <c r="AQ46" s="372"/>
      <c r="AR46" s="372"/>
      <c r="AS46" s="372"/>
      <c r="AT46" s="372"/>
      <c r="AU46" s="372"/>
      <c r="AV46" s="372"/>
      <c r="AW46" s="372"/>
      <c r="AX46" s="372"/>
    </row>
    <row r="47" spans="1:50" x14ac:dyDescent="0.15">
      <c r="A47" s="372"/>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372"/>
      <c r="AM47" s="372"/>
      <c r="AN47" s="372"/>
      <c r="AO47" s="372"/>
      <c r="AP47" s="372"/>
      <c r="AQ47" s="372"/>
      <c r="AR47" s="372"/>
      <c r="AS47" s="372"/>
      <c r="AT47" s="372"/>
      <c r="AU47" s="372"/>
      <c r="AV47" s="372"/>
      <c r="AW47" s="372"/>
      <c r="AX47" s="372"/>
    </row>
    <row r="48" spans="1:50" x14ac:dyDescent="0.15">
      <c r="A48" s="372"/>
      <c r="B48" s="372"/>
      <c r="C48" s="372"/>
      <c r="D48" s="372"/>
      <c r="E48" s="372"/>
      <c r="F48" s="372"/>
      <c r="G48" s="372"/>
      <c r="H48" s="372"/>
      <c r="I48" s="372"/>
      <c r="J48" s="372"/>
      <c r="K48" s="372"/>
      <c r="L48" s="372"/>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2"/>
      <c r="AN48" s="372"/>
      <c r="AO48" s="372"/>
      <c r="AP48" s="372"/>
      <c r="AQ48" s="372"/>
      <c r="AR48" s="372"/>
      <c r="AS48" s="372"/>
      <c r="AT48" s="372"/>
      <c r="AU48" s="372"/>
      <c r="AV48" s="372"/>
      <c r="AW48" s="372"/>
      <c r="AX48" s="372"/>
    </row>
    <row r="49" spans="1:50" x14ac:dyDescent="0.15">
      <c r="A49" s="372"/>
      <c r="B49" s="372"/>
      <c r="C49" s="372"/>
      <c r="D49" s="372"/>
      <c r="E49" s="372"/>
      <c r="F49" s="372"/>
      <c r="G49" s="372"/>
      <c r="H49" s="372"/>
      <c r="I49" s="372"/>
      <c r="J49" s="372"/>
      <c r="K49" s="372"/>
      <c r="L49" s="372"/>
      <c r="M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J49" s="372"/>
      <c r="AK49" s="372"/>
      <c r="AL49" s="372"/>
      <c r="AM49" s="372"/>
      <c r="AN49" s="372"/>
      <c r="AO49" s="372"/>
      <c r="AP49" s="372"/>
      <c r="AQ49" s="372"/>
      <c r="AR49" s="372"/>
      <c r="AS49" s="372"/>
      <c r="AT49" s="372"/>
      <c r="AU49" s="372"/>
      <c r="AV49" s="372"/>
      <c r="AW49" s="372"/>
      <c r="AX49" s="372"/>
    </row>
    <row r="50" spans="1:50" x14ac:dyDescent="0.15">
      <c r="A50" s="372"/>
      <c r="B50" s="372"/>
      <c r="C50" s="372"/>
      <c r="D50" s="372"/>
      <c r="E50" s="372"/>
      <c r="F50" s="372"/>
      <c r="G50" s="372"/>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372"/>
      <c r="AF50" s="372"/>
      <c r="AG50" s="372"/>
      <c r="AH50" s="372"/>
      <c r="AI50" s="372"/>
      <c r="AJ50" s="372"/>
      <c r="AK50" s="372"/>
      <c r="AL50" s="372"/>
      <c r="AM50" s="372"/>
      <c r="AN50" s="372"/>
      <c r="AO50" s="372"/>
      <c r="AP50" s="372"/>
      <c r="AQ50" s="372"/>
      <c r="AR50" s="372"/>
      <c r="AS50" s="372"/>
      <c r="AT50" s="372"/>
      <c r="AU50" s="372"/>
      <c r="AV50" s="372"/>
      <c r="AW50" s="372"/>
      <c r="AX50" s="372"/>
    </row>
    <row r="51" spans="1:50" x14ac:dyDescent="0.15">
      <c r="A51" s="372"/>
      <c r="B51" s="372"/>
      <c r="C51" s="372"/>
      <c r="D51" s="372"/>
      <c r="E51" s="372"/>
      <c r="F51" s="372"/>
      <c r="G51" s="372"/>
      <c r="H51" s="372"/>
      <c r="I51" s="372"/>
      <c r="J51" s="372"/>
      <c r="K51" s="372"/>
      <c r="L51" s="372"/>
      <c r="M51" s="372"/>
      <c r="N51" s="372"/>
      <c r="O51" s="372"/>
      <c r="P51" s="372"/>
      <c r="Q51" s="372"/>
      <c r="R51" s="372"/>
      <c r="S51" s="372"/>
      <c r="T51" s="372"/>
      <c r="U51" s="372"/>
      <c r="V51" s="372"/>
      <c r="W51" s="372"/>
      <c r="X51" s="372"/>
      <c r="Y51" s="372"/>
      <c r="Z51" s="372"/>
      <c r="AA51" s="372"/>
      <c r="AB51" s="372"/>
      <c r="AC51" s="372"/>
      <c r="AD51" s="372"/>
      <c r="AE51" s="372"/>
      <c r="AF51" s="372"/>
      <c r="AG51" s="372"/>
      <c r="AH51" s="372"/>
      <c r="AI51" s="372"/>
      <c r="AJ51" s="372"/>
      <c r="AK51" s="372"/>
      <c r="AL51" s="372"/>
      <c r="AM51" s="372"/>
      <c r="AN51" s="372"/>
      <c r="AO51" s="372"/>
      <c r="AP51" s="372"/>
      <c r="AQ51" s="372"/>
      <c r="AR51" s="372"/>
      <c r="AS51" s="372"/>
      <c r="AT51" s="372"/>
      <c r="AU51" s="372"/>
      <c r="AV51" s="372"/>
      <c r="AW51" s="372"/>
      <c r="AX51" s="372"/>
    </row>
    <row r="52" spans="1:50" x14ac:dyDescent="0.15">
      <c r="A52" s="372"/>
      <c r="B52" s="372"/>
      <c r="C52" s="372"/>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372"/>
      <c r="AF52" s="372"/>
      <c r="AG52" s="372"/>
      <c r="AH52" s="372"/>
      <c r="AI52" s="372"/>
      <c r="AJ52" s="372"/>
      <c r="AK52" s="372"/>
      <c r="AL52" s="372"/>
      <c r="AM52" s="372"/>
      <c r="AN52" s="372"/>
      <c r="AO52" s="372"/>
      <c r="AP52" s="372"/>
      <c r="AQ52" s="372"/>
      <c r="AR52" s="372"/>
      <c r="AS52" s="372"/>
      <c r="AT52" s="372"/>
      <c r="AU52" s="372"/>
      <c r="AV52" s="372"/>
      <c r="AW52" s="372"/>
      <c r="AX52" s="372"/>
    </row>
    <row r="53" spans="1:50" x14ac:dyDescent="0.15">
      <c r="A53" s="372"/>
      <c r="B53" s="372"/>
      <c r="C53" s="372"/>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372"/>
      <c r="AC53" s="372"/>
      <c r="AD53" s="372"/>
      <c r="AE53" s="372"/>
      <c r="AF53" s="372"/>
      <c r="AG53" s="372"/>
      <c r="AH53" s="372"/>
      <c r="AI53" s="372"/>
      <c r="AJ53" s="372"/>
      <c r="AK53" s="372"/>
      <c r="AL53" s="372"/>
      <c r="AM53" s="372"/>
      <c r="AN53" s="372"/>
      <c r="AO53" s="372"/>
      <c r="AP53" s="372"/>
      <c r="AQ53" s="372"/>
      <c r="AR53" s="372"/>
      <c r="AS53" s="372"/>
      <c r="AT53" s="372"/>
      <c r="AU53" s="372"/>
      <c r="AV53" s="372"/>
      <c r="AW53" s="372"/>
      <c r="AX53" s="372"/>
    </row>
    <row r="54" spans="1:50" x14ac:dyDescent="0.15">
      <c r="A54" s="372"/>
      <c r="B54" s="372"/>
      <c r="C54" s="372"/>
      <c r="D54" s="372"/>
      <c r="E54" s="372"/>
      <c r="F54" s="372"/>
      <c r="G54" s="372"/>
      <c r="H54" s="372"/>
      <c r="I54" s="372"/>
      <c r="J54" s="372"/>
      <c r="K54" s="372"/>
      <c r="L54" s="372"/>
      <c r="M54" s="372"/>
      <c r="N54" s="372"/>
      <c r="O54" s="372"/>
      <c r="P54" s="372"/>
      <c r="Q54" s="372"/>
      <c r="R54" s="372"/>
      <c r="S54" s="372"/>
      <c r="T54" s="372"/>
      <c r="U54" s="372"/>
      <c r="V54" s="372"/>
      <c r="W54" s="372"/>
      <c r="X54" s="372"/>
      <c r="Y54" s="372"/>
      <c r="Z54" s="372"/>
      <c r="AA54" s="372"/>
      <c r="AB54" s="372"/>
      <c r="AC54" s="372"/>
      <c r="AD54" s="372"/>
      <c r="AE54" s="372"/>
      <c r="AF54" s="372"/>
      <c r="AG54" s="372"/>
      <c r="AH54" s="372"/>
      <c r="AI54" s="372"/>
      <c r="AJ54" s="372"/>
      <c r="AK54" s="372"/>
      <c r="AL54" s="372"/>
      <c r="AM54" s="372"/>
      <c r="AN54" s="372"/>
      <c r="AO54" s="372"/>
      <c r="AP54" s="372"/>
      <c r="AQ54" s="372"/>
      <c r="AR54" s="372"/>
      <c r="AS54" s="372"/>
      <c r="AT54" s="372"/>
      <c r="AU54" s="372"/>
      <c r="AV54" s="372"/>
      <c r="AW54" s="372"/>
      <c r="AX54" s="372"/>
    </row>
    <row r="55" spans="1:50" x14ac:dyDescent="0.15">
      <c r="A55" s="372"/>
      <c r="B55" s="372"/>
      <c r="C55" s="372"/>
      <c r="D55" s="372"/>
      <c r="E55" s="372"/>
      <c r="F55" s="372"/>
      <c r="G55" s="372"/>
      <c r="H55" s="372"/>
      <c r="I55" s="372"/>
      <c r="J55" s="372"/>
      <c r="K55" s="372"/>
      <c r="L55" s="372"/>
      <c r="M55" s="372"/>
      <c r="N55" s="372"/>
      <c r="O55" s="372"/>
      <c r="P55" s="372"/>
      <c r="Q55" s="372"/>
      <c r="R55" s="372"/>
      <c r="S55" s="372"/>
      <c r="T55" s="372"/>
      <c r="U55" s="372"/>
      <c r="V55" s="372"/>
      <c r="W55" s="372"/>
      <c r="X55" s="372"/>
      <c r="Y55" s="372"/>
      <c r="Z55" s="372"/>
      <c r="AA55" s="372"/>
      <c r="AB55" s="372"/>
      <c r="AC55" s="372"/>
      <c r="AD55" s="372"/>
      <c r="AE55" s="372"/>
      <c r="AF55" s="372"/>
      <c r="AG55" s="372"/>
      <c r="AH55" s="372"/>
      <c r="AI55" s="372"/>
      <c r="AJ55" s="372"/>
      <c r="AK55" s="372"/>
      <c r="AL55" s="372"/>
      <c r="AM55" s="372"/>
      <c r="AN55" s="372"/>
      <c r="AO55" s="372"/>
      <c r="AP55" s="372"/>
      <c r="AQ55" s="372"/>
      <c r="AR55" s="372"/>
      <c r="AS55" s="372"/>
      <c r="AT55" s="372"/>
      <c r="AU55" s="372"/>
      <c r="AV55" s="372"/>
      <c r="AW55" s="372"/>
      <c r="AX55" s="372"/>
    </row>
    <row r="56" spans="1:50" x14ac:dyDescent="0.15">
      <c r="A56" s="372"/>
      <c r="B56" s="372"/>
      <c r="C56" s="372"/>
      <c r="D56" s="372"/>
      <c r="E56" s="372"/>
      <c r="F56" s="372"/>
      <c r="G56" s="372"/>
      <c r="H56" s="372"/>
      <c r="I56" s="372"/>
      <c r="J56" s="372"/>
      <c r="K56" s="372"/>
      <c r="L56" s="372"/>
      <c r="M56" s="372"/>
      <c r="N56" s="372"/>
      <c r="O56" s="372"/>
      <c r="P56" s="372"/>
      <c r="Q56" s="372"/>
      <c r="R56" s="372"/>
      <c r="S56" s="372"/>
      <c r="T56" s="372"/>
      <c r="U56" s="372"/>
      <c r="V56" s="372"/>
      <c r="W56" s="372"/>
      <c r="X56" s="372"/>
      <c r="Y56" s="372"/>
      <c r="Z56" s="372"/>
      <c r="AA56" s="372"/>
      <c r="AB56" s="372"/>
      <c r="AC56" s="372"/>
      <c r="AD56" s="372"/>
      <c r="AE56" s="372"/>
      <c r="AF56" s="372"/>
      <c r="AG56" s="372"/>
      <c r="AH56" s="372"/>
      <c r="AI56" s="372"/>
      <c r="AJ56" s="372"/>
      <c r="AK56" s="372"/>
      <c r="AL56" s="372"/>
      <c r="AM56" s="372"/>
      <c r="AN56" s="372"/>
      <c r="AO56" s="372"/>
      <c r="AP56" s="372"/>
      <c r="AQ56" s="372"/>
      <c r="AR56" s="372"/>
      <c r="AS56" s="372"/>
      <c r="AT56" s="372"/>
      <c r="AU56" s="372"/>
      <c r="AV56" s="372"/>
      <c r="AW56" s="372"/>
      <c r="AX56" s="372"/>
    </row>
    <row r="57" spans="1:50" x14ac:dyDescent="0.15">
      <c r="A57" s="372"/>
      <c r="B57" s="372"/>
      <c r="C57" s="372"/>
      <c r="D57" s="372"/>
      <c r="E57" s="372"/>
      <c r="F57" s="372"/>
      <c r="G57" s="372"/>
      <c r="H57" s="372"/>
      <c r="I57" s="372"/>
      <c r="J57" s="372"/>
      <c r="K57" s="372"/>
      <c r="L57" s="372"/>
      <c r="M57" s="372"/>
      <c r="N57" s="372"/>
      <c r="O57" s="372"/>
      <c r="P57" s="372"/>
      <c r="Q57" s="372"/>
      <c r="R57" s="372"/>
      <c r="S57" s="372"/>
      <c r="T57" s="372"/>
      <c r="U57" s="372"/>
      <c r="V57" s="372"/>
      <c r="W57" s="372"/>
      <c r="X57" s="372"/>
      <c r="Y57" s="372"/>
      <c r="Z57" s="372"/>
      <c r="AA57" s="372"/>
      <c r="AB57" s="372"/>
      <c r="AC57" s="372"/>
      <c r="AD57" s="372"/>
      <c r="AE57" s="372"/>
      <c r="AF57" s="372"/>
      <c r="AG57" s="372"/>
      <c r="AH57" s="372"/>
      <c r="AI57" s="372"/>
      <c r="AJ57" s="372"/>
      <c r="AK57" s="372"/>
      <c r="AL57" s="372"/>
      <c r="AM57" s="372"/>
      <c r="AN57" s="372"/>
      <c r="AO57" s="372"/>
      <c r="AP57" s="372"/>
      <c r="AQ57" s="372"/>
      <c r="AR57" s="372"/>
      <c r="AS57" s="372"/>
      <c r="AT57" s="372"/>
      <c r="AU57" s="372"/>
      <c r="AV57" s="372"/>
      <c r="AW57" s="372"/>
      <c r="AX57" s="372"/>
    </row>
    <row r="58" spans="1:50" x14ac:dyDescent="0.15">
      <c r="A58" s="372"/>
      <c r="B58" s="372"/>
      <c r="C58" s="372"/>
      <c r="D58" s="372"/>
      <c r="E58" s="372"/>
      <c r="F58" s="372"/>
      <c r="G58" s="372"/>
      <c r="H58" s="372"/>
      <c r="I58" s="372"/>
      <c r="J58" s="372"/>
      <c r="K58" s="372"/>
      <c r="L58" s="372"/>
      <c r="M58" s="372"/>
      <c r="N58" s="372"/>
      <c r="O58" s="372"/>
      <c r="P58" s="372"/>
      <c r="Q58" s="372"/>
      <c r="R58" s="372"/>
      <c r="S58" s="372"/>
      <c r="T58" s="372"/>
      <c r="U58" s="372"/>
      <c r="V58" s="372"/>
      <c r="W58" s="372"/>
      <c r="X58" s="372"/>
      <c r="Y58" s="372"/>
      <c r="Z58" s="372"/>
      <c r="AA58" s="372"/>
      <c r="AB58" s="372"/>
      <c r="AC58" s="372"/>
      <c r="AD58" s="372"/>
      <c r="AE58" s="372"/>
      <c r="AF58" s="372"/>
      <c r="AG58" s="372"/>
      <c r="AH58" s="372"/>
      <c r="AI58" s="372"/>
      <c r="AJ58" s="372"/>
      <c r="AK58" s="372"/>
      <c r="AL58" s="372"/>
      <c r="AM58" s="372"/>
      <c r="AN58" s="372"/>
      <c r="AO58" s="372"/>
      <c r="AP58" s="372"/>
      <c r="AQ58" s="372"/>
      <c r="AR58" s="372"/>
      <c r="AS58" s="372"/>
      <c r="AT58" s="372"/>
      <c r="AU58" s="372"/>
      <c r="AV58" s="372"/>
      <c r="AW58" s="372"/>
      <c r="AX58" s="372"/>
    </row>
    <row r="59" spans="1:50" x14ac:dyDescent="0.15">
      <c r="A59" s="372"/>
      <c r="B59" s="372"/>
      <c r="C59" s="372"/>
      <c r="D59" s="372"/>
      <c r="E59" s="372"/>
      <c r="F59" s="372"/>
      <c r="G59" s="372"/>
      <c r="H59" s="372"/>
      <c r="I59" s="372"/>
      <c r="J59" s="372"/>
      <c r="K59" s="372"/>
      <c r="L59" s="372"/>
      <c r="M59" s="372"/>
      <c r="N59" s="372"/>
      <c r="O59" s="372"/>
      <c r="P59" s="372"/>
      <c r="Q59" s="372"/>
      <c r="R59" s="372"/>
      <c r="S59" s="372"/>
      <c r="T59" s="372"/>
      <c r="U59" s="372"/>
      <c r="V59" s="372"/>
      <c r="W59" s="372"/>
      <c r="X59" s="372"/>
      <c r="Y59" s="372"/>
      <c r="Z59" s="372"/>
      <c r="AA59" s="372"/>
      <c r="AB59" s="372"/>
      <c r="AC59" s="372"/>
      <c r="AD59" s="372"/>
      <c r="AE59" s="372"/>
      <c r="AF59" s="372"/>
      <c r="AG59" s="372"/>
      <c r="AH59" s="372"/>
      <c r="AI59" s="372"/>
      <c r="AJ59" s="372"/>
      <c r="AK59" s="372"/>
      <c r="AL59" s="372"/>
      <c r="AM59" s="372"/>
      <c r="AN59" s="372"/>
      <c r="AO59" s="372"/>
      <c r="AP59" s="372"/>
      <c r="AQ59" s="372"/>
      <c r="AR59" s="372"/>
      <c r="AS59" s="372"/>
      <c r="AT59" s="372"/>
      <c r="AU59" s="372"/>
      <c r="AV59" s="372"/>
      <c r="AW59" s="372"/>
      <c r="AX59" s="372"/>
    </row>
    <row r="60" spans="1:50" x14ac:dyDescent="0.15">
      <c r="A60" s="372"/>
      <c r="B60" s="372"/>
      <c r="C60" s="372"/>
      <c r="D60" s="372"/>
      <c r="E60" s="372"/>
      <c r="F60" s="372"/>
      <c r="G60" s="372"/>
      <c r="H60" s="372"/>
      <c r="I60" s="372"/>
      <c r="J60" s="372"/>
      <c r="K60" s="372"/>
      <c r="L60" s="372"/>
      <c r="M60" s="372"/>
      <c r="N60" s="372"/>
      <c r="O60" s="372"/>
      <c r="P60" s="372"/>
      <c r="Q60" s="372"/>
      <c r="R60" s="372"/>
      <c r="S60" s="372"/>
      <c r="T60" s="372"/>
      <c r="U60" s="372"/>
      <c r="V60" s="372"/>
      <c r="W60" s="372"/>
      <c r="X60" s="372"/>
      <c r="Y60" s="372"/>
      <c r="Z60" s="372"/>
      <c r="AA60" s="372"/>
      <c r="AB60" s="372"/>
      <c r="AC60" s="372"/>
      <c r="AD60" s="372"/>
      <c r="AE60" s="372"/>
      <c r="AF60" s="372"/>
      <c r="AG60" s="372"/>
      <c r="AH60" s="372"/>
      <c r="AI60" s="372"/>
      <c r="AJ60" s="372"/>
      <c r="AK60" s="372"/>
      <c r="AL60" s="372"/>
      <c r="AM60" s="372"/>
      <c r="AN60" s="372"/>
      <c r="AO60" s="372"/>
      <c r="AP60" s="372"/>
      <c r="AQ60" s="372"/>
      <c r="AR60" s="372"/>
      <c r="AS60" s="372"/>
      <c r="AT60" s="372"/>
      <c r="AU60" s="372"/>
      <c r="AV60" s="372"/>
      <c r="AW60" s="372"/>
      <c r="AX60" s="372"/>
    </row>
    <row r="61" spans="1:50" x14ac:dyDescent="0.15">
      <c r="A61" s="372"/>
      <c r="B61" s="372"/>
      <c r="C61" s="372"/>
      <c r="D61" s="372"/>
      <c r="E61" s="372"/>
      <c r="F61" s="372"/>
      <c r="G61" s="372"/>
      <c r="H61" s="372"/>
      <c r="I61" s="372"/>
      <c r="J61" s="372"/>
      <c r="K61" s="372"/>
      <c r="L61" s="372"/>
      <c r="M61" s="372"/>
      <c r="N61" s="372"/>
      <c r="O61" s="372"/>
      <c r="P61" s="372"/>
      <c r="Q61" s="372"/>
      <c r="R61" s="372"/>
      <c r="S61" s="372"/>
      <c r="T61" s="372"/>
      <c r="U61" s="372"/>
      <c r="V61" s="372"/>
      <c r="W61" s="372"/>
      <c r="X61" s="372"/>
      <c r="Y61" s="372"/>
      <c r="Z61" s="372"/>
      <c r="AA61" s="372"/>
      <c r="AB61" s="372"/>
      <c r="AC61" s="372"/>
      <c r="AD61" s="372"/>
      <c r="AE61" s="372"/>
      <c r="AF61" s="372"/>
      <c r="AG61" s="372"/>
      <c r="AH61" s="372"/>
      <c r="AI61" s="372"/>
      <c r="AJ61" s="372"/>
      <c r="AK61" s="372"/>
      <c r="AL61" s="372"/>
      <c r="AM61" s="372"/>
      <c r="AN61" s="372"/>
      <c r="AO61" s="372"/>
      <c r="AP61" s="372"/>
      <c r="AQ61" s="372"/>
      <c r="AR61" s="372"/>
      <c r="AS61" s="372"/>
      <c r="AT61" s="372"/>
      <c r="AU61" s="372"/>
      <c r="AV61" s="372"/>
      <c r="AW61" s="372"/>
      <c r="AX61" s="372"/>
    </row>
    <row r="62" spans="1:50" x14ac:dyDescent="0.15">
      <c r="A62" s="372"/>
      <c r="B62" s="372"/>
      <c r="C62" s="372"/>
      <c r="D62" s="372"/>
      <c r="E62" s="372"/>
      <c r="F62" s="372"/>
      <c r="G62" s="372"/>
      <c r="H62" s="372"/>
      <c r="I62" s="372"/>
      <c r="J62" s="372"/>
      <c r="K62" s="372"/>
      <c r="L62" s="372"/>
      <c r="M62" s="372"/>
      <c r="N62" s="372"/>
      <c r="O62" s="372"/>
      <c r="P62" s="372"/>
      <c r="Q62" s="372"/>
      <c r="R62" s="372"/>
      <c r="S62" s="372"/>
      <c r="T62" s="372"/>
      <c r="U62" s="372"/>
      <c r="V62" s="372"/>
      <c r="W62" s="372"/>
      <c r="X62" s="372"/>
      <c r="Y62" s="372"/>
      <c r="Z62" s="372"/>
      <c r="AA62" s="372"/>
      <c r="AB62" s="372"/>
      <c r="AC62" s="372"/>
      <c r="AD62" s="372"/>
      <c r="AE62" s="372"/>
      <c r="AF62" s="372"/>
      <c r="AG62" s="372"/>
      <c r="AH62" s="372"/>
      <c r="AI62" s="372"/>
      <c r="AJ62" s="372"/>
      <c r="AK62" s="372"/>
      <c r="AL62" s="372"/>
      <c r="AM62" s="372"/>
      <c r="AN62" s="372"/>
      <c r="AO62" s="372"/>
      <c r="AP62" s="372"/>
      <c r="AQ62" s="372"/>
      <c r="AR62" s="372"/>
      <c r="AS62" s="372"/>
      <c r="AT62" s="372"/>
      <c r="AU62" s="372"/>
      <c r="AV62" s="372"/>
      <c r="AW62" s="372"/>
      <c r="AX62" s="372"/>
    </row>
    <row r="63" spans="1:50" x14ac:dyDescent="0.15">
      <c r="A63" s="372"/>
      <c r="B63" s="372"/>
      <c r="C63" s="372"/>
      <c r="D63" s="372"/>
      <c r="E63" s="372"/>
      <c r="F63" s="372"/>
      <c r="G63" s="372"/>
      <c r="H63" s="372"/>
      <c r="I63" s="372"/>
      <c r="J63" s="372"/>
      <c r="K63" s="372"/>
      <c r="L63" s="372"/>
      <c r="M63" s="372"/>
      <c r="N63" s="372"/>
      <c r="O63" s="372"/>
      <c r="P63" s="372"/>
      <c r="Q63" s="372"/>
      <c r="R63" s="372"/>
      <c r="S63" s="372"/>
      <c r="T63" s="372"/>
      <c r="U63" s="372"/>
      <c r="V63" s="372"/>
      <c r="W63" s="372"/>
      <c r="X63" s="372"/>
      <c r="Y63" s="372"/>
      <c r="Z63" s="372"/>
      <c r="AA63" s="372"/>
      <c r="AB63" s="372"/>
      <c r="AC63" s="372"/>
      <c r="AD63" s="372"/>
      <c r="AE63" s="372"/>
      <c r="AF63" s="372"/>
      <c r="AG63" s="372"/>
      <c r="AH63" s="372"/>
      <c r="AI63" s="372"/>
      <c r="AJ63" s="372"/>
      <c r="AK63" s="372"/>
      <c r="AL63" s="372"/>
      <c r="AM63" s="372"/>
      <c r="AN63" s="372"/>
      <c r="AO63" s="372"/>
      <c r="AP63" s="372"/>
      <c r="AQ63" s="372"/>
      <c r="AR63" s="372"/>
      <c r="AS63" s="372"/>
      <c r="AT63" s="372"/>
      <c r="AU63" s="372"/>
      <c r="AV63" s="372"/>
      <c r="AW63" s="372"/>
      <c r="AX63" s="372"/>
    </row>
    <row r="64" spans="1:50" x14ac:dyDescent="0.15">
      <c r="A64" s="372"/>
      <c r="B64" s="372"/>
      <c r="C64" s="372"/>
      <c r="D64" s="372"/>
      <c r="E64" s="372"/>
      <c r="F64" s="372"/>
      <c r="G64" s="372"/>
      <c r="H64" s="372"/>
      <c r="I64" s="372"/>
      <c r="J64" s="372"/>
      <c r="K64" s="372"/>
      <c r="L64" s="372"/>
      <c r="M64" s="372"/>
      <c r="N64" s="372"/>
      <c r="O64" s="372"/>
      <c r="P64" s="372"/>
      <c r="Q64" s="372"/>
      <c r="R64" s="372"/>
      <c r="S64" s="372"/>
      <c r="T64" s="372"/>
      <c r="U64" s="372"/>
      <c r="V64" s="372"/>
      <c r="W64" s="372"/>
      <c r="X64" s="372"/>
      <c r="Y64" s="372"/>
      <c r="Z64" s="372"/>
      <c r="AA64" s="372"/>
      <c r="AB64" s="372"/>
      <c r="AC64" s="372"/>
      <c r="AD64" s="372"/>
      <c r="AE64" s="372"/>
      <c r="AF64" s="372"/>
      <c r="AG64" s="372"/>
      <c r="AH64" s="372"/>
      <c r="AI64" s="372"/>
      <c r="AJ64" s="372"/>
      <c r="AK64" s="372"/>
      <c r="AL64" s="372"/>
      <c r="AM64" s="372"/>
      <c r="AN64" s="372"/>
      <c r="AO64" s="372"/>
      <c r="AP64" s="372"/>
      <c r="AQ64" s="372"/>
      <c r="AR64" s="372"/>
      <c r="AS64" s="372"/>
      <c r="AT64" s="372"/>
      <c r="AU64" s="372"/>
      <c r="AV64" s="372"/>
      <c r="AW64" s="372"/>
      <c r="AX64" s="372"/>
    </row>
    <row r="65" spans="1:50" x14ac:dyDescent="0.15">
      <c r="A65" s="372"/>
      <c r="B65" s="372"/>
      <c r="C65" s="372"/>
      <c r="D65" s="372"/>
      <c r="E65" s="372"/>
      <c r="F65" s="372"/>
      <c r="G65" s="372"/>
      <c r="H65" s="372"/>
      <c r="I65" s="372"/>
      <c r="J65" s="372"/>
      <c r="K65" s="372"/>
      <c r="L65" s="372"/>
      <c r="M65" s="372"/>
      <c r="N65" s="372"/>
      <c r="O65" s="372"/>
      <c r="P65" s="372"/>
      <c r="Q65" s="372"/>
      <c r="R65" s="372"/>
      <c r="S65" s="372"/>
      <c r="T65" s="372"/>
      <c r="U65" s="372"/>
      <c r="V65" s="372"/>
      <c r="W65" s="372"/>
      <c r="X65" s="372"/>
      <c r="Y65" s="372"/>
      <c r="Z65" s="372"/>
      <c r="AA65" s="372"/>
      <c r="AB65" s="372"/>
      <c r="AC65" s="372"/>
      <c r="AD65" s="372"/>
      <c r="AE65" s="372"/>
      <c r="AF65" s="372"/>
      <c r="AG65" s="372"/>
      <c r="AH65" s="372"/>
      <c r="AI65" s="372"/>
      <c r="AJ65" s="372"/>
      <c r="AK65" s="372"/>
      <c r="AL65" s="372"/>
      <c r="AM65" s="372"/>
      <c r="AN65" s="372"/>
      <c r="AO65" s="372"/>
      <c r="AP65" s="372"/>
      <c r="AQ65" s="372"/>
      <c r="AR65" s="372"/>
      <c r="AS65" s="372"/>
      <c r="AT65" s="372"/>
      <c r="AU65" s="372"/>
      <c r="AV65" s="372"/>
      <c r="AW65" s="372"/>
      <c r="AX65" s="372"/>
    </row>
    <row r="66" spans="1:50" x14ac:dyDescent="0.15">
      <c r="A66" s="372"/>
      <c r="B66" s="372"/>
      <c r="C66" s="372"/>
      <c r="D66" s="372"/>
      <c r="E66" s="372"/>
      <c r="F66" s="372"/>
      <c r="G66" s="372"/>
      <c r="H66" s="372"/>
      <c r="I66" s="372"/>
      <c r="J66" s="372"/>
      <c r="K66" s="372"/>
      <c r="L66" s="372"/>
      <c r="M66" s="372"/>
      <c r="N66" s="372"/>
      <c r="O66" s="372"/>
      <c r="P66" s="372"/>
      <c r="Q66" s="372"/>
      <c r="R66" s="372"/>
      <c r="S66" s="37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row>
    <row r="67" spans="1:50" x14ac:dyDescent="0.15">
      <c r="A67" s="372"/>
      <c r="B67" s="372"/>
      <c r="C67" s="372"/>
      <c r="D67" s="372"/>
      <c r="E67" s="372"/>
      <c r="F67" s="372"/>
      <c r="G67" s="372"/>
      <c r="H67" s="372"/>
      <c r="I67" s="372"/>
      <c r="J67" s="372"/>
      <c r="K67" s="372"/>
      <c r="L67" s="372"/>
      <c r="M67" s="372"/>
      <c r="N67" s="372"/>
      <c r="O67" s="372"/>
      <c r="P67" s="372"/>
      <c r="Q67" s="372"/>
      <c r="R67" s="372"/>
      <c r="S67" s="372"/>
      <c r="T67" s="372"/>
      <c r="U67" s="372"/>
      <c r="V67" s="372"/>
      <c r="W67" s="372"/>
      <c r="X67" s="372"/>
      <c r="Y67" s="372"/>
      <c r="Z67" s="372"/>
      <c r="AA67" s="372"/>
      <c r="AB67" s="372"/>
      <c r="AC67" s="372"/>
      <c r="AD67" s="372"/>
      <c r="AE67" s="372"/>
      <c r="AF67" s="372"/>
      <c r="AG67" s="372"/>
      <c r="AH67" s="372"/>
      <c r="AI67" s="372"/>
      <c r="AJ67" s="372"/>
      <c r="AK67" s="372"/>
      <c r="AL67" s="372"/>
      <c r="AM67" s="372"/>
      <c r="AN67" s="372"/>
      <c r="AO67" s="372"/>
      <c r="AP67" s="372"/>
      <c r="AQ67" s="372"/>
      <c r="AR67" s="372"/>
      <c r="AS67" s="372"/>
      <c r="AT67" s="372"/>
      <c r="AU67" s="372"/>
      <c r="AV67" s="372"/>
      <c r="AW67" s="372"/>
      <c r="AX67" s="372"/>
    </row>
    <row r="68" spans="1:50" x14ac:dyDescent="0.15">
      <c r="A68" s="372"/>
      <c r="B68" s="372"/>
      <c r="C68" s="372"/>
      <c r="D68" s="372"/>
      <c r="E68" s="372"/>
      <c r="F68" s="372"/>
      <c r="G68" s="372"/>
      <c r="H68" s="372"/>
      <c r="I68" s="372"/>
      <c r="J68" s="372"/>
      <c r="K68" s="372"/>
      <c r="L68" s="372"/>
      <c r="M68" s="372"/>
      <c r="N68" s="372"/>
      <c r="O68" s="372"/>
      <c r="P68" s="372"/>
      <c r="Q68" s="372"/>
      <c r="R68" s="372"/>
      <c r="S68" s="372"/>
      <c r="T68" s="372"/>
      <c r="U68" s="372"/>
      <c r="V68" s="372"/>
      <c r="W68" s="372"/>
      <c r="X68" s="372"/>
      <c r="Y68" s="372"/>
      <c r="Z68" s="372"/>
      <c r="AA68" s="372"/>
      <c r="AB68" s="372"/>
      <c r="AC68" s="372"/>
      <c r="AD68" s="372"/>
      <c r="AE68" s="372"/>
      <c r="AF68" s="372"/>
      <c r="AG68" s="372"/>
      <c r="AH68" s="372"/>
      <c r="AI68" s="372"/>
      <c r="AJ68" s="372"/>
      <c r="AK68" s="372"/>
      <c r="AL68" s="372"/>
      <c r="AM68" s="372"/>
      <c r="AN68" s="372"/>
      <c r="AO68" s="372"/>
      <c r="AP68" s="372"/>
      <c r="AQ68" s="372"/>
      <c r="AR68" s="372"/>
      <c r="AS68" s="372"/>
      <c r="AT68" s="372"/>
      <c r="AU68" s="372"/>
      <c r="AV68" s="372"/>
      <c r="AW68" s="372"/>
      <c r="AX68" s="372"/>
    </row>
    <row r="69" spans="1:50" x14ac:dyDescent="0.15">
      <c r="A69" s="372"/>
      <c r="B69" s="372"/>
      <c r="C69" s="372"/>
      <c r="D69" s="372"/>
      <c r="E69" s="372"/>
      <c r="F69" s="372"/>
      <c r="G69" s="372"/>
      <c r="H69" s="372"/>
      <c r="I69" s="372"/>
      <c r="J69" s="372"/>
      <c r="K69" s="372"/>
      <c r="L69" s="372"/>
      <c r="M69" s="372"/>
      <c r="N69" s="372"/>
      <c r="O69" s="372"/>
      <c r="P69" s="372"/>
      <c r="Q69" s="372"/>
      <c r="R69" s="372"/>
      <c r="S69" s="372"/>
      <c r="T69" s="372"/>
      <c r="U69" s="372"/>
      <c r="V69" s="372"/>
      <c r="W69" s="372"/>
      <c r="X69" s="372"/>
      <c r="Y69" s="372"/>
      <c r="Z69" s="372"/>
      <c r="AA69" s="372"/>
      <c r="AB69" s="372"/>
      <c r="AC69" s="372"/>
      <c r="AD69" s="372"/>
      <c r="AE69" s="372"/>
      <c r="AF69" s="372"/>
      <c r="AG69" s="372"/>
      <c r="AH69" s="372"/>
      <c r="AI69" s="372"/>
      <c r="AJ69" s="372"/>
      <c r="AK69" s="372"/>
      <c r="AL69" s="372"/>
      <c r="AM69" s="372"/>
      <c r="AN69" s="372"/>
      <c r="AO69" s="372"/>
      <c r="AP69" s="372"/>
      <c r="AQ69" s="372"/>
      <c r="AR69" s="372"/>
      <c r="AS69" s="372"/>
      <c r="AT69" s="372"/>
      <c r="AU69" s="372"/>
      <c r="AV69" s="372"/>
      <c r="AW69" s="372"/>
      <c r="AX69" s="372"/>
    </row>
    <row r="70" spans="1:50" x14ac:dyDescent="0.15">
      <c r="A70" s="372"/>
      <c r="B70" s="372"/>
      <c r="C70" s="372"/>
      <c r="D70" s="372"/>
      <c r="E70" s="372"/>
      <c r="F70" s="372"/>
      <c r="G70" s="372"/>
      <c r="H70" s="372"/>
      <c r="I70" s="372"/>
      <c r="J70" s="372"/>
      <c r="K70" s="372"/>
      <c r="L70" s="372"/>
      <c r="M70" s="372"/>
      <c r="N70" s="372"/>
      <c r="O70" s="372"/>
      <c r="P70" s="372"/>
      <c r="Q70" s="372"/>
      <c r="R70" s="372"/>
      <c r="S70" s="372"/>
      <c r="T70" s="372"/>
      <c r="U70" s="372"/>
      <c r="V70" s="372"/>
      <c r="W70" s="372"/>
      <c r="X70" s="372"/>
      <c r="Y70" s="372"/>
      <c r="Z70" s="372"/>
      <c r="AA70" s="372"/>
      <c r="AB70" s="372"/>
      <c r="AC70" s="372"/>
      <c r="AD70" s="372"/>
      <c r="AE70" s="372"/>
      <c r="AF70" s="372"/>
      <c r="AG70" s="372"/>
      <c r="AH70" s="372"/>
      <c r="AI70" s="372"/>
      <c r="AJ70" s="372"/>
      <c r="AK70" s="372"/>
      <c r="AL70" s="372"/>
      <c r="AM70" s="372"/>
      <c r="AN70" s="372"/>
      <c r="AO70" s="372"/>
      <c r="AP70" s="372"/>
      <c r="AQ70" s="372"/>
      <c r="AR70" s="372"/>
      <c r="AS70" s="372"/>
      <c r="AT70" s="372"/>
      <c r="AU70" s="372"/>
      <c r="AV70" s="372"/>
      <c r="AW70" s="372"/>
      <c r="AX70" s="372"/>
    </row>
    <row r="71" spans="1:50" x14ac:dyDescent="0.15">
      <c r="A71" s="372"/>
      <c r="B71" s="372"/>
      <c r="C71" s="372"/>
      <c r="D71" s="372"/>
      <c r="E71" s="372"/>
      <c r="F71" s="372"/>
      <c r="G71" s="372"/>
      <c r="H71" s="372"/>
      <c r="I71" s="372"/>
      <c r="J71" s="372"/>
      <c r="K71" s="372"/>
      <c r="L71" s="372"/>
      <c r="M71" s="372"/>
      <c r="N71" s="372"/>
      <c r="O71" s="372"/>
      <c r="P71" s="372"/>
      <c r="Q71" s="372"/>
      <c r="R71" s="372"/>
      <c r="S71" s="372"/>
      <c r="T71" s="372"/>
      <c r="U71" s="372"/>
      <c r="V71" s="372"/>
      <c r="W71" s="372"/>
      <c r="X71" s="372"/>
      <c r="Y71" s="372"/>
      <c r="Z71" s="372"/>
      <c r="AA71" s="372"/>
      <c r="AB71" s="372"/>
      <c r="AC71" s="372"/>
      <c r="AD71" s="372"/>
      <c r="AE71" s="372"/>
      <c r="AF71" s="372"/>
      <c r="AG71" s="372"/>
      <c r="AH71" s="372"/>
      <c r="AI71" s="372"/>
      <c r="AJ71" s="372"/>
      <c r="AK71" s="372"/>
      <c r="AL71" s="372"/>
      <c r="AM71" s="372"/>
      <c r="AN71" s="372"/>
      <c r="AO71" s="372"/>
      <c r="AP71" s="372"/>
      <c r="AQ71" s="372"/>
      <c r="AR71" s="372"/>
      <c r="AS71" s="372"/>
      <c r="AT71" s="372"/>
      <c r="AU71" s="372"/>
      <c r="AV71" s="372"/>
      <c r="AW71" s="372"/>
      <c r="AX71" s="372"/>
    </row>
    <row r="72" spans="1:50" x14ac:dyDescent="0.15">
      <c r="A72" s="372"/>
      <c r="B72" s="372"/>
      <c r="C72" s="372"/>
      <c r="D72" s="372"/>
      <c r="E72" s="372"/>
      <c r="F72" s="372"/>
      <c r="G72" s="372"/>
      <c r="H72" s="372"/>
      <c r="I72" s="372"/>
      <c r="J72" s="372"/>
      <c r="K72" s="372"/>
      <c r="L72" s="372"/>
      <c r="M72" s="372"/>
      <c r="N72" s="372"/>
      <c r="O72" s="372"/>
      <c r="P72" s="372"/>
      <c r="Q72" s="372"/>
      <c r="R72" s="372"/>
      <c r="S72" s="372"/>
      <c r="T72" s="372"/>
      <c r="U72" s="372"/>
      <c r="V72" s="372"/>
      <c r="W72" s="372"/>
      <c r="X72" s="372"/>
      <c r="Y72" s="372"/>
      <c r="Z72" s="372"/>
      <c r="AA72" s="372"/>
      <c r="AB72" s="372"/>
      <c r="AC72" s="372"/>
      <c r="AD72" s="372"/>
      <c r="AE72" s="372"/>
      <c r="AF72" s="372"/>
      <c r="AG72" s="372"/>
      <c r="AH72" s="372"/>
      <c r="AI72" s="372"/>
      <c r="AJ72" s="372"/>
      <c r="AK72" s="372"/>
      <c r="AL72" s="372"/>
      <c r="AM72" s="372"/>
      <c r="AN72" s="372"/>
      <c r="AO72" s="372"/>
      <c r="AP72" s="372"/>
      <c r="AQ72" s="372"/>
      <c r="AR72" s="372"/>
      <c r="AS72" s="372"/>
      <c r="AT72" s="372"/>
      <c r="AU72" s="372"/>
      <c r="AV72" s="372"/>
      <c r="AW72" s="372"/>
      <c r="AX72" s="372"/>
    </row>
    <row r="73" spans="1:50" x14ac:dyDescent="0.15">
      <c r="A73" s="372"/>
      <c r="B73" s="372"/>
      <c r="C73" s="372"/>
      <c r="D73" s="372"/>
      <c r="E73" s="372"/>
      <c r="F73" s="372"/>
      <c r="G73" s="372"/>
      <c r="H73" s="372"/>
      <c r="I73" s="372"/>
      <c r="J73" s="372"/>
      <c r="K73" s="372"/>
      <c r="L73" s="372"/>
      <c r="M73" s="372"/>
      <c r="N73" s="372"/>
      <c r="O73" s="372"/>
      <c r="P73" s="372"/>
      <c r="Q73" s="372"/>
      <c r="R73" s="372"/>
      <c r="S73" s="372"/>
      <c r="T73" s="372"/>
      <c r="U73" s="372"/>
      <c r="V73" s="372"/>
      <c r="W73" s="372"/>
      <c r="X73" s="372"/>
      <c r="Y73" s="372"/>
      <c r="Z73" s="372"/>
      <c r="AA73" s="372"/>
      <c r="AB73" s="372"/>
      <c r="AC73" s="372"/>
      <c r="AD73" s="372"/>
      <c r="AE73" s="372"/>
      <c r="AF73" s="372"/>
      <c r="AG73" s="372"/>
      <c r="AH73" s="372"/>
      <c r="AI73" s="372"/>
      <c r="AJ73" s="372"/>
      <c r="AK73" s="372"/>
      <c r="AL73" s="372"/>
      <c r="AM73" s="372"/>
      <c r="AN73" s="372"/>
      <c r="AO73" s="372"/>
      <c r="AP73" s="372"/>
      <c r="AQ73" s="372"/>
      <c r="AR73" s="372"/>
      <c r="AS73" s="372"/>
      <c r="AT73" s="372"/>
      <c r="AU73" s="372"/>
      <c r="AV73" s="372"/>
      <c r="AW73" s="372"/>
      <c r="AX73" s="372"/>
    </row>
    <row r="74" spans="1:50" x14ac:dyDescent="0.15">
      <c r="A74" s="372"/>
      <c r="B74" s="372"/>
      <c r="C74" s="372"/>
      <c r="D74" s="372"/>
      <c r="E74" s="372"/>
      <c r="F74" s="372"/>
      <c r="G74" s="372"/>
      <c r="H74" s="372"/>
      <c r="I74" s="372"/>
      <c r="J74" s="372"/>
      <c r="K74" s="372"/>
      <c r="L74" s="372"/>
      <c r="M74" s="372"/>
      <c r="N74" s="372"/>
      <c r="O74" s="372"/>
      <c r="P74" s="372"/>
      <c r="Q74" s="372"/>
      <c r="R74" s="372"/>
      <c r="S74" s="372"/>
      <c r="T74" s="372"/>
      <c r="U74" s="372"/>
      <c r="V74" s="372"/>
      <c r="W74" s="372"/>
      <c r="X74" s="372"/>
      <c r="Y74" s="372"/>
      <c r="Z74" s="372"/>
      <c r="AA74" s="372"/>
      <c r="AB74" s="372"/>
      <c r="AC74" s="372"/>
      <c r="AD74" s="372"/>
      <c r="AE74" s="372"/>
      <c r="AF74" s="372"/>
      <c r="AG74" s="372"/>
      <c r="AH74" s="372"/>
      <c r="AI74" s="372"/>
      <c r="AJ74" s="372"/>
      <c r="AK74" s="372"/>
      <c r="AL74" s="372"/>
      <c r="AM74" s="372"/>
      <c r="AN74" s="372"/>
      <c r="AO74" s="372"/>
      <c r="AP74" s="372"/>
      <c r="AQ74" s="372"/>
      <c r="AR74" s="372"/>
      <c r="AS74" s="372"/>
      <c r="AT74" s="372"/>
      <c r="AU74" s="372"/>
      <c r="AV74" s="372"/>
      <c r="AW74" s="372"/>
      <c r="AX74" s="372"/>
    </row>
    <row r="75" spans="1:50" x14ac:dyDescent="0.15">
      <c r="A75" s="372"/>
      <c r="B75" s="372"/>
      <c r="C75" s="372"/>
      <c r="D75" s="372"/>
      <c r="E75" s="372"/>
      <c r="F75" s="372"/>
      <c r="G75" s="372"/>
      <c r="H75" s="372"/>
      <c r="I75" s="372"/>
      <c r="J75" s="372"/>
      <c r="K75" s="372"/>
      <c r="L75" s="372"/>
      <c r="M75" s="372"/>
      <c r="N75" s="372"/>
      <c r="O75" s="372"/>
      <c r="P75" s="372"/>
      <c r="Q75" s="372"/>
      <c r="R75" s="372"/>
      <c r="S75" s="372"/>
      <c r="T75" s="372"/>
      <c r="U75" s="372"/>
      <c r="V75" s="372"/>
      <c r="W75" s="372"/>
      <c r="X75" s="372"/>
      <c r="Y75" s="372"/>
      <c r="Z75" s="372"/>
      <c r="AA75" s="372"/>
      <c r="AB75" s="372"/>
      <c r="AC75" s="372"/>
      <c r="AD75" s="372"/>
      <c r="AE75" s="372"/>
      <c r="AF75" s="372"/>
      <c r="AG75" s="372"/>
      <c r="AH75" s="372"/>
      <c r="AI75" s="372"/>
      <c r="AJ75" s="372"/>
      <c r="AK75" s="372"/>
      <c r="AL75" s="372"/>
      <c r="AM75" s="372"/>
      <c r="AN75" s="372"/>
      <c r="AO75" s="372"/>
      <c r="AP75" s="372"/>
      <c r="AQ75" s="372"/>
      <c r="AR75" s="372"/>
      <c r="AS75" s="372"/>
      <c r="AT75" s="372"/>
      <c r="AU75" s="372"/>
      <c r="AV75" s="372"/>
      <c r="AW75" s="372"/>
      <c r="AX75" s="372"/>
    </row>
    <row r="76" spans="1:50" x14ac:dyDescent="0.15">
      <c r="A76" s="372"/>
      <c r="B76" s="372"/>
      <c r="C76" s="372"/>
      <c r="D76" s="372"/>
      <c r="E76" s="372"/>
      <c r="F76" s="372"/>
      <c r="G76" s="372"/>
      <c r="H76" s="372"/>
      <c r="I76" s="372"/>
      <c r="J76" s="372"/>
      <c r="K76" s="372"/>
      <c r="L76" s="372"/>
      <c r="M76" s="372"/>
      <c r="N76" s="372"/>
      <c r="O76" s="372"/>
      <c r="P76" s="372"/>
      <c r="Q76" s="372"/>
      <c r="R76" s="372"/>
      <c r="S76" s="372"/>
      <c r="T76" s="372"/>
      <c r="U76" s="372"/>
      <c r="V76" s="372"/>
      <c r="W76" s="372"/>
      <c r="X76" s="372"/>
      <c r="Y76" s="372"/>
      <c r="Z76" s="372"/>
      <c r="AA76" s="372"/>
      <c r="AB76" s="372"/>
      <c r="AC76" s="372"/>
      <c r="AD76" s="372"/>
      <c r="AE76" s="372"/>
      <c r="AF76" s="372"/>
      <c r="AG76" s="372"/>
      <c r="AH76" s="372"/>
      <c r="AI76" s="372"/>
      <c r="AJ76" s="372"/>
      <c r="AK76" s="372"/>
      <c r="AL76" s="372"/>
      <c r="AM76" s="372"/>
      <c r="AN76" s="372"/>
      <c r="AO76" s="372"/>
      <c r="AP76" s="372"/>
      <c r="AQ76" s="372"/>
      <c r="AR76" s="372"/>
      <c r="AS76" s="372"/>
      <c r="AT76" s="372"/>
      <c r="AU76" s="372"/>
      <c r="AV76" s="372"/>
      <c r="AW76" s="372"/>
      <c r="AX76" s="372"/>
    </row>
    <row r="77" spans="1:50" x14ac:dyDescent="0.15">
      <c r="A77" s="372"/>
      <c r="B77" s="372"/>
      <c r="C77" s="372"/>
      <c r="D77" s="372"/>
      <c r="E77" s="372"/>
      <c r="F77" s="372"/>
      <c r="G77" s="372"/>
      <c r="H77" s="372"/>
      <c r="I77" s="372"/>
      <c r="J77" s="372"/>
      <c r="K77" s="372"/>
      <c r="L77" s="372"/>
      <c r="M77" s="372"/>
      <c r="N77" s="372"/>
      <c r="O77" s="372"/>
      <c r="P77" s="372"/>
      <c r="Q77" s="372"/>
      <c r="R77" s="372"/>
      <c r="S77" s="372"/>
      <c r="T77" s="372"/>
      <c r="U77" s="372"/>
      <c r="V77" s="372"/>
      <c r="W77" s="372"/>
      <c r="X77" s="372"/>
      <c r="Y77" s="372"/>
      <c r="Z77" s="372"/>
      <c r="AA77" s="372"/>
      <c r="AB77" s="372"/>
      <c r="AC77" s="372"/>
      <c r="AD77" s="372"/>
      <c r="AE77" s="372"/>
      <c r="AF77" s="372"/>
      <c r="AG77" s="372"/>
      <c r="AH77" s="372"/>
      <c r="AI77" s="372"/>
      <c r="AJ77" s="372"/>
      <c r="AK77" s="372"/>
      <c r="AL77" s="372"/>
      <c r="AM77" s="372"/>
      <c r="AN77" s="372"/>
      <c r="AO77" s="372"/>
      <c r="AP77" s="372"/>
      <c r="AQ77" s="372"/>
      <c r="AR77" s="372"/>
      <c r="AS77" s="372"/>
      <c r="AT77" s="372"/>
      <c r="AU77" s="372"/>
      <c r="AV77" s="372"/>
      <c r="AW77" s="372"/>
      <c r="AX77" s="372"/>
    </row>
    <row r="78" spans="1:50" x14ac:dyDescent="0.15">
      <c r="A78" s="372"/>
      <c r="B78" s="372"/>
      <c r="C78" s="372"/>
      <c r="D78" s="372"/>
      <c r="E78" s="372"/>
      <c r="F78" s="372"/>
      <c r="G78" s="372"/>
      <c r="H78" s="372"/>
      <c r="I78" s="372"/>
      <c r="J78" s="372"/>
      <c r="K78" s="372"/>
      <c r="L78" s="372"/>
      <c r="M78" s="372"/>
      <c r="N78" s="372"/>
      <c r="O78" s="372"/>
      <c r="P78" s="372"/>
      <c r="Q78" s="372"/>
      <c r="R78" s="372"/>
      <c r="S78" s="372"/>
      <c r="T78" s="372"/>
      <c r="U78" s="372"/>
      <c r="V78" s="372"/>
      <c r="W78" s="372"/>
      <c r="X78" s="372"/>
      <c r="Y78" s="372"/>
      <c r="Z78" s="372"/>
      <c r="AA78" s="372"/>
      <c r="AB78" s="372"/>
      <c r="AC78" s="372"/>
      <c r="AD78" s="372"/>
      <c r="AE78" s="372"/>
      <c r="AF78" s="372"/>
      <c r="AG78" s="372"/>
      <c r="AH78" s="372"/>
      <c r="AI78" s="372"/>
      <c r="AJ78" s="372"/>
      <c r="AK78" s="372"/>
      <c r="AL78" s="372"/>
      <c r="AM78" s="372"/>
      <c r="AN78" s="372"/>
      <c r="AO78" s="372"/>
      <c r="AP78" s="372"/>
      <c r="AQ78" s="372"/>
      <c r="AR78" s="372"/>
      <c r="AS78" s="372"/>
      <c r="AT78" s="372"/>
      <c r="AU78" s="372"/>
      <c r="AV78" s="372"/>
      <c r="AW78" s="372"/>
      <c r="AX78" s="372"/>
    </row>
    <row r="79" spans="1:50" x14ac:dyDescent="0.15">
      <c r="A79" s="372"/>
      <c r="B79" s="372"/>
      <c r="C79" s="372"/>
      <c r="D79" s="372"/>
      <c r="E79" s="372"/>
      <c r="F79" s="372"/>
      <c r="G79" s="372"/>
      <c r="H79" s="372"/>
      <c r="I79" s="372"/>
      <c r="J79" s="372"/>
      <c r="K79" s="372"/>
      <c r="L79" s="372"/>
      <c r="M79" s="372"/>
      <c r="N79" s="372"/>
      <c r="O79" s="372"/>
      <c r="P79" s="372"/>
      <c r="Q79" s="372"/>
      <c r="R79" s="372"/>
      <c r="S79" s="372"/>
      <c r="T79" s="372"/>
      <c r="U79" s="372"/>
      <c r="V79" s="372"/>
      <c r="W79" s="372"/>
      <c r="X79" s="372"/>
      <c r="Y79" s="372"/>
      <c r="Z79" s="372"/>
      <c r="AA79" s="372"/>
      <c r="AB79" s="372"/>
      <c r="AC79" s="372"/>
      <c r="AD79" s="372"/>
      <c r="AE79" s="372"/>
      <c r="AF79" s="372"/>
      <c r="AG79" s="372"/>
      <c r="AH79" s="372"/>
      <c r="AI79" s="372"/>
      <c r="AJ79" s="372"/>
      <c r="AK79" s="372"/>
      <c r="AL79" s="372"/>
      <c r="AM79" s="372"/>
      <c r="AN79" s="372"/>
      <c r="AO79" s="372"/>
      <c r="AP79" s="372"/>
      <c r="AQ79" s="372"/>
      <c r="AR79" s="372"/>
      <c r="AS79" s="372"/>
      <c r="AT79" s="372"/>
      <c r="AU79" s="372"/>
      <c r="AV79" s="372"/>
      <c r="AW79" s="372"/>
      <c r="AX79" s="372"/>
    </row>
    <row r="80" spans="1:50" x14ac:dyDescent="0.15">
      <c r="A80" s="372"/>
      <c r="B80" s="372"/>
      <c r="C80" s="372"/>
      <c r="D80" s="372"/>
      <c r="E80" s="372"/>
      <c r="F80" s="372"/>
      <c r="G80" s="372"/>
      <c r="H80" s="372"/>
      <c r="I80" s="372"/>
      <c r="J80" s="372"/>
      <c r="K80" s="372"/>
      <c r="L80" s="372"/>
      <c r="M80" s="372"/>
      <c r="N80" s="372"/>
      <c r="O80" s="372"/>
      <c r="P80" s="372"/>
      <c r="Q80" s="372"/>
      <c r="R80" s="372"/>
      <c r="S80" s="372"/>
      <c r="T80" s="372"/>
      <c r="U80" s="372"/>
      <c r="V80" s="372"/>
      <c r="W80" s="372"/>
      <c r="X80" s="372"/>
      <c r="Y80" s="372"/>
      <c r="Z80" s="372"/>
      <c r="AA80" s="372"/>
      <c r="AB80" s="372"/>
      <c r="AC80" s="372"/>
      <c r="AD80" s="372"/>
      <c r="AE80" s="372"/>
      <c r="AF80" s="372"/>
      <c r="AG80" s="372"/>
      <c r="AH80" s="372"/>
      <c r="AI80" s="372"/>
      <c r="AJ80" s="372"/>
      <c r="AK80" s="372"/>
      <c r="AL80" s="372"/>
      <c r="AM80" s="372"/>
      <c r="AN80" s="372"/>
      <c r="AO80" s="372"/>
      <c r="AP80" s="372"/>
      <c r="AQ80" s="372"/>
      <c r="AR80" s="372"/>
      <c r="AS80" s="372"/>
      <c r="AT80" s="372"/>
      <c r="AU80" s="372"/>
      <c r="AV80" s="372"/>
      <c r="AW80" s="372"/>
      <c r="AX80" s="372"/>
    </row>
    <row r="81" spans="1:50" x14ac:dyDescent="0.15">
      <c r="A81" s="372"/>
      <c r="B81" s="372"/>
      <c r="C81" s="372"/>
      <c r="D81" s="372"/>
      <c r="E81" s="372"/>
      <c r="F81" s="372"/>
      <c r="G81" s="372"/>
      <c r="H81" s="372"/>
      <c r="I81" s="372"/>
      <c r="J81" s="372"/>
      <c r="K81" s="372"/>
      <c r="L81" s="372"/>
      <c r="M81" s="372"/>
      <c r="N81" s="372"/>
      <c r="O81" s="372"/>
      <c r="P81" s="372"/>
      <c r="Q81" s="372"/>
      <c r="R81" s="372"/>
      <c r="S81" s="372"/>
      <c r="T81" s="372"/>
      <c r="U81" s="372"/>
      <c r="V81" s="372"/>
      <c r="W81" s="372"/>
      <c r="X81" s="372"/>
      <c r="Y81" s="372"/>
      <c r="Z81" s="372"/>
      <c r="AA81" s="372"/>
      <c r="AB81" s="372"/>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2"/>
    </row>
    <row r="82" spans="1:50" x14ac:dyDescent="0.15">
      <c r="A82" s="372"/>
      <c r="B82" s="372"/>
      <c r="C82" s="372"/>
      <c r="D82" s="372"/>
      <c r="E82" s="372"/>
      <c r="F82" s="372"/>
      <c r="G82" s="372"/>
      <c r="H82" s="372"/>
      <c r="I82" s="372"/>
      <c r="J82" s="372"/>
      <c r="K82" s="372"/>
      <c r="L82" s="372"/>
      <c r="M82" s="372"/>
      <c r="N82" s="372"/>
      <c r="O82" s="372"/>
      <c r="P82" s="372"/>
      <c r="Q82" s="372"/>
      <c r="R82" s="372"/>
      <c r="S82" s="372"/>
      <c r="T82" s="372"/>
      <c r="U82" s="372"/>
      <c r="V82" s="372"/>
      <c r="W82" s="372"/>
      <c r="X82" s="372"/>
      <c r="Y82" s="372"/>
      <c r="Z82" s="372"/>
      <c r="AA82" s="372"/>
      <c r="AB82" s="372"/>
      <c r="AC82" s="372"/>
      <c r="AD82" s="372"/>
      <c r="AE82" s="372"/>
      <c r="AF82" s="372"/>
      <c r="AG82" s="372"/>
      <c r="AH82" s="372"/>
      <c r="AI82" s="372"/>
      <c r="AJ82" s="372"/>
      <c r="AK82" s="372"/>
      <c r="AL82" s="372"/>
      <c r="AM82" s="372"/>
      <c r="AN82" s="372"/>
      <c r="AO82" s="372"/>
      <c r="AP82" s="372"/>
      <c r="AQ82" s="372"/>
      <c r="AR82" s="372"/>
      <c r="AS82" s="372"/>
      <c r="AT82" s="372"/>
      <c r="AU82" s="372"/>
      <c r="AV82" s="372"/>
      <c r="AW82" s="372"/>
      <c r="AX82" s="372"/>
    </row>
    <row r="83" spans="1:50" x14ac:dyDescent="0.15">
      <c r="A83" s="372"/>
      <c r="B83" s="372"/>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row>
    <row r="84" spans="1:50" x14ac:dyDescent="0.15">
      <c r="A84" s="372"/>
      <c r="B84" s="372"/>
      <c r="C84" s="372"/>
      <c r="D84" s="372"/>
      <c r="E84" s="372"/>
      <c r="F84" s="372"/>
      <c r="G84" s="372"/>
      <c r="H84" s="372"/>
      <c r="I84" s="372"/>
      <c r="J84" s="372"/>
      <c r="K84" s="372"/>
      <c r="L84" s="372"/>
      <c r="M84" s="372"/>
      <c r="N84" s="372"/>
      <c r="O84" s="372"/>
      <c r="P84" s="372"/>
      <c r="Q84" s="372"/>
      <c r="R84" s="372"/>
      <c r="S84" s="372"/>
      <c r="T84" s="372"/>
      <c r="U84" s="372"/>
      <c r="V84" s="372"/>
      <c r="W84" s="372"/>
      <c r="X84" s="372"/>
      <c r="Y84" s="372"/>
      <c r="Z84" s="372"/>
      <c r="AA84" s="372"/>
      <c r="AB84" s="372"/>
      <c r="AC84" s="372"/>
      <c r="AD84" s="372"/>
      <c r="AE84" s="372"/>
      <c r="AF84" s="372"/>
      <c r="AG84" s="372"/>
      <c r="AH84" s="372"/>
      <c r="AI84" s="372"/>
      <c r="AJ84" s="372"/>
      <c r="AK84" s="372"/>
      <c r="AL84" s="372"/>
      <c r="AM84" s="372"/>
      <c r="AN84" s="372"/>
      <c r="AO84" s="372"/>
      <c r="AP84" s="372"/>
      <c r="AQ84" s="372"/>
      <c r="AR84" s="372"/>
      <c r="AS84" s="372"/>
      <c r="AT84" s="372"/>
      <c r="AU84" s="372"/>
      <c r="AV84" s="372"/>
      <c r="AW84" s="372"/>
      <c r="AX84" s="372"/>
    </row>
    <row r="85" spans="1:50" x14ac:dyDescent="0.15">
      <c r="A85" s="372"/>
      <c r="B85" s="372"/>
      <c r="C85" s="372"/>
      <c r="D85" s="372"/>
      <c r="E85" s="372"/>
      <c r="F85" s="372"/>
      <c r="G85" s="372"/>
      <c r="H85" s="372"/>
      <c r="I85" s="372"/>
      <c r="J85" s="372"/>
      <c r="K85" s="372"/>
      <c r="L85" s="372"/>
      <c r="M85" s="372"/>
      <c r="N85" s="372"/>
      <c r="O85" s="372"/>
      <c r="P85" s="372"/>
      <c r="Q85" s="372"/>
      <c r="R85" s="372"/>
      <c r="S85" s="372"/>
      <c r="T85" s="372"/>
      <c r="U85" s="372"/>
      <c r="V85" s="372"/>
      <c r="W85" s="372"/>
      <c r="X85" s="372"/>
      <c r="Y85" s="372"/>
      <c r="Z85" s="372"/>
      <c r="AA85" s="372"/>
      <c r="AB85" s="372"/>
      <c r="AC85" s="372"/>
      <c r="AD85" s="372"/>
      <c r="AE85" s="372"/>
      <c r="AF85" s="372"/>
      <c r="AG85" s="372"/>
      <c r="AH85" s="372"/>
      <c r="AI85" s="372"/>
      <c r="AJ85" s="372"/>
      <c r="AK85" s="372"/>
      <c r="AL85" s="372"/>
      <c r="AM85" s="372"/>
      <c r="AN85" s="372"/>
      <c r="AO85" s="372"/>
      <c r="AP85" s="372"/>
      <c r="AQ85" s="372"/>
      <c r="AR85" s="372"/>
      <c r="AS85" s="372"/>
      <c r="AT85" s="372"/>
      <c r="AU85" s="372"/>
      <c r="AV85" s="372"/>
      <c r="AW85" s="372"/>
      <c r="AX85" s="372"/>
    </row>
    <row r="86" spans="1:50" x14ac:dyDescent="0.15">
      <c r="A86" s="372"/>
      <c r="B86" s="372"/>
      <c r="C86" s="372"/>
      <c r="D86" s="372"/>
      <c r="E86" s="372"/>
      <c r="F86" s="372"/>
      <c r="G86" s="372"/>
      <c r="H86" s="372"/>
      <c r="I86" s="372"/>
      <c r="J86" s="372"/>
      <c r="K86" s="372"/>
      <c r="L86" s="372"/>
      <c r="M86" s="372"/>
      <c r="N86" s="372"/>
      <c r="O86" s="372"/>
      <c r="P86" s="372"/>
      <c r="Q86" s="372"/>
      <c r="R86" s="372"/>
      <c r="S86" s="372"/>
      <c r="T86" s="372"/>
      <c r="U86" s="372"/>
      <c r="V86" s="372"/>
      <c r="W86" s="372"/>
      <c r="X86" s="372"/>
      <c r="Y86" s="372"/>
      <c r="Z86" s="372"/>
      <c r="AA86" s="372"/>
      <c r="AB86" s="372"/>
      <c r="AC86" s="372"/>
      <c r="AD86" s="372"/>
      <c r="AE86" s="372"/>
      <c r="AF86" s="372"/>
      <c r="AG86" s="372"/>
      <c r="AH86" s="372"/>
      <c r="AI86" s="372"/>
      <c r="AJ86" s="372"/>
      <c r="AK86" s="372"/>
      <c r="AL86" s="372"/>
      <c r="AM86" s="372"/>
      <c r="AN86" s="372"/>
      <c r="AO86" s="372"/>
      <c r="AP86" s="372"/>
      <c r="AQ86" s="372"/>
      <c r="AR86" s="372"/>
      <c r="AS86" s="372"/>
      <c r="AT86" s="372"/>
      <c r="AU86" s="372"/>
      <c r="AV86" s="372"/>
      <c r="AW86" s="372"/>
      <c r="AX86" s="372"/>
    </row>
    <row r="87" spans="1:50" x14ac:dyDescent="0.15">
      <c r="A87" s="372"/>
      <c r="B87" s="372"/>
      <c r="C87" s="372"/>
      <c r="D87" s="372"/>
      <c r="E87" s="372"/>
      <c r="F87" s="372"/>
      <c r="G87" s="372"/>
      <c r="H87" s="372"/>
      <c r="I87" s="372"/>
      <c r="J87" s="372"/>
      <c r="K87" s="372"/>
      <c r="L87" s="372"/>
      <c r="M87" s="372"/>
      <c r="N87" s="372"/>
      <c r="O87" s="372"/>
      <c r="P87" s="372"/>
      <c r="Q87" s="372"/>
      <c r="R87" s="372"/>
      <c r="S87" s="372"/>
      <c r="T87" s="372"/>
      <c r="U87" s="372"/>
      <c r="V87" s="372"/>
      <c r="W87" s="372"/>
      <c r="X87" s="372"/>
      <c r="Y87" s="372"/>
      <c r="Z87" s="372"/>
      <c r="AA87" s="372"/>
      <c r="AB87" s="372"/>
      <c r="AC87" s="372"/>
      <c r="AD87" s="372"/>
      <c r="AE87" s="372"/>
      <c r="AF87" s="372"/>
      <c r="AG87" s="372"/>
      <c r="AH87" s="372"/>
      <c r="AI87" s="372"/>
      <c r="AJ87" s="372"/>
      <c r="AK87" s="372"/>
      <c r="AL87" s="372"/>
      <c r="AM87" s="372"/>
      <c r="AN87" s="372"/>
      <c r="AO87" s="372"/>
      <c r="AP87" s="372"/>
      <c r="AQ87" s="372"/>
      <c r="AR87" s="372"/>
      <c r="AS87" s="372"/>
      <c r="AT87" s="372"/>
      <c r="AU87" s="372"/>
      <c r="AV87" s="372"/>
      <c r="AW87" s="372"/>
      <c r="AX87" s="372"/>
    </row>
    <row r="88" spans="1:50" x14ac:dyDescent="0.15">
      <c r="A88" s="372"/>
      <c r="B88" s="372"/>
      <c r="C88" s="372"/>
      <c r="D88" s="372"/>
      <c r="E88" s="372"/>
      <c r="F88" s="372"/>
      <c r="G88" s="372"/>
      <c r="H88" s="372"/>
      <c r="I88" s="372"/>
      <c r="J88" s="372"/>
      <c r="K88" s="372"/>
      <c r="L88" s="372"/>
      <c r="M88" s="372"/>
      <c r="N88" s="372"/>
      <c r="O88" s="372"/>
      <c r="P88" s="372"/>
      <c r="Q88" s="372"/>
      <c r="R88" s="372"/>
      <c r="S88" s="372"/>
      <c r="T88" s="372"/>
      <c r="U88" s="372"/>
      <c r="V88" s="372"/>
      <c r="W88" s="372"/>
      <c r="X88" s="372"/>
      <c r="Y88" s="372"/>
      <c r="Z88" s="372"/>
      <c r="AA88" s="372"/>
      <c r="AB88" s="372"/>
      <c r="AC88" s="372"/>
      <c r="AD88" s="372"/>
      <c r="AE88" s="372"/>
      <c r="AF88" s="372"/>
      <c r="AG88" s="372"/>
      <c r="AH88" s="372"/>
      <c r="AI88" s="372"/>
      <c r="AJ88" s="372"/>
      <c r="AK88" s="372"/>
      <c r="AL88" s="372"/>
      <c r="AM88" s="372"/>
      <c r="AN88" s="372"/>
      <c r="AO88" s="372"/>
      <c r="AP88" s="372"/>
      <c r="AQ88" s="372"/>
      <c r="AR88" s="372"/>
      <c r="AS88" s="372"/>
      <c r="AT88" s="372"/>
      <c r="AU88" s="372"/>
      <c r="AV88" s="372"/>
      <c r="AW88" s="372"/>
      <c r="AX88" s="372"/>
    </row>
    <row r="89" spans="1:50" x14ac:dyDescent="0.15">
      <c r="A89" s="372"/>
      <c r="B89" s="372"/>
      <c r="C89" s="372"/>
      <c r="D89" s="372"/>
      <c r="E89" s="372"/>
      <c r="F89" s="372"/>
      <c r="G89" s="372"/>
      <c r="H89" s="372"/>
      <c r="I89" s="372"/>
      <c r="J89" s="372"/>
      <c r="K89" s="372"/>
      <c r="L89" s="372"/>
      <c r="M89" s="372"/>
      <c r="N89" s="372"/>
      <c r="O89" s="372"/>
      <c r="P89" s="372"/>
      <c r="Q89" s="372"/>
      <c r="R89" s="372"/>
      <c r="S89" s="372"/>
      <c r="T89" s="372"/>
      <c r="U89" s="372"/>
      <c r="V89" s="372"/>
      <c r="W89" s="372"/>
      <c r="X89" s="372"/>
      <c r="Y89" s="372"/>
      <c r="Z89" s="372"/>
      <c r="AA89" s="372"/>
      <c r="AB89" s="372"/>
      <c r="AC89" s="372"/>
      <c r="AD89" s="372"/>
      <c r="AE89" s="372"/>
      <c r="AF89" s="372"/>
      <c r="AG89" s="372"/>
      <c r="AH89" s="372"/>
      <c r="AI89" s="372"/>
      <c r="AJ89" s="372"/>
      <c r="AK89" s="372"/>
      <c r="AL89" s="372"/>
      <c r="AM89" s="372"/>
      <c r="AN89" s="372"/>
      <c r="AO89" s="372"/>
      <c r="AP89" s="372"/>
      <c r="AQ89" s="372"/>
      <c r="AR89" s="372"/>
      <c r="AS89" s="372"/>
      <c r="AT89" s="372"/>
      <c r="AU89" s="372"/>
      <c r="AV89" s="372"/>
      <c r="AW89" s="372"/>
      <c r="AX89" s="372"/>
    </row>
    <row r="90" spans="1:50" x14ac:dyDescent="0.15">
      <c r="A90" s="372"/>
      <c r="B90" s="372"/>
      <c r="C90" s="372"/>
      <c r="D90" s="372"/>
      <c r="E90" s="372"/>
      <c r="F90" s="372"/>
      <c r="G90" s="372"/>
      <c r="H90" s="372"/>
      <c r="I90" s="372"/>
      <c r="J90" s="372"/>
      <c r="K90" s="372"/>
      <c r="L90" s="372"/>
      <c r="M90" s="372"/>
      <c r="N90" s="372"/>
      <c r="O90" s="372"/>
      <c r="P90" s="372"/>
      <c r="Q90" s="372"/>
      <c r="R90" s="372"/>
      <c r="S90" s="372"/>
      <c r="T90" s="372"/>
      <c r="U90" s="372"/>
      <c r="V90" s="372"/>
      <c r="W90" s="372"/>
      <c r="X90" s="372"/>
      <c r="Y90" s="372"/>
      <c r="Z90" s="372"/>
      <c r="AA90" s="372"/>
      <c r="AB90" s="372"/>
      <c r="AC90" s="372"/>
      <c r="AD90" s="372"/>
      <c r="AE90" s="372"/>
      <c r="AF90" s="372"/>
      <c r="AG90" s="372"/>
      <c r="AH90" s="372"/>
      <c r="AI90" s="372"/>
      <c r="AJ90" s="372"/>
      <c r="AK90" s="372"/>
      <c r="AL90" s="372"/>
      <c r="AM90" s="372"/>
      <c r="AN90" s="372"/>
      <c r="AO90" s="372"/>
      <c r="AP90" s="372"/>
      <c r="AQ90" s="372"/>
      <c r="AR90" s="372"/>
      <c r="AS90" s="372"/>
      <c r="AT90" s="372"/>
      <c r="AU90" s="372"/>
      <c r="AV90" s="372"/>
      <c r="AW90" s="372"/>
      <c r="AX90" s="372"/>
    </row>
    <row r="91" spans="1:50" x14ac:dyDescent="0.15">
      <c r="A91" s="372"/>
      <c r="B91" s="372"/>
      <c r="C91" s="372"/>
      <c r="D91" s="372"/>
      <c r="E91" s="372"/>
      <c r="F91" s="372"/>
      <c r="G91" s="372"/>
      <c r="H91" s="372"/>
      <c r="I91" s="372"/>
      <c r="J91" s="372"/>
      <c r="K91" s="372"/>
      <c r="L91" s="372"/>
      <c r="M91" s="372"/>
      <c r="N91" s="372"/>
      <c r="O91" s="372"/>
      <c r="P91" s="372"/>
      <c r="Q91" s="372"/>
      <c r="R91" s="372"/>
      <c r="S91" s="372"/>
      <c r="T91" s="372"/>
      <c r="U91" s="372"/>
      <c r="V91" s="372"/>
      <c r="W91" s="372"/>
      <c r="X91" s="372"/>
      <c r="Y91" s="372"/>
      <c r="Z91" s="372"/>
      <c r="AA91" s="372"/>
      <c r="AB91" s="372"/>
      <c r="AC91" s="372"/>
      <c r="AD91" s="372"/>
      <c r="AE91" s="372"/>
      <c r="AF91" s="372"/>
      <c r="AG91" s="372"/>
      <c r="AH91" s="372"/>
      <c r="AI91" s="372"/>
      <c r="AJ91" s="372"/>
      <c r="AK91" s="372"/>
      <c r="AL91" s="372"/>
      <c r="AM91" s="372"/>
      <c r="AN91" s="372"/>
      <c r="AO91" s="372"/>
      <c r="AP91" s="372"/>
      <c r="AQ91" s="372"/>
      <c r="AR91" s="372"/>
      <c r="AS91" s="372"/>
      <c r="AT91" s="372"/>
      <c r="AU91" s="372"/>
      <c r="AV91" s="372"/>
      <c r="AW91" s="372"/>
      <c r="AX91" s="372"/>
    </row>
    <row r="92" spans="1:50" x14ac:dyDescent="0.15">
      <c r="A92" s="372"/>
      <c r="B92" s="372"/>
      <c r="C92" s="372"/>
      <c r="D92" s="372"/>
      <c r="E92" s="372"/>
      <c r="F92" s="372"/>
      <c r="G92" s="372"/>
      <c r="H92" s="372"/>
      <c r="I92" s="372"/>
      <c r="J92" s="372"/>
      <c r="K92" s="372"/>
      <c r="L92" s="372"/>
      <c r="M92" s="372"/>
      <c r="N92" s="372"/>
      <c r="O92" s="372"/>
      <c r="P92" s="372"/>
      <c r="Q92" s="372"/>
      <c r="R92" s="372"/>
      <c r="S92" s="372"/>
      <c r="T92" s="372"/>
      <c r="U92" s="372"/>
      <c r="V92" s="372"/>
      <c r="W92" s="372"/>
      <c r="X92" s="372"/>
      <c r="Y92" s="372"/>
      <c r="Z92" s="372"/>
      <c r="AA92" s="372"/>
      <c r="AB92" s="372"/>
      <c r="AC92" s="372"/>
      <c r="AD92" s="372"/>
      <c r="AE92" s="372"/>
      <c r="AF92" s="372"/>
      <c r="AG92" s="372"/>
      <c r="AH92" s="372"/>
      <c r="AI92" s="372"/>
      <c r="AJ92" s="372"/>
      <c r="AK92" s="372"/>
      <c r="AL92" s="372"/>
      <c r="AM92" s="372"/>
      <c r="AN92" s="372"/>
      <c r="AO92" s="372"/>
      <c r="AP92" s="372"/>
      <c r="AQ92" s="372"/>
      <c r="AR92" s="372"/>
      <c r="AS92" s="372"/>
      <c r="AT92" s="372"/>
      <c r="AU92" s="372"/>
      <c r="AV92" s="372"/>
      <c r="AW92" s="372"/>
      <c r="AX92" s="372"/>
    </row>
    <row r="93" spans="1:50" x14ac:dyDescent="0.15">
      <c r="A93" s="372"/>
      <c r="B93" s="372"/>
      <c r="C93" s="372"/>
      <c r="D93" s="372"/>
      <c r="E93" s="372"/>
      <c r="F93" s="372"/>
      <c r="G93" s="372"/>
      <c r="H93" s="372"/>
      <c r="I93" s="372"/>
      <c r="J93" s="372"/>
      <c r="K93" s="372"/>
      <c r="L93" s="372"/>
      <c r="M93" s="372"/>
      <c r="N93" s="372"/>
      <c r="O93" s="372"/>
      <c r="P93" s="372"/>
      <c r="Q93" s="372"/>
      <c r="R93" s="372"/>
      <c r="S93" s="372"/>
      <c r="T93" s="372"/>
      <c r="U93" s="372"/>
      <c r="V93" s="372"/>
      <c r="W93" s="372"/>
      <c r="X93" s="372"/>
      <c r="Y93" s="372"/>
      <c r="Z93" s="372"/>
      <c r="AA93" s="372"/>
      <c r="AB93" s="372"/>
      <c r="AC93" s="372"/>
      <c r="AD93" s="372"/>
      <c r="AE93" s="372"/>
      <c r="AF93" s="372"/>
      <c r="AG93" s="372"/>
      <c r="AH93" s="372"/>
      <c r="AI93" s="372"/>
      <c r="AJ93" s="372"/>
      <c r="AK93" s="372"/>
      <c r="AL93" s="372"/>
      <c r="AM93" s="372"/>
      <c r="AN93" s="372"/>
      <c r="AO93" s="372"/>
      <c r="AP93" s="372"/>
      <c r="AQ93" s="372"/>
      <c r="AR93" s="372"/>
      <c r="AS93" s="372"/>
      <c r="AT93" s="372"/>
      <c r="AU93" s="372"/>
      <c r="AV93" s="372"/>
      <c r="AW93" s="372"/>
      <c r="AX93" s="372"/>
    </row>
    <row r="94" spans="1:50" x14ac:dyDescent="0.15">
      <c r="A94" s="372"/>
      <c r="B94" s="372"/>
      <c r="C94" s="372"/>
      <c r="D94" s="372"/>
      <c r="E94" s="372"/>
      <c r="F94" s="372"/>
      <c r="G94" s="372"/>
      <c r="H94" s="372"/>
      <c r="I94" s="372"/>
      <c r="J94" s="372"/>
      <c r="K94" s="372"/>
      <c r="L94" s="372"/>
      <c r="M94" s="372"/>
      <c r="N94" s="372"/>
      <c r="O94" s="372"/>
      <c r="P94" s="372"/>
      <c r="Q94" s="372"/>
      <c r="R94" s="372"/>
      <c r="S94" s="372"/>
      <c r="T94" s="372"/>
      <c r="U94" s="372"/>
      <c r="V94" s="372"/>
      <c r="W94" s="372"/>
      <c r="X94" s="372"/>
      <c r="Y94" s="372"/>
      <c r="Z94" s="372"/>
      <c r="AA94" s="372"/>
      <c r="AB94" s="372"/>
      <c r="AC94" s="372"/>
      <c r="AD94" s="372"/>
      <c r="AE94" s="372"/>
      <c r="AF94" s="372"/>
      <c r="AG94" s="372"/>
      <c r="AH94" s="372"/>
      <c r="AI94" s="372"/>
      <c r="AJ94" s="372"/>
      <c r="AK94" s="372"/>
      <c r="AL94" s="372"/>
      <c r="AM94" s="372"/>
      <c r="AN94" s="372"/>
      <c r="AO94" s="372"/>
      <c r="AP94" s="372"/>
      <c r="AQ94" s="372"/>
      <c r="AR94" s="372"/>
      <c r="AS94" s="372"/>
      <c r="AT94" s="372"/>
      <c r="AU94" s="372"/>
      <c r="AV94" s="372"/>
      <c r="AW94" s="372"/>
      <c r="AX94" s="372"/>
    </row>
    <row r="95" spans="1:50" x14ac:dyDescent="0.15">
      <c r="A95" s="372"/>
      <c r="B95" s="372"/>
      <c r="C95" s="372"/>
      <c r="D95" s="372"/>
      <c r="E95" s="372"/>
      <c r="F95" s="372"/>
      <c r="G95" s="372"/>
      <c r="H95" s="372"/>
      <c r="I95" s="372"/>
      <c r="J95" s="372"/>
      <c r="K95" s="372"/>
      <c r="L95" s="372"/>
      <c r="M95" s="372"/>
      <c r="N95" s="372"/>
      <c r="O95" s="372"/>
      <c r="P95" s="372"/>
      <c r="Q95" s="372"/>
      <c r="R95" s="372"/>
      <c r="S95" s="372"/>
      <c r="T95" s="372"/>
      <c r="U95" s="372"/>
      <c r="V95" s="372"/>
      <c r="W95" s="372"/>
      <c r="X95" s="372"/>
      <c r="Y95" s="372"/>
      <c r="Z95" s="372"/>
      <c r="AA95" s="372"/>
      <c r="AB95" s="372"/>
      <c r="AC95" s="372"/>
      <c r="AD95" s="372"/>
      <c r="AE95" s="372"/>
      <c r="AF95" s="372"/>
      <c r="AG95" s="372"/>
      <c r="AH95" s="372"/>
      <c r="AI95" s="372"/>
      <c r="AJ95" s="372"/>
      <c r="AK95" s="372"/>
      <c r="AL95" s="372"/>
      <c r="AM95" s="372"/>
      <c r="AN95" s="372"/>
      <c r="AO95" s="372"/>
      <c r="AP95" s="372"/>
      <c r="AQ95" s="372"/>
      <c r="AR95" s="372"/>
      <c r="AS95" s="372"/>
      <c r="AT95" s="372"/>
      <c r="AU95" s="372"/>
      <c r="AV95" s="372"/>
      <c r="AW95" s="372"/>
      <c r="AX95" s="372"/>
    </row>
    <row r="96" spans="1:50" x14ac:dyDescent="0.15">
      <c r="A96" s="372"/>
      <c r="B96" s="372"/>
      <c r="C96" s="372"/>
      <c r="D96" s="372"/>
      <c r="E96" s="372"/>
      <c r="F96" s="372"/>
      <c r="G96" s="372"/>
      <c r="H96" s="372"/>
      <c r="I96" s="372"/>
      <c r="J96" s="372"/>
      <c r="K96" s="372"/>
      <c r="L96" s="372"/>
      <c r="M96" s="372"/>
      <c r="N96" s="372"/>
      <c r="O96" s="372"/>
      <c r="P96" s="372"/>
      <c r="Q96" s="372"/>
      <c r="R96" s="372"/>
      <c r="S96" s="372"/>
      <c r="T96" s="372"/>
      <c r="U96" s="372"/>
      <c r="V96" s="372"/>
      <c r="W96" s="372"/>
      <c r="X96" s="372"/>
      <c r="Y96" s="372"/>
      <c r="Z96" s="372"/>
      <c r="AA96" s="372"/>
      <c r="AB96" s="372"/>
      <c r="AC96" s="372"/>
      <c r="AD96" s="372"/>
      <c r="AE96" s="372"/>
      <c r="AF96" s="372"/>
      <c r="AG96" s="372"/>
      <c r="AH96" s="372"/>
      <c r="AI96" s="372"/>
      <c r="AJ96" s="372"/>
      <c r="AK96" s="372"/>
      <c r="AL96" s="372"/>
      <c r="AM96" s="372"/>
      <c r="AN96" s="372"/>
      <c r="AO96" s="372"/>
      <c r="AP96" s="372"/>
      <c r="AQ96" s="372"/>
      <c r="AR96" s="372"/>
      <c r="AS96" s="372"/>
      <c r="AT96" s="372"/>
      <c r="AU96" s="372"/>
      <c r="AV96" s="372"/>
      <c r="AW96" s="372"/>
      <c r="AX96" s="372"/>
    </row>
    <row r="97" spans="1:50" x14ac:dyDescent="0.15">
      <c r="A97" s="372"/>
      <c r="B97" s="372"/>
      <c r="C97" s="372"/>
      <c r="D97" s="372"/>
      <c r="E97" s="372"/>
      <c r="F97" s="372"/>
      <c r="G97" s="372"/>
      <c r="H97" s="372"/>
      <c r="I97" s="372"/>
      <c r="J97" s="372"/>
      <c r="K97" s="372"/>
      <c r="L97" s="372"/>
      <c r="M97" s="372"/>
      <c r="N97" s="372"/>
      <c r="O97" s="372"/>
      <c r="P97" s="372"/>
      <c r="Q97" s="372"/>
      <c r="R97" s="372"/>
      <c r="S97" s="372"/>
      <c r="T97" s="372"/>
      <c r="U97" s="372"/>
      <c r="V97" s="372"/>
      <c r="W97" s="372"/>
      <c r="X97" s="372"/>
      <c r="Y97" s="372"/>
      <c r="Z97" s="372"/>
      <c r="AA97" s="372"/>
      <c r="AB97" s="372"/>
      <c r="AC97" s="372"/>
      <c r="AD97" s="372"/>
      <c r="AE97" s="372"/>
      <c r="AF97" s="372"/>
      <c r="AG97" s="372"/>
      <c r="AH97" s="372"/>
      <c r="AI97" s="372"/>
      <c r="AJ97" s="372"/>
      <c r="AK97" s="372"/>
      <c r="AL97" s="372"/>
      <c r="AM97" s="372"/>
      <c r="AN97" s="372"/>
      <c r="AO97" s="372"/>
      <c r="AP97" s="372"/>
      <c r="AQ97" s="372"/>
      <c r="AR97" s="372"/>
      <c r="AS97" s="372"/>
      <c r="AT97" s="372"/>
      <c r="AU97" s="372"/>
      <c r="AV97" s="372"/>
      <c r="AW97" s="372"/>
      <c r="AX97" s="372"/>
    </row>
    <row r="98" spans="1:50" x14ac:dyDescent="0.15">
      <c r="A98" s="372"/>
      <c r="B98" s="372"/>
      <c r="C98" s="372"/>
      <c r="D98" s="372"/>
      <c r="E98" s="372"/>
      <c r="F98" s="372"/>
      <c r="G98" s="372"/>
      <c r="H98" s="372"/>
      <c r="I98" s="372"/>
      <c r="J98" s="372"/>
      <c r="K98" s="372"/>
      <c r="L98" s="372"/>
      <c r="M98" s="372"/>
      <c r="N98" s="372"/>
      <c r="O98" s="372"/>
      <c r="P98" s="372"/>
      <c r="Q98" s="372"/>
      <c r="R98" s="372"/>
      <c r="S98" s="372"/>
      <c r="T98" s="372"/>
      <c r="U98" s="372"/>
      <c r="V98" s="372"/>
      <c r="W98" s="372"/>
      <c r="X98" s="372"/>
      <c r="Y98" s="372"/>
      <c r="Z98" s="372"/>
      <c r="AA98" s="372"/>
      <c r="AB98" s="372"/>
      <c r="AC98" s="372"/>
      <c r="AD98" s="372"/>
      <c r="AE98" s="372"/>
      <c r="AF98" s="372"/>
      <c r="AG98" s="372"/>
      <c r="AH98" s="372"/>
      <c r="AI98" s="372"/>
      <c r="AJ98" s="372"/>
      <c r="AK98" s="372"/>
      <c r="AL98" s="372"/>
      <c r="AM98" s="372"/>
      <c r="AN98" s="372"/>
      <c r="AO98" s="372"/>
      <c r="AP98" s="372"/>
      <c r="AQ98" s="372"/>
      <c r="AR98" s="372"/>
      <c r="AS98" s="372"/>
      <c r="AT98" s="372"/>
      <c r="AU98" s="372"/>
      <c r="AV98" s="372"/>
      <c r="AW98" s="372"/>
      <c r="AX98" s="372"/>
    </row>
    <row r="99" spans="1:50" x14ac:dyDescent="0.15">
      <c r="A99" s="372"/>
      <c r="B99" s="372"/>
      <c r="C99" s="372"/>
      <c r="D99" s="372"/>
      <c r="E99" s="372"/>
      <c r="F99" s="372"/>
      <c r="G99" s="372"/>
      <c r="H99" s="372"/>
      <c r="I99" s="372"/>
      <c r="J99" s="372"/>
      <c r="K99" s="372"/>
      <c r="L99" s="372"/>
      <c r="M99" s="372"/>
      <c r="N99" s="372"/>
      <c r="O99" s="372"/>
      <c r="P99" s="372"/>
      <c r="Q99" s="372"/>
      <c r="R99" s="372"/>
      <c r="S99" s="372"/>
      <c r="T99" s="372"/>
      <c r="U99" s="372"/>
      <c r="V99" s="372"/>
      <c r="W99" s="372"/>
      <c r="X99" s="372"/>
      <c r="Y99" s="372"/>
      <c r="Z99" s="372"/>
      <c r="AA99" s="372"/>
      <c r="AB99" s="372"/>
      <c r="AC99" s="372"/>
      <c r="AD99" s="372"/>
      <c r="AE99" s="372"/>
      <c r="AF99" s="372"/>
      <c r="AG99" s="372"/>
      <c r="AH99" s="372"/>
      <c r="AI99" s="372"/>
      <c r="AJ99" s="372"/>
      <c r="AK99" s="372"/>
      <c r="AL99" s="372"/>
      <c r="AM99" s="372"/>
      <c r="AN99" s="372"/>
      <c r="AO99" s="372"/>
      <c r="AP99" s="372"/>
      <c r="AQ99" s="372"/>
      <c r="AR99" s="372"/>
      <c r="AS99" s="372"/>
      <c r="AT99" s="372"/>
      <c r="AU99" s="372"/>
      <c r="AV99" s="372"/>
      <c r="AW99" s="372"/>
      <c r="AX99" s="372"/>
    </row>
    <row r="100" spans="1:50" x14ac:dyDescent="0.15">
      <c r="A100" s="372"/>
      <c r="B100" s="372"/>
      <c r="C100" s="372"/>
      <c r="D100" s="372"/>
      <c r="E100" s="372"/>
      <c r="F100" s="372"/>
      <c r="G100" s="372"/>
      <c r="H100" s="372"/>
      <c r="I100" s="372"/>
      <c r="J100" s="372"/>
      <c r="K100" s="372"/>
      <c r="L100" s="372"/>
      <c r="M100" s="372"/>
      <c r="N100" s="372"/>
      <c r="O100" s="372"/>
      <c r="P100" s="372"/>
      <c r="Q100" s="372"/>
      <c r="R100" s="372"/>
      <c r="S100" s="372"/>
      <c r="T100" s="372"/>
      <c r="U100" s="372"/>
      <c r="V100" s="372"/>
      <c r="W100" s="372"/>
      <c r="X100" s="372"/>
      <c r="Y100" s="372"/>
      <c r="Z100" s="372"/>
      <c r="AA100" s="372"/>
      <c r="AB100" s="372"/>
      <c r="AC100" s="372"/>
      <c r="AD100" s="372"/>
      <c r="AE100" s="372"/>
      <c r="AF100" s="372"/>
      <c r="AG100" s="372"/>
      <c r="AH100" s="372"/>
      <c r="AI100" s="372"/>
      <c r="AJ100" s="372"/>
      <c r="AK100" s="372"/>
      <c r="AL100" s="372"/>
      <c r="AM100" s="372"/>
      <c r="AN100" s="372"/>
      <c r="AO100" s="372"/>
      <c r="AP100" s="372"/>
      <c r="AQ100" s="372"/>
      <c r="AR100" s="372"/>
      <c r="AS100" s="372"/>
      <c r="AT100" s="372"/>
      <c r="AU100" s="372"/>
      <c r="AV100" s="372"/>
      <c r="AW100" s="372"/>
      <c r="AX100" s="372"/>
    </row>
    <row r="101" spans="1:50" x14ac:dyDescent="0.15">
      <c r="A101" s="372"/>
      <c r="B101" s="372"/>
      <c r="C101" s="372"/>
      <c r="D101" s="372"/>
      <c r="E101" s="372"/>
      <c r="F101" s="372"/>
      <c r="G101" s="372"/>
      <c r="H101" s="372"/>
      <c r="I101" s="372"/>
      <c r="J101" s="372"/>
      <c r="K101" s="372"/>
      <c r="L101" s="372"/>
      <c r="M101" s="372"/>
      <c r="N101" s="372"/>
      <c r="O101" s="372"/>
      <c r="P101" s="372"/>
      <c r="Q101" s="372"/>
      <c r="R101" s="372"/>
      <c r="S101" s="372"/>
      <c r="T101" s="372"/>
      <c r="U101" s="372"/>
      <c r="V101" s="372"/>
      <c r="W101" s="372"/>
      <c r="X101" s="372"/>
      <c r="Y101" s="372"/>
      <c r="Z101" s="372"/>
      <c r="AA101" s="372"/>
      <c r="AB101" s="372"/>
      <c r="AC101" s="372"/>
      <c r="AD101" s="372"/>
      <c r="AE101" s="372"/>
      <c r="AF101" s="372"/>
      <c r="AG101" s="372"/>
      <c r="AH101" s="372"/>
      <c r="AI101" s="372"/>
      <c r="AJ101" s="372"/>
      <c r="AK101" s="372"/>
      <c r="AL101" s="372"/>
      <c r="AM101" s="372"/>
      <c r="AN101" s="372"/>
      <c r="AO101" s="372"/>
      <c r="AP101" s="372"/>
      <c r="AQ101" s="372"/>
      <c r="AR101" s="372"/>
      <c r="AS101" s="372"/>
      <c r="AT101" s="372"/>
      <c r="AU101" s="372"/>
      <c r="AV101" s="372"/>
      <c r="AW101" s="372"/>
      <c r="AX101" s="372"/>
    </row>
    <row r="102" spans="1:50" x14ac:dyDescent="0.15">
      <c r="A102" s="372"/>
      <c r="B102" s="372"/>
      <c r="C102" s="372"/>
      <c r="D102" s="372"/>
      <c r="E102" s="372"/>
      <c r="F102" s="372"/>
      <c r="G102" s="372"/>
      <c r="H102" s="372"/>
      <c r="I102" s="372"/>
      <c r="J102" s="372"/>
      <c r="K102" s="372"/>
      <c r="L102" s="372"/>
      <c r="M102" s="372"/>
      <c r="N102" s="372"/>
      <c r="O102" s="372"/>
      <c r="P102" s="372"/>
      <c r="Q102" s="372"/>
      <c r="R102" s="372"/>
      <c r="S102" s="372"/>
      <c r="T102" s="372"/>
      <c r="U102" s="372"/>
      <c r="V102" s="372"/>
      <c r="W102" s="372"/>
      <c r="X102" s="372"/>
      <c r="Y102" s="372"/>
      <c r="Z102" s="372"/>
      <c r="AA102" s="372"/>
      <c r="AB102" s="372"/>
      <c r="AC102" s="372"/>
      <c r="AD102" s="372"/>
      <c r="AE102" s="372"/>
      <c r="AF102" s="372"/>
      <c r="AG102" s="372"/>
      <c r="AH102" s="372"/>
      <c r="AI102" s="372"/>
      <c r="AJ102" s="372"/>
      <c r="AK102" s="372"/>
      <c r="AL102" s="372"/>
      <c r="AM102" s="372"/>
      <c r="AN102" s="372"/>
      <c r="AO102" s="372"/>
      <c r="AP102" s="372"/>
      <c r="AQ102" s="372"/>
      <c r="AR102" s="372"/>
      <c r="AS102" s="372"/>
      <c r="AT102" s="372"/>
      <c r="AU102" s="372"/>
      <c r="AV102" s="372"/>
      <c r="AW102" s="372"/>
      <c r="AX102" s="372"/>
    </row>
    <row r="103" spans="1:50" x14ac:dyDescent="0.15">
      <c r="A103" s="372"/>
      <c r="B103" s="372"/>
      <c r="C103" s="372"/>
      <c r="D103" s="372"/>
      <c r="E103" s="372"/>
      <c r="F103" s="372"/>
      <c r="G103" s="372"/>
      <c r="H103" s="372"/>
      <c r="I103" s="372"/>
      <c r="J103" s="372"/>
      <c r="K103" s="372"/>
      <c r="L103" s="372"/>
      <c r="M103" s="372"/>
      <c r="N103" s="372"/>
      <c r="O103" s="372"/>
      <c r="P103" s="372"/>
      <c r="Q103" s="372"/>
      <c r="R103" s="372"/>
      <c r="S103" s="372"/>
      <c r="T103" s="372"/>
      <c r="U103" s="372"/>
      <c r="V103" s="372"/>
      <c r="W103" s="372"/>
      <c r="X103" s="372"/>
      <c r="Y103" s="372"/>
      <c r="Z103" s="372"/>
      <c r="AA103" s="372"/>
      <c r="AB103" s="372"/>
      <c r="AC103" s="372"/>
      <c r="AD103" s="372"/>
      <c r="AE103" s="372"/>
      <c r="AF103" s="372"/>
      <c r="AG103" s="372"/>
      <c r="AH103" s="372"/>
      <c r="AI103" s="372"/>
      <c r="AJ103" s="372"/>
      <c r="AK103" s="372"/>
      <c r="AL103" s="372"/>
      <c r="AM103" s="372"/>
      <c r="AN103" s="372"/>
      <c r="AO103" s="372"/>
      <c r="AP103" s="372"/>
      <c r="AQ103" s="372"/>
      <c r="AR103" s="372"/>
      <c r="AS103" s="372"/>
      <c r="AT103" s="372"/>
      <c r="AU103" s="372"/>
      <c r="AV103" s="372"/>
      <c r="AW103" s="372"/>
      <c r="AX103" s="372"/>
    </row>
    <row r="104" spans="1:50" x14ac:dyDescent="0.15">
      <c r="A104" s="372"/>
      <c r="B104" s="372"/>
      <c r="C104" s="372"/>
      <c r="D104" s="372"/>
      <c r="E104" s="372"/>
      <c r="F104" s="372"/>
      <c r="G104" s="372"/>
      <c r="H104" s="372"/>
      <c r="I104" s="372"/>
      <c r="J104" s="372"/>
      <c r="K104" s="372"/>
      <c r="L104" s="372"/>
      <c r="M104" s="372"/>
      <c r="N104" s="372"/>
      <c r="O104" s="372"/>
      <c r="P104" s="372"/>
      <c r="Q104" s="372"/>
      <c r="R104" s="372"/>
      <c r="S104" s="372"/>
      <c r="T104" s="372"/>
      <c r="U104" s="372"/>
      <c r="V104" s="372"/>
      <c r="W104" s="372"/>
      <c r="X104" s="372"/>
      <c r="Y104" s="372"/>
      <c r="Z104" s="372"/>
      <c r="AA104" s="372"/>
      <c r="AB104" s="372"/>
      <c r="AC104" s="372"/>
      <c r="AD104" s="372"/>
      <c r="AE104" s="372"/>
      <c r="AF104" s="372"/>
      <c r="AG104" s="372"/>
      <c r="AH104" s="372"/>
      <c r="AI104" s="372"/>
      <c r="AJ104" s="372"/>
      <c r="AK104" s="372"/>
      <c r="AL104" s="372"/>
      <c r="AM104" s="372"/>
      <c r="AN104" s="372"/>
      <c r="AO104" s="372"/>
      <c r="AP104" s="372"/>
      <c r="AQ104" s="372"/>
      <c r="AR104" s="372"/>
      <c r="AS104" s="372"/>
      <c r="AT104" s="372"/>
      <c r="AU104" s="372"/>
      <c r="AV104" s="372"/>
      <c r="AW104" s="372"/>
      <c r="AX104" s="372"/>
    </row>
    <row r="105" spans="1:50" x14ac:dyDescent="0.15">
      <c r="A105" s="372"/>
      <c r="B105" s="372"/>
      <c r="C105" s="372"/>
      <c r="D105" s="372"/>
      <c r="E105" s="372"/>
      <c r="F105" s="372"/>
      <c r="G105" s="372"/>
      <c r="H105" s="372"/>
      <c r="I105" s="372"/>
      <c r="J105" s="372"/>
      <c r="K105" s="372"/>
      <c r="L105" s="372"/>
      <c r="M105" s="372"/>
      <c r="N105" s="372"/>
      <c r="O105" s="372"/>
      <c r="P105" s="372"/>
      <c r="Q105" s="372"/>
      <c r="R105" s="372"/>
      <c r="S105" s="372"/>
      <c r="T105" s="372"/>
      <c r="U105" s="372"/>
      <c r="V105" s="372"/>
      <c r="W105" s="372"/>
      <c r="X105" s="372"/>
      <c r="Y105" s="372"/>
      <c r="Z105" s="372"/>
      <c r="AA105" s="372"/>
      <c r="AB105" s="372"/>
      <c r="AC105" s="372"/>
      <c r="AD105" s="372"/>
      <c r="AE105" s="372"/>
      <c r="AF105" s="372"/>
      <c r="AG105" s="372"/>
      <c r="AH105" s="372"/>
      <c r="AI105" s="372"/>
      <c r="AJ105" s="372"/>
      <c r="AK105" s="372"/>
      <c r="AL105" s="372"/>
      <c r="AM105" s="372"/>
      <c r="AN105" s="372"/>
      <c r="AO105" s="372"/>
      <c r="AP105" s="372"/>
      <c r="AQ105" s="372"/>
      <c r="AR105" s="372"/>
      <c r="AS105" s="372"/>
      <c r="AT105" s="372"/>
      <c r="AU105" s="372"/>
      <c r="AV105" s="372"/>
      <c r="AW105" s="372"/>
      <c r="AX105" s="372"/>
    </row>
    <row r="106" spans="1:50" x14ac:dyDescent="0.15">
      <c r="A106" s="372"/>
      <c r="B106" s="372"/>
      <c r="C106" s="372"/>
      <c r="D106" s="372"/>
      <c r="E106" s="372"/>
      <c r="F106" s="372"/>
      <c r="G106" s="372"/>
      <c r="H106" s="372"/>
      <c r="I106" s="372"/>
      <c r="J106" s="372"/>
      <c r="K106" s="372"/>
      <c r="L106" s="372"/>
      <c r="M106" s="372"/>
      <c r="N106" s="372"/>
      <c r="O106" s="372"/>
      <c r="P106" s="372"/>
      <c r="Q106" s="372"/>
      <c r="R106" s="372"/>
      <c r="S106" s="372"/>
      <c r="T106" s="372"/>
      <c r="U106" s="372"/>
      <c r="V106" s="372"/>
      <c r="W106" s="372"/>
      <c r="X106" s="372"/>
      <c r="Y106" s="372"/>
      <c r="Z106" s="372"/>
      <c r="AA106" s="372"/>
      <c r="AB106" s="372"/>
      <c r="AC106" s="372"/>
      <c r="AD106" s="372"/>
      <c r="AE106" s="372"/>
      <c r="AF106" s="372"/>
      <c r="AG106" s="372"/>
      <c r="AH106" s="372"/>
      <c r="AI106" s="372"/>
      <c r="AJ106" s="372"/>
      <c r="AK106" s="372"/>
      <c r="AL106" s="372"/>
      <c r="AM106" s="372"/>
      <c r="AN106" s="372"/>
      <c r="AO106" s="372"/>
      <c r="AP106" s="372"/>
      <c r="AQ106" s="372"/>
      <c r="AR106" s="372"/>
      <c r="AS106" s="372"/>
      <c r="AT106" s="372"/>
      <c r="AU106" s="372"/>
      <c r="AV106" s="372"/>
      <c r="AW106" s="372"/>
      <c r="AX106" s="372"/>
    </row>
    <row r="107" spans="1:50" x14ac:dyDescent="0.15">
      <c r="A107" s="372"/>
      <c r="B107" s="372"/>
      <c r="C107" s="372"/>
      <c r="D107" s="372"/>
      <c r="E107" s="372"/>
      <c r="F107" s="372"/>
      <c r="G107" s="372"/>
      <c r="H107" s="372"/>
      <c r="I107" s="372"/>
      <c r="J107" s="372"/>
      <c r="K107" s="372"/>
      <c r="L107" s="372"/>
      <c r="M107" s="372"/>
      <c r="N107" s="372"/>
      <c r="O107" s="372"/>
      <c r="P107" s="372"/>
      <c r="Q107" s="372"/>
      <c r="R107" s="372"/>
      <c r="S107" s="372"/>
      <c r="T107" s="372"/>
      <c r="U107" s="372"/>
      <c r="V107" s="372"/>
      <c r="W107" s="372"/>
      <c r="X107" s="372"/>
      <c r="Y107" s="372"/>
      <c r="Z107" s="372"/>
      <c r="AA107" s="372"/>
      <c r="AB107" s="372"/>
      <c r="AC107" s="372"/>
      <c r="AD107" s="372"/>
      <c r="AE107" s="372"/>
      <c r="AF107" s="372"/>
      <c r="AG107" s="372"/>
      <c r="AH107" s="372"/>
      <c r="AI107" s="372"/>
      <c r="AJ107" s="372"/>
      <c r="AK107" s="372"/>
      <c r="AL107" s="372"/>
      <c r="AM107" s="372"/>
      <c r="AN107" s="372"/>
      <c r="AO107" s="372"/>
      <c r="AP107" s="372"/>
      <c r="AQ107" s="372"/>
      <c r="AR107" s="372"/>
      <c r="AS107" s="372"/>
      <c r="AT107" s="372"/>
      <c r="AU107" s="372"/>
      <c r="AV107" s="372"/>
      <c r="AW107" s="372"/>
      <c r="AX107" s="372"/>
    </row>
    <row r="108" spans="1:50" x14ac:dyDescent="0.15">
      <c r="A108" s="372"/>
      <c r="B108" s="372"/>
      <c r="C108" s="372"/>
      <c r="D108" s="372"/>
      <c r="E108" s="372"/>
      <c r="F108" s="372"/>
      <c r="G108" s="372"/>
      <c r="H108" s="372"/>
      <c r="I108" s="372"/>
      <c r="J108" s="372"/>
      <c r="K108" s="372"/>
      <c r="L108" s="372"/>
      <c r="M108" s="372"/>
      <c r="N108" s="372"/>
      <c r="O108" s="372"/>
      <c r="P108" s="372"/>
      <c r="Q108" s="372"/>
      <c r="R108" s="372"/>
      <c r="S108" s="372"/>
      <c r="T108" s="372"/>
      <c r="U108" s="372"/>
      <c r="V108" s="372"/>
      <c r="W108" s="372"/>
      <c r="X108" s="372"/>
      <c r="Y108" s="372"/>
      <c r="Z108" s="372"/>
      <c r="AA108" s="372"/>
      <c r="AB108" s="372"/>
      <c r="AC108" s="372"/>
      <c r="AD108" s="372"/>
      <c r="AE108" s="372"/>
      <c r="AF108" s="372"/>
      <c r="AG108" s="372"/>
      <c r="AH108" s="372"/>
      <c r="AI108" s="372"/>
      <c r="AJ108" s="372"/>
      <c r="AK108" s="372"/>
      <c r="AL108" s="372"/>
      <c r="AM108" s="372"/>
      <c r="AN108" s="372"/>
      <c r="AO108" s="372"/>
      <c r="AP108" s="372"/>
      <c r="AQ108" s="372"/>
      <c r="AR108" s="372"/>
      <c r="AS108" s="372"/>
      <c r="AT108" s="372"/>
      <c r="AU108" s="372"/>
      <c r="AV108" s="372"/>
      <c r="AW108" s="372"/>
      <c r="AX108" s="372"/>
    </row>
    <row r="109" spans="1:50" x14ac:dyDescent="0.15">
      <c r="A109" s="372"/>
      <c r="B109" s="372"/>
      <c r="C109" s="372"/>
      <c r="D109" s="372"/>
      <c r="E109" s="372"/>
      <c r="F109" s="372"/>
      <c r="G109" s="372"/>
      <c r="H109" s="372"/>
      <c r="I109" s="372"/>
      <c r="J109" s="372"/>
      <c r="K109" s="372"/>
      <c r="L109" s="372"/>
      <c r="M109" s="372"/>
      <c r="N109" s="372"/>
      <c r="O109" s="372"/>
      <c r="P109" s="372"/>
      <c r="Q109" s="372"/>
      <c r="R109" s="372"/>
      <c r="S109" s="372"/>
      <c r="T109" s="372"/>
      <c r="U109" s="372"/>
      <c r="V109" s="372"/>
      <c r="W109" s="372"/>
      <c r="X109" s="372"/>
      <c r="Y109" s="372"/>
      <c r="Z109" s="372"/>
      <c r="AA109" s="372"/>
      <c r="AB109" s="372"/>
      <c r="AC109" s="372"/>
      <c r="AD109" s="372"/>
      <c r="AE109" s="372"/>
      <c r="AF109" s="372"/>
      <c r="AG109" s="372"/>
      <c r="AH109" s="372"/>
      <c r="AI109" s="372"/>
      <c r="AJ109" s="372"/>
      <c r="AK109" s="372"/>
      <c r="AL109" s="372"/>
      <c r="AM109" s="372"/>
      <c r="AN109" s="372"/>
      <c r="AO109" s="372"/>
      <c r="AP109" s="372"/>
      <c r="AQ109" s="372"/>
      <c r="AR109" s="372"/>
      <c r="AS109" s="372"/>
      <c r="AT109" s="372"/>
      <c r="AU109" s="372"/>
      <c r="AV109" s="372"/>
      <c r="AW109" s="372"/>
      <c r="AX109" s="372"/>
    </row>
    <row r="110" spans="1:50" x14ac:dyDescent="0.15">
      <c r="A110" s="372"/>
      <c r="B110" s="372"/>
      <c r="C110" s="372"/>
      <c r="D110" s="372"/>
      <c r="E110" s="372"/>
      <c r="F110" s="372"/>
      <c r="G110" s="372"/>
      <c r="H110" s="372"/>
      <c r="I110" s="372"/>
      <c r="J110" s="372"/>
      <c r="K110" s="372"/>
      <c r="L110" s="372"/>
      <c r="M110" s="372"/>
      <c r="N110" s="372"/>
      <c r="O110" s="372"/>
      <c r="P110" s="372"/>
      <c r="Q110" s="372"/>
      <c r="R110" s="372"/>
      <c r="S110" s="372"/>
      <c r="T110" s="372"/>
      <c r="U110" s="372"/>
      <c r="V110" s="372"/>
      <c r="W110" s="372"/>
      <c r="X110" s="372"/>
      <c r="Y110" s="372"/>
      <c r="Z110" s="372"/>
      <c r="AA110" s="372"/>
      <c r="AB110" s="372"/>
      <c r="AC110" s="372"/>
      <c r="AD110" s="372"/>
      <c r="AE110" s="372"/>
      <c r="AF110" s="372"/>
      <c r="AG110" s="372"/>
      <c r="AH110" s="372"/>
      <c r="AI110" s="372"/>
      <c r="AJ110" s="372"/>
      <c r="AK110" s="372"/>
      <c r="AL110" s="372"/>
      <c r="AM110" s="372"/>
      <c r="AN110" s="372"/>
      <c r="AO110" s="372"/>
      <c r="AP110" s="372"/>
      <c r="AQ110" s="372"/>
      <c r="AR110" s="372"/>
      <c r="AS110" s="372"/>
      <c r="AT110" s="372"/>
      <c r="AU110" s="372"/>
      <c r="AV110" s="372"/>
      <c r="AW110" s="372"/>
      <c r="AX110" s="372"/>
    </row>
    <row r="111" spans="1:50" x14ac:dyDescent="0.15">
      <c r="A111" s="372"/>
      <c r="B111" s="372"/>
      <c r="C111" s="372"/>
      <c r="D111" s="372"/>
      <c r="E111" s="372"/>
      <c r="F111" s="372"/>
      <c r="G111" s="372"/>
      <c r="H111" s="372"/>
      <c r="I111" s="372"/>
      <c r="J111" s="372"/>
      <c r="K111" s="372"/>
      <c r="L111" s="372"/>
      <c r="M111" s="372"/>
      <c r="N111" s="372"/>
      <c r="O111" s="372"/>
      <c r="P111" s="372"/>
      <c r="Q111" s="372"/>
      <c r="R111" s="372"/>
      <c r="S111" s="372"/>
      <c r="T111" s="372"/>
      <c r="U111" s="372"/>
      <c r="V111" s="372"/>
      <c r="W111" s="372"/>
      <c r="X111" s="372"/>
      <c r="Y111" s="372"/>
      <c r="Z111" s="372"/>
      <c r="AA111" s="372"/>
      <c r="AB111" s="372"/>
      <c r="AC111" s="372"/>
      <c r="AD111" s="372"/>
      <c r="AE111" s="372"/>
      <c r="AF111" s="372"/>
      <c r="AG111" s="372"/>
      <c r="AH111" s="372"/>
      <c r="AI111" s="372"/>
      <c r="AJ111" s="372"/>
      <c r="AK111" s="372"/>
      <c r="AL111" s="372"/>
      <c r="AM111" s="372"/>
      <c r="AN111" s="372"/>
      <c r="AO111" s="372"/>
      <c r="AP111" s="372"/>
      <c r="AQ111" s="372"/>
      <c r="AR111" s="372"/>
      <c r="AS111" s="372"/>
      <c r="AT111" s="372"/>
      <c r="AU111" s="372"/>
      <c r="AV111" s="372"/>
      <c r="AW111" s="372"/>
      <c r="AX111" s="372"/>
    </row>
    <row r="112" spans="1:50" x14ac:dyDescent="0.15">
      <c r="A112" s="372"/>
      <c r="B112" s="372"/>
      <c r="C112" s="372"/>
      <c r="D112" s="372"/>
      <c r="E112" s="372"/>
      <c r="F112" s="372"/>
      <c r="G112" s="372"/>
      <c r="H112" s="372"/>
      <c r="I112" s="372"/>
      <c r="J112" s="372"/>
      <c r="K112" s="372"/>
      <c r="L112" s="372"/>
      <c r="M112" s="372"/>
      <c r="N112" s="372"/>
      <c r="O112" s="372"/>
      <c r="P112" s="372"/>
      <c r="Q112" s="372"/>
      <c r="R112" s="372"/>
      <c r="S112" s="372"/>
      <c r="T112" s="372"/>
      <c r="U112" s="372"/>
      <c r="V112" s="372"/>
      <c r="W112" s="372"/>
      <c r="X112" s="372"/>
      <c r="Y112" s="372"/>
      <c r="Z112" s="372"/>
      <c r="AA112" s="372"/>
      <c r="AB112" s="372"/>
      <c r="AC112" s="372"/>
      <c r="AD112" s="372"/>
      <c r="AE112" s="372"/>
      <c r="AF112" s="372"/>
      <c r="AG112" s="372"/>
      <c r="AH112" s="372"/>
      <c r="AI112" s="372"/>
      <c r="AJ112" s="372"/>
      <c r="AK112" s="372"/>
      <c r="AL112" s="372"/>
      <c r="AM112" s="372"/>
      <c r="AN112" s="372"/>
      <c r="AO112" s="372"/>
      <c r="AP112" s="372"/>
      <c r="AQ112" s="372"/>
      <c r="AR112" s="372"/>
      <c r="AS112" s="372"/>
      <c r="AT112" s="372"/>
      <c r="AU112" s="372"/>
      <c r="AV112" s="372"/>
      <c r="AW112" s="372"/>
      <c r="AX112" s="372"/>
    </row>
    <row r="113" spans="1:50" x14ac:dyDescent="0.15">
      <c r="A113" s="372"/>
      <c r="B113" s="372"/>
      <c r="C113" s="372"/>
      <c r="D113" s="372"/>
      <c r="E113" s="372"/>
      <c r="F113" s="372"/>
      <c r="G113" s="372"/>
      <c r="H113" s="372"/>
      <c r="I113" s="372"/>
      <c r="J113" s="372"/>
      <c r="K113" s="372"/>
      <c r="L113" s="372"/>
      <c r="M113" s="372"/>
      <c r="N113" s="372"/>
      <c r="O113" s="372"/>
      <c r="P113" s="372"/>
      <c r="Q113" s="372"/>
      <c r="R113" s="372"/>
      <c r="S113" s="372"/>
      <c r="T113" s="372"/>
      <c r="U113" s="372"/>
      <c r="V113" s="372"/>
      <c r="W113" s="372"/>
      <c r="X113" s="372"/>
      <c r="Y113" s="372"/>
      <c r="Z113" s="372"/>
      <c r="AA113" s="372"/>
      <c r="AB113" s="372"/>
      <c r="AC113" s="372"/>
      <c r="AD113" s="372"/>
      <c r="AE113" s="372"/>
      <c r="AF113" s="372"/>
      <c r="AG113" s="372"/>
      <c r="AH113" s="372"/>
      <c r="AI113" s="372"/>
      <c r="AJ113" s="372"/>
      <c r="AK113" s="372"/>
      <c r="AL113" s="372"/>
      <c r="AM113" s="372"/>
      <c r="AN113" s="372"/>
      <c r="AO113" s="372"/>
      <c r="AP113" s="372"/>
      <c r="AQ113" s="372"/>
      <c r="AR113" s="372"/>
      <c r="AS113" s="372"/>
      <c r="AT113" s="372"/>
      <c r="AU113" s="372"/>
      <c r="AV113" s="372"/>
      <c r="AW113" s="372"/>
      <c r="AX113" s="372"/>
    </row>
    <row r="114" spans="1:50" x14ac:dyDescent="0.15">
      <c r="A114" s="372"/>
      <c r="B114" s="372"/>
      <c r="C114" s="372"/>
      <c r="D114" s="372"/>
      <c r="E114" s="372"/>
      <c r="F114" s="372"/>
      <c r="G114" s="372"/>
      <c r="H114" s="372"/>
      <c r="I114" s="372"/>
      <c r="J114" s="372"/>
      <c r="K114" s="372"/>
      <c r="L114" s="372"/>
      <c r="M114" s="372"/>
      <c r="N114" s="372"/>
      <c r="O114" s="372"/>
      <c r="P114" s="372"/>
      <c r="Q114" s="372"/>
      <c r="R114" s="372"/>
      <c r="S114" s="372"/>
      <c r="T114" s="372"/>
      <c r="U114" s="372"/>
      <c r="V114" s="372"/>
      <c r="W114" s="372"/>
      <c r="X114" s="372"/>
      <c r="Y114" s="372"/>
      <c r="Z114" s="372"/>
      <c r="AA114" s="372"/>
      <c r="AB114" s="372"/>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372"/>
    </row>
    <row r="115" spans="1:50" x14ac:dyDescent="0.15">
      <c r="A115" s="372"/>
      <c r="B115" s="372"/>
      <c r="C115" s="372"/>
      <c r="D115" s="372"/>
      <c r="E115" s="372"/>
      <c r="F115" s="372"/>
      <c r="G115" s="372"/>
      <c r="H115" s="372"/>
      <c r="I115" s="372"/>
      <c r="J115" s="372"/>
      <c r="K115" s="372"/>
      <c r="L115" s="372"/>
      <c r="M115" s="372"/>
      <c r="N115" s="372"/>
      <c r="O115" s="372"/>
      <c r="P115" s="372"/>
      <c r="Q115" s="372"/>
      <c r="R115" s="372"/>
      <c r="S115" s="372"/>
      <c r="T115" s="372"/>
      <c r="U115" s="372"/>
      <c r="V115" s="372"/>
      <c r="W115" s="372"/>
      <c r="X115" s="372"/>
      <c r="Y115" s="372"/>
      <c r="Z115" s="372"/>
      <c r="AA115" s="372"/>
      <c r="AB115" s="372"/>
      <c r="AC115" s="372"/>
      <c r="AD115" s="372"/>
      <c r="AE115" s="372"/>
      <c r="AF115" s="372"/>
      <c r="AG115" s="372"/>
      <c r="AH115" s="372"/>
      <c r="AI115" s="372"/>
      <c r="AJ115" s="372"/>
      <c r="AK115" s="372"/>
      <c r="AL115" s="372"/>
      <c r="AM115" s="372"/>
      <c r="AN115" s="372"/>
      <c r="AO115" s="372"/>
      <c r="AP115" s="372"/>
      <c r="AQ115" s="372"/>
      <c r="AR115" s="372"/>
      <c r="AS115" s="372"/>
      <c r="AT115" s="372"/>
      <c r="AU115" s="372"/>
      <c r="AV115" s="372"/>
      <c r="AW115" s="372"/>
      <c r="AX115" s="372"/>
    </row>
    <row r="116" spans="1:50" x14ac:dyDescent="0.15">
      <c r="A116" s="372"/>
      <c r="B116" s="372"/>
      <c r="C116" s="372"/>
      <c r="D116" s="372"/>
      <c r="E116" s="372"/>
      <c r="F116" s="372"/>
      <c r="G116" s="372"/>
      <c r="H116" s="372"/>
      <c r="I116" s="372"/>
      <c r="J116" s="372"/>
      <c r="K116" s="372"/>
      <c r="L116" s="372"/>
      <c r="M116" s="372"/>
      <c r="N116" s="372"/>
      <c r="O116" s="372"/>
      <c r="P116" s="372"/>
      <c r="Q116" s="372"/>
      <c r="R116" s="372"/>
      <c r="S116" s="372"/>
      <c r="T116" s="372"/>
      <c r="U116" s="372"/>
      <c r="V116" s="372"/>
      <c r="W116" s="372"/>
      <c r="X116" s="372"/>
      <c r="Y116" s="372"/>
      <c r="Z116" s="372"/>
      <c r="AA116" s="372"/>
      <c r="AB116" s="372"/>
      <c r="AC116" s="372"/>
      <c r="AD116" s="372"/>
      <c r="AE116" s="372"/>
      <c r="AF116" s="372"/>
      <c r="AG116" s="372"/>
      <c r="AH116" s="372"/>
      <c r="AI116" s="372"/>
      <c r="AJ116" s="372"/>
      <c r="AK116" s="372"/>
      <c r="AL116" s="372"/>
      <c r="AM116" s="372"/>
      <c r="AN116" s="372"/>
      <c r="AO116" s="372"/>
      <c r="AP116" s="372"/>
      <c r="AQ116" s="372"/>
      <c r="AR116" s="372"/>
      <c r="AS116" s="372"/>
      <c r="AT116" s="372"/>
      <c r="AU116" s="372"/>
      <c r="AV116" s="372"/>
      <c r="AW116" s="372"/>
      <c r="AX116" s="372"/>
    </row>
    <row r="117" spans="1:50" x14ac:dyDescent="0.15">
      <c r="A117" s="372"/>
      <c r="B117" s="372"/>
      <c r="C117" s="372"/>
      <c r="D117" s="372"/>
      <c r="E117" s="372"/>
      <c r="F117" s="372"/>
      <c r="G117" s="372"/>
      <c r="H117" s="372"/>
      <c r="I117" s="372"/>
      <c r="J117" s="372"/>
      <c r="K117" s="372"/>
      <c r="L117" s="372"/>
      <c r="M117" s="372"/>
      <c r="N117" s="372"/>
      <c r="O117" s="372"/>
      <c r="P117" s="372"/>
      <c r="Q117" s="372"/>
      <c r="R117" s="372"/>
      <c r="S117" s="372"/>
      <c r="T117" s="372"/>
      <c r="U117" s="372"/>
      <c r="V117" s="372"/>
      <c r="W117" s="372"/>
      <c r="X117" s="372"/>
      <c r="Y117" s="372"/>
      <c r="Z117" s="372"/>
      <c r="AA117" s="372"/>
      <c r="AB117" s="372"/>
      <c r="AC117" s="372"/>
      <c r="AD117" s="372"/>
      <c r="AE117" s="372"/>
      <c r="AF117" s="372"/>
      <c r="AG117" s="372"/>
      <c r="AH117" s="372"/>
      <c r="AI117" s="372"/>
      <c r="AJ117" s="372"/>
      <c r="AK117" s="372"/>
      <c r="AL117" s="372"/>
      <c r="AM117" s="372"/>
      <c r="AN117" s="372"/>
      <c r="AO117" s="372"/>
      <c r="AP117" s="372"/>
      <c r="AQ117" s="372"/>
      <c r="AR117" s="372"/>
      <c r="AS117" s="372"/>
      <c r="AT117" s="372"/>
      <c r="AU117" s="372"/>
      <c r="AV117" s="372"/>
      <c r="AW117" s="372"/>
      <c r="AX117" s="372"/>
    </row>
    <row r="118" spans="1:50" x14ac:dyDescent="0.15">
      <c r="A118" s="372"/>
      <c r="B118" s="372"/>
      <c r="C118" s="372"/>
      <c r="D118" s="372"/>
      <c r="E118" s="372"/>
      <c r="F118" s="372"/>
      <c r="G118" s="372"/>
      <c r="H118" s="372"/>
      <c r="I118" s="372"/>
      <c r="J118" s="372"/>
      <c r="K118" s="372"/>
      <c r="L118" s="372"/>
      <c r="M118" s="372"/>
      <c r="N118" s="372"/>
      <c r="O118" s="372"/>
      <c r="P118" s="372"/>
      <c r="Q118" s="372"/>
      <c r="R118" s="372"/>
      <c r="S118" s="372"/>
      <c r="T118" s="372"/>
      <c r="U118" s="372"/>
      <c r="V118" s="372"/>
      <c r="W118" s="372"/>
      <c r="X118" s="372"/>
      <c r="Y118" s="372"/>
      <c r="Z118" s="372"/>
      <c r="AA118" s="372"/>
      <c r="AB118" s="372"/>
      <c r="AC118" s="372"/>
      <c r="AD118" s="372"/>
      <c r="AE118" s="372"/>
      <c r="AF118" s="372"/>
      <c r="AG118" s="372"/>
      <c r="AH118" s="372"/>
      <c r="AI118" s="372"/>
      <c r="AJ118" s="372"/>
      <c r="AK118" s="372"/>
      <c r="AL118" s="372"/>
      <c r="AM118" s="372"/>
      <c r="AN118" s="372"/>
      <c r="AO118" s="372"/>
      <c r="AP118" s="372"/>
      <c r="AQ118" s="372"/>
      <c r="AR118" s="372"/>
      <c r="AS118" s="372"/>
      <c r="AT118" s="372"/>
      <c r="AU118" s="372"/>
      <c r="AV118" s="372"/>
      <c r="AW118" s="372"/>
      <c r="AX118" s="372"/>
    </row>
    <row r="119" spans="1:50" x14ac:dyDescent="0.15">
      <c r="A119" s="372"/>
      <c r="B119" s="372"/>
      <c r="C119" s="372"/>
      <c r="D119" s="372"/>
      <c r="E119" s="372"/>
      <c r="F119" s="372"/>
      <c r="G119" s="372"/>
      <c r="H119" s="372"/>
      <c r="I119" s="372"/>
      <c r="J119" s="372"/>
      <c r="K119" s="372"/>
      <c r="L119" s="372"/>
      <c r="M119" s="372"/>
      <c r="N119" s="372"/>
      <c r="O119" s="372"/>
      <c r="P119" s="372"/>
      <c r="Q119" s="372"/>
      <c r="R119" s="372"/>
      <c r="S119" s="372"/>
      <c r="T119" s="372"/>
      <c r="U119" s="372"/>
      <c r="V119" s="372"/>
      <c r="W119" s="372"/>
      <c r="X119" s="372"/>
      <c r="Y119" s="372"/>
      <c r="Z119" s="372"/>
      <c r="AA119" s="372"/>
      <c r="AB119" s="372"/>
      <c r="AC119" s="372"/>
      <c r="AD119" s="372"/>
      <c r="AE119" s="372"/>
      <c r="AF119" s="372"/>
      <c r="AG119" s="372"/>
      <c r="AH119" s="372"/>
      <c r="AI119" s="372"/>
      <c r="AJ119" s="372"/>
      <c r="AK119" s="372"/>
      <c r="AL119" s="372"/>
      <c r="AM119" s="372"/>
      <c r="AN119" s="372"/>
      <c r="AO119" s="372"/>
      <c r="AP119" s="372"/>
      <c r="AQ119" s="372"/>
      <c r="AR119" s="372"/>
      <c r="AS119" s="372"/>
      <c r="AT119" s="372"/>
      <c r="AU119" s="372"/>
      <c r="AV119" s="372"/>
      <c r="AW119" s="372"/>
      <c r="AX119" s="372"/>
    </row>
    <row r="120" spans="1:50" x14ac:dyDescent="0.15">
      <c r="A120" s="372"/>
      <c r="B120" s="372"/>
      <c r="C120" s="372"/>
      <c r="D120" s="372"/>
      <c r="E120" s="372"/>
      <c r="F120" s="372"/>
      <c r="G120" s="372"/>
      <c r="H120" s="372"/>
      <c r="I120" s="372"/>
      <c r="J120" s="372"/>
      <c r="K120" s="372"/>
      <c r="L120" s="372"/>
      <c r="M120" s="372"/>
      <c r="N120" s="372"/>
      <c r="O120" s="372"/>
      <c r="P120" s="372"/>
      <c r="Q120" s="372"/>
      <c r="R120" s="372"/>
      <c r="S120" s="372"/>
      <c r="T120" s="372"/>
      <c r="U120" s="372"/>
      <c r="V120" s="372"/>
      <c r="W120" s="372"/>
      <c r="X120" s="372"/>
      <c r="Y120" s="372"/>
      <c r="Z120" s="372"/>
      <c r="AA120" s="372"/>
      <c r="AB120" s="372"/>
      <c r="AC120" s="372"/>
      <c r="AD120" s="372"/>
      <c r="AE120" s="372"/>
      <c r="AF120" s="372"/>
      <c r="AG120" s="372"/>
      <c r="AH120" s="372"/>
      <c r="AI120" s="372"/>
      <c r="AJ120" s="372"/>
      <c r="AK120" s="372"/>
      <c r="AL120" s="372"/>
      <c r="AM120" s="372"/>
      <c r="AN120" s="372"/>
      <c r="AO120" s="372"/>
      <c r="AP120" s="372"/>
      <c r="AQ120" s="372"/>
      <c r="AR120" s="372"/>
      <c r="AS120" s="372"/>
      <c r="AT120" s="372"/>
      <c r="AU120" s="372"/>
      <c r="AV120" s="372"/>
      <c r="AW120" s="372"/>
      <c r="AX120" s="372"/>
    </row>
    <row r="121" spans="1:50" x14ac:dyDescent="0.15">
      <c r="A121" s="372"/>
      <c r="B121" s="372"/>
      <c r="C121" s="372"/>
      <c r="D121" s="372"/>
      <c r="E121" s="372"/>
      <c r="F121" s="372"/>
      <c r="G121" s="372"/>
      <c r="H121" s="372"/>
      <c r="I121" s="372"/>
      <c r="J121" s="372"/>
      <c r="K121" s="372"/>
      <c r="L121" s="372"/>
      <c r="M121" s="372"/>
      <c r="N121" s="372"/>
      <c r="O121" s="372"/>
      <c r="P121" s="372"/>
      <c r="Q121" s="372"/>
      <c r="R121" s="372"/>
      <c r="S121" s="372"/>
      <c r="T121" s="372"/>
      <c r="U121" s="372"/>
      <c r="V121" s="372"/>
      <c r="W121" s="372"/>
      <c r="X121" s="372"/>
      <c r="Y121" s="372"/>
      <c r="Z121" s="372"/>
      <c r="AA121" s="372"/>
      <c r="AB121" s="372"/>
      <c r="AC121" s="372"/>
      <c r="AD121" s="372"/>
      <c r="AE121" s="372"/>
      <c r="AF121" s="372"/>
      <c r="AG121" s="372"/>
      <c r="AH121" s="372"/>
      <c r="AI121" s="372"/>
      <c r="AJ121" s="372"/>
      <c r="AK121" s="372"/>
      <c r="AL121" s="372"/>
      <c r="AM121" s="372"/>
      <c r="AN121" s="372"/>
      <c r="AO121" s="372"/>
      <c r="AP121" s="372"/>
      <c r="AQ121" s="372"/>
      <c r="AR121" s="372"/>
      <c r="AS121" s="372"/>
      <c r="AT121" s="372"/>
      <c r="AU121" s="372"/>
      <c r="AV121" s="372"/>
      <c r="AW121" s="372"/>
      <c r="AX121" s="372"/>
    </row>
    <row r="122" spans="1:50" x14ac:dyDescent="0.15">
      <c r="A122" s="372"/>
      <c r="B122" s="372"/>
      <c r="C122" s="372"/>
      <c r="D122" s="372"/>
      <c r="E122" s="372"/>
      <c r="F122" s="372"/>
      <c r="G122" s="372"/>
      <c r="H122" s="372"/>
      <c r="I122" s="372"/>
      <c r="J122" s="372"/>
      <c r="K122" s="372"/>
      <c r="L122" s="372"/>
      <c r="M122" s="372"/>
      <c r="N122" s="372"/>
      <c r="O122" s="372"/>
      <c r="P122" s="372"/>
      <c r="Q122" s="372"/>
      <c r="R122" s="372"/>
      <c r="S122" s="372"/>
      <c r="T122" s="372"/>
      <c r="U122" s="372"/>
      <c r="V122" s="372"/>
      <c r="W122" s="372"/>
      <c r="X122" s="372"/>
      <c r="Y122" s="372"/>
      <c r="Z122" s="372"/>
      <c r="AA122" s="372"/>
      <c r="AB122" s="372"/>
      <c r="AC122" s="372"/>
      <c r="AD122" s="372"/>
      <c r="AE122" s="372"/>
      <c r="AF122" s="372"/>
      <c r="AG122" s="372"/>
      <c r="AH122" s="372"/>
      <c r="AI122" s="372"/>
      <c r="AJ122" s="372"/>
      <c r="AK122" s="372"/>
      <c r="AL122" s="372"/>
      <c r="AM122" s="372"/>
      <c r="AN122" s="372"/>
      <c r="AO122" s="372"/>
      <c r="AP122" s="372"/>
      <c r="AQ122" s="372"/>
      <c r="AR122" s="372"/>
      <c r="AS122" s="372"/>
      <c r="AT122" s="372"/>
      <c r="AU122" s="372"/>
      <c r="AV122" s="372"/>
      <c r="AW122" s="372"/>
      <c r="AX122" s="372"/>
    </row>
    <row r="123" spans="1:50" x14ac:dyDescent="0.15">
      <c r="A123" s="372"/>
      <c r="B123" s="372"/>
      <c r="C123" s="372"/>
      <c r="D123" s="372"/>
      <c r="E123" s="372"/>
      <c r="F123" s="372"/>
      <c r="G123" s="372"/>
      <c r="H123" s="372"/>
      <c r="I123" s="372"/>
      <c r="J123" s="372"/>
      <c r="K123" s="372"/>
      <c r="L123" s="372"/>
      <c r="M123" s="372"/>
      <c r="N123" s="372"/>
      <c r="O123" s="372"/>
      <c r="P123" s="372"/>
      <c r="Q123" s="372"/>
      <c r="R123" s="372"/>
      <c r="S123" s="372"/>
      <c r="T123" s="372"/>
      <c r="U123" s="372"/>
      <c r="V123" s="372"/>
      <c r="W123" s="372"/>
      <c r="X123" s="372"/>
      <c r="Y123" s="372"/>
      <c r="Z123" s="372"/>
      <c r="AA123" s="372"/>
      <c r="AB123" s="372"/>
      <c r="AC123" s="372"/>
      <c r="AD123" s="372"/>
      <c r="AE123" s="372"/>
      <c r="AF123" s="372"/>
      <c r="AG123" s="372"/>
      <c r="AH123" s="372"/>
      <c r="AI123" s="372"/>
      <c r="AJ123" s="372"/>
      <c r="AK123" s="372"/>
      <c r="AL123" s="372"/>
      <c r="AM123" s="372"/>
      <c r="AN123" s="372"/>
      <c r="AO123" s="372"/>
      <c r="AP123" s="372"/>
      <c r="AQ123" s="372"/>
      <c r="AR123" s="372"/>
      <c r="AS123" s="372"/>
      <c r="AT123" s="372"/>
      <c r="AU123" s="372"/>
      <c r="AV123" s="372"/>
      <c r="AW123" s="372"/>
      <c r="AX123" s="372"/>
    </row>
    <row r="124" spans="1:50" x14ac:dyDescent="0.15">
      <c r="A124" s="372"/>
      <c r="B124" s="372"/>
      <c r="C124" s="372"/>
      <c r="D124" s="372"/>
      <c r="E124" s="372"/>
      <c r="F124" s="372"/>
      <c r="G124" s="372"/>
      <c r="H124" s="372"/>
      <c r="I124" s="372"/>
      <c r="J124" s="372"/>
      <c r="K124" s="372"/>
      <c r="L124" s="372"/>
      <c r="M124" s="372"/>
      <c r="N124" s="372"/>
      <c r="O124" s="372"/>
      <c r="P124" s="372"/>
      <c r="Q124" s="372"/>
      <c r="R124" s="372"/>
      <c r="S124" s="372"/>
      <c r="T124" s="372"/>
      <c r="U124" s="372"/>
      <c r="V124" s="372"/>
      <c r="W124" s="372"/>
      <c r="X124" s="372"/>
      <c r="Y124" s="372"/>
      <c r="Z124" s="372"/>
      <c r="AA124" s="372"/>
      <c r="AB124" s="372"/>
      <c r="AC124" s="372"/>
      <c r="AD124" s="372"/>
      <c r="AE124" s="372"/>
      <c r="AF124" s="372"/>
      <c r="AG124" s="372"/>
      <c r="AH124" s="372"/>
      <c r="AI124" s="372"/>
      <c r="AJ124" s="372"/>
      <c r="AK124" s="372"/>
      <c r="AL124" s="372"/>
      <c r="AM124" s="372"/>
      <c r="AN124" s="372"/>
      <c r="AO124" s="372"/>
      <c r="AP124" s="372"/>
      <c r="AQ124" s="372"/>
      <c r="AR124" s="372"/>
      <c r="AS124" s="372"/>
      <c r="AT124" s="372"/>
      <c r="AU124" s="372"/>
      <c r="AV124" s="372"/>
      <c r="AW124" s="372"/>
      <c r="AX124" s="372"/>
    </row>
    <row r="125" spans="1:50" x14ac:dyDescent="0.15">
      <c r="A125" s="372"/>
      <c r="B125" s="372"/>
      <c r="C125" s="372"/>
      <c r="D125" s="372"/>
      <c r="E125" s="372"/>
      <c r="F125" s="372"/>
      <c r="G125" s="372"/>
      <c r="H125" s="372"/>
      <c r="I125" s="372"/>
      <c r="J125" s="372"/>
      <c r="K125" s="372"/>
      <c r="L125" s="372"/>
      <c r="M125" s="372"/>
      <c r="N125" s="372"/>
      <c r="O125" s="372"/>
      <c r="P125" s="372"/>
      <c r="Q125" s="372"/>
      <c r="R125" s="372"/>
      <c r="S125" s="372"/>
      <c r="T125" s="372"/>
      <c r="U125" s="372"/>
      <c r="V125" s="372"/>
      <c r="W125" s="372"/>
      <c r="X125" s="372"/>
      <c r="Y125" s="372"/>
      <c r="Z125" s="372"/>
      <c r="AA125" s="372"/>
      <c r="AB125" s="372"/>
      <c r="AC125" s="372"/>
      <c r="AD125" s="372"/>
      <c r="AE125" s="372"/>
      <c r="AF125" s="372"/>
      <c r="AG125" s="372"/>
      <c r="AH125" s="372"/>
      <c r="AI125" s="372"/>
      <c r="AJ125" s="372"/>
      <c r="AK125" s="372"/>
      <c r="AL125" s="372"/>
      <c r="AM125" s="372"/>
      <c r="AN125" s="372"/>
      <c r="AO125" s="372"/>
      <c r="AP125" s="372"/>
      <c r="AQ125" s="372"/>
      <c r="AR125" s="372"/>
      <c r="AS125" s="372"/>
      <c r="AT125" s="372"/>
      <c r="AU125" s="372"/>
      <c r="AV125" s="372"/>
      <c r="AW125" s="372"/>
      <c r="AX125" s="372"/>
    </row>
    <row r="126" spans="1:50" x14ac:dyDescent="0.15">
      <c r="A126" s="372"/>
      <c r="B126" s="372"/>
      <c r="C126" s="372"/>
      <c r="D126" s="372"/>
      <c r="E126" s="372"/>
      <c r="F126" s="372"/>
      <c r="G126" s="372"/>
      <c r="H126" s="372"/>
      <c r="I126" s="372"/>
      <c r="J126" s="372"/>
      <c r="K126" s="372"/>
      <c r="L126" s="372"/>
      <c r="M126" s="372"/>
      <c r="N126" s="372"/>
      <c r="O126" s="372"/>
      <c r="P126" s="372"/>
      <c r="Q126" s="372"/>
      <c r="R126" s="372"/>
      <c r="S126" s="372"/>
      <c r="T126" s="372"/>
      <c r="U126" s="372"/>
      <c r="V126" s="372"/>
      <c r="W126" s="372"/>
      <c r="X126" s="372"/>
      <c r="Y126" s="372"/>
      <c r="Z126" s="372"/>
      <c r="AA126" s="372"/>
      <c r="AB126" s="372"/>
      <c r="AC126" s="372"/>
      <c r="AD126" s="372"/>
      <c r="AE126" s="372"/>
      <c r="AF126" s="372"/>
      <c r="AG126" s="372"/>
      <c r="AH126" s="372"/>
      <c r="AI126" s="372"/>
      <c r="AJ126" s="372"/>
      <c r="AK126" s="372"/>
      <c r="AL126" s="372"/>
      <c r="AM126" s="372"/>
      <c r="AN126" s="372"/>
      <c r="AO126" s="372"/>
      <c r="AP126" s="372"/>
      <c r="AQ126" s="372"/>
      <c r="AR126" s="372"/>
      <c r="AS126" s="372"/>
      <c r="AT126" s="372"/>
      <c r="AU126" s="372"/>
      <c r="AV126" s="372"/>
      <c r="AW126" s="372"/>
      <c r="AX126" s="372"/>
    </row>
    <row r="127" spans="1:50" x14ac:dyDescent="0.15">
      <c r="A127" s="372"/>
      <c r="B127" s="372"/>
      <c r="C127" s="372"/>
      <c r="D127" s="372"/>
      <c r="E127" s="372"/>
      <c r="F127" s="372"/>
      <c r="G127" s="372"/>
      <c r="H127" s="372"/>
      <c r="I127" s="372"/>
      <c r="J127" s="372"/>
      <c r="K127" s="372"/>
      <c r="L127" s="372"/>
      <c r="M127" s="372"/>
      <c r="N127" s="372"/>
      <c r="O127" s="372"/>
      <c r="P127" s="372"/>
      <c r="Q127" s="372"/>
      <c r="R127" s="372"/>
      <c r="S127" s="372"/>
      <c r="T127" s="372"/>
      <c r="U127" s="372"/>
      <c r="V127" s="372"/>
      <c r="W127" s="372"/>
      <c r="X127" s="372"/>
      <c r="Y127" s="372"/>
      <c r="Z127" s="372"/>
      <c r="AA127" s="372"/>
      <c r="AB127" s="372"/>
      <c r="AC127" s="372"/>
      <c r="AD127" s="372"/>
      <c r="AE127" s="372"/>
      <c r="AF127" s="372"/>
      <c r="AG127" s="372"/>
      <c r="AH127" s="372"/>
      <c r="AI127" s="372"/>
      <c r="AJ127" s="372"/>
      <c r="AK127" s="372"/>
      <c r="AL127" s="372"/>
      <c r="AM127" s="372"/>
      <c r="AN127" s="372"/>
      <c r="AO127" s="372"/>
      <c r="AP127" s="372"/>
      <c r="AQ127" s="372"/>
      <c r="AR127" s="372"/>
      <c r="AS127" s="372"/>
      <c r="AT127" s="372"/>
      <c r="AU127" s="372"/>
      <c r="AV127" s="372"/>
      <c r="AW127" s="372"/>
      <c r="AX127" s="372"/>
    </row>
    <row r="128" spans="1:50" x14ac:dyDescent="0.15">
      <c r="A128" s="372"/>
      <c r="B128" s="372"/>
      <c r="C128" s="372"/>
      <c r="D128" s="372"/>
      <c r="E128" s="372"/>
      <c r="F128" s="372"/>
      <c r="G128" s="372"/>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2"/>
    </row>
    <row r="129" spans="1:50" x14ac:dyDescent="0.15">
      <c r="A129" s="372"/>
      <c r="B129" s="372"/>
      <c r="C129" s="372"/>
      <c r="D129" s="372"/>
      <c r="E129" s="372"/>
      <c r="F129" s="372"/>
      <c r="G129" s="372"/>
      <c r="H129" s="372"/>
      <c r="I129" s="372"/>
      <c r="J129" s="372"/>
      <c r="K129" s="372"/>
      <c r="L129" s="372"/>
      <c r="M129" s="372"/>
      <c r="N129" s="372"/>
      <c r="O129" s="372"/>
      <c r="P129" s="372"/>
      <c r="Q129" s="372"/>
      <c r="R129" s="372"/>
      <c r="S129" s="372"/>
      <c r="T129" s="372"/>
      <c r="U129" s="372"/>
      <c r="V129" s="372"/>
      <c r="W129" s="372"/>
      <c r="X129" s="372"/>
      <c r="Y129" s="372"/>
      <c r="Z129" s="372"/>
      <c r="AA129" s="372"/>
      <c r="AB129" s="372"/>
      <c r="AC129" s="372"/>
      <c r="AD129" s="372"/>
      <c r="AE129" s="372"/>
      <c r="AF129" s="372"/>
      <c r="AG129" s="372"/>
      <c r="AH129" s="372"/>
      <c r="AI129" s="372"/>
      <c r="AJ129" s="372"/>
      <c r="AK129" s="372"/>
      <c r="AL129" s="372"/>
      <c r="AM129" s="372"/>
      <c r="AN129" s="372"/>
      <c r="AO129" s="372"/>
      <c r="AP129" s="372"/>
      <c r="AQ129" s="372"/>
      <c r="AR129" s="372"/>
      <c r="AS129" s="372"/>
      <c r="AT129" s="372"/>
      <c r="AU129" s="372"/>
      <c r="AV129" s="372"/>
      <c r="AW129" s="372"/>
      <c r="AX129" s="372"/>
    </row>
    <row r="130" spans="1:50" x14ac:dyDescent="0.15">
      <c r="A130" s="372"/>
      <c r="B130" s="372"/>
      <c r="C130" s="372"/>
      <c r="D130" s="372"/>
      <c r="E130" s="372"/>
      <c r="F130" s="372"/>
      <c r="G130" s="372"/>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2"/>
    </row>
    <row r="131" spans="1:50" x14ac:dyDescent="0.15">
      <c r="A131" s="372"/>
      <c r="B131" s="372"/>
      <c r="C131" s="372"/>
      <c r="D131" s="372"/>
      <c r="E131" s="372"/>
      <c r="F131" s="372"/>
      <c r="G131" s="372"/>
      <c r="H131" s="372"/>
      <c r="I131" s="372"/>
      <c r="J131" s="372"/>
      <c r="K131" s="372"/>
      <c r="L131" s="372"/>
      <c r="M131" s="372"/>
      <c r="N131" s="372"/>
      <c r="O131" s="372"/>
      <c r="P131" s="372"/>
      <c r="Q131" s="372"/>
      <c r="R131" s="372"/>
      <c r="S131" s="372"/>
      <c r="T131" s="372"/>
      <c r="U131" s="372"/>
      <c r="V131" s="372"/>
      <c r="W131" s="372"/>
      <c r="X131" s="372"/>
      <c r="Y131" s="372"/>
      <c r="Z131" s="372"/>
      <c r="AA131" s="372"/>
      <c r="AB131" s="372"/>
      <c r="AC131" s="372"/>
      <c r="AD131" s="372"/>
      <c r="AE131" s="372"/>
      <c r="AF131" s="372"/>
      <c r="AG131" s="372"/>
      <c r="AH131" s="372"/>
      <c r="AI131" s="372"/>
      <c r="AJ131" s="372"/>
      <c r="AK131" s="372"/>
      <c r="AL131" s="372"/>
      <c r="AM131" s="372"/>
      <c r="AN131" s="372"/>
      <c r="AO131" s="372"/>
      <c r="AP131" s="372"/>
      <c r="AQ131" s="372"/>
      <c r="AR131" s="372"/>
      <c r="AS131" s="372"/>
      <c r="AT131" s="372"/>
      <c r="AU131" s="372"/>
      <c r="AV131" s="372"/>
      <c r="AW131" s="372"/>
      <c r="AX131" s="372"/>
    </row>
    <row r="132" spans="1:50" x14ac:dyDescent="0.15">
      <c r="A132" s="372"/>
      <c r="B132" s="372"/>
      <c r="C132" s="372"/>
      <c r="D132" s="372"/>
      <c r="E132" s="372"/>
      <c r="F132" s="372"/>
      <c r="G132" s="372"/>
      <c r="H132" s="372"/>
      <c r="I132" s="372"/>
      <c r="J132" s="372"/>
      <c r="K132" s="372"/>
      <c r="L132" s="372"/>
      <c r="M132" s="372"/>
      <c r="N132" s="372"/>
      <c r="O132" s="372"/>
      <c r="P132" s="372"/>
      <c r="Q132" s="372"/>
      <c r="R132" s="372"/>
      <c r="S132" s="372"/>
      <c r="T132" s="372"/>
      <c r="U132" s="372"/>
      <c r="V132" s="372"/>
      <c r="W132" s="372"/>
      <c r="X132" s="372"/>
      <c r="Y132" s="372"/>
      <c r="Z132" s="372"/>
      <c r="AA132" s="372"/>
      <c r="AB132" s="372"/>
      <c r="AC132" s="372"/>
      <c r="AD132" s="372"/>
      <c r="AE132" s="372"/>
      <c r="AF132" s="372"/>
      <c r="AG132" s="372"/>
      <c r="AH132" s="372"/>
      <c r="AI132" s="372"/>
      <c r="AJ132" s="372"/>
      <c r="AK132" s="372"/>
      <c r="AL132" s="372"/>
      <c r="AM132" s="372"/>
      <c r="AN132" s="372"/>
      <c r="AO132" s="372"/>
      <c r="AP132" s="372"/>
      <c r="AQ132" s="372"/>
      <c r="AR132" s="372"/>
      <c r="AS132" s="372"/>
      <c r="AT132" s="372"/>
      <c r="AU132" s="372"/>
      <c r="AV132" s="372"/>
      <c r="AW132" s="372"/>
      <c r="AX132" s="372"/>
    </row>
    <row r="133" spans="1:50" x14ac:dyDescent="0.15">
      <c r="A133" s="372"/>
      <c r="B133" s="372"/>
      <c r="C133" s="372"/>
      <c r="D133" s="372"/>
      <c r="E133" s="372"/>
      <c r="F133" s="372"/>
      <c r="G133" s="372"/>
      <c r="H133" s="372"/>
      <c r="I133" s="372"/>
      <c r="J133" s="372"/>
      <c r="K133" s="372"/>
      <c r="L133" s="372"/>
      <c r="M133" s="372"/>
      <c r="N133" s="372"/>
      <c r="O133" s="372"/>
      <c r="P133" s="372"/>
      <c r="Q133" s="372"/>
      <c r="R133" s="372"/>
      <c r="S133" s="372"/>
      <c r="T133" s="372"/>
      <c r="U133" s="372"/>
      <c r="V133" s="372"/>
      <c r="W133" s="372"/>
      <c r="X133" s="372"/>
      <c r="Y133" s="372"/>
      <c r="Z133" s="372"/>
      <c r="AA133" s="372"/>
      <c r="AB133" s="372"/>
      <c r="AC133" s="372"/>
      <c r="AD133" s="372"/>
      <c r="AE133" s="372"/>
      <c r="AF133" s="372"/>
      <c r="AG133" s="372"/>
      <c r="AH133" s="372"/>
      <c r="AI133" s="372"/>
      <c r="AJ133" s="372"/>
      <c r="AK133" s="372"/>
      <c r="AL133" s="372"/>
      <c r="AM133" s="372"/>
      <c r="AN133" s="372"/>
      <c r="AO133" s="372"/>
      <c r="AP133" s="372"/>
      <c r="AQ133" s="372"/>
      <c r="AR133" s="372"/>
      <c r="AS133" s="372"/>
      <c r="AT133" s="372"/>
      <c r="AU133" s="372"/>
      <c r="AV133" s="372"/>
      <c r="AW133" s="372"/>
      <c r="AX133" s="372"/>
    </row>
    <row r="134" spans="1:50" x14ac:dyDescent="0.15">
      <c r="A134" s="372"/>
      <c r="B134" s="372"/>
      <c r="C134" s="372"/>
      <c r="D134" s="372"/>
      <c r="E134" s="372"/>
      <c r="F134" s="372"/>
      <c r="G134" s="372"/>
      <c r="H134" s="372"/>
      <c r="I134" s="372"/>
      <c r="J134" s="372"/>
      <c r="K134" s="372"/>
      <c r="L134" s="372"/>
      <c r="M134" s="372"/>
      <c r="N134" s="372"/>
      <c r="O134" s="372"/>
      <c r="P134" s="372"/>
      <c r="Q134" s="372"/>
      <c r="R134" s="372"/>
      <c r="S134" s="372"/>
      <c r="T134" s="372"/>
      <c r="U134" s="372"/>
      <c r="V134" s="372"/>
      <c r="W134" s="372"/>
      <c r="X134" s="372"/>
      <c r="Y134" s="372"/>
      <c r="Z134" s="372"/>
      <c r="AA134" s="372"/>
      <c r="AB134" s="372"/>
      <c r="AC134" s="372"/>
      <c r="AD134" s="372"/>
      <c r="AE134" s="372"/>
      <c r="AF134" s="372"/>
      <c r="AG134" s="372"/>
      <c r="AH134" s="372"/>
      <c r="AI134" s="372"/>
      <c r="AJ134" s="372"/>
      <c r="AK134" s="372"/>
      <c r="AL134" s="372"/>
      <c r="AM134" s="372"/>
      <c r="AN134" s="372"/>
      <c r="AO134" s="372"/>
      <c r="AP134" s="372"/>
      <c r="AQ134" s="372"/>
      <c r="AR134" s="372"/>
      <c r="AS134" s="372"/>
      <c r="AT134" s="372"/>
      <c r="AU134" s="372"/>
      <c r="AV134" s="372"/>
      <c r="AW134" s="372"/>
      <c r="AX134" s="372"/>
    </row>
    <row r="135" spans="1:50" x14ac:dyDescent="0.15">
      <c r="A135" s="372"/>
      <c r="B135" s="372"/>
      <c r="C135" s="372"/>
      <c r="D135" s="372"/>
      <c r="E135" s="372"/>
      <c r="F135" s="372"/>
      <c r="G135" s="372"/>
      <c r="H135" s="372"/>
      <c r="I135" s="372"/>
      <c r="J135" s="372"/>
      <c r="K135" s="372"/>
      <c r="L135" s="372"/>
      <c r="M135" s="372"/>
      <c r="N135" s="372"/>
      <c r="O135" s="372"/>
      <c r="P135" s="372"/>
      <c r="Q135" s="372"/>
      <c r="R135" s="372"/>
      <c r="S135" s="372"/>
      <c r="T135" s="372"/>
      <c r="U135" s="372"/>
      <c r="V135" s="372"/>
      <c r="W135" s="372"/>
      <c r="X135" s="372"/>
      <c r="Y135" s="372"/>
      <c r="Z135" s="372"/>
      <c r="AA135" s="372"/>
      <c r="AB135" s="372"/>
      <c r="AC135" s="372"/>
      <c r="AD135" s="372"/>
      <c r="AE135" s="372"/>
      <c r="AF135" s="372"/>
      <c r="AG135" s="372"/>
      <c r="AH135" s="372"/>
      <c r="AI135" s="372"/>
      <c r="AJ135" s="372"/>
      <c r="AK135" s="372"/>
      <c r="AL135" s="372"/>
      <c r="AM135" s="372"/>
      <c r="AN135" s="372"/>
      <c r="AO135" s="372"/>
      <c r="AP135" s="372"/>
      <c r="AQ135" s="372"/>
      <c r="AR135" s="372"/>
      <c r="AS135" s="372"/>
      <c r="AT135" s="372"/>
      <c r="AU135" s="372"/>
      <c r="AV135" s="372"/>
      <c r="AW135" s="372"/>
      <c r="AX135" s="372"/>
    </row>
    <row r="136" spans="1:50" x14ac:dyDescent="0.15">
      <c r="A136" s="372"/>
      <c r="B136" s="372"/>
      <c r="C136" s="372"/>
      <c r="D136" s="372"/>
      <c r="E136" s="372"/>
      <c r="F136" s="372"/>
      <c r="G136" s="372"/>
      <c r="H136" s="372"/>
      <c r="I136" s="372"/>
      <c r="J136" s="372"/>
      <c r="K136" s="372"/>
      <c r="L136" s="372"/>
      <c r="M136" s="372"/>
      <c r="N136" s="372"/>
      <c r="O136" s="372"/>
      <c r="P136" s="372"/>
      <c r="Q136" s="372"/>
      <c r="R136" s="372"/>
      <c r="S136" s="372"/>
      <c r="T136" s="372"/>
      <c r="U136" s="372"/>
      <c r="V136" s="372"/>
      <c r="W136" s="372"/>
      <c r="X136" s="372"/>
      <c r="Y136" s="372"/>
      <c r="Z136" s="372"/>
      <c r="AA136" s="372"/>
      <c r="AB136" s="372"/>
      <c r="AC136" s="372"/>
      <c r="AD136" s="372"/>
      <c r="AE136" s="372"/>
      <c r="AF136" s="372"/>
      <c r="AG136" s="372"/>
      <c r="AH136" s="372"/>
      <c r="AI136" s="372"/>
      <c r="AJ136" s="372"/>
      <c r="AK136" s="372"/>
      <c r="AL136" s="372"/>
      <c r="AM136" s="372"/>
      <c r="AN136" s="372"/>
      <c r="AO136" s="372"/>
      <c r="AP136" s="372"/>
      <c r="AQ136" s="372"/>
      <c r="AR136" s="372"/>
      <c r="AS136" s="372"/>
      <c r="AT136" s="372"/>
      <c r="AU136" s="372"/>
      <c r="AV136" s="372"/>
      <c r="AW136" s="372"/>
      <c r="AX136" s="372"/>
    </row>
    <row r="137" spans="1:50" x14ac:dyDescent="0.15">
      <c r="A137" s="372"/>
      <c r="B137" s="372"/>
      <c r="C137" s="372"/>
      <c r="D137" s="372"/>
      <c r="E137" s="372"/>
      <c r="F137" s="372"/>
      <c r="G137" s="372"/>
      <c r="H137" s="372"/>
      <c r="I137" s="372"/>
      <c r="J137" s="372"/>
      <c r="K137" s="372"/>
      <c r="L137" s="372"/>
      <c r="M137" s="372"/>
      <c r="N137" s="372"/>
      <c r="O137" s="372"/>
      <c r="P137" s="372"/>
      <c r="Q137" s="372"/>
      <c r="R137" s="372"/>
      <c r="S137" s="372"/>
      <c r="T137" s="372"/>
      <c r="U137" s="372"/>
      <c r="V137" s="372"/>
      <c r="W137" s="372"/>
      <c r="X137" s="372"/>
      <c r="Y137" s="372"/>
      <c r="Z137" s="372"/>
      <c r="AA137" s="372"/>
      <c r="AB137" s="372"/>
      <c r="AC137" s="372"/>
      <c r="AD137" s="372"/>
      <c r="AE137" s="372"/>
      <c r="AF137" s="372"/>
      <c r="AG137" s="372"/>
      <c r="AH137" s="372"/>
      <c r="AI137" s="372"/>
      <c r="AJ137" s="372"/>
      <c r="AK137" s="372"/>
      <c r="AL137" s="372"/>
      <c r="AM137" s="372"/>
      <c r="AN137" s="372"/>
      <c r="AO137" s="372"/>
      <c r="AP137" s="372"/>
      <c r="AQ137" s="372"/>
      <c r="AR137" s="372"/>
      <c r="AS137" s="372"/>
      <c r="AT137" s="372"/>
      <c r="AU137" s="372"/>
      <c r="AV137" s="372"/>
      <c r="AW137" s="372"/>
      <c r="AX137" s="372"/>
    </row>
    <row r="138" spans="1:50" x14ac:dyDescent="0.15">
      <c r="A138" s="372"/>
      <c r="B138" s="372"/>
      <c r="C138" s="372"/>
      <c r="D138" s="372"/>
      <c r="E138" s="372"/>
      <c r="F138" s="372"/>
      <c r="G138" s="372"/>
      <c r="H138" s="372"/>
      <c r="I138" s="372"/>
      <c r="J138" s="372"/>
      <c r="K138" s="372"/>
      <c r="L138" s="372"/>
      <c r="M138" s="372"/>
      <c r="N138" s="372"/>
      <c r="O138" s="372"/>
      <c r="P138" s="372"/>
      <c r="Q138" s="372"/>
      <c r="R138" s="372"/>
      <c r="S138" s="372"/>
      <c r="T138" s="372"/>
      <c r="U138" s="372"/>
      <c r="V138" s="372"/>
      <c r="W138" s="372"/>
      <c r="X138" s="372"/>
      <c r="Y138" s="372"/>
      <c r="Z138" s="372"/>
      <c r="AA138" s="372"/>
      <c r="AB138" s="372"/>
      <c r="AC138" s="372"/>
      <c r="AD138" s="372"/>
      <c r="AE138" s="372"/>
      <c r="AF138" s="372"/>
      <c r="AG138" s="372"/>
      <c r="AH138" s="372"/>
      <c r="AI138" s="372"/>
      <c r="AJ138" s="372"/>
      <c r="AK138" s="372"/>
      <c r="AL138" s="372"/>
      <c r="AM138" s="372"/>
      <c r="AN138" s="372"/>
      <c r="AO138" s="372"/>
      <c r="AP138" s="372"/>
      <c r="AQ138" s="372"/>
      <c r="AR138" s="372"/>
      <c r="AS138" s="372"/>
      <c r="AT138" s="372"/>
      <c r="AU138" s="372"/>
      <c r="AV138" s="372"/>
      <c r="AW138" s="372"/>
      <c r="AX138" s="372"/>
    </row>
    <row r="139" spans="1:50" x14ac:dyDescent="0.15">
      <c r="A139" s="372"/>
      <c r="B139" s="372"/>
      <c r="C139" s="372"/>
      <c r="D139" s="372"/>
      <c r="E139" s="372"/>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2"/>
      <c r="AD139" s="372"/>
      <c r="AE139" s="372"/>
      <c r="AF139" s="372"/>
      <c r="AG139" s="372"/>
      <c r="AH139" s="372"/>
      <c r="AI139" s="372"/>
      <c r="AJ139" s="372"/>
      <c r="AK139" s="372"/>
      <c r="AL139" s="372"/>
      <c r="AM139" s="372"/>
      <c r="AN139" s="372"/>
      <c r="AO139" s="372"/>
      <c r="AP139" s="372"/>
      <c r="AQ139" s="372"/>
      <c r="AR139" s="372"/>
      <c r="AS139" s="372"/>
      <c r="AT139" s="372"/>
      <c r="AU139" s="372"/>
      <c r="AV139" s="372"/>
      <c r="AW139" s="372"/>
      <c r="AX139" s="372"/>
    </row>
    <row r="140" spans="1:50" x14ac:dyDescent="0.15">
      <c r="A140" s="372"/>
      <c r="B140" s="372"/>
      <c r="C140" s="372"/>
      <c r="D140" s="372"/>
      <c r="E140" s="372"/>
      <c r="F140" s="372"/>
      <c r="G140" s="372"/>
      <c r="H140" s="372"/>
      <c r="I140" s="372"/>
      <c r="J140" s="372"/>
      <c r="K140" s="372"/>
      <c r="L140" s="372"/>
      <c r="M140" s="372"/>
      <c r="N140" s="372"/>
      <c r="O140" s="372"/>
      <c r="P140" s="372"/>
      <c r="Q140" s="372"/>
      <c r="R140" s="372"/>
      <c r="S140" s="372"/>
      <c r="T140" s="372"/>
      <c r="U140" s="372"/>
      <c r="V140" s="372"/>
      <c r="W140" s="372"/>
      <c r="X140" s="372"/>
      <c r="Y140" s="372"/>
      <c r="Z140" s="372"/>
      <c r="AA140" s="372"/>
      <c r="AB140" s="372"/>
      <c r="AC140" s="372"/>
      <c r="AD140" s="372"/>
      <c r="AE140" s="372"/>
      <c r="AF140" s="372"/>
      <c r="AG140" s="372"/>
      <c r="AH140" s="372"/>
      <c r="AI140" s="372"/>
      <c r="AJ140" s="372"/>
      <c r="AK140" s="372"/>
      <c r="AL140" s="372"/>
      <c r="AM140" s="372"/>
      <c r="AN140" s="372"/>
      <c r="AO140" s="372"/>
      <c r="AP140" s="372"/>
      <c r="AQ140" s="372"/>
      <c r="AR140" s="372"/>
      <c r="AS140" s="372"/>
      <c r="AT140" s="372"/>
      <c r="AU140" s="372"/>
      <c r="AV140" s="372"/>
      <c r="AW140" s="372"/>
      <c r="AX140" s="372"/>
    </row>
    <row r="141" spans="1:50" x14ac:dyDescent="0.15">
      <c r="A141" s="372"/>
      <c r="B141" s="372"/>
      <c r="C141" s="372"/>
      <c r="D141" s="372"/>
      <c r="E141" s="372"/>
      <c r="F141" s="372"/>
      <c r="G141" s="372"/>
      <c r="H141" s="372"/>
      <c r="I141" s="372"/>
      <c r="J141" s="372"/>
      <c r="K141" s="372"/>
      <c r="L141" s="372"/>
      <c r="M141" s="372"/>
      <c r="N141" s="372"/>
      <c r="O141" s="372"/>
      <c r="P141" s="372"/>
      <c r="Q141" s="372"/>
      <c r="R141" s="372"/>
      <c r="S141" s="372"/>
      <c r="T141" s="372"/>
      <c r="U141" s="372"/>
      <c r="V141" s="372"/>
      <c r="W141" s="372"/>
      <c r="X141" s="372"/>
      <c r="Y141" s="372"/>
      <c r="Z141" s="372"/>
      <c r="AA141" s="372"/>
      <c r="AB141" s="372"/>
      <c r="AC141" s="372"/>
      <c r="AD141" s="372"/>
      <c r="AE141" s="372"/>
      <c r="AF141" s="372"/>
      <c r="AG141" s="372"/>
      <c r="AH141" s="372"/>
      <c r="AI141" s="372"/>
      <c r="AJ141" s="372"/>
      <c r="AK141" s="372"/>
      <c r="AL141" s="372"/>
      <c r="AM141" s="372"/>
      <c r="AN141" s="372"/>
      <c r="AO141" s="372"/>
      <c r="AP141" s="372"/>
      <c r="AQ141" s="372"/>
      <c r="AR141" s="372"/>
      <c r="AS141" s="372"/>
      <c r="AT141" s="372"/>
      <c r="AU141" s="372"/>
      <c r="AV141" s="372"/>
      <c r="AW141" s="372"/>
      <c r="AX141" s="372"/>
    </row>
    <row r="142" spans="1:50" x14ac:dyDescent="0.15">
      <c r="A142" s="372"/>
      <c r="B142" s="372"/>
      <c r="C142" s="372"/>
      <c r="D142" s="372"/>
      <c r="E142" s="372"/>
      <c r="F142" s="372"/>
      <c r="G142" s="372"/>
      <c r="H142" s="372"/>
      <c r="I142" s="372"/>
      <c r="J142" s="372"/>
      <c r="K142" s="372"/>
      <c r="L142" s="372"/>
      <c r="M142" s="372"/>
      <c r="N142" s="372"/>
      <c r="O142" s="372"/>
      <c r="P142" s="372"/>
      <c r="Q142" s="372"/>
      <c r="R142" s="372"/>
      <c r="S142" s="372"/>
      <c r="T142" s="372"/>
      <c r="U142" s="372"/>
      <c r="V142" s="372"/>
      <c r="W142" s="372"/>
      <c r="X142" s="372"/>
      <c r="Y142" s="372"/>
      <c r="Z142" s="372"/>
      <c r="AA142" s="372"/>
      <c r="AB142" s="372"/>
      <c r="AC142" s="372"/>
      <c r="AD142" s="372"/>
      <c r="AE142" s="372"/>
      <c r="AF142" s="372"/>
      <c r="AG142" s="372"/>
      <c r="AH142" s="372"/>
      <c r="AI142" s="372"/>
      <c r="AJ142" s="372"/>
      <c r="AK142" s="372"/>
      <c r="AL142" s="372"/>
      <c r="AM142" s="372"/>
      <c r="AN142" s="372"/>
      <c r="AO142" s="372"/>
      <c r="AP142" s="372"/>
      <c r="AQ142" s="372"/>
      <c r="AR142" s="372"/>
      <c r="AS142" s="372"/>
      <c r="AT142" s="372"/>
      <c r="AU142" s="372"/>
      <c r="AV142" s="372"/>
      <c r="AW142" s="372"/>
      <c r="AX142" s="372"/>
    </row>
    <row r="143" spans="1:50" x14ac:dyDescent="0.15">
      <c r="A143" s="372"/>
      <c r="B143" s="372"/>
      <c r="C143" s="372"/>
      <c r="D143" s="372"/>
      <c r="E143" s="372"/>
      <c r="F143" s="372"/>
      <c r="G143" s="372"/>
      <c r="H143" s="372"/>
      <c r="I143" s="372"/>
      <c r="J143" s="372"/>
      <c r="K143" s="372"/>
      <c r="L143" s="372"/>
      <c r="M143" s="372"/>
      <c r="N143" s="372"/>
      <c r="O143" s="372"/>
      <c r="P143" s="372"/>
      <c r="Q143" s="372"/>
      <c r="R143" s="372"/>
      <c r="S143" s="372"/>
      <c r="T143" s="372"/>
      <c r="U143" s="372"/>
      <c r="V143" s="372"/>
      <c r="W143" s="372"/>
      <c r="X143" s="372"/>
      <c r="Y143" s="372"/>
      <c r="Z143" s="372"/>
      <c r="AA143" s="372"/>
      <c r="AB143" s="372"/>
      <c r="AC143" s="372"/>
      <c r="AD143" s="372"/>
      <c r="AE143" s="372"/>
      <c r="AF143" s="372"/>
      <c r="AG143" s="372"/>
      <c r="AH143" s="372"/>
      <c r="AI143" s="372"/>
      <c r="AJ143" s="372"/>
      <c r="AK143" s="372"/>
      <c r="AL143" s="372"/>
      <c r="AM143" s="372"/>
      <c r="AN143" s="372"/>
      <c r="AO143" s="372"/>
      <c r="AP143" s="372"/>
      <c r="AQ143" s="372"/>
      <c r="AR143" s="372"/>
      <c r="AS143" s="372"/>
      <c r="AT143" s="372"/>
      <c r="AU143" s="372"/>
      <c r="AV143" s="372"/>
      <c r="AW143" s="372"/>
      <c r="AX143" s="372"/>
    </row>
    <row r="144" spans="1:50" x14ac:dyDescent="0.15">
      <c r="A144" s="372"/>
      <c r="B144" s="372"/>
      <c r="C144" s="372"/>
      <c r="D144" s="372"/>
      <c r="E144" s="372"/>
      <c r="F144" s="372"/>
      <c r="G144" s="372"/>
      <c r="H144" s="372"/>
      <c r="I144" s="372"/>
      <c r="J144" s="372"/>
      <c r="K144" s="372"/>
      <c r="L144" s="372"/>
      <c r="M144" s="372"/>
      <c r="N144" s="372"/>
      <c r="O144" s="372"/>
      <c r="P144" s="372"/>
      <c r="Q144" s="372"/>
      <c r="R144" s="372"/>
      <c r="S144" s="372"/>
      <c r="T144" s="372"/>
      <c r="U144" s="372"/>
      <c r="V144" s="372"/>
      <c r="W144" s="372"/>
      <c r="X144" s="372"/>
      <c r="Y144" s="372"/>
      <c r="Z144" s="372"/>
      <c r="AA144" s="372"/>
      <c r="AB144" s="372"/>
      <c r="AC144" s="372"/>
      <c r="AD144" s="372"/>
      <c r="AE144" s="372"/>
      <c r="AF144" s="372"/>
      <c r="AG144" s="372"/>
      <c r="AH144" s="372"/>
      <c r="AI144" s="372"/>
      <c r="AJ144" s="372"/>
      <c r="AK144" s="372"/>
      <c r="AL144" s="372"/>
      <c r="AM144" s="372"/>
      <c r="AN144" s="372"/>
      <c r="AO144" s="372"/>
      <c r="AP144" s="372"/>
      <c r="AQ144" s="372"/>
      <c r="AR144" s="372"/>
      <c r="AS144" s="372"/>
      <c r="AT144" s="372"/>
      <c r="AU144" s="372"/>
      <c r="AV144" s="372"/>
      <c r="AW144" s="372"/>
      <c r="AX144" s="372"/>
    </row>
  </sheetData>
  <mergeCells count="146">
    <mergeCell ref="N40:O40"/>
    <mergeCell ref="P40:Q40"/>
    <mergeCell ref="R40:S40"/>
    <mergeCell ref="C42:G42"/>
    <mergeCell ref="B40:C40"/>
    <mergeCell ref="D40:E40"/>
    <mergeCell ref="F40:G40"/>
    <mergeCell ref="H40:I40"/>
    <mergeCell ref="J40:K40"/>
    <mergeCell ref="L40:M40"/>
    <mergeCell ref="B41:C41"/>
    <mergeCell ref="D41:E41"/>
    <mergeCell ref="F41:G41"/>
    <mergeCell ref="H41:I41"/>
    <mergeCell ref="J41:K41"/>
    <mergeCell ref="L41:M41"/>
    <mergeCell ref="N41:O41"/>
    <mergeCell ref="P41:Q41"/>
    <mergeCell ref="R41:S41"/>
    <mergeCell ref="B39:C39"/>
    <mergeCell ref="D39:E39"/>
    <mergeCell ref="F39:G39"/>
    <mergeCell ref="H39:I39"/>
    <mergeCell ref="J39:K39"/>
    <mergeCell ref="L39:M39"/>
    <mergeCell ref="N39:O39"/>
    <mergeCell ref="P39:Q39"/>
    <mergeCell ref="R39:S39"/>
    <mergeCell ref="B38:C38"/>
    <mergeCell ref="D38:E38"/>
    <mergeCell ref="F38:G38"/>
    <mergeCell ref="H38:I38"/>
    <mergeCell ref="J38:K38"/>
    <mergeCell ref="L38:M38"/>
    <mergeCell ref="N38:O38"/>
    <mergeCell ref="P38:Q38"/>
    <mergeCell ref="R38:S38"/>
    <mergeCell ref="B37:C37"/>
    <mergeCell ref="D37:E37"/>
    <mergeCell ref="F37:G37"/>
    <mergeCell ref="H37:I37"/>
    <mergeCell ref="J37:K37"/>
    <mergeCell ref="L37:M37"/>
    <mergeCell ref="N37:O37"/>
    <mergeCell ref="P37:Q37"/>
    <mergeCell ref="R37:S37"/>
    <mergeCell ref="B26:C26"/>
    <mergeCell ref="D26:E26"/>
    <mergeCell ref="F26:G26"/>
    <mergeCell ref="H26:I26"/>
    <mergeCell ref="J26:K26"/>
    <mergeCell ref="T35:U36"/>
    <mergeCell ref="C29:P29"/>
    <mergeCell ref="B33:S33"/>
    <mergeCell ref="B34:S34"/>
    <mergeCell ref="B35:C36"/>
    <mergeCell ref="D35:E36"/>
    <mergeCell ref="F35:G36"/>
    <mergeCell ref="H35:I36"/>
    <mergeCell ref="J35:K36"/>
    <mergeCell ref="L35:M36"/>
    <mergeCell ref="N35:O36"/>
    <mergeCell ref="P35:Q36"/>
    <mergeCell ref="R35:S36"/>
    <mergeCell ref="B24:C24"/>
    <mergeCell ref="D24:E24"/>
    <mergeCell ref="F24:G24"/>
    <mergeCell ref="H24:I24"/>
    <mergeCell ref="J24:K24"/>
    <mergeCell ref="B25:C25"/>
    <mergeCell ref="D25:E25"/>
    <mergeCell ref="F25:G25"/>
    <mergeCell ref="H25:I25"/>
    <mergeCell ref="J25:K25"/>
    <mergeCell ref="B22:C22"/>
    <mergeCell ref="D22:E22"/>
    <mergeCell ref="F22:G22"/>
    <mergeCell ref="H22:I22"/>
    <mergeCell ref="J22:K22"/>
    <mergeCell ref="B23:C23"/>
    <mergeCell ref="D23:E23"/>
    <mergeCell ref="F23:G23"/>
    <mergeCell ref="H23:I23"/>
    <mergeCell ref="J23:K23"/>
    <mergeCell ref="C14:Q14"/>
    <mergeCell ref="B18:K18"/>
    <mergeCell ref="B19:C21"/>
    <mergeCell ref="D19:K19"/>
    <mergeCell ref="D20:E21"/>
    <mergeCell ref="F20:G21"/>
    <mergeCell ref="H20:I21"/>
    <mergeCell ref="J20:K21"/>
    <mergeCell ref="D10:E10"/>
    <mergeCell ref="B11:C11"/>
    <mergeCell ref="N10:O10"/>
    <mergeCell ref="P10:Q10"/>
    <mergeCell ref="B10:C10"/>
    <mergeCell ref="D11:E11"/>
    <mergeCell ref="F10:G10"/>
    <mergeCell ref="H10:I10"/>
    <mergeCell ref="J10:K10"/>
    <mergeCell ref="L10:M10"/>
    <mergeCell ref="N7:O7"/>
    <mergeCell ref="D9:E9"/>
    <mergeCell ref="F8:G8"/>
    <mergeCell ref="H8:I8"/>
    <mergeCell ref="J8:K8"/>
    <mergeCell ref="L8:M8"/>
    <mergeCell ref="N8:O8"/>
    <mergeCell ref="B8:C8"/>
    <mergeCell ref="D8:E8"/>
    <mergeCell ref="F7:G7"/>
    <mergeCell ref="H7:I7"/>
    <mergeCell ref="J7:K7"/>
    <mergeCell ref="L7:M7"/>
    <mergeCell ref="N9:O9"/>
    <mergeCell ref="B7:C7"/>
    <mergeCell ref="D7:E7"/>
    <mergeCell ref="B9:C9"/>
    <mergeCell ref="F9:G9"/>
    <mergeCell ref="H9:I9"/>
    <mergeCell ref="L9:M9"/>
    <mergeCell ref="B3:C6"/>
    <mergeCell ref="D3:E6"/>
    <mergeCell ref="J4:K6"/>
    <mergeCell ref="L5:M6"/>
    <mergeCell ref="N5:O6"/>
    <mergeCell ref="R10:S10"/>
    <mergeCell ref="F11:G11"/>
    <mergeCell ref="H11:I11"/>
    <mergeCell ref="J11:K11"/>
    <mergeCell ref="L11:M11"/>
    <mergeCell ref="N11:O11"/>
    <mergeCell ref="P11:Q11"/>
    <mergeCell ref="R11:S11"/>
    <mergeCell ref="J9:K9"/>
    <mergeCell ref="P5:Q6"/>
    <mergeCell ref="R4:S6"/>
    <mergeCell ref="F4:G6"/>
    <mergeCell ref="H4:I6"/>
    <mergeCell ref="P7:Q7"/>
    <mergeCell ref="R7:S7"/>
    <mergeCell ref="P8:Q8"/>
    <mergeCell ref="P9:Q9"/>
    <mergeCell ref="R8:S8"/>
    <mergeCell ref="R9:S9"/>
  </mergeCells>
  <phoneticPr fontId="4"/>
  <pageMargins left="0.74803149606299213" right="0.74803149606299213" top="0.98425196850393704" bottom="0.98425196850393704" header="0.51181102362204722" footer="0.51181102362204722"/>
  <pageSetup paperSize="9" orientation="portrait" r:id="rId1"/>
  <headerFooter alignWithMargins="0">
    <oddHeader>&amp;R&amp;A</oddHeader>
    <oddFooter>&amp;C－８－</oddFooter>
  </headerFooter>
  <colBreaks count="1" manualBreakCount="1">
    <brk id="20" max="4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dimension ref="A1:HR123"/>
  <sheetViews>
    <sheetView topLeftCell="A10" zoomScaleNormal="100" workbookViewId="0">
      <selection activeCell="A14" sqref="A14"/>
    </sheetView>
  </sheetViews>
  <sheetFormatPr defaultRowHeight="13.5" x14ac:dyDescent="0.15"/>
  <cols>
    <col min="1" max="1" width="0.875" style="9" customWidth="1"/>
    <col min="2" max="17" width="3.875" style="9" customWidth="1"/>
    <col min="18" max="24" width="4.625" style="9" customWidth="1"/>
    <col min="25" max="256" width="9" style="9"/>
    <col min="257" max="257" width="0.875" style="9" customWidth="1"/>
    <col min="258" max="273" width="3.875" style="9" customWidth="1"/>
    <col min="274" max="280" width="4.625" style="9" customWidth="1"/>
    <col min="281" max="512" width="9" style="9"/>
    <col min="513" max="513" width="0.875" style="9" customWidth="1"/>
    <col min="514" max="529" width="3.875" style="9" customWidth="1"/>
    <col min="530" max="536" width="4.625" style="9" customWidth="1"/>
    <col min="537" max="768" width="9" style="9"/>
    <col min="769" max="769" width="0.875" style="9" customWidth="1"/>
    <col min="770" max="785" width="3.875" style="9" customWidth="1"/>
    <col min="786" max="792" width="4.625" style="9" customWidth="1"/>
    <col min="793" max="1024" width="9" style="9"/>
    <col min="1025" max="1025" width="0.875" style="9" customWidth="1"/>
    <col min="1026" max="1041" width="3.875" style="9" customWidth="1"/>
    <col min="1042" max="1048" width="4.625" style="9" customWidth="1"/>
    <col min="1049" max="1280" width="9" style="9"/>
    <col min="1281" max="1281" width="0.875" style="9" customWidth="1"/>
    <col min="1282" max="1297" width="3.875" style="9" customWidth="1"/>
    <col min="1298" max="1304" width="4.625" style="9" customWidth="1"/>
    <col min="1305" max="1536" width="9" style="9"/>
    <col min="1537" max="1537" width="0.875" style="9" customWidth="1"/>
    <col min="1538" max="1553" width="3.875" style="9" customWidth="1"/>
    <col min="1554" max="1560" width="4.625" style="9" customWidth="1"/>
    <col min="1561" max="1792" width="9" style="9"/>
    <col min="1793" max="1793" width="0.875" style="9" customWidth="1"/>
    <col min="1794" max="1809" width="3.875" style="9" customWidth="1"/>
    <col min="1810" max="1816" width="4.625" style="9" customWidth="1"/>
    <col min="1817" max="2048" width="9" style="9"/>
    <col min="2049" max="2049" width="0.875" style="9" customWidth="1"/>
    <col min="2050" max="2065" width="3.875" style="9" customWidth="1"/>
    <col min="2066" max="2072" width="4.625" style="9" customWidth="1"/>
    <col min="2073" max="2304" width="9" style="9"/>
    <col min="2305" max="2305" width="0.875" style="9" customWidth="1"/>
    <col min="2306" max="2321" width="3.875" style="9" customWidth="1"/>
    <col min="2322" max="2328" width="4.625" style="9" customWidth="1"/>
    <col min="2329" max="2560" width="9" style="9"/>
    <col min="2561" max="2561" width="0.875" style="9" customWidth="1"/>
    <col min="2562" max="2577" width="3.875" style="9" customWidth="1"/>
    <col min="2578" max="2584" width="4.625" style="9" customWidth="1"/>
    <col min="2585" max="2816" width="9" style="9"/>
    <col min="2817" max="2817" width="0.875" style="9" customWidth="1"/>
    <col min="2818" max="2833" width="3.875" style="9" customWidth="1"/>
    <col min="2834" max="2840" width="4.625" style="9" customWidth="1"/>
    <col min="2841" max="3072" width="9" style="9"/>
    <col min="3073" max="3073" width="0.875" style="9" customWidth="1"/>
    <col min="3074" max="3089" width="3.875" style="9" customWidth="1"/>
    <col min="3090" max="3096" width="4.625" style="9" customWidth="1"/>
    <col min="3097" max="3328" width="9" style="9"/>
    <col min="3329" max="3329" width="0.875" style="9" customWidth="1"/>
    <col min="3330" max="3345" width="3.875" style="9" customWidth="1"/>
    <col min="3346" max="3352" width="4.625" style="9" customWidth="1"/>
    <col min="3353" max="3584" width="9" style="9"/>
    <col min="3585" max="3585" width="0.875" style="9" customWidth="1"/>
    <col min="3586" max="3601" width="3.875" style="9" customWidth="1"/>
    <col min="3602" max="3608" width="4.625" style="9" customWidth="1"/>
    <col min="3609" max="3840" width="9" style="9"/>
    <col min="3841" max="3841" width="0.875" style="9" customWidth="1"/>
    <col min="3842" max="3857" width="3.875" style="9" customWidth="1"/>
    <col min="3858" max="3864" width="4.625" style="9" customWidth="1"/>
    <col min="3865" max="4096" width="9" style="9"/>
    <col min="4097" max="4097" width="0.875" style="9" customWidth="1"/>
    <col min="4098" max="4113" width="3.875" style="9" customWidth="1"/>
    <col min="4114" max="4120" width="4.625" style="9" customWidth="1"/>
    <col min="4121" max="4352" width="9" style="9"/>
    <col min="4353" max="4353" width="0.875" style="9" customWidth="1"/>
    <col min="4354" max="4369" width="3.875" style="9" customWidth="1"/>
    <col min="4370" max="4376" width="4.625" style="9" customWidth="1"/>
    <col min="4377" max="4608" width="9" style="9"/>
    <col min="4609" max="4609" width="0.875" style="9" customWidth="1"/>
    <col min="4610" max="4625" width="3.875" style="9" customWidth="1"/>
    <col min="4626" max="4632" width="4.625" style="9" customWidth="1"/>
    <col min="4633" max="4864" width="9" style="9"/>
    <col min="4865" max="4865" width="0.875" style="9" customWidth="1"/>
    <col min="4866" max="4881" width="3.875" style="9" customWidth="1"/>
    <col min="4882" max="4888" width="4.625" style="9" customWidth="1"/>
    <col min="4889" max="5120" width="9" style="9"/>
    <col min="5121" max="5121" width="0.875" style="9" customWidth="1"/>
    <col min="5122" max="5137" width="3.875" style="9" customWidth="1"/>
    <col min="5138" max="5144" width="4.625" style="9" customWidth="1"/>
    <col min="5145" max="5376" width="9" style="9"/>
    <col min="5377" max="5377" width="0.875" style="9" customWidth="1"/>
    <col min="5378" max="5393" width="3.875" style="9" customWidth="1"/>
    <col min="5394" max="5400" width="4.625" style="9" customWidth="1"/>
    <col min="5401" max="5632" width="9" style="9"/>
    <col min="5633" max="5633" width="0.875" style="9" customWidth="1"/>
    <col min="5634" max="5649" width="3.875" style="9" customWidth="1"/>
    <col min="5650" max="5656" width="4.625" style="9" customWidth="1"/>
    <col min="5657" max="5888" width="9" style="9"/>
    <col min="5889" max="5889" width="0.875" style="9" customWidth="1"/>
    <col min="5890" max="5905" width="3.875" style="9" customWidth="1"/>
    <col min="5906" max="5912" width="4.625" style="9" customWidth="1"/>
    <col min="5913" max="6144" width="9" style="9"/>
    <col min="6145" max="6145" width="0.875" style="9" customWidth="1"/>
    <col min="6146" max="6161" width="3.875" style="9" customWidth="1"/>
    <col min="6162" max="6168" width="4.625" style="9" customWidth="1"/>
    <col min="6169" max="6400" width="9" style="9"/>
    <col min="6401" max="6401" width="0.875" style="9" customWidth="1"/>
    <col min="6402" max="6417" width="3.875" style="9" customWidth="1"/>
    <col min="6418" max="6424" width="4.625" style="9" customWidth="1"/>
    <col min="6425" max="6656" width="9" style="9"/>
    <col min="6657" max="6657" width="0.875" style="9" customWidth="1"/>
    <col min="6658" max="6673" width="3.875" style="9" customWidth="1"/>
    <col min="6674" max="6680" width="4.625" style="9" customWidth="1"/>
    <col min="6681" max="6912" width="9" style="9"/>
    <col min="6913" max="6913" width="0.875" style="9" customWidth="1"/>
    <col min="6914" max="6929" width="3.875" style="9" customWidth="1"/>
    <col min="6930" max="6936" width="4.625" style="9" customWidth="1"/>
    <col min="6937" max="7168" width="9" style="9"/>
    <col min="7169" max="7169" width="0.875" style="9" customWidth="1"/>
    <col min="7170" max="7185" width="3.875" style="9" customWidth="1"/>
    <col min="7186" max="7192" width="4.625" style="9" customWidth="1"/>
    <col min="7193" max="7424" width="9" style="9"/>
    <col min="7425" max="7425" width="0.875" style="9" customWidth="1"/>
    <col min="7426" max="7441" width="3.875" style="9" customWidth="1"/>
    <col min="7442" max="7448" width="4.625" style="9" customWidth="1"/>
    <col min="7449" max="7680" width="9" style="9"/>
    <col min="7681" max="7681" width="0.875" style="9" customWidth="1"/>
    <col min="7682" max="7697" width="3.875" style="9" customWidth="1"/>
    <col min="7698" max="7704" width="4.625" style="9" customWidth="1"/>
    <col min="7705" max="7936" width="9" style="9"/>
    <col min="7937" max="7937" width="0.875" style="9" customWidth="1"/>
    <col min="7938" max="7953" width="3.875" style="9" customWidth="1"/>
    <col min="7954" max="7960" width="4.625" style="9" customWidth="1"/>
    <col min="7961" max="8192" width="9" style="9"/>
    <col min="8193" max="8193" width="0.875" style="9" customWidth="1"/>
    <col min="8194" max="8209" width="3.875" style="9" customWidth="1"/>
    <col min="8210" max="8216" width="4.625" style="9" customWidth="1"/>
    <col min="8217" max="8448" width="9" style="9"/>
    <col min="8449" max="8449" width="0.875" style="9" customWidth="1"/>
    <col min="8450" max="8465" width="3.875" style="9" customWidth="1"/>
    <col min="8466" max="8472" width="4.625" style="9" customWidth="1"/>
    <col min="8473" max="8704" width="9" style="9"/>
    <col min="8705" max="8705" width="0.875" style="9" customWidth="1"/>
    <col min="8706" max="8721" width="3.875" style="9" customWidth="1"/>
    <col min="8722" max="8728" width="4.625" style="9" customWidth="1"/>
    <col min="8729" max="8960" width="9" style="9"/>
    <col min="8961" max="8961" width="0.875" style="9" customWidth="1"/>
    <col min="8962" max="8977" width="3.875" style="9" customWidth="1"/>
    <col min="8978" max="8984" width="4.625" style="9" customWidth="1"/>
    <col min="8985" max="9216" width="9" style="9"/>
    <col min="9217" max="9217" width="0.875" style="9" customWidth="1"/>
    <col min="9218" max="9233" width="3.875" style="9" customWidth="1"/>
    <col min="9234" max="9240" width="4.625" style="9" customWidth="1"/>
    <col min="9241" max="9472" width="9" style="9"/>
    <col min="9473" max="9473" width="0.875" style="9" customWidth="1"/>
    <col min="9474" max="9489" width="3.875" style="9" customWidth="1"/>
    <col min="9490" max="9496" width="4.625" style="9" customWidth="1"/>
    <col min="9497" max="9728" width="9" style="9"/>
    <col min="9729" max="9729" width="0.875" style="9" customWidth="1"/>
    <col min="9730" max="9745" width="3.875" style="9" customWidth="1"/>
    <col min="9746" max="9752" width="4.625" style="9" customWidth="1"/>
    <col min="9753" max="9984" width="9" style="9"/>
    <col min="9985" max="9985" width="0.875" style="9" customWidth="1"/>
    <col min="9986" max="10001" width="3.875" style="9" customWidth="1"/>
    <col min="10002" max="10008" width="4.625" style="9" customWidth="1"/>
    <col min="10009" max="10240" width="9" style="9"/>
    <col min="10241" max="10241" width="0.875" style="9" customWidth="1"/>
    <col min="10242" max="10257" width="3.875" style="9" customWidth="1"/>
    <col min="10258" max="10264" width="4.625" style="9" customWidth="1"/>
    <col min="10265" max="10496" width="9" style="9"/>
    <col min="10497" max="10497" width="0.875" style="9" customWidth="1"/>
    <col min="10498" max="10513" width="3.875" style="9" customWidth="1"/>
    <col min="10514" max="10520" width="4.625" style="9" customWidth="1"/>
    <col min="10521" max="10752" width="9" style="9"/>
    <col min="10753" max="10753" width="0.875" style="9" customWidth="1"/>
    <col min="10754" max="10769" width="3.875" style="9" customWidth="1"/>
    <col min="10770" max="10776" width="4.625" style="9" customWidth="1"/>
    <col min="10777" max="11008" width="9" style="9"/>
    <col min="11009" max="11009" width="0.875" style="9" customWidth="1"/>
    <col min="11010" max="11025" width="3.875" style="9" customWidth="1"/>
    <col min="11026" max="11032" width="4.625" style="9" customWidth="1"/>
    <col min="11033" max="11264" width="9" style="9"/>
    <col min="11265" max="11265" width="0.875" style="9" customWidth="1"/>
    <col min="11266" max="11281" width="3.875" style="9" customWidth="1"/>
    <col min="11282" max="11288" width="4.625" style="9" customWidth="1"/>
    <col min="11289" max="11520" width="9" style="9"/>
    <col min="11521" max="11521" width="0.875" style="9" customWidth="1"/>
    <col min="11522" max="11537" width="3.875" style="9" customWidth="1"/>
    <col min="11538" max="11544" width="4.625" style="9" customWidth="1"/>
    <col min="11545" max="11776" width="9" style="9"/>
    <col min="11777" max="11777" width="0.875" style="9" customWidth="1"/>
    <col min="11778" max="11793" width="3.875" style="9" customWidth="1"/>
    <col min="11794" max="11800" width="4.625" style="9" customWidth="1"/>
    <col min="11801" max="12032" width="9" style="9"/>
    <col min="12033" max="12033" width="0.875" style="9" customWidth="1"/>
    <col min="12034" max="12049" width="3.875" style="9" customWidth="1"/>
    <col min="12050" max="12056" width="4.625" style="9" customWidth="1"/>
    <col min="12057" max="12288" width="9" style="9"/>
    <col min="12289" max="12289" width="0.875" style="9" customWidth="1"/>
    <col min="12290" max="12305" width="3.875" style="9" customWidth="1"/>
    <col min="12306" max="12312" width="4.625" style="9" customWidth="1"/>
    <col min="12313" max="12544" width="9" style="9"/>
    <col min="12545" max="12545" width="0.875" style="9" customWidth="1"/>
    <col min="12546" max="12561" width="3.875" style="9" customWidth="1"/>
    <col min="12562" max="12568" width="4.625" style="9" customWidth="1"/>
    <col min="12569" max="12800" width="9" style="9"/>
    <col min="12801" max="12801" width="0.875" style="9" customWidth="1"/>
    <col min="12802" max="12817" width="3.875" style="9" customWidth="1"/>
    <col min="12818" max="12824" width="4.625" style="9" customWidth="1"/>
    <col min="12825" max="13056" width="9" style="9"/>
    <col min="13057" max="13057" width="0.875" style="9" customWidth="1"/>
    <col min="13058" max="13073" width="3.875" style="9" customWidth="1"/>
    <col min="13074" max="13080" width="4.625" style="9" customWidth="1"/>
    <col min="13081" max="13312" width="9" style="9"/>
    <col min="13313" max="13313" width="0.875" style="9" customWidth="1"/>
    <col min="13314" max="13329" width="3.875" style="9" customWidth="1"/>
    <col min="13330" max="13336" width="4.625" style="9" customWidth="1"/>
    <col min="13337" max="13568" width="9" style="9"/>
    <col min="13569" max="13569" width="0.875" style="9" customWidth="1"/>
    <col min="13570" max="13585" width="3.875" style="9" customWidth="1"/>
    <col min="13586" max="13592" width="4.625" style="9" customWidth="1"/>
    <col min="13593" max="13824" width="9" style="9"/>
    <col min="13825" max="13825" width="0.875" style="9" customWidth="1"/>
    <col min="13826" max="13841" width="3.875" style="9" customWidth="1"/>
    <col min="13842" max="13848" width="4.625" style="9" customWidth="1"/>
    <col min="13849" max="14080" width="9" style="9"/>
    <col min="14081" max="14081" width="0.875" style="9" customWidth="1"/>
    <col min="14082" max="14097" width="3.875" style="9" customWidth="1"/>
    <col min="14098" max="14104" width="4.625" style="9" customWidth="1"/>
    <col min="14105" max="14336" width="9" style="9"/>
    <col min="14337" max="14337" width="0.875" style="9" customWidth="1"/>
    <col min="14338" max="14353" width="3.875" style="9" customWidth="1"/>
    <col min="14354" max="14360" width="4.625" style="9" customWidth="1"/>
    <col min="14361" max="14592" width="9" style="9"/>
    <col min="14593" max="14593" width="0.875" style="9" customWidth="1"/>
    <col min="14594" max="14609" width="3.875" style="9" customWidth="1"/>
    <col min="14610" max="14616" width="4.625" style="9" customWidth="1"/>
    <col min="14617" max="14848" width="9" style="9"/>
    <col min="14849" max="14849" width="0.875" style="9" customWidth="1"/>
    <col min="14850" max="14865" width="3.875" style="9" customWidth="1"/>
    <col min="14866" max="14872" width="4.625" style="9" customWidth="1"/>
    <col min="14873" max="15104" width="9" style="9"/>
    <col min="15105" max="15105" width="0.875" style="9" customWidth="1"/>
    <col min="15106" max="15121" width="3.875" style="9" customWidth="1"/>
    <col min="15122" max="15128" width="4.625" style="9" customWidth="1"/>
    <col min="15129" max="15360" width="9" style="9"/>
    <col min="15361" max="15361" width="0.875" style="9" customWidth="1"/>
    <col min="15362" max="15377" width="3.875" style="9" customWidth="1"/>
    <col min="15378" max="15384" width="4.625" style="9" customWidth="1"/>
    <col min="15385" max="15616" width="9" style="9"/>
    <col min="15617" max="15617" width="0.875" style="9" customWidth="1"/>
    <col min="15618" max="15633" width="3.875" style="9" customWidth="1"/>
    <col min="15634" max="15640" width="4.625" style="9" customWidth="1"/>
    <col min="15641" max="15872" width="9" style="9"/>
    <col min="15873" max="15873" width="0.875" style="9" customWidth="1"/>
    <col min="15874" max="15889" width="3.875" style="9" customWidth="1"/>
    <col min="15890" max="15896" width="4.625" style="9" customWidth="1"/>
    <col min="15897" max="16128" width="9" style="9"/>
    <col min="16129" max="16129" width="0.875" style="9" customWidth="1"/>
    <col min="16130" max="16145" width="3.875" style="9" customWidth="1"/>
    <col min="16146" max="16152" width="4.625" style="9" customWidth="1"/>
    <col min="16153" max="16384" width="9" style="9"/>
  </cols>
  <sheetData>
    <row r="1" spans="1:226" s="84" customFormat="1" ht="26.25" customHeight="1" x14ac:dyDescent="0.15">
      <c r="A1" s="82" t="s">
        <v>985</v>
      </c>
      <c r="B1" s="86"/>
      <c r="C1" s="86"/>
      <c r="D1" s="86"/>
      <c r="E1" s="86"/>
      <c r="F1" s="86"/>
      <c r="G1" s="86"/>
      <c r="H1" s="86"/>
      <c r="I1" s="86"/>
      <c r="J1" s="86"/>
      <c r="K1" s="86"/>
      <c r="L1" s="86"/>
      <c r="M1" s="86"/>
      <c r="N1" s="86"/>
      <c r="O1" s="86"/>
      <c r="P1" s="86"/>
      <c r="Q1" s="86"/>
      <c r="R1" s="85"/>
      <c r="S1" s="85"/>
      <c r="T1" s="85"/>
      <c r="U1" s="85"/>
      <c r="V1" s="85"/>
      <c r="W1" s="85"/>
      <c r="X1" s="85"/>
      <c r="Y1" s="85"/>
      <c r="Z1" s="85"/>
      <c r="AA1" s="85"/>
      <c r="AB1" s="85"/>
      <c r="AC1" s="85"/>
    </row>
    <row r="2" spans="1:226" ht="18.75" customHeight="1" x14ac:dyDescent="0.15">
      <c r="I2" s="1153" t="s">
        <v>735</v>
      </c>
      <c r="J2" s="1154"/>
      <c r="K2" s="1154"/>
      <c r="L2" s="1154"/>
      <c r="M2" s="1154"/>
      <c r="N2" s="1154"/>
      <c r="O2" s="1154"/>
      <c r="P2" s="172"/>
      <c r="Q2" s="172"/>
    </row>
    <row r="3" spans="1:226" ht="18.75" customHeight="1" x14ac:dyDescent="0.15">
      <c r="B3" s="1146" t="s">
        <v>481</v>
      </c>
      <c r="C3" s="1147"/>
      <c r="D3" s="1066" t="s">
        <v>736</v>
      </c>
      <c r="E3" s="1151"/>
      <c r="F3" s="1151"/>
      <c r="G3" s="1151"/>
      <c r="H3" s="1151"/>
      <c r="I3" s="1151"/>
      <c r="J3" s="1151"/>
      <c r="K3" s="1151"/>
      <c r="L3" s="1151"/>
      <c r="M3" s="1151"/>
      <c r="N3" s="1151"/>
      <c r="O3" s="1152"/>
      <c r="P3" s="404"/>
      <c r="Q3" s="423"/>
    </row>
    <row r="4" spans="1:226" ht="18.75" customHeight="1" x14ac:dyDescent="0.15">
      <c r="B4" s="1057"/>
      <c r="C4" s="985"/>
      <c r="D4" s="985" t="s">
        <v>149</v>
      </c>
      <c r="E4" s="985"/>
      <c r="F4" s="983" t="s">
        <v>737</v>
      </c>
      <c r="G4" s="983"/>
      <c r="H4" s="983" t="s">
        <v>738</v>
      </c>
      <c r="I4" s="1148"/>
      <c r="J4" s="983" t="s">
        <v>739</v>
      </c>
      <c r="K4" s="1149"/>
      <c r="L4" s="983" t="s">
        <v>740</v>
      </c>
      <c r="M4" s="983"/>
      <c r="N4" s="1148" t="s">
        <v>741</v>
      </c>
      <c r="O4" s="1150"/>
    </row>
    <row r="5" spans="1:226" ht="18.75" customHeight="1" x14ac:dyDescent="0.15">
      <c r="B5" s="1057"/>
      <c r="C5" s="985"/>
      <c r="D5" s="985"/>
      <c r="E5" s="985"/>
      <c r="F5" s="983"/>
      <c r="G5" s="983"/>
      <c r="H5" s="1148"/>
      <c r="I5" s="1148"/>
      <c r="J5" s="1149"/>
      <c r="K5" s="1149"/>
      <c r="L5" s="983"/>
      <c r="M5" s="983"/>
      <c r="N5" s="1148"/>
      <c r="O5" s="1150"/>
    </row>
    <row r="6" spans="1:226" ht="18.75" customHeight="1" x14ac:dyDescent="0.15">
      <c r="B6" s="1057"/>
      <c r="C6" s="985"/>
      <c r="D6" s="985"/>
      <c r="E6" s="985"/>
      <c r="F6" s="983"/>
      <c r="G6" s="983"/>
      <c r="H6" s="1148"/>
      <c r="I6" s="1148"/>
      <c r="J6" s="1149"/>
      <c r="K6" s="1149"/>
      <c r="L6" s="983"/>
      <c r="M6" s="983"/>
      <c r="N6" s="1148"/>
      <c r="O6" s="1150"/>
    </row>
    <row r="7" spans="1:226" ht="18.75" customHeight="1" x14ac:dyDescent="0.15">
      <c r="B7" s="1158" t="s">
        <v>475</v>
      </c>
      <c r="C7" s="1159"/>
      <c r="D7" s="1155">
        <v>8</v>
      </c>
      <c r="E7" s="1156"/>
      <c r="F7" s="1155" t="s">
        <v>390</v>
      </c>
      <c r="G7" s="1156"/>
      <c r="H7" s="1155">
        <v>2</v>
      </c>
      <c r="I7" s="1156"/>
      <c r="J7" s="1155">
        <v>6</v>
      </c>
      <c r="K7" s="1156"/>
      <c r="L7" s="1155" t="s">
        <v>390</v>
      </c>
      <c r="M7" s="1156"/>
      <c r="N7" s="1155" t="s">
        <v>390</v>
      </c>
      <c r="O7" s="1157"/>
    </row>
    <row r="8" spans="1:226" ht="18.75" customHeight="1" x14ac:dyDescent="0.15">
      <c r="B8" s="1158" t="s">
        <v>341</v>
      </c>
      <c r="C8" s="1159"/>
      <c r="D8" s="1155">
        <v>18</v>
      </c>
      <c r="E8" s="1156"/>
      <c r="F8" s="1155">
        <v>7</v>
      </c>
      <c r="G8" s="1156"/>
      <c r="H8" s="1155">
        <v>5</v>
      </c>
      <c r="I8" s="1156"/>
      <c r="J8" s="1155">
        <v>6</v>
      </c>
      <c r="K8" s="1156"/>
      <c r="L8" s="1155" t="s">
        <v>390</v>
      </c>
      <c r="M8" s="1156"/>
      <c r="N8" s="1155" t="s">
        <v>390</v>
      </c>
      <c r="O8" s="1157"/>
    </row>
    <row r="9" spans="1:226" ht="18.75" customHeight="1" x14ac:dyDescent="0.15">
      <c r="B9" s="1158" t="s">
        <v>209</v>
      </c>
      <c r="C9" s="1159"/>
      <c r="D9" s="1155">
        <v>10</v>
      </c>
      <c r="E9" s="1156"/>
      <c r="F9" s="1155">
        <v>5</v>
      </c>
      <c r="G9" s="1156"/>
      <c r="H9" s="1155">
        <v>1</v>
      </c>
      <c r="I9" s="1156"/>
      <c r="J9" s="1155">
        <v>4</v>
      </c>
      <c r="K9" s="1156"/>
      <c r="L9" s="1155" t="s">
        <v>390</v>
      </c>
      <c r="M9" s="1156"/>
      <c r="N9" s="1155" t="s">
        <v>390</v>
      </c>
      <c r="O9" s="1157"/>
    </row>
    <row r="10" spans="1:226" ht="18.75" customHeight="1" x14ac:dyDescent="0.15">
      <c r="B10" s="1160" t="s">
        <v>691</v>
      </c>
      <c r="C10" s="1161"/>
      <c r="D10" s="1162">
        <v>17</v>
      </c>
      <c r="E10" s="1162"/>
      <c r="F10" s="1162">
        <v>5</v>
      </c>
      <c r="G10" s="1162"/>
      <c r="H10" s="1162">
        <v>7</v>
      </c>
      <c r="I10" s="1162"/>
      <c r="J10" s="1162">
        <v>5</v>
      </c>
      <c r="K10" s="1162"/>
      <c r="L10" s="1162" t="s">
        <v>390</v>
      </c>
      <c r="M10" s="1162"/>
      <c r="N10" s="1162" t="s">
        <v>390</v>
      </c>
      <c r="O10" s="1163"/>
    </row>
    <row r="11" spans="1:226" ht="18.75" customHeight="1" x14ac:dyDescent="0.15"/>
    <row r="12" spans="1:226" ht="18.75" customHeight="1" x14ac:dyDescent="0.15"/>
    <row r="13" spans="1:226" ht="18.75" customHeight="1" x14ac:dyDescent="0.15">
      <c r="B13" s="16"/>
      <c r="C13" s="16"/>
      <c r="D13" s="16"/>
      <c r="E13" s="16"/>
      <c r="F13" s="16"/>
      <c r="G13" s="16"/>
      <c r="H13" s="16"/>
      <c r="I13" s="16"/>
      <c r="J13" s="16"/>
      <c r="K13" s="16"/>
      <c r="L13" s="16"/>
      <c r="M13" s="16"/>
      <c r="N13" s="16"/>
      <c r="O13" s="16"/>
    </row>
    <row r="14" spans="1:226" s="390" customFormat="1" ht="26.25" customHeight="1" x14ac:dyDescent="0.15">
      <c r="A14" s="82" t="s">
        <v>986</v>
      </c>
      <c r="B14" s="83"/>
      <c r="C14" s="83"/>
      <c r="D14" s="83"/>
      <c r="E14" s="83"/>
      <c r="F14" s="83"/>
      <c r="G14" s="83"/>
      <c r="H14" s="83"/>
      <c r="I14" s="83"/>
      <c r="J14" s="83"/>
      <c r="K14" s="83"/>
      <c r="L14" s="83"/>
      <c r="M14" s="83"/>
      <c r="N14" s="83"/>
      <c r="O14" s="83"/>
      <c r="P14" s="83"/>
      <c r="Q14" s="83"/>
      <c r="R14" s="83"/>
      <c r="S14" s="83"/>
      <c r="T14" s="83"/>
      <c r="U14" s="83"/>
      <c r="V14" s="83"/>
      <c r="W14" s="83"/>
      <c r="X14" s="83"/>
      <c r="Y14" s="83"/>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389"/>
      <c r="DG14" s="389"/>
      <c r="DH14" s="389"/>
      <c r="DI14" s="389"/>
      <c r="DJ14" s="389"/>
      <c r="DK14" s="389"/>
      <c r="DL14" s="389"/>
      <c r="DM14" s="389"/>
      <c r="DN14" s="389"/>
      <c r="DO14" s="389"/>
      <c r="DP14" s="389"/>
      <c r="DQ14" s="389"/>
      <c r="DR14" s="389"/>
      <c r="DS14" s="389"/>
      <c r="DT14" s="389"/>
      <c r="DU14" s="389"/>
      <c r="DV14" s="389"/>
      <c r="DW14" s="389"/>
      <c r="DX14" s="389"/>
      <c r="DY14" s="389"/>
      <c r="DZ14" s="389"/>
      <c r="EA14" s="389"/>
      <c r="EB14" s="389"/>
      <c r="EC14" s="389"/>
      <c r="ED14" s="389"/>
      <c r="EE14" s="389"/>
      <c r="EF14" s="389"/>
      <c r="EG14" s="389"/>
      <c r="EH14" s="389"/>
      <c r="EI14" s="389"/>
      <c r="EJ14" s="389"/>
      <c r="EK14" s="389"/>
      <c r="EL14" s="389"/>
      <c r="EM14" s="389"/>
      <c r="EN14" s="389"/>
      <c r="EO14" s="389"/>
      <c r="EP14" s="389"/>
      <c r="EQ14" s="389"/>
      <c r="ER14" s="389"/>
      <c r="ES14" s="389"/>
      <c r="ET14" s="389"/>
      <c r="EU14" s="389"/>
      <c r="EV14" s="389"/>
      <c r="EW14" s="389"/>
      <c r="EX14" s="389"/>
      <c r="EY14" s="389"/>
      <c r="EZ14" s="389"/>
      <c r="FA14" s="389"/>
      <c r="FB14" s="389"/>
      <c r="FC14" s="389"/>
      <c r="FD14" s="389"/>
      <c r="FE14" s="389"/>
      <c r="FF14" s="389"/>
      <c r="FG14" s="389"/>
      <c r="FH14" s="389"/>
      <c r="FI14" s="389"/>
      <c r="FJ14" s="389"/>
      <c r="FK14" s="389"/>
      <c r="FL14" s="389"/>
      <c r="FM14" s="389"/>
      <c r="FN14" s="389"/>
      <c r="FO14" s="389"/>
      <c r="FP14" s="389"/>
      <c r="FQ14" s="389"/>
      <c r="FR14" s="389"/>
      <c r="FS14" s="389"/>
      <c r="FT14" s="389"/>
      <c r="FU14" s="389"/>
      <c r="FV14" s="389"/>
      <c r="FW14" s="389"/>
      <c r="FX14" s="389"/>
      <c r="FY14" s="389"/>
      <c r="FZ14" s="389"/>
      <c r="GA14" s="389"/>
      <c r="GB14" s="389"/>
      <c r="GC14" s="389"/>
      <c r="GD14" s="389"/>
      <c r="GE14" s="389"/>
      <c r="GF14" s="389"/>
      <c r="GG14" s="389"/>
      <c r="GH14" s="389"/>
      <c r="GI14" s="389"/>
      <c r="GJ14" s="389"/>
      <c r="GK14" s="389"/>
      <c r="GL14" s="389"/>
      <c r="GM14" s="389"/>
      <c r="GN14" s="389"/>
      <c r="GO14" s="389"/>
      <c r="GP14" s="389"/>
      <c r="GQ14" s="389"/>
      <c r="GR14" s="389"/>
      <c r="GS14" s="389"/>
      <c r="GT14" s="389"/>
      <c r="GU14" s="389"/>
      <c r="GV14" s="389"/>
      <c r="GW14" s="389"/>
      <c r="GX14" s="389"/>
      <c r="GY14" s="389"/>
      <c r="GZ14" s="389"/>
      <c r="HA14" s="389"/>
      <c r="HB14" s="389"/>
      <c r="HC14" s="389"/>
      <c r="HD14" s="389"/>
      <c r="HE14" s="389"/>
      <c r="HF14" s="389"/>
      <c r="HG14" s="389"/>
      <c r="HH14" s="389"/>
      <c r="HI14" s="389"/>
      <c r="HJ14" s="389"/>
      <c r="HK14" s="389"/>
      <c r="HL14" s="389"/>
      <c r="HM14" s="389"/>
      <c r="HN14" s="389"/>
      <c r="HO14" s="389"/>
      <c r="HP14" s="389"/>
      <c r="HQ14" s="389"/>
      <c r="HR14" s="389"/>
    </row>
    <row r="15" spans="1:226" ht="18.75" customHeight="1" x14ac:dyDescent="0.15">
      <c r="B15" s="1012" t="s">
        <v>719</v>
      </c>
      <c r="C15" s="1012"/>
      <c r="D15" s="1012"/>
      <c r="E15" s="1012"/>
      <c r="F15" s="1012"/>
      <c r="G15" s="1012"/>
      <c r="H15" s="1012"/>
      <c r="I15" s="1012"/>
      <c r="J15" s="1012"/>
      <c r="K15" s="1012"/>
      <c r="L15" s="1012"/>
      <c r="M15" s="1012"/>
    </row>
    <row r="16" spans="1:226" ht="18.75" customHeight="1" x14ac:dyDescent="0.15">
      <c r="B16" s="990" t="s">
        <v>481</v>
      </c>
      <c r="C16" s="987"/>
      <c r="D16" s="987" t="s">
        <v>742</v>
      </c>
      <c r="E16" s="987"/>
      <c r="F16" s="987"/>
      <c r="G16" s="987"/>
      <c r="H16" s="987"/>
      <c r="I16" s="987"/>
      <c r="J16" s="987"/>
      <c r="K16" s="987"/>
      <c r="L16" s="987"/>
      <c r="M16" s="988"/>
      <c r="N16" s="358"/>
      <c r="O16" s="358"/>
      <c r="P16" s="358"/>
      <c r="Q16" s="358"/>
    </row>
    <row r="17" spans="2:17" ht="18.75" customHeight="1" x14ac:dyDescent="0.15">
      <c r="B17" s="1004"/>
      <c r="C17" s="982"/>
      <c r="D17" s="982" t="s">
        <v>149</v>
      </c>
      <c r="E17" s="982"/>
      <c r="F17" s="982" t="s">
        <v>743</v>
      </c>
      <c r="G17" s="982"/>
      <c r="H17" s="982" t="s">
        <v>744</v>
      </c>
      <c r="I17" s="982"/>
      <c r="J17" s="982" t="s">
        <v>745</v>
      </c>
      <c r="K17" s="982"/>
      <c r="L17" s="982" t="s">
        <v>479</v>
      </c>
      <c r="M17" s="989"/>
      <c r="N17" s="358"/>
      <c r="O17" s="358"/>
      <c r="P17" s="360"/>
      <c r="Q17" s="358"/>
    </row>
    <row r="18" spans="2:17" ht="24.75" customHeight="1" x14ac:dyDescent="0.15">
      <c r="B18" s="1004"/>
      <c r="C18" s="982"/>
      <c r="D18" s="982"/>
      <c r="E18" s="982"/>
      <c r="F18" s="982"/>
      <c r="G18" s="982"/>
      <c r="H18" s="982"/>
      <c r="I18" s="982"/>
      <c r="J18" s="982"/>
      <c r="K18" s="982"/>
      <c r="L18" s="982"/>
      <c r="M18" s="989"/>
      <c r="N18" s="358"/>
      <c r="O18" s="358"/>
      <c r="P18" s="358"/>
      <c r="Q18" s="358"/>
    </row>
    <row r="19" spans="2:17" ht="18.75" customHeight="1" x14ac:dyDescent="0.15">
      <c r="B19" s="1166" t="s">
        <v>475</v>
      </c>
      <c r="C19" s="1167"/>
      <c r="D19" s="1164">
        <v>16</v>
      </c>
      <c r="E19" s="1164"/>
      <c r="F19" s="1164">
        <v>15</v>
      </c>
      <c r="G19" s="1164"/>
      <c r="H19" s="1164">
        <v>1</v>
      </c>
      <c r="I19" s="1164"/>
      <c r="J19" s="1164">
        <v>10</v>
      </c>
      <c r="K19" s="1164"/>
      <c r="L19" s="1164">
        <v>6</v>
      </c>
      <c r="M19" s="1165"/>
      <c r="N19" s="359"/>
      <c r="O19" s="359"/>
      <c r="P19" s="359"/>
      <c r="Q19" s="359"/>
    </row>
    <row r="20" spans="2:17" ht="18.75" customHeight="1" x14ac:dyDescent="0.15">
      <c r="B20" s="1166" t="s">
        <v>341</v>
      </c>
      <c r="C20" s="1167"/>
      <c r="D20" s="1164">
        <v>10</v>
      </c>
      <c r="E20" s="1164"/>
      <c r="F20" s="1164">
        <v>10</v>
      </c>
      <c r="G20" s="1164"/>
      <c r="H20" s="1164" t="s">
        <v>390</v>
      </c>
      <c r="I20" s="1164"/>
      <c r="J20" s="1164">
        <v>6</v>
      </c>
      <c r="K20" s="1164"/>
      <c r="L20" s="1164">
        <v>4</v>
      </c>
      <c r="M20" s="1165"/>
      <c r="N20" s="359"/>
      <c r="O20" s="359"/>
      <c r="P20" s="359"/>
      <c r="Q20" s="359"/>
    </row>
    <row r="21" spans="2:17" ht="18.75" customHeight="1" x14ac:dyDescent="0.15">
      <c r="B21" s="1166" t="s">
        <v>209</v>
      </c>
      <c r="C21" s="1167"/>
      <c r="D21" s="1164">
        <v>12</v>
      </c>
      <c r="E21" s="1164"/>
      <c r="F21" s="1164">
        <v>12</v>
      </c>
      <c r="G21" s="1164"/>
      <c r="H21" s="1168" t="s">
        <v>390</v>
      </c>
      <c r="I21" s="1168"/>
      <c r="J21" s="1164">
        <v>6</v>
      </c>
      <c r="K21" s="1164"/>
      <c r="L21" s="1164">
        <v>6</v>
      </c>
      <c r="M21" s="1165"/>
      <c r="N21" s="359"/>
      <c r="O21" s="359"/>
      <c r="P21" s="359"/>
      <c r="Q21" s="359"/>
    </row>
    <row r="22" spans="2:17" ht="18.75" customHeight="1" x14ac:dyDescent="0.15">
      <c r="B22" s="1169" t="s">
        <v>691</v>
      </c>
      <c r="C22" s="1170"/>
      <c r="D22" s="1162">
        <v>7</v>
      </c>
      <c r="E22" s="1162"/>
      <c r="F22" s="1162">
        <v>7</v>
      </c>
      <c r="G22" s="1162"/>
      <c r="H22" s="1171" t="s">
        <v>390</v>
      </c>
      <c r="I22" s="1171"/>
      <c r="J22" s="1162">
        <v>6</v>
      </c>
      <c r="K22" s="1162"/>
      <c r="L22" s="1162">
        <v>1</v>
      </c>
      <c r="M22" s="1163"/>
    </row>
    <row r="23" spans="2:17" ht="18.75" customHeight="1" x14ac:dyDescent="0.15"/>
    <row r="24" spans="2:17" ht="18.75" customHeight="1" x14ac:dyDescent="0.15"/>
    <row r="25" spans="2:17" ht="18.75" customHeight="1" x14ac:dyDescent="0.15"/>
    <row r="26" spans="2:17" ht="18.75" customHeight="1" x14ac:dyDescent="0.15"/>
    <row r="27" spans="2:17" ht="18.75" customHeight="1" x14ac:dyDescent="0.15"/>
    <row r="28" spans="2:17" ht="18.75" customHeight="1" x14ac:dyDescent="0.15"/>
    <row r="29" spans="2:17" ht="18.75" customHeight="1" x14ac:dyDescent="0.15"/>
    <row r="30" spans="2:17" ht="18.75" customHeight="1" x14ac:dyDescent="0.15"/>
    <row r="31" spans="2:17" ht="18.75" customHeight="1" x14ac:dyDescent="0.15"/>
    <row r="32" spans="2:17" ht="18.75" customHeight="1" x14ac:dyDescent="0.15"/>
    <row r="33" ht="18.75" customHeight="1" x14ac:dyDescent="0.15"/>
    <row r="34" ht="18.75" customHeight="1" x14ac:dyDescent="0.15"/>
    <row r="35" ht="18.75" customHeight="1" x14ac:dyDescent="0.15"/>
    <row r="36" ht="18.75" customHeight="1" x14ac:dyDescent="0.15"/>
    <row r="37" ht="18.75" customHeight="1" x14ac:dyDescent="0.15"/>
    <row r="38" ht="18.75" customHeight="1" x14ac:dyDescent="0.15"/>
    <row r="39" ht="18.75" customHeight="1" x14ac:dyDescent="0.15"/>
    <row r="40" ht="18.75" customHeight="1" x14ac:dyDescent="0.15"/>
    <row r="41" ht="18.75" customHeight="1" x14ac:dyDescent="0.15"/>
    <row r="42" ht="18.75" customHeight="1" x14ac:dyDescent="0.15"/>
    <row r="43" ht="18.75" customHeight="1" x14ac:dyDescent="0.15"/>
    <row r="44" ht="18.75" customHeight="1" x14ac:dyDescent="0.15"/>
    <row r="45" ht="18.75" customHeight="1" x14ac:dyDescent="0.15"/>
    <row r="46" ht="18.75" customHeight="1" x14ac:dyDescent="0.15"/>
    <row r="47" ht="18.75" customHeight="1" x14ac:dyDescent="0.15"/>
    <row r="48" ht="18.75" customHeight="1" x14ac:dyDescent="0.15"/>
    <row r="49" ht="18.75" customHeight="1" x14ac:dyDescent="0.15"/>
    <row r="50" ht="18.75" customHeight="1" x14ac:dyDescent="0.15"/>
    <row r="51" ht="18.75" customHeight="1" x14ac:dyDescent="0.15"/>
    <row r="52" ht="18.75" customHeight="1" x14ac:dyDescent="0.15"/>
    <row r="53" ht="18.75" customHeight="1" x14ac:dyDescent="0.15"/>
    <row r="54" ht="18.75" customHeight="1" x14ac:dyDescent="0.15"/>
    <row r="55" ht="18.75" customHeight="1" x14ac:dyDescent="0.15"/>
    <row r="56" ht="18.75" customHeight="1" x14ac:dyDescent="0.15"/>
    <row r="57" ht="18.75" customHeight="1" x14ac:dyDescent="0.15"/>
    <row r="58" ht="18.75" customHeight="1" x14ac:dyDescent="0.15"/>
    <row r="59" ht="18.75" customHeight="1" x14ac:dyDescent="0.15"/>
    <row r="60" ht="18.75" customHeight="1" x14ac:dyDescent="0.15"/>
    <row r="61" ht="18.75" customHeight="1" x14ac:dyDescent="0.15"/>
    <row r="62" ht="18.75" customHeight="1" x14ac:dyDescent="0.15"/>
    <row r="63" ht="18.75" customHeight="1" x14ac:dyDescent="0.15"/>
    <row r="64" ht="18.75" customHeight="1" x14ac:dyDescent="0.15"/>
    <row r="65" ht="18.75" customHeight="1" x14ac:dyDescent="0.15"/>
    <row r="66" ht="18.75" customHeight="1" x14ac:dyDescent="0.15"/>
    <row r="67" ht="18.75" customHeight="1" x14ac:dyDescent="0.15"/>
    <row r="68" ht="18.75" customHeight="1" x14ac:dyDescent="0.15"/>
    <row r="69" ht="18.75" customHeight="1" x14ac:dyDescent="0.15"/>
    <row r="70" ht="18.75" customHeight="1" x14ac:dyDescent="0.15"/>
    <row r="71" ht="18.75" customHeight="1" x14ac:dyDescent="0.15"/>
    <row r="72" ht="18.75" customHeight="1" x14ac:dyDescent="0.15"/>
    <row r="73" ht="18.75" customHeight="1" x14ac:dyDescent="0.15"/>
    <row r="74" ht="18.75" customHeight="1" x14ac:dyDescent="0.15"/>
    <row r="75" ht="18.75" customHeight="1" x14ac:dyDescent="0.15"/>
    <row r="76" ht="18.75" customHeight="1" x14ac:dyDescent="0.15"/>
    <row r="77" ht="18.75" customHeight="1" x14ac:dyDescent="0.15"/>
    <row r="78" ht="18.75" customHeight="1" x14ac:dyDescent="0.15"/>
    <row r="79" ht="18.75" customHeight="1" x14ac:dyDescent="0.15"/>
    <row r="80"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row r="117" ht="18.75" customHeight="1" x14ac:dyDescent="0.15"/>
    <row r="118" ht="18.75" customHeight="1" x14ac:dyDescent="0.15"/>
    <row r="119" ht="18.75" customHeight="1" x14ac:dyDescent="0.15"/>
    <row r="120" ht="18.75" customHeight="1" x14ac:dyDescent="0.15"/>
    <row r="121" ht="18.75" customHeight="1" x14ac:dyDescent="0.15"/>
    <row r="122" ht="18.75" customHeight="1" x14ac:dyDescent="0.15"/>
    <row r="123" ht="18.75" customHeight="1" x14ac:dyDescent="0.15"/>
  </sheetData>
  <mergeCells count="69">
    <mergeCell ref="L22:M22"/>
    <mergeCell ref="B21:C21"/>
    <mergeCell ref="D21:E21"/>
    <mergeCell ref="F21:G21"/>
    <mergeCell ref="H21:I21"/>
    <mergeCell ref="J21:K21"/>
    <mergeCell ref="L21:M21"/>
    <mergeCell ref="B22:C22"/>
    <mergeCell ref="D22:E22"/>
    <mergeCell ref="F22:G22"/>
    <mergeCell ref="H22:I22"/>
    <mergeCell ref="J22:K22"/>
    <mergeCell ref="L20:M20"/>
    <mergeCell ref="B19:C19"/>
    <mergeCell ref="D19:E19"/>
    <mergeCell ref="F19:G19"/>
    <mergeCell ref="H19:I19"/>
    <mergeCell ref="J19:K19"/>
    <mergeCell ref="L19:M19"/>
    <mergeCell ref="B20:C20"/>
    <mergeCell ref="D20:E20"/>
    <mergeCell ref="F20:G20"/>
    <mergeCell ref="H20:I20"/>
    <mergeCell ref="J20:K20"/>
    <mergeCell ref="B15:M15"/>
    <mergeCell ref="B16:C18"/>
    <mergeCell ref="D16:M16"/>
    <mergeCell ref="D17:E18"/>
    <mergeCell ref="F17:G18"/>
    <mergeCell ref="H17:I18"/>
    <mergeCell ref="J17:K18"/>
    <mergeCell ref="L17:M18"/>
    <mergeCell ref="L9:M9"/>
    <mergeCell ref="N9:O9"/>
    <mergeCell ref="B10:C10"/>
    <mergeCell ref="D10:E10"/>
    <mergeCell ref="F10:G10"/>
    <mergeCell ref="H10:I10"/>
    <mergeCell ref="J10:K10"/>
    <mergeCell ref="L10:M10"/>
    <mergeCell ref="N10:O10"/>
    <mergeCell ref="B9:C9"/>
    <mergeCell ref="D9:E9"/>
    <mergeCell ref="F9:G9"/>
    <mergeCell ref="H9:I9"/>
    <mergeCell ref="J9:K9"/>
    <mergeCell ref="L8:M8"/>
    <mergeCell ref="N8:O8"/>
    <mergeCell ref="B7:C7"/>
    <mergeCell ref="D7:E7"/>
    <mergeCell ref="F7:G7"/>
    <mergeCell ref="H7:I7"/>
    <mergeCell ref="J7:K7"/>
    <mergeCell ref="B8:C8"/>
    <mergeCell ref="D8:E8"/>
    <mergeCell ref="F8:G8"/>
    <mergeCell ref="H8:I8"/>
    <mergeCell ref="J8:K8"/>
    <mergeCell ref="L4:M6"/>
    <mergeCell ref="N4:O6"/>
    <mergeCell ref="D3:O3"/>
    <mergeCell ref="I2:O2"/>
    <mergeCell ref="L7:M7"/>
    <mergeCell ref="N7:O7"/>
    <mergeCell ref="B3:C6"/>
    <mergeCell ref="D4:E6"/>
    <mergeCell ref="F4:G6"/>
    <mergeCell ref="H4:I6"/>
    <mergeCell ref="J4:K6"/>
  </mergeCells>
  <phoneticPr fontId="4"/>
  <pageMargins left="0.78740157480314965" right="0.78740157480314965" top="0.59055118110236227" bottom="0.59055118110236227" header="0.39370078740157483" footer="0.39370078740157483"/>
  <pageSetup paperSize="9" firstPageNumber="12" orientation="portrait" r:id="rId1"/>
  <headerFooter alignWithMargins="0">
    <oddHeader>&amp;R&amp;A</oddHeader>
    <oddFooter>&amp;C－９－</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6"/>
  <dimension ref="A1"/>
  <sheetViews>
    <sheetView showGridLines="0" topLeftCell="E13" zoomScaleNormal="100" workbookViewId="0">
      <selection activeCell="O34" sqref="O34"/>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B1:J24"/>
  <sheetViews>
    <sheetView topLeftCell="A10" workbookViewId="0">
      <selection activeCell="B25" sqref="B25"/>
    </sheetView>
  </sheetViews>
  <sheetFormatPr defaultRowHeight="13.5" x14ac:dyDescent="0.15"/>
  <cols>
    <col min="1" max="1" width="5.875" customWidth="1"/>
    <col min="10" max="10" width="17.75" customWidth="1"/>
  </cols>
  <sheetData>
    <row r="1" spans="2:10" ht="79.5" customHeight="1" x14ac:dyDescent="0.2">
      <c r="B1" s="961" t="s">
        <v>696</v>
      </c>
      <c r="C1" s="961"/>
      <c r="D1" s="961"/>
      <c r="E1" s="961"/>
      <c r="F1" s="961"/>
      <c r="G1" s="961"/>
      <c r="H1" s="961"/>
      <c r="I1" s="961"/>
      <c r="J1" s="961"/>
    </row>
    <row r="2" spans="2:10" ht="34.5" customHeight="1" x14ac:dyDescent="0.15"/>
    <row r="3" spans="2:10" x14ac:dyDescent="0.15">
      <c r="B3" s="959" t="s">
        <v>1181</v>
      </c>
      <c r="C3" s="960"/>
      <c r="D3" s="960"/>
      <c r="E3" s="960"/>
      <c r="F3" s="960"/>
      <c r="G3" s="960"/>
      <c r="H3" s="960"/>
      <c r="I3" s="960"/>
      <c r="J3" s="960"/>
    </row>
    <row r="4" spans="2:10" x14ac:dyDescent="0.15">
      <c r="B4" s="960"/>
      <c r="C4" s="960"/>
      <c r="D4" s="960"/>
      <c r="E4" s="960"/>
      <c r="F4" s="960"/>
      <c r="G4" s="960"/>
      <c r="H4" s="960"/>
      <c r="I4" s="960"/>
      <c r="J4" s="960"/>
    </row>
    <row r="5" spans="2:10" x14ac:dyDescent="0.15">
      <c r="B5" s="960"/>
      <c r="C5" s="960"/>
      <c r="D5" s="960"/>
      <c r="E5" s="960"/>
      <c r="F5" s="960"/>
      <c r="G5" s="960"/>
      <c r="H5" s="960"/>
      <c r="I5" s="960"/>
      <c r="J5" s="960"/>
    </row>
    <row r="6" spans="2:10" x14ac:dyDescent="0.15">
      <c r="B6" s="960"/>
      <c r="C6" s="960"/>
      <c r="D6" s="960"/>
      <c r="E6" s="960"/>
      <c r="F6" s="960"/>
      <c r="G6" s="960"/>
      <c r="H6" s="960"/>
      <c r="I6" s="960"/>
      <c r="J6" s="960"/>
    </row>
    <row r="7" spans="2:10" x14ac:dyDescent="0.15">
      <c r="B7" s="960"/>
      <c r="C7" s="960"/>
      <c r="D7" s="960"/>
      <c r="E7" s="960"/>
      <c r="F7" s="960"/>
      <c r="G7" s="960"/>
      <c r="H7" s="960"/>
      <c r="I7" s="960"/>
      <c r="J7" s="960"/>
    </row>
    <row r="8" spans="2:10" x14ac:dyDescent="0.15">
      <c r="B8" s="960"/>
      <c r="C8" s="960"/>
      <c r="D8" s="960"/>
      <c r="E8" s="960"/>
      <c r="F8" s="960"/>
      <c r="G8" s="960"/>
      <c r="H8" s="960"/>
      <c r="I8" s="960"/>
      <c r="J8" s="960"/>
    </row>
    <row r="9" spans="2:10" x14ac:dyDescent="0.15">
      <c r="B9" s="960"/>
      <c r="C9" s="960"/>
      <c r="D9" s="960"/>
      <c r="E9" s="960"/>
      <c r="F9" s="960"/>
      <c r="G9" s="960"/>
      <c r="H9" s="960"/>
      <c r="I9" s="960"/>
      <c r="J9" s="960"/>
    </row>
    <row r="10" spans="2:10" x14ac:dyDescent="0.15">
      <c r="B10" s="960"/>
      <c r="C10" s="960"/>
      <c r="D10" s="960"/>
      <c r="E10" s="960"/>
      <c r="F10" s="960"/>
      <c r="G10" s="960"/>
      <c r="H10" s="960"/>
      <c r="I10" s="960"/>
      <c r="J10" s="960"/>
    </row>
    <row r="11" spans="2:10" x14ac:dyDescent="0.15">
      <c r="B11" s="960"/>
      <c r="C11" s="960"/>
      <c r="D11" s="960"/>
      <c r="E11" s="960"/>
      <c r="F11" s="960"/>
      <c r="G11" s="960"/>
      <c r="H11" s="960"/>
      <c r="I11" s="960"/>
      <c r="J11" s="960"/>
    </row>
    <row r="12" spans="2:10" x14ac:dyDescent="0.15">
      <c r="B12" s="960"/>
      <c r="C12" s="960"/>
      <c r="D12" s="960"/>
      <c r="E12" s="960"/>
      <c r="F12" s="960"/>
      <c r="G12" s="960"/>
      <c r="H12" s="960"/>
      <c r="I12" s="960"/>
      <c r="J12" s="960"/>
    </row>
    <row r="13" spans="2:10" x14ac:dyDescent="0.15">
      <c r="B13" s="960"/>
      <c r="C13" s="960"/>
      <c r="D13" s="960"/>
      <c r="E13" s="960"/>
      <c r="F13" s="960"/>
      <c r="G13" s="960"/>
      <c r="H13" s="960"/>
      <c r="I13" s="960"/>
      <c r="J13" s="960"/>
    </row>
    <row r="14" spans="2:10" x14ac:dyDescent="0.15">
      <c r="B14" s="960"/>
      <c r="C14" s="960"/>
      <c r="D14" s="960"/>
      <c r="E14" s="960"/>
      <c r="F14" s="960"/>
      <c r="G14" s="960"/>
      <c r="H14" s="960"/>
      <c r="I14" s="960"/>
      <c r="J14" s="960"/>
    </row>
    <row r="15" spans="2:10" x14ac:dyDescent="0.15">
      <c r="B15" s="960"/>
      <c r="C15" s="960"/>
      <c r="D15" s="960"/>
      <c r="E15" s="960"/>
      <c r="F15" s="960"/>
      <c r="G15" s="960"/>
      <c r="H15" s="960"/>
      <c r="I15" s="960"/>
      <c r="J15" s="960"/>
    </row>
    <row r="16" spans="2:10" x14ac:dyDescent="0.15">
      <c r="B16" s="960"/>
      <c r="C16" s="960"/>
      <c r="D16" s="960"/>
      <c r="E16" s="960"/>
      <c r="F16" s="960"/>
      <c r="G16" s="960"/>
      <c r="H16" s="960"/>
      <c r="I16" s="960"/>
      <c r="J16" s="960"/>
    </row>
    <row r="17" spans="2:10" x14ac:dyDescent="0.15">
      <c r="B17" s="960"/>
      <c r="C17" s="960"/>
      <c r="D17" s="960"/>
      <c r="E17" s="960"/>
      <c r="F17" s="960"/>
      <c r="G17" s="960"/>
      <c r="H17" s="960"/>
      <c r="I17" s="960"/>
      <c r="J17" s="960"/>
    </row>
    <row r="18" spans="2:10" x14ac:dyDescent="0.15">
      <c r="B18" s="960"/>
      <c r="C18" s="960"/>
      <c r="D18" s="960"/>
      <c r="E18" s="960"/>
      <c r="F18" s="960"/>
      <c r="G18" s="960"/>
      <c r="H18" s="960"/>
      <c r="I18" s="960"/>
      <c r="J18" s="960"/>
    </row>
    <row r="19" spans="2:10" x14ac:dyDescent="0.15">
      <c r="B19" s="960"/>
      <c r="C19" s="960"/>
      <c r="D19" s="960"/>
      <c r="E19" s="960"/>
      <c r="F19" s="960"/>
      <c r="G19" s="960"/>
      <c r="H19" s="960"/>
      <c r="I19" s="960"/>
      <c r="J19" s="960"/>
    </row>
    <row r="20" spans="2:10" x14ac:dyDescent="0.15">
      <c r="B20" s="960"/>
      <c r="C20" s="960"/>
      <c r="D20" s="960"/>
      <c r="E20" s="960"/>
      <c r="F20" s="960"/>
      <c r="G20" s="960"/>
      <c r="H20" s="960"/>
      <c r="I20" s="960"/>
      <c r="J20" s="960"/>
    </row>
    <row r="21" spans="2:10" x14ac:dyDescent="0.15">
      <c r="B21" s="960"/>
      <c r="C21" s="960"/>
      <c r="D21" s="960"/>
      <c r="E21" s="960"/>
      <c r="F21" s="960"/>
      <c r="G21" s="960"/>
      <c r="H21" s="960"/>
      <c r="I21" s="960"/>
      <c r="J21" s="960"/>
    </row>
    <row r="22" spans="2:10" x14ac:dyDescent="0.15">
      <c r="B22" s="960"/>
      <c r="C22" s="960"/>
      <c r="D22" s="960"/>
      <c r="E22" s="960"/>
      <c r="F22" s="960"/>
      <c r="G22" s="960"/>
      <c r="H22" s="960"/>
      <c r="I22" s="960"/>
      <c r="J22" s="960"/>
    </row>
    <row r="23" spans="2:10" x14ac:dyDescent="0.15">
      <c r="B23" s="960"/>
      <c r="C23" s="960"/>
      <c r="D23" s="960"/>
      <c r="E23" s="960"/>
      <c r="F23" s="960"/>
      <c r="G23" s="960"/>
      <c r="H23" s="960"/>
      <c r="I23" s="960"/>
      <c r="J23" s="960"/>
    </row>
    <row r="24" spans="2:10" ht="68.25" customHeight="1" x14ac:dyDescent="0.15">
      <c r="B24" s="960"/>
      <c r="C24" s="960"/>
      <c r="D24" s="960"/>
      <c r="E24" s="960"/>
      <c r="F24" s="960"/>
      <c r="G24" s="960"/>
      <c r="H24" s="960"/>
      <c r="I24" s="960"/>
      <c r="J24" s="960"/>
    </row>
  </sheetData>
  <mergeCells count="2">
    <mergeCell ref="B3:J24"/>
    <mergeCell ref="B1:J1"/>
  </mergeCells>
  <phoneticPr fontId="4"/>
  <pageMargins left="0.51181102362204722" right="0.31496062992125984"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dimension ref="A1:AJ62"/>
  <sheetViews>
    <sheetView zoomScale="90" zoomScaleNormal="90" workbookViewId="0">
      <selection activeCell="V44" sqref="V44"/>
    </sheetView>
  </sheetViews>
  <sheetFormatPr defaultColWidth="6.25" defaultRowHeight="18.75" customHeight="1" x14ac:dyDescent="0.15"/>
  <cols>
    <col min="1" max="1" width="1.625" style="9" customWidth="1"/>
    <col min="2" max="2" width="0.875" style="9" customWidth="1"/>
    <col min="3" max="3" width="4.125" style="9" customWidth="1"/>
    <col min="4" max="4" width="3.625" style="9" customWidth="1"/>
    <col min="5" max="5" width="4.75" style="9" customWidth="1"/>
    <col min="6" max="6" width="0.75" style="9" customWidth="1"/>
    <col min="7" max="7" width="6.125" style="9" customWidth="1"/>
    <col min="8" max="8" width="6.5" style="9" customWidth="1"/>
    <col min="9" max="9" width="11.625" style="9" customWidth="1"/>
    <col min="10" max="10" width="11.125" style="9" customWidth="1"/>
    <col min="11" max="11" width="6.125" style="9" customWidth="1"/>
    <col min="12" max="12" width="6.5" style="9" customWidth="1"/>
    <col min="13" max="13" width="11.875" style="9" customWidth="1"/>
    <col min="14" max="14" width="11.125" style="9" customWidth="1"/>
    <col min="15" max="16384" width="6.25" style="9"/>
  </cols>
  <sheetData>
    <row r="1" spans="1:36" s="84" customFormat="1" ht="26.25" customHeight="1" x14ac:dyDescent="0.15">
      <c r="A1" s="316" t="s">
        <v>987</v>
      </c>
      <c r="B1" s="82"/>
      <c r="C1" s="86"/>
      <c r="D1" s="86"/>
      <c r="E1" s="86"/>
      <c r="F1" s="86"/>
      <c r="G1" s="86"/>
      <c r="H1" s="86"/>
      <c r="I1" s="86"/>
      <c r="J1" s="86"/>
      <c r="K1" s="86"/>
      <c r="L1" s="86"/>
      <c r="M1" s="86"/>
      <c r="N1" s="86"/>
      <c r="O1" s="86"/>
      <c r="P1" s="86"/>
      <c r="Q1" s="86"/>
      <c r="R1" s="86"/>
      <c r="S1" s="86"/>
      <c r="T1" s="86"/>
      <c r="U1" s="86"/>
      <c r="V1" s="86"/>
      <c r="W1" s="86"/>
      <c r="X1" s="86"/>
      <c r="Y1" s="85"/>
      <c r="Z1" s="85"/>
      <c r="AA1" s="85"/>
      <c r="AB1" s="85"/>
      <c r="AC1" s="85"/>
      <c r="AD1" s="85"/>
      <c r="AE1" s="85"/>
      <c r="AF1" s="85"/>
      <c r="AG1" s="85"/>
      <c r="AH1" s="85"/>
      <c r="AI1" s="85"/>
      <c r="AJ1" s="85"/>
    </row>
    <row r="2" spans="1:36" ht="13.5" x14ac:dyDescent="0.15">
      <c r="C2" s="16"/>
      <c r="G2" s="1172" t="s">
        <v>1176</v>
      </c>
      <c r="H2" s="1172"/>
      <c r="I2" s="1172"/>
      <c r="J2" s="1172"/>
      <c r="K2" s="1172"/>
      <c r="L2" s="1172"/>
      <c r="M2" s="1172"/>
      <c r="N2" s="1172"/>
      <c r="O2" s="51"/>
      <c r="P2" s="51"/>
      <c r="Q2" s="51"/>
      <c r="R2" s="51"/>
      <c r="S2" s="51"/>
      <c r="T2" s="51"/>
      <c r="U2" s="51"/>
      <c r="V2" s="51"/>
      <c r="W2" s="51"/>
      <c r="X2" s="22"/>
      <c r="Y2" s="22"/>
      <c r="Z2" s="22"/>
      <c r="AA2" s="22"/>
      <c r="AB2" s="22"/>
      <c r="AC2" s="22"/>
      <c r="AD2" s="22"/>
      <c r="AE2" s="22"/>
      <c r="AF2" s="22"/>
      <c r="AG2" s="22"/>
      <c r="AH2" s="22"/>
      <c r="AI2" s="21"/>
      <c r="AJ2" s="21"/>
    </row>
    <row r="3" spans="1:36" ht="23.25" customHeight="1" x14ac:dyDescent="0.15">
      <c r="B3" s="1189" t="s">
        <v>693</v>
      </c>
      <c r="C3" s="1190"/>
      <c r="D3" s="1190"/>
      <c r="E3" s="1190"/>
      <c r="F3" s="1190"/>
      <c r="G3" s="987" t="s">
        <v>1130</v>
      </c>
      <c r="H3" s="987"/>
      <c r="I3" s="987"/>
      <c r="J3" s="988"/>
      <c r="K3" s="987" t="s">
        <v>1188</v>
      </c>
      <c r="L3" s="987"/>
      <c r="M3" s="987"/>
      <c r="N3" s="988"/>
      <c r="O3" s="21"/>
      <c r="P3" s="21"/>
      <c r="Q3" s="21"/>
      <c r="R3" s="21"/>
      <c r="S3" s="21"/>
      <c r="T3" s="34"/>
      <c r="U3" s="21"/>
      <c r="V3" s="21"/>
      <c r="W3" s="21"/>
    </row>
    <row r="4" spans="1:36" ht="24" customHeight="1" x14ac:dyDescent="0.15">
      <c r="B4" s="1191"/>
      <c r="C4" s="1192"/>
      <c r="D4" s="1192"/>
      <c r="E4" s="1192"/>
      <c r="F4" s="1192"/>
      <c r="G4" s="862" t="s">
        <v>625</v>
      </c>
      <c r="H4" s="862" t="s">
        <v>627</v>
      </c>
      <c r="I4" s="862" t="s">
        <v>629</v>
      </c>
      <c r="J4" s="603" t="s">
        <v>635</v>
      </c>
      <c r="K4" s="789" t="s">
        <v>625</v>
      </c>
      <c r="L4" s="789" t="s">
        <v>627</v>
      </c>
      <c r="M4" s="789" t="s">
        <v>629</v>
      </c>
      <c r="N4" s="603" t="s">
        <v>635</v>
      </c>
      <c r="O4" s="21"/>
      <c r="P4" s="21"/>
      <c r="Q4" s="21"/>
      <c r="R4" s="22"/>
      <c r="S4" s="22"/>
      <c r="T4" s="21"/>
      <c r="U4" s="21"/>
      <c r="V4" s="21"/>
      <c r="W4" s="21"/>
    </row>
    <row r="5" spans="1:36" ht="21.75" customHeight="1" x14ac:dyDescent="0.15">
      <c r="B5" s="1193"/>
      <c r="C5" s="1194"/>
      <c r="D5" s="1194"/>
      <c r="E5" s="1194"/>
      <c r="F5" s="1194"/>
      <c r="G5" s="187" t="s">
        <v>626</v>
      </c>
      <c r="H5" s="187" t="s">
        <v>628</v>
      </c>
      <c r="I5" s="187" t="s">
        <v>630</v>
      </c>
      <c r="J5" s="188" t="s">
        <v>630</v>
      </c>
      <c r="K5" s="187" t="s">
        <v>626</v>
      </c>
      <c r="L5" s="187" t="s">
        <v>628</v>
      </c>
      <c r="M5" s="187" t="s">
        <v>630</v>
      </c>
      <c r="N5" s="188" t="s">
        <v>630</v>
      </c>
      <c r="O5" s="40"/>
      <c r="P5" s="40"/>
      <c r="Q5" s="40"/>
      <c r="R5" s="40"/>
      <c r="S5" s="40"/>
      <c r="T5" s="40"/>
      <c r="U5" s="40"/>
      <c r="V5" s="40"/>
      <c r="W5" s="40"/>
    </row>
    <row r="6" spans="1:36" ht="18.75" customHeight="1" x14ac:dyDescent="0.15">
      <c r="B6" s="132"/>
      <c r="C6" s="1173" t="s">
        <v>477</v>
      </c>
      <c r="D6" s="1173"/>
      <c r="E6" s="1173"/>
      <c r="F6" s="183"/>
      <c r="G6" s="245">
        <v>124</v>
      </c>
      <c r="H6" s="794">
        <v>12230</v>
      </c>
      <c r="I6" s="795">
        <v>38631815</v>
      </c>
      <c r="J6" s="796">
        <v>13350966</v>
      </c>
      <c r="K6" s="245">
        <v>125</v>
      </c>
      <c r="L6" s="794">
        <v>12686</v>
      </c>
      <c r="M6" s="795">
        <v>42220968</v>
      </c>
      <c r="N6" s="796">
        <v>15869886</v>
      </c>
      <c r="O6" s="40"/>
      <c r="P6" s="40"/>
      <c r="Q6" s="40"/>
      <c r="R6" s="40"/>
      <c r="S6" s="40"/>
      <c r="T6" s="40"/>
      <c r="U6" s="40"/>
      <c r="V6" s="40"/>
      <c r="W6" s="40"/>
    </row>
    <row r="7" spans="1:36" ht="18.75" customHeight="1" x14ac:dyDescent="0.15">
      <c r="B7" s="182"/>
      <c r="C7" s="1174" t="s">
        <v>192</v>
      </c>
      <c r="D7" s="1174"/>
      <c r="E7" s="1174"/>
      <c r="F7" s="184"/>
      <c r="G7" s="238">
        <v>14</v>
      </c>
      <c r="H7" s="797">
        <v>1042</v>
      </c>
      <c r="I7" s="859">
        <v>2077781</v>
      </c>
      <c r="J7" s="699">
        <v>734253</v>
      </c>
      <c r="K7" s="238">
        <v>13</v>
      </c>
      <c r="L7" s="797">
        <v>1087</v>
      </c>
      <c r="M7" s="786">
        <v>2202282</v>
      </c>
      <c r="N7" s="699">
        <v>740097</v>
      </c>
      <c r="O7" s="40"/>
      <c r="P7" s="40"/>
      <c r="Q7" s="40"/>
      <c r="R7" s="40"/>
      <c r="S7" s="40"/>
      <c r="T7" s="40"/>
      <c r="U7" s="40"/>
      <c r="V7" s="40"/>
      <c r="W7" s="40"/>
    </row>
    <row r="8" spans="1:36" ht="18.75" customHeight="1" x14ac:dyDescent="0.15">
      <c r="B8" s="182"/>
      <c r="C8" s="1174" t="s">
        <v>134</v>
      </c>
      <c r="D8" s="1174"/>
      <c r="E8" s="1174"/>
      <c r="F8" s="184"/>
      <c r="G8" s="238">
        <v>1</v>
      </c>
      <c r="H8" s="797">
        <v>4</v>
      </c>
      <c r="I8" s="859" t="s">
        <v>692</v>
      </c>
      <c r="J8" s="699" t="s">
        <v>692</v>
      </c>
      <c r="K8" s="238">
        <v>1</v>
      </c>
      <c r="L8" s="797">
        <v>4</v>
      </c>
      <c r="M8" s="864" t="s">
        <v>692</v>
      </c>
      <c r="N8" s="699" t="s">
        <v>692</v>
      </c>
      <c r="O8" s="40"/>
      <c r="P8" s="40"/>
      <c r="Q8" s="40"/>
      <c r="R8" s="40"/>
      <c r="S8" s="40"/>
      <c r="T8" s="40"/>
      <c r="U8" s="40"/>
      <c r="V8" s="40"/>
      <c r="W8" s="40"/>
    </row>
    <row r="9" spans="1:36" ht="18.75" customHeight="1" x14ac:dyDescent="0.15">
      <c r="B9" s="182"/>
      <c r="C9" s="1174" t="s">
        <v>135</v>
      </c>
      <c r="D9" s="1174"/>
      <c r="E9" s="1174"/>
      <c r="F9" s="184"/>
      <c r="G9" s="238">
        <v>7</v>
      </c>
      <c r="H9" s="797">
        <v>265</v>
      </c>
      <c r="I9" s="859">
        <v>447831</v>
      </c>
      <c r="J9" s="699">
        <v>157754</v>
      </c>
      <c r="K9" s="238">
        <v>7</v>
      </c>
      <c r="L9" s="797">
        <v>258</v>
      </c>
      <c r="M9" s="786">
        <v>386964</v>
      </c>
      <c r="N9" s="699">
        <v>150660</v>
      </c>
      <c r="O9" s="40"/>
      <c r="P9" s="40"/>
      <c r="Q9" s="32"/>
      <c r="R9" s="40"/>
      <c r="S9" s="40"/>
      <c r="T9" s="40"/>
      <c r="U9" s="40"/>
      <c r="V9" s="40"/>
      <c r="W9" s="40"/>
    </row>
    <row r="10" spans="1:36" ht="18.75" customHeight="1" x14ac:dyDescent="0.15">
      <c r="B10" s="182"/>
      <c r="C10" s="1174" t="s">
        <v>14</v>
      </c>
      <c r="D10" s="1174"/>
      <c r="E10" s="1174"/>
      <c r="F10" s="185"/>
      <c r="G10" s="238">
        <v>5</v>
      </c>
      <c r="H10" s="797">
        <v>40</v>
      </c>
      <c r="I10" s="798">
        <v>236096</v>
      </c>
      <c r="J10" s="799">
        <v>42605</v>
      </c>
      <c r="K10" s="238">
        <v>5</v>
      </c>
      <c r="L10" s="797">
        <v>43</v>
      </c>
      <c r="M10" s="798">
        <v>265037</v>
      </c>
      <c r="N10" s="799">
        <v>67723</v>
      </c>
      <c r="O10" s="40"/>
      <c r="P10" s="40"/>
      <c r="Q10" s="40"/>
      <c r="R10" s="40"/>
      <c r="S10" s="40"/>
      <c r="T10" s="40"/>
      <c r="U10" s="40"/>
      <c r="V10" s="40"/>
      <c r="W10" s="40"/>
    </row>
    <row r="11" spans="1:36" ht="18.75" customHeight="1" x14ac:dyDescent="0.15">
      <c r="B11" s="182"/>
      <c r="C11" s="1174" t="s">
        <v>631</v>
      </c>
      <c r="D11" s="1174"/>
      <c r="E11" s="1174"/>
      <c r="F11" s="185"/>
      <c r="G11" s="859">
        <v>1</v>
      </c>
      <c r="H11" s="863">
        <v>3</v>
      </c>
      <c r="I11" s="798" t="s">
        <v>692</v>
      </c>
      <c r="J11" s="799" t="s">
        <v>692</v>
      </c>
      <c r="K11" s="786">
        <v>2</v>
      </c>
      <c r="L11" s="790">
        <v>6</v>
      </c>
      <c r="M11" s="798" t="s">
        <v>692</v>
      </c>
      <c r="N11" s="799" t="s">
        <v>692</v>
      </c>
      <c r="O11" s="40"/>
      <c r="P11" s="40"/>
      <c r="Q11" s="40"/>
      <c r="R11" s="40"/>
      <c r="S11" s="40"/>
      <c r="T11" s="40"/>
      <c r="U11" s="40"/>
      <c r="V11" s="40"/>
      <c r="W11" s="40"/>
    </row>
    <row r="12" spans="1:36" ht="18.75" customHeight="1" x14ac:dyDescent="0.15">
      <c r="B12" s="182"/>
      <c r="C12" s="1174" t="s">
        <v>15</v>
      </c>
      <c r="D12" s="1174"/>
      <c r="E12" s="1174"/>
      <c r="F12" s="185"/>
      <c r="G12" s="238">
        <v>7</v>
      </c>
      <c r="H12" s="797">
        <v>117</v>
      </c>
      <c r="I12" s="798">
        <v>138219</v>
      </c>
      <c r="J12" s="799">
        <v>53608</v>
      </c>
      <c r="K12" s="238">
        <v>7</v>
      </c>
      <c r="L12" s="797">
        <v>120</v>
      </c>
      <c r="M12" s="798">
        <v>138144</v>
      </c>
      <c r="N12" s="799">
        <v>48716</v>
      </c>
      <c r="O12" s="40"/>
      <c r="P12" s="40"/>
      <c r="Q12" s="40"/>
      <c r="R12" s="40"/>
      <c r="S12" s="40"/>
      <c r="T12" s="40"/>
      <c r="U12" s="40"/>
      <c r="V12" s="40"/>
      <c r="W12" s="40"/>
    </row>
    <row r="13" spans="1:36" ht="18.75" customHeight="1" x14ac:dyDescent="0.15">
      <c r="B13" s="182"/>
      <c r="C13" s="1174" t="s">
        <v>288</v>
      </c>
      <c r="D13" s="1174"/>
      <c r="E13" s="1174"/>
      <c r="F13" s="185"/>
      <c r="G13" s="238">
        <v>4</v>
      </c>
      <c r="H13" s="797">
        <v>28</v>
      </c>
      <c r="I13" s="859">
        <v>12556</v>
      </c>
      <c r="J13" s="699">
        <v>6034</v>
      </c>
      <c r="K13" s="238">
        <v>4</v>
      </c>
      <c r="L13" s="797">
        <v>28</v>
      </c>
      <c r="M13" s="786">
        <v>12763</v>
      </c>
      <c r="N13" s="699">
        <v>6097</v>
      </c>
      <c r="O13" s="40"/>
      <c r="P13" s="40"/>
      <c r="Q13" s="40"/>
      <c r="R13" s="40"/>
      <c r="S13" s="40"/>
      <c r="T13" s="40"/>
      <c r="U13" s="40"/>
      <c r="V13" s="40"/>
      <c r="W13" s="40"/>
    </row>
    <row r="14" spans="1:36" ht="18.75" customHeight="1" x14ac:dyDescent="0.15">
      <c r="B14" s="182"/>
      <c r="C14" s="1174" t="s">
        <v>16</v>
      </c>
      <c r="D14" s="1174"/>
      <c r="E14" s="1174"/>
      <c r="F14" s="185"/>
      <c r="G14" s="238">
        <v>6</v>
      </c>
      <c r="H14" s="797">
        <v>827</v>
      </c>
      <c r="I14" s="859">
        <v>3165631</v>
      </c>
      <c r="J14" s="699">
        <v>1792360</v>
      </c>
      <c r="K14" s="238">
        <v>6</v>
      </c>
      <c r="L14" s="797">
        <v>860</v>
      </c>
      <c r="M14" s="786">
        <v>3238793</v>
      </c>
      <c r="N14" s="699">
        <v>1648603</v>
      </c>
      <c r="O14" s="40"/>
      <c r="P14" s="40"/>
      <c r="Q14" s="40"/>
      <c r="R14" s="40"/>
      <c r="S14" s="40"/>
      <c r="T14" s="40"/>
      <c r="U14" s="40"/>
      <c r="V14" s="40"/>
      <c r="W14" s="40"/>
    </row>
    <row r="15" spans="1:36" ht="18.75" customHeight="1" x14ac:dyDescent="0.15">
      <c r="B15" s="182"/>
      <c r="C15" s="1174" t="s">
        <v>17</v>
      </c>
      <c r="D15" s="1174"/>
      <c r="E15" s="1174"/>
      <c r="F15" s="185"/>
      <c r="G15" s="238">
        <v>1</v>
      </c>
      <c r="H15" s="797">
        <v>8</v>
      </c>
      <c r="I15" s="859" t="s">
        <v>692</v>
      </c>
      <c r="J15" s="699" t="s">
        <v>692</v>
      </c>
      <c r="K15" s="238">
        <v>1</v>
      </c>
      <c r="L15" s="797">
        <v>9</v>
      </c>
      <c r="M15" s="864" t="s">
        <v>692</v>
      </c>
      <c r="N15" s="699" t="s">
        <v>692</v>
      </c>
      <c r="O15" s="40"/>
      <c r="P15" s="40"/>
      <c r="Q15" s="40"/>
      <c r="R15" s="40"/>
      <c r="S15" s="40"/>
      <c r="T15" s="40"/>
      <c r="U15" s="40"/>
      <c r="V15" s="40"/>
      <c r="W15" s="40"/>
    </row>
    <row r="16" spans="1:36" ht="18.75" customHeight="1" x14ac:dyDescent="0.15">
      <c r="B16" s="182"/>
      <c r="C16" s="1174" t="s">
        <v>634</v>
      </c>
      <c r="D16" s="1174"/>
      <c r="E16" s="1174"/>
      <c r="F16" s="185"/>
      <c r="G16" s="238">
        <v>7</v>
      </c>
      <c r="H16" s="797">
        <v>259</v>
      </c>
      <c r="I16" s="859">
        <v>816998</v>
      </c>
      <c r="J16" s="699">
        <v>343259</v>
      </c>
      <c r="K16" s="238">
        <v>7</v>
      </c>
      <c r="L16" s="797">
        <v>267</v>
      </c>
      <c r="M16" s="786">
        <v>807000</v>
      </c>
      <c r="N16" s="699">
        <v>269289</v>
      </c>
      <c r="O16" s="40"/>
      <c r="P16" s="40"/>
      <c r="Q16" s="40"/>
      <c r="R16" s="40"/>
      <c r="S16" s="40"/>
      <c r="T16" s="40"/>
      <c r="U16" s="40"/>
      <c r="V16" s="40"/>
      <c r="W16" s="40"/>
    </row>
    <row r="17" spans="2:23" ht="18.75" customHeight="1" x14ac:dyDescent="0.15">
      <c r="B17" s="182"/>
      <c r="C17" s="1174" t="s">
        <v>18</v>
      </c>
      <c r="D17" s="1174"/>
      <c r="E17" s="1174"/>
      <c r="F17" s="185"/>
      <c r="G17" s="238">
        <v>1</v>
      </c>
      <c r="H17" s="797">
        <v>105</v>
      </c>
      <c r="I17" s="859" t="s">
        <v>692</v>
      </c>
      <c r="J17" s="699" t="s">
        <v>692</v>
      </c>
      <c r="K17" s="238">
        <v>1</v>
      </c>
      <c r="L17" s="797">
        <v>97</v>
      </c>
      <c r="M17" s="864" t="s">
        <v>692</v>
      </c>
      <c r="N17" s="699" t="s">
        <v>692</v>
      </c>
      <c r="O17" s="40"/>
      <c r="P17" s="40"/>
      <c r="Q17" s="40"/>
      <c r="R17" s="40"/>
      <c r="S17" s="40"/>
      <c r="T17" s="40"/>
      <c r="U17" s="40"/>
      <c r="V17" s="40"/>
      <c r="W17" s="40"/>
    </row>
    <row r="18" spans="2:23" ht="18.75" customHeight="1" x14ac:dyDescent="0.15">
      <c r="B18" s="182"/>
      <c r="C18" s="1174" t="s">
        <v>251</v>
      </c>
      <c r="D18" s="1174"/>
      <c r="E18" s="1174"/>
      <c r="F18" s="185"/>
      <c r="G18" s="859">
        <v>1</v>
      </c>
      <c r="H18" s="863">
        <v>23</v>
      </c>
      <c r="I18" s="859" t="s">
        <v>692</v>
      </c>
      <c r="J18" s="699" t="s">
        <v>692</v>
      </c>
      <c r="K18" s="786">
        <v>1</v>
      </c>
      <c r="L18" s="790">
        <v>21</v>
      </c>
      <c r="M18" s="864" t="s">
        <v>692</v>
      </c>
      <c r="N18" s="699" t="s">
        <v>692</v>
      </c>
      <c r="O18" s="40"/>
      <c r="P18" s="40"/>
      <c r="Q18" s="40"/>
      <c r="R18" s="40"/>
      <c r="S18" s="40"/>
      <c r="T18" s="40"/>
      <c r="U18" s="40"/>
      <c r="V18" s="40"/>
      <c r="W18" s="40"/>
    </row>
    <row r="19" spans="2:23" ht="18.75" customHeight="1" x14ac:dyDescent="0.15">
      <c r="B19" s="182"/>
      <c r="C19" s="1174" t="s">
        <v>19</v>
      </c>
      <c r="D19" s="1174"/>
      <c r="E19" s="1174"/>
      <c r="F19" s="185"/>
      <c r="G19" s="859">
        <v>5</v>
      </c>
      <c r="H19" s="863">
        <v>216</v>
      </c>
      <c r="I19" s="859">
        <v>702631</v>
      </c>
      <c r="J19" s="699">
        <v>313680</v>
      </c>
      <c r="K19" s="786">
        <v>4</v>
      </c>
      <c r="L19" s="790">
        <v>197</v>
      </c>
      <c r="M19" s="786">
        <v>734710</v>
      </c>
      <c r="N19" s="699">
        <v>323500</v>
      </c>
      <c r="O19" s="40"/>
      <c r="P19" s="40"/>
      <c r="Q19" s="40"/>
      <c r="R19" s="40"/>
      <c r="S19" s="40"/>
      <c r="T19" s="40"/>
      <c r="U19" s="40"/>
      <c r="V19" s="40"/>
      <c r="W19" s="40"/>
    </row>
    <row r="20" spans="2:23" ht="18.75" customHeight="1" x14ac:dyDescent="0.15">
      <c r="B20" s="182"/>
      <c r="C20" s="1174" t="s">
        <v>632</v>
      </c>
      <c r="D20" s="1174"/>
      <c r="E20" s="1174"/>
      <c r="F20" s="185"/>
      <c r="G20" s="859" t="s">
        <v>2</v>
      </c>
      <c r="H20" s="863" t="s">
        <v>2</v>
      </c>
      <c r="I20" s="859" t="s">
        <v>2</v>
      </c>
      <c r="J20" s="699" t="s">
        <v>2</v>
      </c>
      <c r="K20" s="864" t="s">
        <v>2</v>
      </c>
      <c r="L20" s="865" t="s">
        <v>2</v>
      </c>
      <c r="M20" s="864" t="s">
        <v>2</v>
      </c>
      <c r="N20" s="699" t="s">
        <v>2</v>
      </c>
      <c r="O20" s="40"/>
      <c r="P20" s="40"/>
      <c r="Q20" s="40"/>
      <c r="R20" s="40"/>
      <c r="S20" s="40"/>
      <c r="T20" s="40"/>
      <c r="U20" s="40"/>
      <c r="V20" s="40"/>
      <c r="W20" s="40"/>
    </row>
    <row r="21" spans="2:23" ht="18.75" customHeight="1" x14ac:dyDescent="0.15">
      <c r="B21" s="182"/>
      <c r="C21" s="1174" t="s">
        <v>591</v>
      </c>
      <c r="D21" s="1174"/>
      <c r="E21" s="1174"/>
      <c r="F21" s="185"/>
      <c r="G21" s="238">
        <v>3</v>
      </c>
      <c r="H21" s="797">
        <v>70</v>
      </c>
      <c r="I21" s="859">
        <v>404381</v>
      </c>
      <c r="J21" s="699">
        <v>62928</v>
      </c>
      <c r="K21" s="864">
        <v>3</v>
      </c>
      <c r="L21" s="865">
        <v>70</v>
      </c>
      <c r="M21" s="864">
        <v>538333</v>
      </c>
      <c r="N21" s="699">
        <v>49169</v>
      </c>
      <c r="O21" s="40"/>
      <c r="P21" s="40"/>
      <c r="Q21" s="40"/>
      <c r="R21" s="40"/>
      <c r="S21" s="40"/>
      <c r="T21" s="40"/>
      <c r="U21" s="40"/>
      <c r="V21" s="40"/>
      <c r="W21" s="40"/>
    </row>
    <row r="22" spans="2:23" ht="18.75" customHeight="1" x14ac:dyDescent="0.15">
      <c r="B22" s="182"/>
      <c r="C22" s="1174" t="s">
        <v>20</v>
      </c>
      <c r="D22" s="1174"/>
      <c r="E22" s="1174"/>
      <c r="F22" s="185"/>
      <c r="G22" s="238">
        <v>13</v>
      </c>
      <c r="H22" s="797">
        <v>764</v>
      </c>
      <c r="I22" s="859">
        <v>2202665</v>
      </c>
      <c r="J22" s="699">
        <v>1041214</v>
      </c>
      <c r="K22" s="238">
        <v>13</v>
      </c>
      <c r="L22" s="797">
        <v>344</v>
      </c>
      <c r="M22" s="786">
        <v>1182207</v>
      </c>
      <c r="N22" s="699">
        <v>496012</v>
      </c>
      <c r="O22" s="40"/>
      <c r="P22" s="40"/>
      <c r="Q22" s="40"/>
      <c r="R22" s="40"/>
      <c r="S22" s="40"/>
      <c r="T22" s="40"/>
      <c r="U22" s="40"/>
      <c r="V22" s="40"/>
      <c r="W22" s="40"/>
    </row>
    <row r="23" spans="2:23" ht="18.75" customHeight="1" x14ac:dyDescent="0.15">
      <c r="B23" s="182"/>
      <c r="C23" s="1174" t="s">
        <v>491</v>
      </c>
      <c r="D23" s="1174"/>
      <c r="E23" s="1174"/>
      <c r="F23" s="185"/>
      <c r="G23" s="238">
        <v>3</v>
      </c>
      <c r="H23" s="797">
        <v>85</v>
      </c>
      <c r="I23" s="859">
        <v>351378</v>
      </c>
      <c r="J23" s="699">
        <v>128580</v>
      </c>
      <c r="K23" s="238">
        <v>3</v>
      </c>
      <c r="L23" s="797">
        <v>83</v>
      </c>
      <c r="M23" s="786">
        <v>381710</v>
      </c>
      <c r="N23" s="699">
        <v>119051</v>
      </c>
      <c r="O23" s="40"/>
      <c r="P23" s="40"/>
      <c r="Q23" s="40"/>
      <c r="R23" s="40"/>
      <c r="S23" s="40"/>
      <c r="T23" s="40"/>
      <c r="U23" s="40"/>
      <c r="V23" s="40"/>
      <c r="W23" s="40"/>
    </row>
    <row r="24" spans="2:23" ht="18.75" customHeight="1" x14ac:dyDescent="0.15">
      <c r="B24" s="182"/>
      <c r="C24" s="1174" t="s">
        <v>492</v>
      </c>
      <c r="D24" s="1174"/>
      <c r="E24" s="1174"/>
      <c r="F24" s="185"/>
      <c r="G24" s="238">
        <v>18</v>
      </c>
      <c r="H24" s="797">
        <v>1217</v>
      </c>
      <c r="I24" s="859">
        <v>5651341</v>
      </c>
      <c r="J24" s="699">
        <v>2380974</v>
      </c>
      <c r="K24" s="238">
        <v>19</v>
      </c>
      <c r="L24" s="797">
        <v>1229</v>
      </c>
      <c r="M24" s="786">
        <v>6105852</v>
      </c>
      <c r="N24" s="699">
        <v>2817530</v>
      </c>
      <c r="O24" s="40"/>
      <c r="P24" s="40"/>
      <c r="Q24" s="40"/>
      <c r="R24" s="40"/>
      <c r="S24" s="40"/>
      <c r="T24" s="40"/>
      <c r="U24" s="40"/>
      <c r="V24" s="40"/>
      <c r="W24" s="40"/>
    </row>
    <row r="25" spans="2:23" ht="18.75" customHeight="1" x14ac:dyDescent="0.15">
      <c r="B25" s="182"/>
      <c r="C25" s="1174" t="s">
        <v>493</v>
      </c>
      <c r="D25" s="1174"/>
      <c r="E25" s="1174"/>
      <c r="F25" s="185"/>
      <c r="G25" s="238">
        <v>4</v>
      </c>
      <c r="H25" s="797">
        <v>108</v>
      </c>
      <c r="I25" s="859">
        <v>188479</v>
      </c>
      <c r="J25" s="699">
        <v>112373</v>
      </c>
      <c r="K25" s="238">
        <v>5</v>
      </c>
      <c r="L25" s="797">
        <v>663</v>
      </c>
      <c r="M25" s="786">
        <v>1113197</v>
      </c>
      <c r="N25" s="699">
        <v>319833</v>
      </c>
      <c r="O25" s="40"/>
      <c r="P25" s="40"/>
      <c r="Q25" s="40"/>
      <c r="R25" s="40"/>
      <c r="S25" s="40"/>
      <c r="T25" s="40"/>
      <c r="U25" s="40"/>
      <c r="V25" s="40"/>
      <c r="W25" s="40"/>
    </row>
    <row r="26" spans="2:23" ht="18.75" customHeight="1" x14ac:dyDescent="0.15">
      <c r="B26" s="182"/>
      <c r="C26" s="1174" t="s">
        <v>633</v>
      </c>
      <c r="D26" s="1174"/>
      <c r="E26" s="1174"/>
      <c r="F26" s="185"/>
      <c r="G26" s="238">
        <v>9</v>
      </c>
      <c r="H26" s="797">
        <v>6765</v>
      </c>
      <c r="I26" s="859">
        <v>21287026</v>
      </c>
      <c r="J26" s="699">
        <v>5713690</v>
      </c>
      <c r="K26" s="238">
        <v>9</v>
      </c>
      <c r="L26" s="797">
        <v>6840</v>
      </c>
      <c r="M26" s="786">
        <v>22854470</v>
      </c>
      <c r="N26" s="699">
        <v>7629403</v>
      </c>
      <c r="O26" s="40"/>
      <c r="P26" s="40"/>
      <c r="Q26" s="40"/>
      <c r="R26" s="40"/>
      <c r="S26" s="40"/>
      <c r="T26" s="40"/>
      <c r="U26" s="40"/>
      <c r="V26" s="40"/>
      <c r="W26" s="40"/>
    </row>
    <row r="27" spans="2:23" ht="18.75" customHeight="1" x14ac:dyDescent="0.15">
      <c r="B27" s="182"/>
      <c r="C27" s="1174" t="s">
        <v>494</v>
      </c>
      <c r="D27" s="1174"/>
      <c r="E27" s="1174"/>
      <c r="F27" s="185"/>
      <c r="G27" s="238">
        <v>3</v>
      </c>
      <c r="H27" s="797">
        <v>105</v>
      </c>
      <c r="I27" s="859">
        <v>360589</v>
      </c>
      <c r="J27" s="699">
        <v>199512</v>
      </c>
      <c r="K27" s="238">
        <v>4</v>
      </c>
      <c r="L27" s="797">
        <v>291</v>
      </c>
      <c r="M27" s="786">
        <v>1657401</v>
      </c>
      <c r="N27" s="699">
        <v>923576</v>
      </c>
      <c r="O27" s="40"/>
      <c r="P27" s="40"/>
      <c r="Q27" s="40"/>
      <c r="R27" s="40"/>
      <c r="S27" s="40"/>
      <c r="T27" s="40"/>
      <c r="U27" s="40"/>
      <c r="V27" s="40"/>
      <c r="W27" s="40"/>
    </row>
    <row r="28" spans="2:23" ht="18.75" customHeight="1" x14ac:dyDescent="0.15">
      <c r="B28" s="182"/>
      <c r="C28" s="1174" t="s">
        <v>490</v>
      </c>
      <c r="D28" s="1174"/>
      <c r="E28" s="1174"/>
      <c r="F28" s="185"/>
      <c r="G28" s="859" t="s">
        <v>2</v>
      </c>
      <c r="H28" s="863" t="s">
        <v>2</v>
      </c>
      <c r="I28" s="859" t="s">
        <v>2</v>
      </c>
      <c r="J28" s="699" t="s">
        <v>2</v>
      </c>
      <c r="K28" s="864" t="s">
        <v>2</v>
      </c>
      <c r="L28" s="865" t="s">
        <v>2</v>
      </c>
      <c r="M28" s="864" t="s">
        <v>2</v>
      </c>
      <c r="N28" s="699" t="s">
        <v>2</v>
      </c>
      <c r="O28" s="40"/>
      <c r="P28" s="40"/>
      <c r="Q28" s="40"/>
      <c r="R28" s="40"/>
      <c r="S28" s="40"/>
      <c r="T28" s="40"/>
      <c r="U28" s="40"/>
      <c r="V28" s="40"/>
      <c r="W28" s="40"/>
    </row>
    <row r="29" spans="2:23" ht="18.75" customHeight="1" x14ac:dyDescent="0.15">
      <c r="B29" s="182"/>
      <c r="C29" s="1174" t="s">
        <v>202</v>
      </c>
      <c r="D29" s="1174"/>
      <c r="E29" s="1174"/>
      <c r="F29" s="185"/>
      <c r="G29" s="238">
        <v>7</v>
      </c>
      <c r="H29" s="797">
        <v>135</v>
      </c>
      <c r="I29" s="859">
        <v>152229</v>
      </c>
      <c r="J29" s="699">
        <v>51151</v>
      </c>
      <c r="K29" s="238">
        <v>7</v>
      </c>
      <c r="L29" s="797">
        <v>135</v>
      </c>
      <c r="M29" s="786">
        <v>162073</v>
      </c>
      <c r="N29" s="699">
        <v>54131</v>
      </c>
      <c r="O29" s="40"/>
      <c r="P29" s="40"/>
      <c r="Q29" s="40"/>
      <c r="R29" s="40"/>
      <c r="S29" s="40"/>
      <c r="T29" s="40"/>
      <c r="U29" s="40"/>
      <c r="V29" s="40"/>
      <c r="W29" s="40"/>
    </row>
    <row r="30" spans="2:23" ht="18.75" customHeight="1" x14ac:dyDescent="0.15">
      <c r="B30" s="133"/>
      <c r="C30" s="1195" t="s">
        <v>500</v>
      </c>
      <c r="D30" s="1195"/>
      <c r="E30" s="1195"/>
      <c r="F30" s="186"/>
      <c r="G30" s="860">
        <v>4</v>
      </c>
      <c r="H30" s="800">
        <v>44</v>
      </c>
      <c r="I30" s="861">
        <v>56127</v>
      </c>
      <c r="J30" s="801">
        <v>35418</v>
      </c>
      <c r="K30" s="787">
        <v>3</v>
      </c>
      <c r="L30" s="800">
        <v>34</v>
      </c>
      <c r="M30" s="788">
        <v>53313</v>
      </c>
      <c r="N30" s="801">
        <v>31864</v>
      </c>
      <c r="O30" s="21"/>
      <c r="P30" s="21"/>
      <c r="Q30" s="21"/>
      <c r="R30" s="21"/>
      <c r="S30" s="21"/>
      <c r="T30" s="21"/>
      <c r="U30" s="21"/>
      <c r="V30" s="21"/>
      <c r="W30" s="21"/>
    </row>
    <row r="31" spans="2:23" ht="13.5" x14ac:dyDescent="0.15">
      <c r="B31" s="45"/>
      <c r="C31" s="317" t="s">
        <v>689</v>
      </c>
      <c r="D31" s="1176" t="s">
        <v>695</v>
      </c>
      <c r="E31" s="1176"/>
      <c r="F31" s="1176"/>
      <c r="G31" s="1176"/>
      <c r="H31" s="1176"/>
      <c r="I31" s="1176"/>
      <c r="J31" s="775"/>
      <c r="K31" s="776"/>
      <c r="L31" s="776"/>
      <c r="M31" s="777"/>
      <c r="N31" s="318"/>
      <c r="O31" s="21"/>
      <c r="P31" s="21"/>
      <c r="Q31" s="21"/>
      <c r="R31" s="21"/>
      <c r="S31" s="21"/>
      <c r="T31" s="21"/>
      <c r="U31" s="21"/>
      <c r="V31" s="21"/>
      <c r="W31" s="21"/>
    </row>
    <row r="32" spans="2:23" ht="13.5" x14ac:dyDescent="0.15">
      <c r="B32" s="1179"/>
      <c r="C32" s="1179"/>
      <c r="D32" s="1178" t="s">
        <v>636</v>
      </c>
      <c r="E32" s="1178"/>
      <c r="F32" s="1178"/>
      <c r="G32" s="1178"/>
      <c r="H32" s="1178"/>
      <c r="I32" s="1178"/>
      <c r="J32" s="1178"/>
      <c r="K32" s="1178"/>
      <c r="L32" s="1178"/>
      <c r="M32" s="45"/>
      <c r="N32" s="21"/>
      <c r="O32" s="21"/>
      <c r="P32" s="21"/>
      <c r="Q32" s="21"/>
      <c r="R32" s="21"/>
      <c r="S32" s="21"/>
      <c r="T32" s="21"/>
      <c r="U32" s="21"/>
      <c r="V32" s="21"/>
      <c r="W32" s="21"/>
    </row>
    <row r="33" spans="1:25" ht="13.5" x14ac:dyDescent="0.15">
      <c r="B33" s="168"/>
      <c r="C33" s="778"/>
      <c r="D33" s="1197" t="s">
        <v>954</v>
      </c>
      <c r="E33" s="1197"/>
      <c r="F33" s="1197"/>
      <c r="G33" s="1197"/>
      <c r="H33" s="1197"/>
      <c r="I33" s="1197"/>
      <c r="J33" s="1197"/>
      <c r="K33" s="1197"/>
      <c r="L33" s="1197"/>
      <c r="M33" s="1197"/>
      <c r="N33" s="51"/>
      <c r="O33" s="51"/>
      <c r="P33" s="51"/>
      <c r="Q33" s="51"/>
      <c r="R33" s="51"/>
      <c r="S33" s="51"/>
      <c r="T33" s="51"/>
      <c r="U33" s="51"/>
      <c r="V33" s="51"/>
      <c r="W33" s="51"/>
    </row>
    <row r="34" spans="1:25" ht="15.75" customHeight="1" x14ac:dyDescent="0.15">
      <c r="C34" s="143"/>
      <c r="D34" s="146"/>
      <c r="E34" s="143"/>
      <c r="F34" s="430"/>
      <c r="G34" s="430"/>
      <c r="H34" s="430"/>
      <c r="I34" s="430"/>
      <c r="J34" s="430"/>
      <c r="K34" s="430"/>
      <c r="L34" s="430"/>
      <c r="M34" s="430"/>
      <c r="N34" s="430"/>
      <c r="O34" s="430"/>
      <c r="P34" s="430"/>
      <c r="Q34" s="430"/>
      <c r="R34" s="430"/>
      <c r="S34" s="430"/>
      <c r="T34" s="34"/>
      <c r="U34" s="430"/>
      <c r="V34" s="430"/>
      <c r="W34" s="430"/>
    </row>
    <row r="35" spans="1:25" s="144" customFormat="1" ht="26.25" customHeight="1" x14ac:dyDescent="0.15">
      <c r="A35" s="439" t="s">
        <v>988</v>
      </c>
    </row>
    <row r="36" spans="1:25" ht="13.5" x14ac:dyDescent="0.15">
      <c r="C36" s="1180"/>
      <c r="D36" s="1180"/>
      <c r="E36" s="1180"/>
      <c r="F36" s="431"/>
      <c r="G36" s="432"/>
      <c r="H36" s="432"/>
      <c r="I36" s="432"/>
      <c r="J36" s="432"/>
      <c r="K36" s="774" t="s">
        <v>158</v>
      </c>
      <c r="L36" s="1060" t="s">
        <v>846</v>
      </c>
      <c r="M36" s="1060"/>
      <c r="N36" s="1060"/>
      <c r="O36" s="117"/>
      <c r="P36" s="40"/>
      <c r="Q36" s="117"/>
      <c r="R36" s="432"/>
      <c r="S36" s="432"/>
      <c r="T36" s="40"/>
      <c r="U36" s="117"/>
      <c r="V36" s="117"/>
      <c r="W36" s="117"/>
      <c r="Y36" s="29"/>
    </row>
    <row r="37" spans="1:25" ht="13.5" x14ac:dyDescent="0.15">
      <c r="C37" s="1180"/>
      <c r="D37" s="1180"/>
      <c r="E37" s="1180"/>
      <c r="F37" s="431"/>
      <c r="G37" s="432"/>
      <c r="H37" s="432"/>
      <c r="I37" s="432"/>
      <c r="J37" s="432"/>
      <c r="K37" s="36"/>
      <c r="L37" s="1060" t="s">
        <v>1094</v>
      </c>
      <c r="M37" s="1060"/>
      <c r="N37" s="1060"/>
      <c r="O37" s="432"/>
      <c r="P37" s="432"/>
      <c r="Q37" s="432"/>
      <c r="R37" s="432"/>
      <c r="S37" s="432"/>
      <c r="T37" s="40"/>
      <c r="U37" s="117"/>
      <c r="V37" s="117"/>
      <c r="W37" s="117"/>
    </row>
    <row r="38" spans="1:25" ht="13.5" x14ac:dyDescent="0.15">
      <c r="C38" s="751"/>
      <c r="D38" s="751"/>
      <c r="E38" s="751"/>
      <c r="F38" s="752"/>
      <c r="G38" s="432"/>
      <c r="H38" s="432"/>
      <c r="I38" s="432"/>
      <c r="J38" s="432"/>
      <c r="K38" s="36"/>
      <c r="L38" s="1063" t="s">
        <v>1131</v>
      </c>
      <c r="M38" s="1063"/>
      <c r="N38" s="1063"/>
      <c r="O38" s="432"/>
      <c r="P38" s="432"/>
      <c r="Q38" s="432"/>
      <c r="R38" s="432"/>
      <c r="S38" s="432"/>
      <c r="T38" s="40"/>
      <c r="U38" s="117"/>
      <c r="V38" s="117"/>
      <c r="W38" s="117"/>
    </row>
    <row r="39" spans="1:25" ht="24" customHeight="1" x14ac:dyDescent="0.15">
      <c r="B39" s="1181" t="s">
        <v>694</v>
      </c>
      <c r="C39" s="1182"/>
      <c r="D39" s="1182"/>
      <c r="E39" s="1182"/>
      <c r="F39" s="1183"/>
      <c r="G39" s="547" t="s">
        <v>837</v>
      </c>
      <c r="H39" s="548"/>
      <c r="I39" s="545" t="s">
        <v>838</v>
      </c>
      <c r="J39" s="539" t="s">
        <v>839</v>
      </c>
      <c r="K39" s="540" t="s">
        <v>840</v>
      </c>
      <c r="L39" s="540"/>
      <c r="M39" s="539" t="s">
        <v>841</v>
      </c>
      <c r="N39" s="541" t="s">
        <v>842</v>
      </c>
      <c r="O39" s="432"/>
      <c r="P39" s="432"/>
      <c r="Q39" s="432"/>
      <c r="R39" s="432"/>
      <c r="S39" s="432"/>
      <c r="T39" s="432"/>
      <c r="U39" s="432"/>
      <c r="V39" s="432"/>
      <c r="W39" s="432"/>
    </row>
    <row r="40" spans="1:25" ht="24" customHeight="1" x14ac:dyDescent="0.15">
      <c r="B40" s="1184"/>
      <c r="C40" s="1185"/>
      <c r="D40" s="1185"/>
      <c r="E40" s="1185"/>
      <c r="F40" s="1186"/>
      <c r="G40" s="549" t="s">
        <v>843</v>
      </c>
      <c r="H40" s="550"/>
      <c r="I40" s="546" t="s">
        <v>844</v>
      </c>
      <c r="J40" s="542" t="s">
        <v>845</v>
      </c>
      <c r="K40" s="543" t="s">
        <v>845</v>
      </c>
      <c r="L40" s="543"/>
      <c r="M40" s="542" t="s">
        <v>845</v>
      </c>
      <c r="N40" s="544" t="s">
        <v>845</v>
      </c>
      <c r="O40" s="432"/>
      <c r="P40" s="432"/>
      <c r="Q40" s="432"/>
      <c r="R40" s="432"/>
      <c r="S40" s="432"/>
      <c r="T40" s="40"/>
      <c r="U40" s="117"/>
      <c r="V40" s="117"/>
      <c r="W40" s="117"/>
    </row>
    <row r="41" spans="1:25" ht="18.75" customHeight="1" x14ac:dyDescent="0.15">
      <c r="B41" s="552"/>
      <c r="C41" s="1177" t="s">
        <v>691</v>
      </c>
      <c r="D41" s="1177"/>
      <c r="E41" s="1177"/>
      <c r="F41" s="551"/>
      <c r="G41" s="604"/>
      <c r="H41" s="605">
        <v>104</v>
      </c>
      <c r="I41" s="948">
        <v>11061</v>
      </c>
      <c r="J41" s="948">
        <v>6030702</v>
      </c>
      <c r="K41" s="1187">
        <v>22092285</v>
      </c>
      <c r="L41" s="1188"/>
      <c r="M41" s="948">
        <v>37250317</v>
      </c>
      <c r="N41" s="949">
        <v>14507364</v>
      </c>
      <c r="O41" s="432"/>
      <c r="P41" s="432"/>
      <c r="Q41" s="432"/>
      <c r="R41" s="432"/>
      <c r="S41" s="432"/>
      <c r="T41" s="432"/>
      <c r="U41" s="432"/>
      <c r="V41" s="432"/>
      <c r="W41" s="432"/>
    </row>
    <row r="42" spans="1:25" ht="18.75" customHeight="1" x14ac:dyDescent="0.15">
      <c r="B42" s="953"/>
      <c r="C42" s="1177" t="s">
        <v>746</v>
      </c>
      <c r="D42" s="1177"/>
      <c r="E42" s="1177"/>
      <c r="F42" s="551"/>
      <c r="G42" s="604"/>
      <c r="H42" s="703">
        <v>107</v>
      </c>
      <c r="I42" s="948">
        <v>12169</v>
      </c>
      <c r="J42" s="948">
        <v>6643009</v>
      </c>
      <c r="K42" s="1187">
        <v>24901792</v>
      </c>
      <c r="L42" s="1188"/>
      <c r="M42" s="948">
        <v>38334248</v>
      </c>
      <c r="N42" s="949">
        <v>13063458</v>
      </c>
      <c r="O42" s="432"/>
      <c r="P42" s="432"/>
      <c r="Q42" s="432"/>
      <c r="R42" s="432"/>
      <c r="S42" s="432"/>
      <c r="T42" s="432"/>
      <c r="U42" s="432"/>
      <c r="V42" s="432"/>
      <c r="W42" s="432"/>
    </row>
    <row r="43" spans="1:25" ht="18.75" customHeight="1" x14ac:dyDescent="0.15">
      <c r="B43" s="953"/>
      <c r="C43" s="1175" t="s">
        <v>1137</v>
      </c>
      <c r="D43" s="1175"/>
      <c r="E43" s="1175"/>
      <c r="F43" s="551"/>
      <c r="G43" s="753"/>
      <c r="H43" s="703">
        <v>118</v>
      </c>
      <c r="I43" s="948">
        <v>12413</v>
      </c>
      <c r="J43" s="948">
        <v>6785798</v>
      </c>
      <c r="K43" s="1196">
        <v>22265918</v>
      </c>
      <c r="L43" s="1196"/>
      <c r="M43" s="948">
        <v>34442130</v>
      </c>
      <c r="N43" s="949">
        <v>11647530</v>
      </c>
      <c r="O43" s="432"/>
      <c r="P43" s="432"/>
      <c r="Q43" s="432"/>
      <c r="R43" s="432"/>
      <c r="S43" s="432"/>
      <c r="T43" s="40"/>
      <c r="U43" s="117"/>
      <c r="V43" s="117"/>
      <c r="W43" s="117"/>
    </row>
    <row r="44" spans="1:25" ht="18.75" customHeight="1" x14ac:dyDescent="0.15">
      <c r="B44" s="953"/>
      <c r="C44" s="1175" t="s">
        <v>1144</v>
      </c>
      <c r="D44" s="1175"/>
      <c r="E44" s="1175"/>
      <c r="F44" s="950"/>
      <c r="G44" s="753"/>
      <c r="H44" s="951">
        <v>124</v>
      </c>
      <c r="I44" s="952">
        <v>12230</v>
      </c>
      <c r="J44" s="353">
        <v>7524491</v>
      </c>
      <c r="K44" s="1196">
        <v>24835163</v>
      </c>
      <c r="L44" s="1196"/>
      <c r="M44" s="353">
        <v>38631815</v>
      </c>
      <c r="N44" s="354">
        <v>13350966</v>
      </c>
      <c r="O44" s="432"/>
      <c r="P44" s="432"/>
      <c r="Q44" s="432"/>
      <c r="R44" s="432"/>
      <c r="S44" s="432"/>
      <c r="T44" s="432"/>
      <c r="U44" s="432"/>
      <c r="V44" s="432"/>
      <c r="W44" s="432"/>
    </row>
    <row r="45" spans="1:25" ht="18.75" customHeight="1" x14ac:dyDescent="0.15">
      <c r="B45" s="757"/>
      <c r="C45" s="1198" t="s">
        <v>1145</v>
      </c>
      <c r="D45" s="1198"/>
      <c r="E45" s="1198"/>
      <c r="F45" s="802"/>
      <c r="G45" s="803"/>
      <c r="H45" s="804">
        <v>125</v>
      </c>
      <c r="I45" s="805">
        <v>12686</v>
      </c>
      <c r="J45" s="947">
        <v>7759359</v>
      </c>
      <c r="K45" s="1107">
        <v>25663611</v>
      </c>
      <c r="L45" s="1107"/>
      <c r="M45" s="947">
        <f>M6</f>
        <v>42220968</v>
      </c>
      <c r="N45" s="801">
        <f>N6</f>
        <v>15869886</v>
      </c>
      <c r="O45" s="432" ph="1"/>
      <c r="P45" s="432"/>
      <c r="Q45" s="432"/>
      <c r="R45" s="432"/>
      <c r="S45" s="432"/>
      <c r="T45" s="40"/>
      <c r="U45" s="117"/>
      <c r="V45" s="117"/>
      <c r="W45" s="117"/>
    </row>
    <row r="46" spans="1:25" ht="18.75" customHeight="1" x14ac:dyDescent="0.15">
      <c r="C46" s="431"/>
      <c r="D46" s="431"/>
      <c r="E46" s="431"/>
      <c r="F46" s="431"/>
      <c r="G46" s="432"/>
      <c r="H46" s="432"/>
      <c r="I46" s="432"/>
      <c r="J46" s="432"/>
      <c r="K46" s="432"/>
      <c r="L46" s="432"/>
      <c r="M46" s="432"/>
      <c r="N46" s="432"/>
      <c r="O46" s="432"/>
      <c r="P46" s="432"/>
      <c r="Q46" s="432"/>
      <c r="R46" s="432"/>
      <c r="S46" s="432"/>
      <c r="T46" s="432"/>
      <c r="U46" s="432"/>
      <c r="V46" s="432"/>
      <c r="W46" s="432"/>
    </row>
    <row r="47" spans="1:25" ht="18.75" customHeight="1" x14ac:dyDescent="0.15">
      <c r="C47" s="22"/>
      <c r="D47" s="22"/>
      <c r="E47" s="22"/>
      <c r="F47" s="22"/>
      <c r="G47" s="43"/>
      <c r="H47" s="43"/>
      <c r="I47" s="43"/>
      <c r="J47" s="43"/>
      <c r="K47" s="43"/>
      <c r="L47" s="43"/>
      <c r="M47" s="43"/>
      <c r="N47" s="43"/>
      <c r="O47" s="43"/>
      <c r="P47" s="43"/>
      <c r="Q47" s="43"/>
      <c r="R47" s="43"/>
      <c r="S47" s="43"/>
      <c r="T47" s="40"/>
      <c r="U47" s="117"/>
      <c r="V47" s="117"/>
      <c r="W47" s="117"/>
    </row>
    <row r="48" spans="1:25" ht="18.75" customHeight="1" x14ac:dyDescent="0.15">
      <c r="C48" s="22"/>
      <c r="D48" s="22"/>
      <c r="E48" s="22"/>
      <c r="F48" s="22"/>
      <c r="G48" s="43"/>
      <c r="H48" s="43"/>
      <c r="I48" s="43"/>
      <c r="J48" s="43"/>
      <c r="K48" s="43"/>
      <c r="L48" s="43"/>
      <c r="M48" s="43"/>
      <c r="N48" s="43"/>
      <c r="O48" s="43"/>
      <c r="P48" s="43"/>
      <c r="Q48" s="43"/>
      <c r="R48" s="43"/>
      <c r="S48" s="43"/>
      <c r="T48" s="43"/>
      <c r="U48" s="43"/>
      <c r="V48" s="43"/>
      <c r="W48" s="43"/>
    </row>
    <row r="49" spans="3:23" ht="18.75" customHeight="1" x14ac:dyDescent="0.15">
      <c r="C49" s="22"/>
      <c r="D49" s="22"/>
      <c r="E49" s="22"/>
      <c r="F49" s="22"/>
      <c r="G49" s="43"/>
      <c r="H49" s="43"/>
      <c r="I49" s="43"/>
      <c r="J49" s="43"/>
      <c r="K49" s="43"/>
      <c r="L49" s="43"/>
      <c r="M49" s="43"/>
      <c r="N49" s="43"/>
      <c r="O49" s="43"/>
      <c r="P49" s="43"/>
      <c r="Q49" s="43"/>
      <c r="R49" s="43"/>
      <c r="S49" s="43"/>
      <c r="T49" s="43"/>
      <c r="U49" s="43"/>
      <c r="V49" s="43"/>
      <c r="W49" s="43"/>
    </row>
    <row r="50" spans="3:23" ht="18.75" customHeight="1" x14ac:dyDescent="0.15">
      <c r="C50" s="22"/>
      <c r="D50" s="22"/>
      <c r="E50" s="22"/>
      <c r="F50" s="22"/>
      <c r="G50" s="43"/>
      <c r="H50" s="43"/>
      <c r="I50" s="43"/>
      <c r="J50" s="43"/>
      <c r="K50" s="43"/>
      <c r="L50" s="43"/>
      <c r="M50" s="43"/>
      <c r="N50" s="43"/>
      <c r="O50" s="43"/>
      <c r="P50" s="43"/>
      <c r="Q50" s="43"/>
      <c r="R50" s="43"/>
      <c r="S50" s="43"/>
      <c r="T50" s="40"/>
      <c r="U50" s="117"/>
      <c r="V50" s="117"/>
      <c r="W50" s="117"/>
    </row>
    <row r="51" spans="3:23" ht="18.75" customHeight="1" x14ac:dyDescent="0.15">
      <c r="C51" s="22"/>
      <c r="D51" s="22"/>
      <c r="E51" s="22"/>
      <c r="F51" s="22"/>
      <c r="G51" s="43"/>
      <c r="H51" s="43"/>
      <c r="I51" s="43"/>
      <c r="J51" s="43"/>
      <c r="K51" s="43"/>
      <c r="L51" s="43"/>
      <c r="M51" s="43"/>
      <c r="N51" s="43"/>
      <c r="O51" s="43"/>
      <c r="P51" s="43"/>
      <c r="Q51" s="43"/>
      <c r="R51" s="43"/>
      <c r="S51" s="43"/>
      <c r="T51" s="43"/>
      <c r="U51" s="43"/>
      <c r="V51" s="43"/>
      <c r="W51" s="43"/>
    </row>
    <row r="52" spans="3:23" ht="18.75" customHeight="1" x14ac:dyDescent="0.15">
      <c r="C52" s="22"/>
      <c r="D52" s="22"/>
      <c r="E52" s="22"/>
      <c r="F52" s="22"/>
      <c r="G52" s="43"/>
      <c r="H52" s="43"/>
      <c r="I52" s="43"/>
      <c r="J52" s="43"/>
      <c r="K52" s="43"/>
      <c r="L52" s="43"/>
      <c r="M52" s="43"/>
      <c r="N52" s="43"/>
      <c r="O52" s="43"/>
      <c r="P52" s="43"/>
      <c r="Q52" s="43"/>
      <c r="R52" s="43"/>
      <c r="S52" s="43"/>
      <c r="T52" s="40"/>
      <c r="U52" s="117"/>
      <c r="V52" s="117"/>
      <c r="W52" s="117"/>
    </row>
    <row r="53" spans="3:23" ht="18.75" customHeight="1" x14ac:dyDescent="0.15">
      <c r="C53" s="22"/>
      <c r="D53" s="22"/>
      <c r="E53" s="22"/>
      <c r="F53" s="22"/>
      <c r="G53" s="43"/>
      <c r="H53" s="43"/>
      <c r="I53" s="43"/>
      <c r="J53" s="43"/>
      <c r="K53" s="43"/>
      <c r="L53" s="43"/>
      <c r="M53" s="43"/>
      <c r="N53" s="43"/>
      <c r="O53" s="43"/>
      <c r="P53" s="43"/>
      <c r="Q53" s="43"/>
      <c r="R53" s="43"/>
      <c r="S53" s="43"/>
      <c r="T53" s="40"/>
      <c r="U53" s="117"/>
      <c r="V53" s="117"/>
      <c r="W53" s="117"/>
    </row>
    <row r="54" spans="3:23" ht="18.75" customHeight="1" x14ac:dyDescent="0.15">
      <c r="C54" s="51"/>
      <c r="D54" s="22"/>
      <c r="E54" s="22"/>
      <c r="F54" s="22"/>
      <c r="G54" s="43"/>
      <c r="H54" s="43"/>
      <c r="I54" s="43"/>
      <c r="J54" s="43"/>
      <c r="K54" s="43"/>
      <c r="L54" s="43"/>
      <c r="M54" s="43"/>
      <c r="N54" s="43"/>
      <c r="O54" s="43"/>
      <c r="P54" s="43"/>
      <c r="Q54" s="43"/>
      <c r="R54" s="43"/>
      <c r="S54" s="43"/>
      <c r="T54" s="43"/>
      <c r="U54" s="43"/>
      <c r="V54" s="43"/>
      <c r="W54" s="43"/>
    </row>
    <row r="55" spans="3:23" ht="18.75" customHeight="1" x14ac:dyDescent="0.15">
      <c r="C55" s="51"/>
      <c r="D55" s="22"/>
      <c r="E55" s="22"/>
      <c r="F55" s="22"/>
      <c r="G55" s="43"/>
      <c r="H55" s="43"/>
      <c r="I55" s="43"/>
      <c r="J55" s="43"/>
      <c r="K55" s="43"/>
      <c r="L55" s="43"/>
      <c r="M55" s="43"/>
      <c r="N55" s="40"/>
      <c r="O55" s="117"/>
      <c r="P55" s="40"/>
      <c r="Q55" s="117"/>
      <c r="R55" s="43"/>
      <c r="S55" s="43"/>
      <c r="T55" s="40"/>
      <c r="U55" s="117"/>
      <c r="V55" s="117"/>
      <c r="W55" s="117"/>
    </row>
    <row r="56" spans="3:23" ht="18.75" customHeight="1" x14ac:dyDescent="0.15">
      <c r="C56" s="51"/>
      <c r="D56" s="21"/>
      <c r="E56" s="21"/>
      <c r="F56" s="21"/>
      <c r="G56" s="43"/>
      <c r="H56" s="43"/>
      <c r="I56" s="43"/>
      <c r="J56" s="43"/>
      <c r="K56" s="43"/>
      <c r="L56" s="43"/>
      <c r="M56" s="43"/>
      <c r="N56" s="43"/>
      <c r="O56" s="43"/>
      <c r="P56" s="43"/>
      <c r="Q56" s="43"/>
      <c r="R56" s="43"/>
      <c r="S56" s="43"/>
      <c r="T56" s="40"/>
      <c r="U56" s="117"/>
      <c r="V56" s="117"/>
      <c r="W56" s="117"/>
    </row>
    <row r="57" spans="3:23" ht="18.75" customHeight="1" x14ac:dyDescent="0.15">
      <c r="C57" s="142"/>
      <c r="D57" s="45"/>
      <c r="E57" s="45"/>
      <c r="F57" s="45"/>
      <c r="G57" s="43"/>
      <c r="H57" s="43"/>
      <c r="I57" s="43"/>
      <c r="J57" s="43"/>
      <c r="K57" s="43"/>
      <c r="L57" s="43"/>
      <c r="M57" s="43"/>
      <c r="N57" s="40"/>
      <c r="O57" s="117"/>
      <c r="P57" s="40"/>
      <c r="Q57" s="117"/>
      <c r="R57" s="43"/>
      <c r="S57" s="43"/>
      <c r="T57" s="40"/>
      <c r="U57" s="117"/>
      <c r="V57" s="117"/>
      <c r="W57" s="117"/>
    </row>
    <row r="58" spans="3:23" ht="18.75" customHeight="1" x14ac:dyDescent="0.15">
      <c r="C58" s="51"/>
      <c r="D58" s="22"/>
      <c r="E58" s="22"/>
      <c r="F58" s="22"/>
      <c r="G58" s="43"/>
      <c r="H58" s="43"/>
      <c r="I58" s="43"/>
      <c r="J58" s="43"/>
      <c r="K58" s="43"/>
      <c r="L58" s="43"/>
      <c r="M58" s="43"/>
      <c r="N58" s="43"/>
      <c r="O58" s="43"/>
      <c r="P58" s="43"/>
      <c r="Q58" s="43"/>
      <c r="R58" s="43"/>
      <c r="S58" s="43"/>
      <c r="T58" s="43"/>
      <c r="U58" s="43"/>
      <c r="V58" s="43"/>
      <c r="W58" s="43"/>
    </row>
    <row r="59" spans="3:23" ht="18.75" customHeight="1" x14ac:dyDescent="0.15">
      <c r="C59" s="51"/>
      <c r="D59" s="22"/>
      <c r="E59" s="22"/>
      <c r="F59" s="22"/>
      <c r="G59" s="43"/>
      <c r="H59" s="43"/>
      <c r="I59" s="43"/>
      <c r="J59" s="43"/>
      <c r="K59" s="43"/>
      <c r="L59" s="43"/>
      <c r="M59" s="43"/>
      <c r="N59" s="43"/>
      <c r="O59" s="43"/>
      <c r="P59" s="43"/>
      <c r="Q59" s="43"/>
      <c r="R59" s="43"/>
      <c r="S59" s="43"/>
      <c r="T59" s="43"/>
      <c r="U59" s="43"/>
      <c r="V59" s="43"/>
      <c r="W59" s="43"/>
    </row>
    <row r="60" spans="3:23" ht="18.75" customHeight="1" x14ac:dyDescent="0.15">
      <c r="C60" s="51"/>
      <c r="D60" s="22"/>
      <c r="E60" s="22"/>
      <c r="F60" s="22"/>
      <c r="G60" s="43"/>
      <c r="H60" s="43"/>
      <c r="I60" s="43"/>
      <c r="J60" s="43"/>
      <c r="K60" s="43"/>
      <c r="L60" s="43"/>
      <c r="M60" s="43"/>
      <c r="N60" s="43"/>
      <c r="O60" s="43"/>
      <c r="P60" s="43"/>
      <c r="Q60" s="43"/>
      <c r="R60" s="43"/>
      <c r="S60" s="43"/>
      <c r="T60" s="40"/>
      <c r="U60" s="117"/>
      <c r="V60" s="117"/>
      <c r="W60" s="117"/>
    </row>
    <row r="61" spans="3:23" ht="18.75" customHeight="1" x14ac:dyDescent="0.15">
      <c r="C61" s="22"/>
      <c r="D61" s="22"/>
      <c r="E61" s="22"/>
      <c r="F61" s="22"/>
      <c r="G61" s="43"/>
      <c r="H61" s="43"/>
      <c r="I61" s="43"/>
      <c r="J61" s="43"/>
      <c r="K61" s="43"/>
      <c r="L61" s="43"/>
      <c r="M61" s="43"/>
      <c r="N61" s="43"/>
      <c r="O61" s="43"/>
      <c r="P61" s="43"/>
      <c r="Q61" s="43"/>
      <c r="R61" s="43"/>
      <c r="S61" s="43"/>
      <c r="T61" s="40"/>
      <c r="U61" s="117"/>
      <c r="V61" s="117"/>
      <c r="W61" s="117"/>
    </row>
    <row r="62" spans="3:23" ht="18.75" customHeight="1" x14ac:dyDescent="0.15">
      <c r="C62" s="12"/>
      <c r="N62" s="29"/>
    </row>
  </sheetData>
  <mergeCells count="49">
    <mergeCell ref="L38:N38"/>
    <mergeCell ref="K43:L43"/>
    <mergeCell ref="K44:L44"/>
    <mergeCell ref="K45:L45"/>
    <mergeCell ref="D33:M33"/>
    <mergeCell ref="C45:E45"/>
    <mergeCell ref="C23:E23"/>
    <mergeCell ref="K42:L42"/>
    <mergeCell ref="K3:N3"/>
    <mergeCell ref="C7:E7"/>
    <mergeCell ref="B3:F5"/>
    <mergeCell ref="C13:E13"/>
    <mergeCell ref="C14:E14"/>
    <mergeCell ref="C18:E18"/>
    <mergeCell ref="C8:E8"/>
    <mergeCell ref="C30:E30"/>
    <mergeCell ref="G3:J3"/>
    <mergeCell ref="C15:E15"/>
    <mergeCell ref="C24:E24"/>
    <mergeCell ref="C25:E25"/>
    <mergeCell ref="C28:E28"/>
    <mergeCell ref="C22:E22"/>
    <mergeCell ref="C27:E27"/>
    <mergeCell ref="C43:E43"/>
    <mergeCell ref="C44:E44"/>
    <mergeCell ref="C29:E29"/>
    <mergeCell ref="C26:E26"/>
    <mergeCell ref="D31:I31"/>
    <mergeCell ref="C41:E41"/>
    <mergeCell ref="C42:E42"/>
    <mergeCell ref="D32:L32"/>
    <mergeCell ref="B32:C32"/>
    <mergeCell ref="C36:E36"/>
    <mergeCell ref="C37:E37"/>
    <mergeCell ref="L36:N36"/>
    <mergeCell ref="L37:N37"/>
    <mergeCell ref="B39:F40"/>
    <mergeCell ref="K41:L41"/>
    <mergeCell ref="G2:N2"/>
    <mergeCell ref="C6:E6"/>
    <mergeCell ref="C12:E12"/>
    <mergeCell ref="C16:E16"/>
    <mergeCell ref="C21:E21"/>
    <mergeCell ref="C19:E19"/>
    <mergeCell ref="C17:E17"/>
    <mergeCell ref="C9:E9"/>
    <mergeCell ref="C10:E10"/>
    <mergeCell ref="C11:E11"/>
    <mergeCell ref="C20:E20"/>
  </mergeCells>
  <phoneticPr fontId="4"/>
  <pageMargins left="0.78740157480314965" right="0.78740157480314965" top="0.59055118110236227" bottom="0.59055118110236227" header="0.39370078740157483" footer="0.39370078740157483"/>
  <pageSetup paperSize="9" scale="94" firstPageNumber="16" orientation="portrait" r:id="rId1"/>
  <headerFooter alignWithMargins="0">
    <oddHeader>&amp;R&amp;A</oddHeader>
    <oddFooter>&amp;C－１０－</oddFooter>
  </headerFooter>
  <colBreaks count="1" manualBreakCount="1">
    <brk id="14" max="59"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2"/>
  <dimension ref="A1"/>
  <sheetViews>
    <sheetView showGridLines="0" workbookViewId="0">
      <selection activeCell="Z24" sqref="Z24"/>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4"/>
  <dimension ref="A1:AI47"/>
  <sheetViews>
    <sheetView topLeftCell="A16" zoomScaleNormal="100" workbookViewId="0">
      <selection activeCell="S25" sqref="S25:T25"/>
    </sheetView>
  </sheetViews>
  <sheetFormatPr defaultRowHeight="13.5" x14ac:dyDescent="0.15"/>
  <cols>
    <col min="1" max="1" width="2" style="9" customWidth="1"/>
    <col min="2" max="5" width="4" style="9" customWidth="1"/>
    <col min="6" max="6" width="5.75" style="9" customWidth="1"/>
    <col min="7" max="23" width="4" style="9" customWidth="1"/>
    <col min="24" max="16384" width="9" style="9"/>
  </cols>
  <sheetData>
    <row r="1" spans="1:35" s="84" customFormat="1" ht="26.25" customHeight="1" x14ac:dyDescent="0.15">
      <c r="A1" s="82" t="s">
        <v>989</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5.95" customHeight="1" x14ac:dyDescent="0.15">
      <c r="H2" s="1220" t="s">
        <v>581</v>
      </c>
      <c r="I2" s="1220"/>
      <c r="J2" s="156" t="s">
        <v>686</v>
      </c>
      <c r="K2" s="156"/>
      <c r="L2" s="156"/>
      <c r="M2" s="156"/>
      <c r="N2" s="156"/>
      <c r="O2" s="156"/>
      <c r="P2" s="156"/>
    </row>
    <row r="3" spans="1:35" ht="15.95" customHeight="1" x14ac:dyDescent="0.15">
      <c r="J3" s="156" t="s">
        <v>1112</v>
      </c>
      <c r="K3" s="156"/>
      <c r="L3" s="156"/>
      <c r="M3" s="156"/>
      <c r="N3" s="156"/>
      <c r="O3" s="156"/>
      <c r="P3" s="156"/>
    </row>
    <row r="4" spans="1:35" ht="15.95" customHeight="1" x14ac:dyDescent="0.15">
      <c r="J4" s="194" t="s">
        <v>621</v>
      </c>
      <c r="K4" s="194"/>
      <c r="L4" s="194"/>
      <c r="M4" s="194"/>
      <c r="N4" s="194"/>
      <c r="O4" s="194"/>
      <c r="P4" s="194"/>
    </row>
    <row r="5" spans="1:35" x14ac:dyDescent="0.15">
      <c r="B5" s="1146" t="s">
        <v>515</v>
      </c>
      <c r="C5" s="1147"/>
      <c r="D5" s="1147"/>
      <c r="E5" s="1147" t="s">
        <v>516</v>
      </c>
      <c r="F5" s="1147"/>
      <c r="G5" s="1147"/>
      <c r="H5" s="1147"/>
      <c r="I5" s="1147" t="s">
        <v>540</v>
      </c>
      <c r="J5" s="1147"/>
      <c r="K5" s="1147"/>
      <c r="L5" s="1147"/>
      <c r="M5" s="1147"/>
      <c r="N5" s="1147"/>
      <c r="O5" s="1147" t="s">
        <v>145</v>
      </c>
      <c r="P5" s="1147"/>
      <c r="Q5" s="1147"/>
      <c r="R5" s="1147"/>
      <c r="S5" s="1147"/>
      <c r="T5" s="1207"/>
    </row>
    <row r="6" spans="1:35" ht="29.25" customHeight="1" x14ac:dyDescent="0.15">
      <c r="B6" s="1057"/>
      <c r="C6" s="985"/>
      <c r="D6" s="985"/>
      <c r="E6" s="983" t="s">
        <v>374</v>
      </c>
      <c r="F6" s="985"/>
      <c r="G6" s="982"/>
      <c r="H6" s="982"/>
      <c r="I6" s="983" t="s">
        <v>366</v>
      </c>
      <c r="J6" s="985"/>
      <c r="K6" s="985"/>
      <c r="L6" s="983" t="s">
        <v>367</v>
      </c>
      <c r="M6" s="983"/>
      <c r="N6" s="983"/>
      <c r="O6" s="983" t="s">
        <v>368</v>
      </c>
      <c r="P6" s="985"/>
      <c r="Q6" s="985"/>
      <c r="R6" s="983" t="s">
        <v>367</v>
      </c>
      <c r="S6" s="983"/>
      <c r="T6" s="1221"/>
    </row>
    <row r="7" spans="1:35" ht="21" customHeight="1" x14ac:dyDescent="0.15">
      <c r="B7" s="1243" t="s">
        <v>223</v>
      </c>
      <c r="C7" s="1244"/>
      <c r="D7" s="1244"/>
      <c r="E7" s="1216">
        <v>188</v>
      </c>
      <c r="F7" s="1216"/>
      <c r="G7" s="1164"/>
      <c r="H7" s="1164"/>
      <c r="I7" s="1216">
        <v>3215</v>
      </c>
      <c r="J7" s="1216"/>
      <c r="K7" s="1216"/>
      <c r="L7" s="1208">
        <v>28.6</v>
      </c>
      <c r="M7" s="1208"/>
      <c r="N7" s="1208"/>
      <c r="O7" s="1216">
        <v>7179384</v>
      </c>
      <c r="P7" s="1216"/>
      <c r="Q7" s="1216"/>
      <c r="R7" s="1208">
        <v>17</v>
      </c>
      <c r="S7" s="1208"/>
      <c r="T7" s="1209"/>
    </row>
    <row r="8" spans="1:35" ht="21" customHeight="1" x14ac:dyDescent="0.15">
      <c r="B8" s="1243" t="s">
        <v>472</v>
      </c>
      <c r="C8" s="1244"/>
      <c r="D8" s="1244"/>
      <c r="E8" s="1216">
        <v>465</v>
      </c>
      <c r="F8" s="1216"/>
      <c r="G8" s="1164"/>
      <c r="H8" s="1164"/>
      <c r="I8" s="1216">
        <v>3425</v>
      </c>
      <c r="J8" s="1216"/>
      <c r="K8" s="1216"/>
      <c r="L8" s="1208">
        <f t="shared" ref="L8:L13" si="0">(I8-I7)/I7*100</f>
        <v>6.5318818040435458</v>
      </c>
      <c r="M8" s="1208"/>
      <c r="N8" s="1208"/>
      <c r="O8" s="1216">
        <v>7687778</v>
      </c>
      <c r="P8" s="1216"/>
      <c r="Q8" s="1216"/>
      <c r="R8" s="1208">
        <f t="shared" ref="R8:R13" si="1">(O8-O7)/O7*100</f>
        <v>7.0813039113104965</v>
      </c>
      <c r="S8" s="1208"/>
      <c r="T8" s="1209"/>
    </row>
    <row r="9" spans="1:35" ht="21" customHeight="1" x14ac:dyDescent="0.15">
      <c r="B9" s="1243" t="s">
        <v>113</v>
      </c>
      <c r="C9" s="1244"/>
      <c r="D9" s="1244"/>
      <c r="E9" s="1216">
        <v>437</v>
      </c>
      <c r="F9" s="1216"/>
      <c r="G9" s="1164"/>
      <c r="H9" s="1164"/>
      <c r="I9" s="1216">
        <v>3844</v>
      </c>
      <c r="J9" s="1216"/>
      <c r="K9" s="1216"/>
      <c r="L9" s="1208">
        <f t="shared" si="0"/>
        <v>12.233576642335766</v>
      </c>
      <c r="M9" s="1208"/>
      <c r="N9" s="1208"/>
      <c r="O9" s="1216">
        <v>10313838</v>
      </c>
      <c r="P9" s="1216"/>
      <c r="Q9" s="1216"/>
      <c r="R9" s="1208">
        <f t="shared" si="1"/>
        <v>34.158894806795928</v>
      </c>
      <c r="S9" s="1208"/>
      <c r="T9" s="1209"/>
    </row>
    <row r="10" spans="1:35" ht="21" customHeight="1" x14ac:dyDescent="0.15">
      <c r="B10" s="1243" t="s">
        <v>222</v>
      </c>
      <c r="C10" s="1244"/>
      <c r="D10" s="1244"/>
      <c r="E10" s="1216">
        <v>388</v>
      </c>
      <c r="F10" s="1216"/>
      <c r="G10" s="1164"/>
      <c r="H10" s="1164"/>
      <c r="I10" s="1216">
        <v>2737</v>
      </c>
      <c r="J10" s="1216"/>
      <c r="K10" s="1216"/>
      <c r="L10" s="1208">
        <f t="shared" si="0"/>
        <v>-28.798126951092613</v>
      </c>
      <c r="M10" s="1208"/>
      <c r="N10" s="1208"/>
      <c r="O10" s="1216">
        <v>8888181</v>
      </c>
      <c r="P10" s="1216"/>
      <c r="Q10" s="1216"/>
      <c r="R10" s="1208">
        <f t="shared" si="1"/>
        <v>-13.822759287085951</v>
      </c>
      <c r="S10" s="1208"/>
      <c r="T10" s="1209"/>
    </row>
    <row r="11" spans="1:35" ht="21" customHeight="1" x14ac:dyDescent="0.15">
      <c r="B11" s="1243" t="s">
        <v>157</v>
      </c>
      <c r="C11" s="1244"/>
      <c r="D11" s="1244"/>
      <c r="E11" s="1216">
        <v>299</v>
      </c>
      <c r="F11" s="1164"/>
      <c r="G11" s="1164"/>
      <c r="H11" s="1164"/>
      <c r="I11" s="1216">
        <v>2207</v>
      </c>
      <c r="J11" s="1216"/>
      <c r="K11" s="1216"/>
      <c r="L11" s="1208">
        <f t="shared" si="0"/>
        <v>-19.36426744610888</v>
      </c>
      <c r="M11" s="1208"/>
      <c r="N11" s="1208"/>
      <c r="O11" s="1216">
        <v>4867500</v>
      </c>
      <c r="P11" s="1216"/>
      <c r="Q11" s="1216"/>
      <c r="R11" s="1208">
        <f t="shared" si="1"/>
        <v>-45.236263752954628</v>
      </c>
      <c r="S11" s="1208"/>
      <c r="T11" s="1209"/>
    </row>
    <row r="12" spans="1:35" ht="21" customHeight="1" x14ac:dyDescent="0.15">
      <c r="B12" s="1243" t="s">
        <v>601</v>
      </c>
      <c r="C12" s="1244"/>
      <c r="D12" s="1244"/>
      <c r="E12" s="1216">
        <v>306</v>
      </c>
      <c r="F12" s="1216"/>
      <c r="G12" s="1216"/>
      <c r="H12" s="1216"/>
      <c r="I12" s="1216">
        <v>2501</v>
      </c>
      <c r="J12" s="1216"/>
      <c r="K12" s="1216"/>
      <c r="L12" s="1208">
        <f t="shared" si="0"/>
        <v>13.3212505663797</v>
      </c>
      <c r="M12" s="1208"/>
      <c r="N12" s="1208"/>
      <c r="O12" s="1216">
        <v>7577400</v>
      </c>
      <c r="P12" s="1216"/>
      <c r="Q12" s="1216"/>
      <c r="R12" s="1208">
        <f t="shared" si="1"/>
        <v>55.673343605546997</v>
      </c>
      <c r="S12" s="1208"/>
      <c r="T12" s="1209"/>
    </row>
    <row r="13" spans="1:35" ht="21" customHeight="1" x14ac:dyDescent="0.15">
      <c r="B13" s="1245" t="s">
        <v>637</v>
      </c>
      <c r="C13" s="1246"/>
      <c r="D13" s="1246"/>
      <c r="E13" s="1236">
        <v>324</v>
      </c>
      <c r="F13" s="1236"/>
      <c r="G13" s="1236"/>
      <c r="H13" s="1236"/>
      <c r="I13" s="1236">
        <v>2826</v>
      </c>
      <c r="J13" s="1236"/>
      <c r="K13" s="1236"/>
      <c r="L13" s="1248">
        <f t="shared" si="0"/>
        <v>12.994802079168332</v>
      </c>
      <c r="M13" s="1248"/>
      <c r="N13" s="1248"/>
      <c r="O13" s="1236">
        <v>8708600</v>
      </c>
      <c r="P13" s="1236"/>
      <c r="Q13" s="1236"/>
      <c r="R13" s="1248">
        <f t="shared" si="1"/>
        <v>14.928603478765803</v>
      </c>
      <c r="S13" s="1248"/>
      <c r="T13" s="1249"/>
    </row>
    <row r="14" spans="1:35" ht="21" customHeight="1" x14ac:dyDescent="0.15">
      <c r="B14" s="1237" t="s">
        <v>1144</v>
      </c>
      <c r="C14" s="1238"/>
      <c r="D14" s="1238"/>
      <c r="E14" s="1217">
        <v>305</v>
      </c>
      <c r="F14" s="1217"/>
      <c r="G14" s="1217"/>
      <c r="H14" s="1217"/>
      <c r="I14" s="1217">
        <v>3223</v>
      </c>
      <c r="J14" s="1217"/>
      <c r="K14" s="1217"/>
      <c r="L14" s="1239">
        <v>14</v>
      </c>
      <c r="M14" s="1239"/>
      <c r="N14" s="1239"/>
      <c r="O14" s="1217">
        <v>8883700</v>
      </c>
      <c r="P14" s="1217"/>
      <c r="Q14" s="1217"/>
      <c r="R14" s="1239">
        <v>2</v>
      </c>
      <c r="S14" s="1239"/>
      <c r="T14" s="1240"/>
    </row>
    <row r="15" spans="1:35" ht="14.1" customHeight="1" x14ac:dyDescent="0.15">
      <c r="B15" s="154" t="s">
        <v>156</v>
      </c>
      <c r="C15" s="156" t="s">
        <v>204</v>
      </c>
      <c r="D15" s="152"/>
      <c r="E15" s="152"/>
      <c r="F15" s="152"/>
      <c r="G15" s="163"/>
      <c r="H15" s="163"/>
      <c r="I15" s="164"/>
      <c r="J15" s="164"/>
      <c r="K15" s="164"/>
      <c r="L15" s="163"/>
      <c r="M15" s="163"/>
      <c r="N15" s="163"/>
      <c r="O15" s="164"/>
      <c r="P15" s="24"/>
      <c r="Q15" s="24"/>
      <c r="R15" s="47"/>
      <c r="S15" s="47"/>
      <c r="T15" s="47"/>
    </row>
    <row r="16" spans="1:35" ht="15" customHeight="1" x14ac:dyDescent="0.15">
      <c r="B16" s="152"/>
      <c r="C16" s="152"/>
      <c r="D16" s="152"/>
      <c r="E16" s="152"/>
      <c r="F16" s="152"/>
      <c r="G16" s="145"/>
      <c r="H16" s="145"/>
      <c r="I16" s="145"/>
      <c r="J16" s="145"/>
      <c r="K16" s="145"/>
      <c r="L16" s="145"/>
      <c r="M16" s="145"/>
      <c r="N16" s="145"/>
      <c r="O16" s="145"/>
    </row>
    <row r="17" spans="1:35" ht="15" customHeight="1" x14ac:dyDescent="0.15">
      <c r="B17" s="152"/>
      <c r="C17" s="152"/>
      <c r="D17" s="152"/>
      <c r="E17" s="152"/>
      <c r="F17" s="152"/>
      <c r="G17" s="719"/>
      <c r="H17" s="719"/>
      <c r="I17" s="719"/>
      <c r="J17" s="719"/>
      <c r="K17" s="719"/>
      <c r="L17" s="719"/>
      <c r="M17" s="719"/>
      <c r="N17" s="719"/>
      <c r="O17" s="719"/>
    </row>
    <row r="18" spans="1:35" ht="15" customHeight="1" x14ac:dyDescent="0.15">
      <c r="B18" s="152"/>
      <c r="C18" s="152"/>
      <c r="D18" s="152"/>
      <c r="E18" s="152"/>
      <c r="F18" s="152"/>
      <c r="G18" s="145"/>
      <c r="H18" s="145"/>
      <c r="I18" s="145"/>
      <c r="J18" s="145"/>
      <c r="K18" s="145"/>
      <c r="L18" s="145"/>
      <c r="M18" s="145"/>
      <c r="N18" s="145"/>
      <c r="O18" s="145"/>
    </row>
    <row r="19" spans="1:35" x14ac:dyDescent="0.15">
      <c r="B19" s="5"/>
      <c r="C19" s="5"/>
      <c r="D19" s="5"/>
      <c r="E19" s="5"/>
      <c r="F19" s="5"/>
      <c r="G19" s="5"/>
      <c r="H19" s="5"/>
      <c r="I19" s="5"/>
      <c r="J19" s="5"/>
      <c r="K19" s="5"/>
      <c r="L19" s="5"/>
      <c r="M19" s="5"/>
      <c r="N19" s="5"/>
      <c r="O19" s="5"/>
      <c r="P19" s="5"/>
      <c r="Q19" s="5"/>
      <c r="R19" s="5"/>
      <c r="S19" s="5"/>
      <c r="T19" s="5"/>
    </row>
    <row r="20" spans="1:35" s="84" customFormat="1" ht="26.25" customHeight="1" x14ac:dyDescent="0.15">
      <c r="A20" s="82" t="s">
        <v>990</v>
      </c>
      <c r="B20" s="86"/>
      <c r="C20" s="86"/>
      <c r="D20" s="86"/>
      <c r="E20" s="86"/>
      <c r="F20" s="86"/>
      <c r="G20" s="86"/>
      <c r="H20" s="86"/>
      <c r="I20" s="86"/>
      <c r="J20" s="86"/>
      <c r="K20" s="86"/>
      <c r="L20" s="86"/>
      <c r="M20" s="86"/>
      <c r="N20" s="86"/>
      <c r="O20" s="86"/>
      <c r="P20" s="86"/>
      <c r="Q20" s="86"/>
      <c r="R20" s="86"/>
      <c r="S20" s="86"/>
      <c r="T20" s="86"/>
      <c r="U20" s="86"/>
      <c r="V20" s="86"/>
      <c r="W20" s="86"/>
      <c r="X20" s="85"/>
      <c r="Y20" s="85"/>
      <c r="Z20" s="85"/>
      <c r="AA20" s="85"/>
      <c r="AB20" s="85"/>
      <c r="AC20" s="85"/>
      <c r="AD20" s="85"/>
      <c r="AE20" s="85"/>
      <c r="AF20" s="85"/>
      <c r="AG20" s="85"/>
      <c r="AH20" s="85"/>
      <c r="AI20" s="85"/>
    </row>
    <row r="21" spans="1:35" ht="15.95" customHeight="1" x14ac:dyDescent="0.15">
      <c r="B21" s="22"/>
      <c r="C21" s="22"/>
      <c r="D21" s="22"/>
      <c r="E21" s="22"/>
      <c r="F21" s="22"/>
      <c r="G21" s="22"/>
      <c r="H21" s="1040" t="s">
        <v>158</v>
      </c>
      <c r="I21" s="1040"/>
      <c r="J21" s="1010" t="s">
        <v>687</v>
      </c>
      <c r="K21" s="1010"/>
      <c r="L21" s="1010"/>
      <c r="M21" s="1010"/>
      <c r="N21" s="1010"/>
      <c r="O21" s="1010"/>
      <c r="P21" s="1010"/>
      <c r="Q21" s="1010"/>
      <c r="R21" s="1010"/>
      <c r="S21" s="1247"/>
    </row>
    <row r="22" spans="1:35" ht="15.95" customHeight="1" x14ac:dyDescent="0.15">
      <c r="B22" s="15"/>
      <c r="C22" s="15"/>
      <c r="D22" s="15"/>
      <c r="E22" s="15"/>
      <c r="F22" s="15"/>
      <c r="G22" s="35"/>
      <c r="H22" s="154"/>
      <c r="I22" s="154"/>
      <c r="J22" s="1242" t="s">
        <v>1112</v>
      </c>
      <c r="K22" s="1242"/>
      <c r="L22" s="1242"/>
      <c r="M22" s="1242"/>
      <c r="N22" s="1242"/>
      <c r="O22" s="1242"/>
      <c r="P22" s="1242"/>
      <c r="Q22" s="1242"/>
      <c r="R22" s="1242"/>
      <c r="S22" s="1242"/>
    </row>
    <row r="23" spans="1:35" ht="15.95" customHeight="1" x14ac:dyDescent="0.15">
      <c r="B23" s="990" t="s">
        <v>324</v>
      </c>
      <c r="C23" s="987"/>
      <c r="D23" s="987"/>
      <c r="E23" s="987"/>
      <c r="F23" s="987"/>
      <c r="G23" s="1222" t="s">
        <v>720</v>
      </c>
      <c r="H23" s="1223"/>
      <c r="I23" s="1223"/>
      <c r="J23" s="1223"/>
      <c r="K23" s="1223"/>
      <c r="L23" s="1223"/>
      <c r="M23" s="1223"/>
      <c r="N23" s="1223"/>
      <c r="O23" s="1223"/>
      <c r="P23" s="1223"/>
      <c r="Q23" s="1223"/>
      <c r="R23" s="1223"/>
      <c r="S23" s="1223"/>
      <c r="T23" s="1224"/>
    </row>
    <row r="24" spans="1:35" ht="18.75" customHeight="1" x14ac:dyDescent="0.15">
      <c r="B24" s="1004"/>
      <c r="C24" s="982"/>
      <c r="D24" s="982"/>
      <c r="E24" s="982"/>
      <c r="F24" s="982"/>
      <c r="G24" s="1203" t="s">
        <v>472</v>
      </c>
      <c r="H24" s="1203"/>
      <c r="I24" s="1203" t="s">
        <v>113</v>
      </c>
      <c r="J24" s="1203"/>
      <c r="K24" s="1203" t="s">
        <v>222</v>
      </c>
      <c r="L24" s="1203"/>
      <c r="M24" s="1203" t="s">
        <v>157</v>
      </c>
      <c r="N24" s="1203"/>
      <c r="O24" s="1203" t="s">
        <v>601</v>
      </c>
      <c r="P24" s="1203"/>
      <c r="Q24" s="1203" t="s">
        <v>637</v>
      </c>
      <c r="R24" s="1235"/>
      <c r="S24" s="1235" t="s">
        <v>1109</v>
      </c>
      <c r="T24" s="1241"/>
    </row>
    <row r="25" spans="1:35" ht="21" customHeight="1" x14ac:dyDescent="0.15">
      <c r="B25" s="1073" t="s">
        <v>665</v>
      </c>
      <c r="C25" s="1074"/>
      <c r="D25" s="1074"/>
      <c r="E25" s="1074"/>
      <c r="F25" s="1074"/>
      <c r="G25" s="1202">
        <v>465</v>
      </c>
      <c r="H25" s="1202"/>
      <c r="I25" s="1202">
        <v>437</v>
      </c>
      <c r="J25" s="1202"/>
      <c r="K25" s="1202">
        <v>388</v>
      </c>
      <c r="L25" s="1202"/>
      <c r="M25" s="1202">
        <v>299</v>
      </c>
      <c r="N25" s="1202"/>
      <c r="O25" s="1202">
        <v>306</v>
      </c>
      <c r="P25" s="1202"/>
      <c r="Q25" s="1202">
        <v>324</v>
      </c>
      <c r="R25" s="1234"/>
      <c r="S25" s="1218">
        <v>305</v>
      </c>
      <c r="T25" s="1219"/>
    </row>
    <row r="26" spans="1:35" ht="21" customHeight="1" x14ac:dyDescent="0.15">
      <c r="B26" s="1073" t="s">
        <v>61</v>
      </c>
      <c r="C26" s="1074"/>
      <c r="D26" s="1074"/>
      <c r="E26" s="1074"/>
      <c r="F26" s="1074"/>
      <c r="G26" s="1202">
        <v>68</v>
      </c>
      <c r="H26" s="1202"/>
      <c r="I26" s="1202">
        <v>69</v>
      </c>
      <c r="J26" s="1202"/>
      <c r="K26" s="1212">
        <v>56</v>
      </c>
      <c r="L26" s="1212"/>
      <c r="M26" s="1212">
        <v>54</v>
      </c>
      <c r="N26" s="1212"/>
      <c r="O26" s="1212">
        <v>61</v>
      </c>
      <c r="P26" s="1212"/>
      <c r="Q26" s="1212">
        <v>59</v>
      </c>
      <c r="R26" s="1213"/>
      <c r="S26" s="1218">
        <v>55</v>
      </c>
      <c r="T26" s="1219"/>
    </row>
    <row r="27" spans="1:35" ht="21" customHeight="1" x14ac:dyDescent="0.15">
      <c r="B27" s="1073" t="s">
        <v>62</v>
      </c>
      <c r="C27" s="1074"/>
      <c r="D27" s="1074"/>
      <c r="E27" s="1074"/>
      <c r="F27" s="1074"/>
      <c r="G27" s="1202">
        <v>397</v>
      </c>
      <c r="H27" s="1202"/>
      <c r="I27" s="1202">
        <v>368</v>
      </c>
      <c r="J27" s="1202"/>
      <c r="K27" s="1212">
        <v>332</v>
      </c>
      <c r="L27" s="1212"/>
      <c r="M27" s="1212">
        <v>245</v>
      </c>
      <c r="N27" s="1212"/>
      <c r="O27" s="1212">
        <v>245</v>
      </c>
      <c r="P27" s="1212"/>
      <c r="Q27" s="1212">
        <v>265</v>
      </c>
      <c r="R27" s="1213"/>
      <c r="S27" s="1218">
        <v>250</v>
      </c>
      <c r="T27" s="1219"/>
    </row>
    <row r="28" spans="1:35" ht="21" customHeight="1" x14ac:dyDescent="0.15">
      <c r="B28" s="246"/>
      <c r="C28" s="1233" t="s">
        <v>325</v>
      </c>
      <c r="D28" s="1206"/>
      <c r="E28" s="1206"/>
      <c r="F28" s="1206"/>
      <c r="G28" s="1168">
        <v>4</v>
      </c>
      <c r="H28" s="1168"/>
      <c r="I28" s="1168">
        <v>4</v>
      </c>
      <c r="J28" s="1168"/>
      <c r="K28" s="1201">
        <v>2</v>
      </c>
      <c r="L28" s="1201"/>
      <c r="M28" s="1201">
        <v>1</v>
      </c>
      <c r="N28" s="1201"/>
      <c r="O28" s="1201">
        <v>1</v>
      </c>
      <c r="P28" s="1201"/>
      <c r="Q28" s="1201">
        <v>2</v>
      </c>
      <c r="R28" s="1214"/>
      <c r="S28" s="1199" t="s">
        <v>1110</v>
      </c>
      <c r="T28" s="1200"/>
    </row>
    <row r="29" spans="1:35" ht="21" customHeight="1" x14ac:dyDescent="0.15">
      <c r="B29" s="246"/>
      <c r="C29" s="1231" t="s">
        <v>326</v>
      </c>
      <c r="D29" s="1232"/>
      <c r="E29" s="1232"/>
      <c r="F29" s="1232"/>
      <c r="G29" s="1167">
        <v>37</v>
      </c>
      <c r="H29" s="1206"/>
      <c r="I29" s="1167">
        <v>33</v>
      </c>
      <c r="J29" s="1206"/>
      <c r="K29" s="1201">
        <v>31</v>
      </c>
      <c r="L29" s="1201"/>
      <c r="M29" s="1201">
        <v>20</v>
      </c>
      <c r="N29" s="1201"/>
      <c r="O29" s="1201">
        <v>30</v>
      </c>
      <c r="P29" s="1201"/>
      <c r="Q29" s="1201">
        <v>30</v>
      </c>
      <c r="R29" s="1214"/>
      <c r="S29" s="1199">
        <v>22</v>
      </c>
      <c r="T29" s="1200"/>
    </row>
    <row r="30" spans="1:35" ht="21" customHeight="1" x14ac:dyDescent="0.15">
      <c r="B30" s="246"/>
      <c r="C30" s="1233" t="s">
        <v>327</v>
      </c>
      <c r="D30" s="1206"/>
      <c r="E30" s="1206"/>
      <c r="F30" s="1206"/>
      <c r="G30" s="1167">
        <v>135</v>
      </c>
      <c r="H30" s="1206"/>
      <c r="I30" s="1167">
        <v>128</v>
      </c>
      <c r="J30" s="1206"/>
      <c r="K30" s="1201">
        <v>118</v>
      </c>
      <c r="L30" s="1201"/>
      <c r="M30" s="1201">
        <v>71</v>
      </c>
      <c r="N30" s="1201"/>
      <c r="O30" s="1201">
        <v>70</v>
      </c>
      <c r="P30" s="1201"/>
      <c r="Q30" s="1201">
        <v>77</v>
      </c>
      <c r="R30" s="1214"/>
      <c r="S30" s="1199">
        <v>66</v>
      </c>
      <c r="T30" s="1200"/>
    </row>
    <row r="31" spans="1:35" ht="21" customHeight="1" x14ac:dyDescent="0.15">
      <c r="B31" s="246"/>
      <c r="C31" s="1227" t="s">
        <v>582</v>
      </c>
      <c r="D31" s="1228"/>
      <c r="E31" s="1228"/>
      <c r="F31" s="1228"/>
      <c r="G31" s="1167">
        <v>37</v>
      </c>
      <c r="H31" s="1206"/>
      <c r="I31" s="1167">
        <v>38</v>
      </c>
      <c r="J31" s="1206"/>
      <c r="K31" s="1201">
        <v>31</v>
      </c>
      <c r="L31" s="1201"/>
      <c r="M31" s="1168">
        <v>45</v>
      </c>
      <c r="N31" s="1168"/>
      <c r="O31" s="1168">
        <v>36</v>
      </c>
      <c r="P31" s="1168"/>
      <c r="Q31" s="1168">
        <v>44</v>
      </c>
      <c r="R31" s="1215"/>
      <c r="S31" s="1199">
        <v>44</v>
      </c>
      <c r="T31" s="1200"/>
    </row>
    <row r="32" spans="1:35" ht="21" customHeight="1" x14ac:dyDescent="0.15">
      <c r="B32" s="246"/>
      <c r="C32" s="1227" t="s">
        <v>583</v>
      </c>
      <c r="D32" s="1228"/>
      <c r="E32" s="1228"/>
      <c r="F32" s="1228"/>
      <c r="G32" s="1167">
        <v>49</v>
      </c>
      <c r="H32" s="1206"/>
      <c r="I32" s="1167">
        <v>42</v>
      </c>
      <c r="J32" s="1206"/>
      <c r="K32" s="1201">
        <v>38</v>
      </c>
      <c r="L32" s="1201"/>
      <c r="M32" s="1168">
        <v>99</v>
      </c>
      <c r="N32" s="1168"/>
      <c r="O32" s="1168">
        <v>97</v>
      </c>
      <c r="P32" s="1168"/>
      <c r="Q32" s="1168">
        <v>101</v>
      </c>
      <c r="R32" s="1215"/>
      <c r="S32" s="1199">
        <v>105</v>
      </c>
      <c r="T32" s="1200"/>
    </row>
    <row r="33" spans="2:20" ht="21" customHeight="1" x14ac:dyDescent="0.15">
      <c r="B33" s="246"/>
      <c r="C33" s="1229" t="s">
        <v>584</v>
      </c>
      <c r="D33" s="1230"/>
      <c r="E33" s="1230"/>
      <c r="F33" s="1230"/>
      <c r="G33" s="1168" t="s">
        <v>2</v>
      </c>
      <c r="H33" s="1168"/>
      <c r="I33" s="1168" t="s">
        <v>2</v>
      </c>
      <c r="J33" s="1168"/>
      <c r="K33" s="1168" t="s">
        <v>2</v>
      </c>
      <c r="L33" s="1168"/>
      <c r="M33" s="1168">
        <v>9</v>
      </c>
      <c r="N33" s="1168"/>
      <c r="O33" s="1168">
        <v>11</v>
      </c>
      <c r="P33" s="1168"/>
      <c r="Q33" s="1168">
        <v>11</v>
      </c>
      <c r="R33" s="1215"/>
      <c r="S33" s="1199">
        <v>13</v>
      </c>
      <c r="T33" s="1200"/>
    </row>
    <row r="34" spans="2:20" ht="21" customHeight="1" x14ac:dyDescent="0.15">
      <c r="B34" s="247"/>
      <c r="C34" s="1225" t="s">
        <v>144</v>
      </c>
      <c r="D34" s="1226"/>
      <c r="E34" s="1226"/>
      <c r="F34" s="1226"/>
      <c r="G34" s="1170">
        <v>135</v>
      </c>
      <c r="H34" s="1226"/>
      <c r="I34" s="1170">
        <v>123</v>
      </c>
      <c r="J34" s="1226"/>
      <c r="K34" s="1210">
        <v>112</v>
      </c>
      <c r="L34" s="1210"/>
      <c r="M34" s="1210" t="s">
        <v>2</v>
      </c>
      <c r="N34" s="1210"/>
      <c r="O34" s="1210" t="s">
        <v>2</v>
      </c>
      <c r="P34" s="1210"/>
      <c r="Q34" s="1210" t="s">
        <v>2</v>
      </c>
      <c r="R34" s="1211"/>
      <c r="S34" s="1204" t="s">
        <v>1111</v>
      </c>
      <c r="T34" s="1205"/>
    </row>
    <row r="35" spans="2:20" ht="15.95" customHeight="1" x14ac:dyDescent="0.15">
      <c r="B35" s="154" t="s">
        <v>156</v>
      </c>
      <c r="C35" s="156" t="s">
        <v>204</v>
      </c>
      <c r="D35" s="152"/>
      <c r="E35" s="152"/>
      <c r="F35" s="152"/>
      <c r="G35" s="155"/>
      <c r="H35" s="157"/>
      <c r="I35" s="157"/>
      <c r="J35" s="157"/>
      <c r="K35" s="157"/>
      <c r="L35" s="157"/>
      <c r="M35" s="157"/>
      <c r="N35" s="157"/>
      <c r="O35" s="157"/>
      <c r="P35" s="5"/>
      <c r="Q35" s="5"/>
      <c r="R35" s="5"/>
      <c r="S35" s="5"/>
      <c r="T35" s="5"/>
    </row>
    <row r="36" spans="2:20" ht="15.95" customHeight="1" x14ac:dyDescent="0.15">
      <c r="B36" s="157"/>
      <c r="C36" s="152"/>
      <c r="D36" s="152"/>
      <c r="E36" s="152"/>
      <c r="F36" s="152"/>
      <c r="G36" s="155"/>
      <c r="H36" s="157"/>
      <c r="I36" s="157"/>
      <c r="J36" s="157"/>
      <c r="K36" s="157"/>
      <c r="L36" s="157"/>
      <c r="M36" s="157"/>
      <c r="N36" s="157"/>
      <c r="O36" s="157"/>
      <c r="P36" s="5"/>
      <c r="Q36" s="5"/>
      <c r="R36" s="5"/>
      <c r="S36" s="5"/>
      <c r="T36" s="5"/>
    </row>
    <row r="37" spans="2:20" ht="15.95" customHeight="1" x14ac:dyDescent="0.15">
      <c r="B37" s="157"/>
      <c r="C37" s="152"/>
      <c r="D37" s="152"/>
      <c r="E37" s="152"/>
      <c r="F37" s="152"/>
      <c r="G37" s="152"/>
      <c r="H37" s="145"/>
      <c r="I37" s="162"/>
      <c r="J37" s="162"/>
      <c r="K37" s="150"/>
      <c r="L37" s="150"/>
      <c r="M37" s="162"/>
      <c r="N37" s="162"/>
      <c r="O37" s="162"/>
      <c r="P37" s="18"/>
    </row>
    <row r="38" spans="2:20" ht="14.1" customHeight="1" x14ac:dyDescent="0.15">
      <c r="B38" s="48"/>
      <c r="C38" s="48"/>
      <c r="D38" s="48"/>
      <c r="E38" s="48"/>
      <c r="F38" s="48"/>
      <c r="G38" s="49"/>
      <c r="H38" s="33"/>
      <c r="I38" s="49"/>
      <c r="J38" s="33"/>
      <c r="K38" s="49"/>
      <c r="L38" s="33"/>
      <c r="M38" s="49"/>
      <c r="N38" s="33"/>
      <c r="O38" s="49"/>
      <c r="P38" s="33"/>
    </row>
    <row r="39" spans="2:20" ht="14.1" customHeight="1" x14ac:dyDescent="0.15">
      <c r="B39" s="48"/>
      <c r="C39" s="48"/>
      <c r="D39" s="48"/>
      <c r="E39" s="48"/>
      <c r="F39" s="48"/>
      <c r="G39" s="49"/>
      <c r="H39" s="33"/>
      <c r="I39" s="49"/>
      <c r="J39" s="33"/>
      <c r="K39" s="49"/>
      <c r="L39" s="33"/>
      <c r="M39" s="49"/>
      <c r="N39" s="33"/>
      <c r="O39" s="49"/>
      <c r="P39" s="33"/>
    </row>
    <row r="40" spans="2:20" ht="14.1" customHeight="1" x14ac:dyDescent="0.15">
      <c r="B40" s="48"/>
      <c r="C40" s="48"/>
      <c r="D40" s="48"/>
      <c r="E40" s="48"/>
      <c r="F40" s="48"/>
      <c r="G40" s="49"/>
      <c r="H40" s="33"/>
      <c r="I40" s="49"/>
      <c r="J40" s="33"/>
      <c r="K40" s="49"/>
      <c r="L40" s="33"/>
      <c r="M40" s="49"/>
      <c r="N40" s="33"/>
      <c r="O40" s="49"/>
      <c r="P40" s="33"/>
    </row>
    <row r="41" spans="2:20" ht="14.1" customHeight="1" x14ac:dyDescent="0.15">
      <c r="B41" s="21"/>
      <c r="C41" s="5"/>
      <c r="D41" s="5"/>
      <c r="E41" s="5"/>
      <c r="F41" s="5"/>
      <c r="G41" s="35"/>
      <c r="H41" s="37"/>
      <c r="I41" s="35"/>
      <c r="J41" s="37"/>
      <c r="K41" s="35"/>
      <c r="L41" s="37"/>
      <c r="M41" s="35"/>
      <c r="N41" s="37"/>
      <c r="O41" s="35"/>
      <c r="P41" s="37"/>
    </row>
    <row r="42" spans="2:20" ht="14.1" customHeight="1" x14ac:dyDescent="0.15">
      <c r="B42" s="21"/>
      <c r="C42" s="18"/>
      <c r="D42" s="18"/>
      <c r="E42" s="18"/>
      <c r="F42" s="18"/>
      <c r="G42" s="22"/>
      <c r="H42" s="21"/>
      <c r="I42" s="22"/>
      <c r="J42" s="21"/>
      <c r="K42" s="22"/>
      <c r="L42" s="21"/>
      <c r="M42" s="22"/>
      <c r="N42" s="21"/>
      <c r="O42" s="22"/>
      <c r="P42" s="21"/>
    </row>
    <row r="43" spans="2:20" ht="14.1" customHeight="1" x14ac:dyDescent="0.15">
      <c r="B43" s="21"/>
      <c r="C43" s="5"/>
      <c r="D43" s="5"/>
      <c r="E43" s="5"/>
      <c r="F43" s="5"/>
      <c r="G43" s="22"/>
      <c r="H43" s="21"/>
      <c r="I43" s="22"/>
      <c r="J43" s="21"/>
      <c r="K43" s="22"/>
      <c r="L43" s="21"/>
      <c r="M43" s="22"/>
      <c r="N43" s="21"/>
      <c r="O43" s="22"/>
      <c r="P43" s="21"/>
    </row>
    <row r="44" spans="2:20" ht="14.1" customHeight="1" x14ac:dyDescent="0.15">
      <c r="B44" s="21"/>
      <c r="C44" s="5"/>
      <c r="D44" s="5"/>
      <c r="E44" s="5"/>
      <c r="F44" s="5"/>
      <c r="G44" s="22"/>
      <c r="H44" s="21"/>
      <c r="I44" s="22"/>
      <c r="J44" s="21"/>
      <c r="K44" s="22"/>
      <c r="L44" s="21"/>
      <c r="M44" s="22"/>
      <c r="N44" s="21"/>
      <c r="O44" s="22"/>
      <c r="P44" s="21"/>
    </row>
    <row r="45" spans="2:20" ht="24" customHeight="1" x14ac:dyDescent="0.15">
      <c r="B45" s="21"/>
      <c r="C45" s="11"/>
      <c r="D45" s="11"/>
      <c r="E45" s="11"/>
      <c r="F45" s="11"/>
      <c r="G45" s="22"/>
      <c r="H45" s="21"/>
      <c r="I45" s="22"/>
      <c r="J45" s="21"/>
      <c r="K45" s="22"/>
      <c r="L45" s="21"/>
      <c r="M45" s="22"/>
      <c r="N45" s="21"/>
      <c r="O45" s="22"/>
      <c r="P45" s="21"/>
    </row>
    <row r="46" spans="2:20" ht="14.1" customHeight="1" x14ac:dyDescent="0.15">
      <c r="B46" s="21"/>
      <c r="C46" s="5"/>
      <c r="D46" s="5"/>
      <c r="E46" s="5"/>
      <c r="F46" s="5"/>
      <c r="G46" s="22"/>
      <c r="H46" s="21"/>
      <c r="I46" s="22"/>
      <c r="J46" s="21"/>
      <c r="K46" s="22"/>
      <c r="L46" s="21"/>
      <c r="M46" s="22"/>
      <c r="N46" s="21"/>
      <c r="O46" s="22"/>
      <c r="P46" s="21"/>
    </row>
    <row r="47" spans="2:20" ht="15.95" customHeight="1" x14ac:dyDescent="0.15">
      <c r="M47" s="21"/>
    </row>
  </sheetData>
  <mergeCells count="150">
    <mergeCell ref="G27:H27"/>
    <mergeCell ref="K28:L28"/>
    <mergeCell ref="I26:J26"/>
    <mergeCell ref="C28:F28"/>
    <mergeCell ref="I28:J28"/>
    <mergeCell ref="G32:H32"/>
    <mergeCell ref="I32:J32"/>
    <mergeCell ref="M33:N33"/>
    <mergeCell ref="O32:P32"/>
    <mergeCell ref="K33:L33"/>
    <mergeCell ref="K32:L32"/>
    <mergeCell ref="M31:N31"/>
    <mergeCell ref="G33:H33"/>
    <mergeCell ref="I33:J33"/>
    <mergeCell ref="M32:N32"/>
    <mergeCell ref="K31:L31"/>
    <mergeCell ref="I31:J31"/>
    <mergeCell ref="B26:F26"/>
    <mergeCell ref="B27:F27"/>
    <mergeCell ref="O26:P26"/>
    <mergeCell ref="M26:N26"/>
    <mergeCell ref="K26:L26"/>
    <mergeCell ref="M27:N27"/>
    <mergeCell ref="B5:D6"/>
    <mergeCell ref="E5:H5"/>
    <mergeCell ref="B9:D9"/>
    <mergeCell ref="E9:H9"/>
    <mergeCell ref="H21:I21"/>
    <mergeCell ref="E6:H6"/>
    <mergeCell ref="B13:D13"/>
    <mergeCell ref="E13:H13"/>
    <mergeCell ref="E10:H10"/>
    <mergeCell ref="B10:D10"/>
    <mergeCell ref="E8:H8"/>
    <mergeCell ref="B7:D7"/>
    <mergeCell ref="E7:H7"/>
    <mergeCell ref="B8:D8"/>
    <mergeCell ref="I13:K13"/>
    <mergeCell ref="B12:D12"/>
    <mergeCell ref="I11:K11"/>
    <mergeCell ref="I9:K9"/>
    <mergeCell ref="E14:H14"/>
    <mergeCell ref="J21:S21"/>
    <mergeCell ref="R13:T13"/>
    <mergeCell ref="L13:N13"/>
    <mergeCell ref="B11:D11"/>
    <mergeCell ref="E12:H12"/>
    <mergeCell ref="E11:H11"/>
    <mergeCell ref="G25:H25"/>
    <mergeCell ref="B25:F25"/>
    <mergeCell ref="Q25:R25"/>
    <mergeCell ref="Q24:R24"/>
    <mergeCell ref="O13:Q13"/>
    <mergeCell ref="O10:Q10"/>
    <mergeCell ref="L12:N12"/>
    <mergeCell ref="O25:P25"/>
    <mergeCell ref="I24:J24"/>
    <mergeCell ref="G24:H24"/>
    <mergeCell ref="O12:Q12"/>
    <mergeCell ref="R10:T10"/>
    <mergeCell ref="I10:K10"/>
    <mergeCell ref="R11:T11"/>
    <mergeCell ref="B14:D14"/>
    <mergeCell ref="B23:F24"/>
    <mergeCell ref="L14:N14"/>
    <mergeCell ref="O14:Q14"/>
    <mergeCell ref="R14:T14"/>
    <mergeCell ref="S24:T24"/>
    <mergeCell ref="J22:S22"/>
    <mergeCell ref="S25:T25"/>
    <mergeCell ref="O11:Q11"/>
    <mergeCell ref="C34:F34"/>
    <mergeCell ref="O34:P34"/>
    <mergeCell ref="K34:L34"/>
    <mergeCell ref="I34:J34"/>
    <mergeCell ref="G34:H34"/>
    <mergeCell ref="G29:H29"/>
    <mergeCell ref="C31:F31"/>
    <mergeCell ref="I30:J30"/>
    <mergeCell ref="G30:H30"/>
    <mergeCell ref="C33:F33"/>
    <mergeCell ref="M30:N30"/>
    <mergeCell ref="M29:N29"/>
    <mergeCell ref="O29:P29"/>
    <mergeCell ref="M34:N34"/>
    <mergeCell ref="C29:F29"/>
    <mergeCell ref="K30:L30"/>
    <mergeCell ref="C30:F30"/>
    <mergeCell ref="O33:P33"/>
    <mergeCell ref="O31:P31"/>
    <mergeCell ref="C32:F32"/>
    <mergeCell ref="G31:H31"/>
    <mergeCell ref="H2:I2"/>
    <mergeCell ref="O27:P27"/>
    <mergeCell ref="O28:P28"/>
    <mergeCell ref="Q26:R26"/>
    <mergeCell ref="L10:N10"/>
    <mergeCell ref="R7:T7"/>
    <mergeCell ref="O8:Q8"/>
    <mergeCell ref="R8:T8"/>
    <mergeCell ref="O7:Q7"/>
    <mergeCell ref="O6:Q6"/>
    <mergeCell ref="R6:T6"/>
    <mergeCell ref="L6:N6"/>
    <mergeCell ref="L7:N7"/>
    <mergeCell ref="I7:K7"/>
    <mergeCell ref="G23:T23"/>
    <mergeCell ref="K27:L27"/>
    <mergeCell ref="I27:J27"/>
    <mergeCell ref="M28:N28"/>
    <mergeCell ref="G28:H28"/>
    <mergeCell ref="G26:H26"/>
    <mergeCell ref="S26:T26"/>
    <mergeCell ref="L9:N9"/>
    <mergeCell ref="I8:K8"/>
    <mergeCell ref="O9:Q9"/>
    <mergeCell ref="S34:T34"/>
    <mergeCell ref="I29:J29"/>
    <mergeCell ref="O5:T5"/>
    <mergeCell ref="I6:K6"/>
    <mergeCell ref="I5:N5"/>
    <mergeCell ref="L8:N8"/>
    <mergeCell ref="R9:T9"/>
    <mergeCell ref="Q34:R34"/>
    <mergeCell ref="Q27:R27"/>
    <mergeCell ref="Q28:R28"/>
    <mergeCell ref="Q29:R29"/>
    <mergeCell ref="Q30:R30"/>
    <mergeCell ref="Q31:R31"/>
    <mergeCell ref="K24:L24"/>
    <mergeCell ref="M25:N25"/>
    <mergeCell ref="L11:N11"/>
    <mergeCell ref="R12:T12"/>
    <mergeCell ref="Q33:R33"/>
    <mergeCell ref="Q32:R32"/>
    <mergeCell ref="K29:L29"/>
    <mergeCell ref="I12:K12"/>
    <mergeCell ref="I14:K14"/>
    <mergeCell ref="S27:T27"/>
    <mergeCell ref="S28:T28"/>
    <mergeCell ref="S29:T29"/>
    <mergeCell ref="S30:T30"/>
    <mergeCell ref="S31:T31"/>
    <mergeCell ref="S32:T32"/>
    <mergeCell ref="S33:T33"/>
    <mergeCell ref="O30:P30"/>
    <mergeCell ref="I25:J25"/>
    <mergeCell ref="O24:P24"/>
    <mergeCell ref="M24:N24"/>
    <mergeCell ref="K25:L25"/>
  </mergeCells>
  <phoneticPr fontId="4"/>
  <pageMargins left="0.78740157480314965" right="0.78740157480314965" top="0.59055118110236227" bottom="0.59055118110236227" header="0.39370078740157483" footer="0.39370078740157483"/>
  <pageSetup paperSize="9" firstPageNumber="16" orientation="portrait" r:id="rId1"/>
  <headerFooter alignWithMargins="0">
    <oddHeader>&amp;R&amp;A</oddHeader>
    <oddFooter>&amp;C－１１－</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5"/>
  <dimension ref="A1:AI71"/>
  <sheetViews>
    <sheetView topLeftCell="A22" zoomScaleNormal="100" workbookViewId="0">
      <selection activeCell="Z11" sqref="Z11"/>
    </sheetView>
  </sheetViews>
  <sheetFormatPr defaultRowHeight="13.5" x14ac:dyDescent="0.15"/>
  <cols>
    <col min="1" max="1" width="2" style="9" customWidth="1"/>
    <col min="2" max="5" width="4" style="9" customWidth="1"/>
    <col min="6" max="6" width="5.75" style="9" customWidth="1"/>
    <col min="7" max="9" width="4" style="9" customWidth="1"/>
    <col min="10" max="10" width="4.5" style="9" customWidth="1"/>
    <col min="11" max="16" width="3.25" style="9" customWidth="1"/>
    <col min="17" max="19" width="4" style="9" customWidth="1"/>
    <col min="20" max="21" width="3.625" style="9" customWidth="1"/>
    <col min="22" max="25" width="4" style="9" customWidth="1"/>
    <col min="26" max="16384" width="9" style="9"/>
  </cols>
  <sheetData>
    <row r="1" spans="1:35" s="84" customFormat="1" ht="26.25" customHeight="1" x14ac:dyDescent="0.15">
      <c r="A1" s="82" t="s">
        <v>991</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s="14" customFormat="1" ht="13.5" customHeight="1" x14ac:dyDescent="0.15">
      <c r="M2" s="1012" t="s">
        <v>1113</v>
      </c>
      <c r="N2" s="1012"/>
      <c r="O2" s="1012"/>
      <c r="P2" s="1012"/>
      <c r="Q2" s="1012"/>
      <c r="R2" s="1012"/>
      <c r="S2" s="1012"/>
      <c r="T2" s="1012"/>
      <c r="U2" s="1012"/>
      <c r="V2" s="1012"/>
    </row>
    <row r="3" spans="1:35" s="36" customFormat="1" ht="21.75" customHeight="1" x14ac:dyDescent="0.15">
      <c r="B3" s="1270" t="s">
        <v>26</v>
      </c>
      <c r="C3" s="1266"/>
      <c r="D3" s="1266"/>
      <c r="E3" s="1266"/>
      <c r="F3" s="1266"/>
      <c r="G3" s="1266"/>
      <c r="H3" s="1266"/>
      <c r="I3" s="1266"/>
      <c r="J3" s="1266"/>
      <c r="K3" s="1014" t="s">
        <v>369</v>
      </c>
      <c r="L3" s="1266"/>
      <c r="M3" s="1266"/>
      <c r="N3" s="1014" t="s">
        <v>370</v>
      </c>
      <c r="O3" s="1266"/>
      <c r="P3" s="1266"/>
      <c r="Q3" s="1014" t="s">
        <v>688</v>
      </c>
      <c r="R3" s="1266"/>
      <c r="S3" s="1266"/>
      <c r="T3" s="1014" t="s">
        <v>265</v>
      </c>
      <c r="U3" s="1266"/>
      <c r="V3" s="1267"/>
    </row>
    <row r="4" spans="1:35" s="36" customFormat="1" ht="6" customHeight="1" x14ac:dyDescent="0.15">
      <c r="B4" s="1271" t="s">
        <v>653</v>
      </c>
      <c r="C4" s="1272"/>
      <c r="D4" s="1272"/>
      <c r="E4" s="1272"/>
      <c r="F4" s="1272"/>
      <c r="G4" s="1272"/>
      <c r="H4" s="1272"/>
      <c r="I4" s="1272"/>
      <c r="J4" s="1273"/>
      <c r="K4" s="1275">
        <v>305</v>
      </c>
      <c r="L4" s="1275"/>
      <c r="M4" s="1275"/>
      <c r="N4" s="1275">
        <v>3223</v>
      </c>
      <c r="O4" s="1275"/>
      <c r="P4" s="1275"/>
      <c r="Q4" s="1264">
        <v>88837</v>
      </c>
      <c r="R4" s="1264"/>
      <c r="S4" s="1264"/>
      <c r="T4" s="1264">
        <v>48105</v>
      </c>
      <c r="U4" s="1264"/>
      <c r="V4" s="1265"/>
    </row>
    <row r="5" spans="1:35" s="36" customFormat="1" ht="12" customHeight="1" x14ac:dyDescent="0.15">
      <c r="B5" s="1274"/>
      <c r="C5" s="1268"/>
      <c r="D5" s="1268"/>
      <c r="E5" s="1268"/>
      <c r="F5" s="1268"/>
      <c r="G5" s="1268"/>
      <c r="H5" s="1268"/>
      <c r="I5" s="1268"/>
      <c r="J5" s="1269"/>
      <c r="K5" s="1252"/>
      <c r="L5" s="1252"/>
      <c r="M5" s="1252"/>
      <c r="N5" s="1252"/>
      <c r="O5" s="1252"/>
      <c r="P5" s="1252"/>
      <c r="Q5" s="1250"/>
      <c r="R5" s="1250"/>
      <c r="S5" s="1250"/>
      <c r="T5" s="1250"/>
      <c r="U5" s="1250"/>
      <c r="V5" s="1251"/>
    </row>
    <row r="6" spans="1:35" s="36" customFormat="1" ht="12" customHeight="1" x14ac:dyDescent="0.15">
      <c r="B6" s="189"/>
      <c r="C6" s="1268" t="s">
        <v>373</v>
      </c>
      <c r="D6" s="1268"/>
      <c r="E6" s="1268"/>
      <c r="F6" s="1268"/>
      <c r="G6" s="1268"/>
      <c r="H6" s="1268"/>
      <c r="I6" s="1268"/>
      <c r="J6" s="1269"/>
      <c r="K6" s="1252">
        <v>55</v>
      </c>
      <c r="L6" s="1252"/>
      <c r="M6" s="1252"/>
      <c r="N6" s="1252">
        <v>487</v>
      </c>
      <c r="O6" s="1252"/>
      <c r="P6" s="1252"/>
      <c r="Q6" s="1250">
        <v>46031</v>
      </c>
      <c r="R6" s="1250"/>
      <c r="S6" s="1250"/>
      <c r="T6" s="1250" t="s">
        <v>390</v>
      </c>
      <c r="U6" s="1250"/>
      <c r="V6" s="1251"/>
    </row>
    <row r="7" spans="1:35" s="36" customFormat="1" ht="12" customHeight="1" x14ac:dyDescent="0.15">
      <c r="B7" s="190"/>
      <c r="C7" s="191"/>
      <c r="D7" s="1257" t="s">
        <v>27</v>
      </c>
      <c r="E7" s="1257"/>
      <c r="F7" s="1257"/>
      <c r="G7" s="1257"/>
      <c r="H7" s="1257"/>
      <c r="I7" s="1257"/>
      <c r="J7" s="1258"/>
      <c r="K7" s="1252">
        <v>1</v>
      </c>
      <c r="L7" s="1252"/>
      <c r="M7" s="1252"/>
      <c r="N7" s="1252">
        <v>58</v>
      </c>
      <c r="O7" s="1252"/>
      <c r="P7" s="1252"/>
      <c r="Q7" s="1250" t="s">
        <v>1114</v>
      </c>
      <c r="R7" s="1250"/>
      <c r="S7" s="1250"/>
      <c r="T7" s="1250" t="s">
        <v>390</v>
      </c>
      <c r="U7" s="1250"/>
      <c r="V7" s="1251"/>
    </row>
    <row r="8" spans="1:35" s="36" customFormat="1" ht="12" customHeight="1" x14ac:dyDescent="0.15">
      <c r="B8" s="190"/>
      <c r="C8" s="191"/>
      <c r="D8" s="1257" t="s">
        <v>28</v>
      </c>
      <c r="E8" s="1257"/>
      <c r="F8" s="1257"/>
      <c r="G8" s="1257"/>
      <c r="H8" s="1257"/>
      <c r="I8" s="1257"/>
      <c r="J8" s="1258"/>
      <c r="K8" s="1252">
        <v>3</v>
      </c>
      <c r="L8" s="1252"/>
      <c r="M8" s="1252"/>
      <c r="N8" s="1252">
        <v>16</v>
      </c>
      <c r="O8" s="1252"/>
      <c r="P8" s="1252"/>
      <c r="Q8" s="1250">
        <v>1042</v>
      </c>
      <c r="R8" s="1250"/>
      <c r="S8" s="1250"/>
      <c r="T8" s="1250" t="s">
        <v>390</v>
      </c>
      <c r="U8" s="1250"/>
      <c r="V8" s="1251"/>
    </row>
    <row r="9" spans="1:35" s="36" customFormat="1" ht="12" customHeight="1" x14ac:dyDescent="0.15">
      <c r="B9" s="190"/>
      <c r="C9" s="191"/>
      <c r="D9" s="193" t="s">
        <v>328</v>
      </c>
      <c r="E9" s="1253" t="s">
        <v>585</v>
      </c>
      <c r="F9" s="1253"/>
      <c r="G9" s="1253"/>
      <c r="H9" s="1253"/>
      <c r="I9" s="1253"/>
      <c r="J9" s="1254"/>
      <c r="K9" s="1252" t="s">
        <v>390</v>
      </c>
      <c r="L9" s="1252"/>
      <c r="M9" s="1252"/>
      <c r="N9" s="1252" t="s">
        <v>390</v>
      </c>
      <c r="O9" s="1252"/>
      <c r="P9" s="1252"/>
      <c r="Q9" s="1255" t="s">
        <v>390</v>
      </c>
      <c r="R9" s="1255"/>
      <c r="S9" s="1255"/>
      <c r="T9" s="1250" t="s">
        <v>390</v>
      </c>
      <c r="U9" s="1250"/>
      <c r="V9" s="1251"/>
    </row>
    <row r="10" spans="1:35" s="36" customFormat="1" ht="12" customHeight="1" x14ac:dyDescent="0.15">
      <c r="B10" s="190"/>
      <c r="C10" s="191"/>
      <c r="D10" s="193" t="s">
        <v>328</v>
      </c>
      <c r="E10" s="1253" t="s">
        <v>586</v>
      </c>
      <c r="F10" s="1253"/>
      <c r="G10" s="1253"/>
      <c r="H10" s="1253"/>
      <c r="I10" s="1253"/>
      <c r="J10" s="1254"/>
      <c r="K10" s="1256">
        <v>2</v>
      </c>
      <c r="L10" s="1256"/>
      <c r="M10" s="1256"/>
      <c r="N10" s="1256">
        <v>15</v>
      </c>
      <c r="O10" s="1256"/>
      <c r="P10" s="1256"/>
      <c r="Q10" s="1255" t="s">
        <v>208</v>
      </c>
      <c r="R10" s="1255"/>
      <c r="S10" s="1255"/>
      <c r="T10" s="1250" t="s">
        <v>390</v>
      </c>
      <c r="U10" s="1250"/>
      <c r="V10" s="1251"/>
    </row>
    <row r="11" spans="1:35" s="36" customFormat="1" ht="12" customHeight="1" x14ac:dyDescent="0.15">
      <c r="B11" s="190"/>
      <c r="C11" s="191"/>
      <c r="D11" s="193"/>
      <c r="E11" s="1253" t="s">
        <v>587</v>
      </c>
      <c r="F11" s="1253"/>
      <c r="G11" s="1253"/>
      <c r="H11" s="1253"/>
      <c r="I11" s="1253"/>
      <c r="J11" s="1254"/>
      <c r="K11" s="1256">
        <v>1</v>
      </c>
      <c r="L11" s="1256"/>
      <c r="M11" s="1256"/>
      <c r="N11" s="1256">
        <v>1</v>
      </c>
      <c r="O11" s="1256"/>
      <c r="P11" s="1256"/>
      <c r="Q11" s="1255" t="s">
        <v>1115</v>
      </c>
      <c r="R11" s="1255"/>
      <c r="S11" s="1255"/>
      <c r="T11" s="1250" t="s">
        <v>390</v>
      </c>
      <c r="U11" s="1250"/>
      <c r="V11" s="1251"/>
    </row>
    <row r="12" spans="1:35" s="36" customFormat="1" ht="12" customHeight="1" x14ac:dyDescent="0.15">
      <c r="B12" s="190"/>
      <c r="C12" s="191"/>
      <c r="D12" s="1257" t="s">
        <v>340</v>
      </c>
      <c r="E12" s="1257"/>
      <c r="F12" s="1257"/>
      <c r="G12" s="1257"/>
      <c r="H12" s="1257"/>
      <c r="I12" s="1257"/>
      <c r="J12" s="1258"/>
      <c r="K12" s="1252">
        <v>12</v>
      </c>
      <c r="L12" s="1252"/>
      <c r="M12" s="1252"/>
      <c r="N12" s="1252">
        <v>139</v>
      </c>
      <c r="O12" s="1252"/>
      <c r="P12" s="1252"/>
      <c r="Q12" s="1250">
        <v>7622</v>
      </c>
      <c r="R12" s="1250"/>
      <c r="S12" s="1250"/>
      <c r="T12" s="1250" t="s">
        <v>390</v>
      </c>
      <c r="U12" s="1250"/>
      <c r="V12" s="1251"/>
    </row>
    <row r="13" spans="1:35" s="36" customFormat="1" ht="12" customHeight="1" x14ac:dyDescent="0.15">
      <c r="B13" s="190"/>
      <c r="C13" s="191"/>
      <c r="D13" s="193" t="s">
        <v>329</v>
      </c>
      <c r="E13" s="1253" t="s">
        <v>588</v>
      </c>
      <c r="F13" s="1253"/>
      <c r="G13" s="1253"/>
      <c r="H13" s="1253"/>
      <c r="I13" s="1253"/>
      <c r="J13" s="1254"/>
      <c r="K13" s="1256">
        <v>4</v>
      </c>
      <c r="L13" s="1256"/>
      <c r="M13" s="1256"/>
      <c r="N13" s="1256">
        <v>47</v>
      </c>
      <c r="O13" s="1256"/>
      <c r="P13" s="1256"/>
      <c r="Q13" s="1255">
        <v>4381</v>
      </c>
      <c r="R13" s="1255"/>
      <c r="S13" s="1255"/>
      <c r="T13" s="1250" t="s">
        <v>390</v>
      </c>
      <c r="U13" s="1250"/>
      <c r="V13" s="1251"/>
    </row>
    <row r="14" spans="1:35" s="36" customFormat="1" ht="12" customHeight="1" x14ac:dyDescent="0.15">
      <c r="B14" s="190"/>
      <c r="C14" s="191"/>
      <c r="D14" s="193" t="s">
        <v>330</v>
      </c>
      <c r="E14" s="1253" t="s">
        <v>564</v>
      </c>
      <c r="F14" s="1253"/>
      <c r="G14" s="1253"/>
      <c r="H14" s="1253"/>
      <c r="I14" s="1253"/>
      <c r="J14" s="1254"/>
      <c r="K14" s="1256">
        <v>8</v>
      </c>
      <c r="L14" s="1256"/>
      <c r="M14" s="1256"/>
      <c r="N14" s="1256">
        <v>92</v>
      </c>
      <c r="O14" s="1256"/>
      <c r="P14" s="1256"/>
      <c r="Q14" s="1255">
        <v>3240</v>
      </c>
      <c r="R14" s="1255"/>
      <c r="S14" s="1255"/>
      <c r="T14" s="1250" t="s">
        <v>390</v>
      </c>
      <c r="U14" s="1250"/>
      <c r="V14" s="1251"/>
    </row>
    <row r="15" spans="1:35" s="36" customFormat="1" ht="12" customHeight="1" x14ac:dyDescent="0.15">
      <c r="B15" s="190"/>
      <c r="C15" s="191"/>
      <c r="D15" s="1257" t="s">
        <v>565</v>
      </c>
      <c r="E15" s="1257"/>
      <c r="F15" s="1257"/>
      <c r="G15" s="1257"/>
      <c r="H15" s="1257"/>
      <c r="I15" s="1257"/>
      <c r="J15" s="1258"/>
      <c r="K15" s="1252">
        <v>11</v>
      </c>
      <c r="L15" s="1252"/>
      <c r="M15" s="1252"/>
      <c r="N15" s="1252">
        <v>47</v>
      </c>
      <c r="O15" s="1252"/>
      <c r="P15" s="1252"/>
      <c r="Q15" s="1250">
        <v>6131</v>
      </c>
      <c r="R15" s="1250"/>
      <c r="S15" s="1250"/>
      <c r="T15" s="1250" t="s">
        <v>390</v>
      </c>
      <c r="U15" s="1250"/>
      <c r="V15" s="1251"/>
    </row>
    <row r="16" spans="1:35" s="36" customFormat="1" ht="12" customHeight="1" x14ac:dyDescent="0.15">
      <c r="B16" s="190"/>
      <c r="C16" s="191"/>
      <c r="D16" s="193" t="s">
        <v>331</v>
      </c>
      <c r="E16" s="1253" t="s">
        <v>566</v>
      </c>
      <c r="F16" s="1253"/>
      <c r="G16" s="1253"/>
      <c r="H16" s="1253"/>
      <c r="I16" s="1253"/>
      <c r="J16" s="1254"/>
      <c r="K16" s="1256">
        <v>6</v>
      </c>
      <c r="L16" s="1256"/>
      <c r="M16" s="1256"/>
      <c r="N16" s="1256">
        <v>28</v>
      </c>
      <c r="O16" s="1256"/>
      <c r="P16" s="1256"/>
      <c r="Q16" s="1255">
        <v>4703</v>
      </c>
      <c r="R16" s="1255"/>
      <c r="S16" s="1255"/>
      <c r="T16" s="1250" t="s">
        <v>390</v>
      </c>
      <c r="U16" s="1250"/>
      <c r="V16" s="1251"/>
    </row>
    <row r="17" spans="2:26" s="36" customFormat="1" ht="12" customHeight="1" x14ac:dyDescent="0.15">
      <c r="B17" s="190"/>
      <c r="C17" s="191"/>
      <c r="D17" s="191"/>
      <c r="E17" s="1253" t="s">
        <v>465</v>
      </c>
      <c r="F17" s="1253"/>
      <c r="G17" s="1253"/>
      <c r="H17" s="1253"/>
      <c r="I17" s="1253"/>
      <c r="J17" s="1254"/>
      <c r="K17" s="1256">
        <v>1</v>
      </c>
      <c r="L17" s="1256"/>
      <c r="M17" s="1256"/>
      <c r="N17" s="1256">
        <v>8</v>
      </c>
      <c r="O17" s="1256"/>
      <c r="P17" s="1256"/>
      <c r="Q17" s="1255" t="s">
        <v>208</v>
      </c>
      <c r="R17" s="1255"/>
      <c r="S17" s="1255"/>
      <c r="T17" s="1250" t="s">
        <v>390</v>
      </c>
      <c r="U17" s="1250"/>
      <c r="V17" s="1251"/>
    </row>
    <row r="18" spans="2:26" s="36" customFormat="1" ht="12" customHeight="1" x14ac:dyDescent="0.15">
      <c r="B18" s="190"/>
      <c r="C18" s="191"/>
      <c r="D18" s="191"/>
      <c r="E18" s="1253" t="s">
        <v>589</v>
      </c>
      <c r="F18" s="1253"/>
      <c r="G18" s="1253"/>
      <c r="H18" s="1253"/>
      <c r="I18" s="1253"/>
      <c r="J18" s="1254"/>
      <c r="K18" s="1256" t="s">
        <v>1116</v>
      </c>
      <c r="L18" s="1256"/>
      <c r="M18" s="1256"/>
      <c r="N18" s="1256" t="s">
        <v>1116</v>
      </c>
      <c r="O18" s="1256"/>
      <c r="P18" s="1256"/>
      <c r="Q18" s="1255" t="s">
        <v>2</v>
      </c>
      <c r="R18" s="1255"/>
      <c r="S18" s="1255"/>
      <c r="T18" s="1250" t="s">
        <v>390</v>
      </c>
      <c r="U18" s="1250"/>
      <c r="V18" s="1251"/>
    </row>
    <row r="19" spans="2:26" s="36" customFormat="1" ht="12" customHeight="1" x14ac:dyDescent="0.15">
      <c r="B19" s="190"/>
      <c r="C19" s="191"/>
      <c r="D19" s="191"/>
      <c r="E19" s="1253" t="s">
        <v>590</v>
      </c>
      <c r="F19" s="1253"/>
      <c r="G19" s="1253"/>
      <c r="H19" s="1253"/>
      <c r="I19" s="1253"/>
      <c r="J19" s="1254"/>
      <c r="K19" s="1256">
        <v>2</v>
      </c>
      <c r="L19" s="1256"/>
      <c r="M19" s="1256"/>
      <c r="N19" s="1256">
        <v>7</v>
      </c>
      <c r="O19" s="1256"/>
      <c r="P19" s="1256"/>
      <c r="Q19" s="1255" t="s">
        <v>208</v>
      </c>
      <c r="R19" s="1255"/>
      <c r="S19" s="1255"/>
      <c r="T19" s="1250" t="s">
        <v>390</v>
      </c>
      <c r="U19" s="1250"/>
      <c r="V19" s="1251"/>
    </row>
    <row r="20" spans="2:26" s="36" customFormat="1" ht="12" customHeight="1" x14ac:dyDescent="0.15">
      <c r="B20" s="190"/>
      <c r="C20" s="191"/>
      <c r="D20" s="191"/>
      <c r="E20" s="1253" t="s">
        <v>591</v>
      </c>
      <c r="F20" s="1253"/>
      <c r="G20" s="1253"/>
      <c r="H20" s="1253"/>
      <c r="I20" s="1253"/>
      <c r="J20" s="1254"/>
      <c r="K20" s="1256" t="s">
        <v>2</v>
      </c>
      <c r="L20" s="1256"/>
      <c r="M20" s="1256"/>
      <c r="N20" s="1256" t="s">
        <v>2</v>
      </c>
      <c r="O20" s="1256"/>
      <c r="P20" s="1256"/>
      <c r="Q20" s="1255" t="s">
        <v>2</v>
      </c>
      <c r="R20" s="1255"/>
      <c r="S20" s="1255"/>
      <c r="T20" s="1250" t="s">
        <v>390</v>
      </c>
      <c r="U20" s="1250"/>
      <c r="V20" s="1251"/>
    </row>
    <row r="21" spans="2:26" s="36" customFormat="1" ht="12" customHeight="1" x14ac:dyDescent="0.15">
      <c r="B21" s="190"/>
      <c r="C21" s="191"/>
      <c r="D21" s="191"/>
      <c r="E21" s="1253" t="s">
        <v>65</v>
      </c>
      <c r="F21" s="1253"/>
      <c r="G21" s="1253"/>
      <c r="H21" s="1253"/>
      <c r="I21" s="1253"/>
      <c r="J21" s="1254"/>
      <c r="K21" s="1256">
        <v>2</v>
      </c>
      <c r="L21" s="1256"/>
      <c r="M21" s="1256"/>
      <c r="N21" s="1256">
        <v>4</v>
      </c>
      <c r="O21" s="1256"/>
      <c r="P21" s="1256"/>
      <c r="Q21" s="1255" t="s">
        <v>208</v>
      </c>
      <c r="R21" s="1255"/>
      <c r="S21" s="1255"/>
      <c r="T21" s="1250" t="s">
        <v>390</v>
      </c>
      <c r="U21" s="1250"/>
      <c r="V21" s="1251"/>
    </row>
    <row r="22" spans="2:26" s="36" customFormat="1" ht="12" customHeight="1" x14ac:dyDescent="0.15">
      <c r="B22" s="190"/>
      <c r="C22" s="191"/>
      <c r="D22" s="1257" t="s">
        <v>115</v>
      </c>
      <c r="E22" s="1257"/>
      <c r="F22" s="1257"/>
      <c r="G22" s="1257"/>
      <c r="H22" s="1257"/>
      <c r="I22" s="1257"/>
      <c r="J22" s="1258"/>
      <c r="K22" s="1252">
        <v>17</v>
      </c>
      <c r="L22" s="1252"/>
      <c r="M22" s="1252"/>
      <c r="N22" s="1252">
        <v>124</v>
      </c>
      <c r="O22" s="1252"/>
      <c r="P22" s="1252"/>
      <c r="Q22" s="1250">
        <v>3326</v>
      </c>
      <c r="R22" s="1250"/>
      <c r="S22" s="1250"/>
      <c r="T22" s="1250" t="s">
        <v>390</v>
      </c>
      <c r="U22" s="1250"/>
      <c r="V22" s="1251"/>
    </row>
    <row r="23" spans="2:26" s="36" customFormat="1" ht="12" customHeight="1" x14ac:dyDescent="0.15">
      <c r="B23" s="190"/>
      <c r="C23" s="191"/>
      <c r="D23" s="191"/>
      <c r="E23" s="1253" t="s">
        <v>592</v>
      </c>
      <c r="F23" s="1253"/>
      <c r="G23" s="1253"/>
      <c r="H23" s="1253"/>
      <c r="I23" s="1253"/>
      <c r="J23" s="1254"/>
      <c r="K23" s="1256">
        <v>10</v>
      </c>
      <c r="L23" s="1256"/>
      <c r="M23" s="1256"/>
      <c r="N23" s="1256">
        <v>51</v>
      </c>
      <c r="O23" s="1256"/>
      <c r="P23" s="1256"/>
      <c r="Q23" s="1255">
        <v>1313</v>
      </c>
      <c r="R23" s="1255"/>
      <c r="S23" s="1255"/>
      <c r="T23" s="1250" t="s">
        <v>390</v>
      </c>
      <c r="U23" s="1250"/>
      <c r="V23" s="1251"/>
    </row>
    <row r="24" spans="2:26" s="36" customFormat="1" ht="12" customHeight="1" x14ac:dyDescent="0.15">
      <c r="B24" s="190"/>
      <c r="C24" s="191"/>
      <c r="D24" s="191"/>
      <c r="E24" s="1253" t="s">
        <v>66</v>
      </c>
      <c r="F24" s="1253"/>
      <c r="G24" s="1253"/>
      <c r="H24" s="1253"/>
      <c r="I24" s="1253"/>
      <c r="J24" s="1254"/>
      <c r="K24" s="1256">
        <v>3</v>
      </c>
      <c r="L24" s="1256"/>
      <c r="M24" s="1256"/>
      <c r="N24" s="1256">
        <v>48</v>
      </c>
      <c r="O24" s="1256"/>
      <c r="P24" s="1256"/>
      <c r="Q24" s="1255">
        <v>1381</v>
      </c>
      <c r="R24" s="1255"/>
      <c r="S24" s="1255"/>
      <c r="T24" s="1250" t="s">
        <v>390</v>
      </c>
      <c r="U24" s="1250"/>
      <c r="V24" s="1251"/>
    </row>
    <row r="25" spans="2:26" s="36" customFormat="1" ht="12" customHeight="1" x14ac:dyDescent="0.15">
      <c r="B25" s="190"/>
      <c r="C25" s="191"/>
      <c r="D25" s="191"/>
      <c r="E25" s="1253" t="s">
        <v>67</v>
      </c>
      <c r="F25" s="1253"/>
      <c r="G25" s="1253"/>
      <c r="H25" s="1253"/>
      <c r="I25" s="1253"/>
      <c r="J25" s="1254"/>
      <c r="K25" s="1256">
        <v>4</v>
      </c>
      <c r="L25" s="1256"/>
      <c r="M25" s="1256"/>
      <c r="N25" s="1256">
        <v>25</v>
      </c>
      <c r="O25" s="1256"/>
      <c r="P25" s="1256"/>
      <c r="Q25" s="1255">
        <v>632</v>
      </c>
      <c r="R25" s="1255"/>
      <c r="S25" s="1255"/>
      <c r="T25" s="1250" t="s">
        <v>390</v>
      </c>
      <c r="U25" s="1250"/>
      <c r="V25" s="1251"/>
    </row>
    <row r="26" spans="2:26" s="36" customFormat="1" ht="12" customHeight="1" x14ac:dyDescent="0.15">
      <c r="B26" s="190"/>
      <c r="C26" s="191"/>
      <c r="D26" s="191"/>
      <c r="E26" s="1253" t="s">
        <v>68</v>
      </c>
      <c r="F26" s="1253"/>
      <c r="G26" s="1253"/>
      <c r="H26" s="1253"/>
      <c r="I26" s="1253"/>
      <c r="J26" s="1254"/>
      <c r="K26" s="1256" t="s">
        <v>1117</v>
      </c>
      <c r="L26" s="1256"/>
      <c r="M26" s="1256"/>
      <c r="N26" s="1256" t="s">
        <v>1117</v>
      </c>
      <c r="O26" s="1256"/>
      <c r="P26" s="1256"/>
      <c r="Q26" s="1255" t="s">
        <v>1118</v>
      </c>
      <c r="R26" s="1255"/>
      <c r="S26" s="1255"/>
      <c r="T26" s="1250" t="s">
        <v>390</v>
      </c>
      <c r="U26" s="1250"/>
      <c r="V26" s="1251"/>
    </row>
    <row r="27" spans="2:26" s="36" customFormat="1" ht="12" customHeight="1" x14ac:dyDescent="0.15">
      <c r="B27" s="190"/>
      <c r="C27" s="191"/>
      <c r="D27" s="1257" t="s">
        <v>489</v>
      </c>
      <c r="E27" s="1257"/>
      <c r="F27" s="1257"/>
      <c r="G27" s="1257"/>
      <c r="H27" s="1257"/>
      <c r="I27" s="1257"/>
      <c r="J27" s="1258"/>
      <c r="K27" s="1252">
        <v>11</v>
      </c>
      <c r="L27" s="1252"/>
      <c r="M27" s="1252"/>
      <c r="N27" s="1252">
        <v>103</v>
      </c>
      <c r="O27" s="1252"/>
      <c r="P27" s="1252"/>
      <c r="Q27" s="1250" t="s">
        <v>208</v>
      </c>
      <c r="R27" s="1250"/>
      <c r="S27" s="1250"/>
      <c r="T27" s="1250" t="s">
        <v>390</v>
      </c>
      <c r="U27" s="1250"/>
      <c r="V27" s="1251"/>
      <c r="Z27" s="45"/>
    </row>
    <row r="28" spans="2:26" s="36" customFormat="1" ht="12" customHeight="1" x14ac:dyDescent="0.15">
      <c r="B28" s="190"/>
      <c r="C28" s="191"/>
      <c r="D28" s="191"/>
      <c r="E28" s="1253" t="s">
        <v>69</v>
      </c>
      <c r="F28" s="1253"/>
      <c r="G28" s="1253"/>
      <c r="H28" s="1253"/>
      <c r="I28" s="1253"/>
      <c r="J28" s="1254"/>
      <c r="K28" s="1256">
        <v>1</v>
      </c>
      <c r="L28" s="1256"/>
      <c r="M28" s="1256"/>
      <c r="N28" s="1256">
        <v>3</v>
      </c>
      <c r="O28" s="1256"/>
      <c r="P28" s="1256"/>
      <c r="Q28" s="1255" t="s">
        <v>208</v>
      </c>
      <c r="R28" s="1255"/>
      <c r="S28" s="1255"/>
      <c r="T28" s="1250" t="s">
        <v>390</v>
      </c>
      <c r="U28" s="1250"/>
      <c r="V28" s="1251"/>
    </row>
    <row r="29" spans="2:26" s="36" customFormat="1" ht="12" customHeight="1" x14ac:dyDescent="0.15">
      <c r="B29" s="190"/>
      <c r="C29" s="191"/>
      <c r="D29" s="191"/>
      <c r="E29" s="1253" t="s">
        <v>70</v>
      </c>
      <c r="F29" s="1253"/>
      <c r="G29" s="1253"/>
      <c r="H29" s="1253"/>
      <c r="I29" s="1253"/>
      <c r="J29" s="1254"/>
      <c r="K29" s="1256">
        <v>1</v>
      </c>
      <c r="L29" s="1256"/>
      <c r="M29" s="1256"/>
      <c r="N29" s="1256">
        <v>3</v>
      </c>
      <c r="O29" s="1256"/>
      <c r="P29" s="1256"/>
      <c r="Q29" s="1255" t="s">
        <v>208</v>
      </c>
      <c r="R29" s="1255"/>
      <c r="S29" s="1255"/>
      <c r="T29" s="1250" t="s">
        <v>390</v>
      </c>
      <c r="U29" s="1250"/>
      <c r="V29" s="1251"/>
    </row>
    <row r="30" spans="2:26" s="36" customFormat="1" ht="12" customHeight="1" x14ac:dyDescent="0.15">
      <c r="B30" s="190"/>
      <c r="C30" s="191"/>
      <c r="D30" s="191"/>
      <c r="E30" s="1253" t="s">
        <v>593</v>
      </c>
      <c r="F30" s="1253"/>
      <c r="G30" s="1253"/>
      <c r="H30" s="1253"/>
      <c r="I30" s="1253"/>
      <c r="J30" s="1254"/>
      <c r="K30" s="1256">
        <v>2</v>
      </c>
      <c r="L30" s="1256"/>
      <c r="M30" s="1256"/>
      <c r="N30" s="1256">
        <v>24</v>
      </c>
      <c r="O30" s="1256"/>
      <c r="P30" s="1256"/>
      <c r="Q30" s="1255" t="s">
        <v>1114</v>
      </c>
      <c r="R30" s="1255"/>
      <c r="S30" s="1255"/>
      <c r="T30" s="1255" t="s">
        <v>2</v>
      </c>
      <c r="U30" s="1255"/>
      <c r="V30" s="1276"/>
    </row>
    <row r="31" spans="2:26" s="36" customFormat="1" ht="12" customHeight="1" x14ac:dyDescent="0.15">
      <c r="B31" s="190"/>
      <c r="C31" s="191"/>
      <c r="D31" s="191"/>
      <c r="E31" s="1253" t="s">
        <v>71</v>
      </c>
      <c r="F31" s="1253"/>
      <c r="G31" s="1253"/>
      <c r="H31" s="1253"/>
      <c r="I31" s="1253"/>
      <c r="J31" s="1254"/>
      <c r="K31" s="1256">
        <v>7</v>
      </c>
      <c r="L31" s="1256"/>
      <c r="M31" s="1256"/>
      <c r="N31" s="1256">
        <v>73</v>
      </c>
      <c r="O31" s="1256"/>
      <c r="P31" s="1256"/>
      <c r="Q31" s="1255">
        <v>23981</v>
      </c>
      <c r="R31" s="1255"/>
      <c r="S31" s="1255"/>
      <c r="T31" s="1250" t="s">
        <v>390</v>
      </c>
      <c r="U31" s="1250"/>
      <c r="V31" s="1251"/>
    </row>
    <row r="32" spans="2:26" s="36" customFormat="1" ht="6.75" customHeight="1" x14ac:dyDescent="0.15">
      <c r="B32" s="1274" t="s">
        <v>375</v>
      </c>
      <c r="C32" s="1268"/>
      <c r="D32" s="1268"/>
      <c r="E32" s="1268"/>
      <c r="F32" s="1268"/>
      <c r="G32" s="1268"/>
      <c r="H32" s="1268"/>
      <c r="I32" s="1268"/>
      <c r="J32" s="1269"/>
      <c r="K32" s="1252">
        <v>250</v>
      </c>
      <c r="L32" s="1252"/>
      <c r="M32" s="1252"/>
      <c r="N32" s="1252">
        <v>2736</v>
      </c>
      <c r="O32" s="1252"/>
      <c r="P32" s="1252"/>
      <c r="Q32" s="1250">
        <v>42807</v>
      </c>
      <c r="R32" s="1250"/>
      <c r="S32" s="1250"/>
      <c r="T32" s="1250">
        <v>48105</v>
      </c>
      <c r="U32" s="1250"/>
      <c r="V32" s="1251"/>
    </row>
    <row r="33" spans="2:23" s="36" customFormat="1" ht="12" customHeight="1" x14ac:dyDescent="0.15">
      <c r="B33" s="1274"/>
      <c r="C33" s="1268"/>
      <c r="D33" s="1268"/>
      <c r="E33" s="1268"/>
      <c r="F33" s="1268"/>
      <c r="G33" s="1268"/>
      <c r="H33" s="1268"/>
      <c r="I33" s="1268"/>
      <c r="J33" s="1269"/>
      <c r="K33" s="1252"/>
      <c r="L33" s="1252"/>
      <c r="M33" s="1252"/>
      <c r="N33" s="1252"/>
      <c r="O33" s="1252"/>
      <c r="P33" s="1252"/>
      <c r="Q33" s="1250"/>
      <c r="R33" s="1250"/>
      <c r="S33" s="1250"/>
      <c r="T33" s="1250"/>
      <c r="U33" s="1250"/>
      <c r="V33" s="1251"/>
    </row>
    <row r="34" spans="2:23" s="36" customFormat="1" ht="12" customHeight="1" x14ac:dyDescent="0.15">
      <c r="B34" s="190"/>
      <c r="C34" s="191"/>
      <c r="D34" s="1257" t="s">
        <v>27</v>
      </c>
      <c r="E34" s="1257"/>
      <c r="F34" s="1257"/>
      <c r="G34" s="1257"/>
      <c r="H34" s="1257"/>
      <c r="I34" s="1257"/>
      <c r="J34" s="1258"/>
      <c r="K34" s="1252" t="s">
        <v>1117</v>
      </c>
      <c r="L34" s="1252"/>
      <c r="M34" s="1252"/>
      <c r="N34" s="1252" t="s">
        <v>1116</v>
      </c>
      <c r="O34" s="1252"/>
      <c r="P34" s="1252"/>
      <c r="Q34" s="1250" t="s">
        <v>1119</v>
      </c>
      <c r="R34" s="1250"/>
      <c r="S34" s="1250"/>
      <c r="T34" s="1250" t="s">
        <v>1120</v>
      </c>
      <c r="U34" s="1250"/>
      <c r="V34" s="1251"/>
      <c r="W34" s="45"/>
    </row>
    <row r="35" spans="2:23" s="36" customFormat="1" ht="12" customHeight="1" x14ac:dyDescent="0.15">
      <c r="B35" s="190"/>
      <c r="C35" s="191"/>
      <c r="D35" s="192"/>
      <c r="E35" s="1253" t="s">
        <v>159</v>
      </c>
      <c r="F35" s="1253"/>
      <c r="G35" s="1253"/>
      <c r="H35" s="1253"/>
      <c r="I35" s="1253"/>
      <c r="J35" s="1254"/>
      <c r="K35" s="1256" t="s">
        <v>1116</v>
      </c>
      <c r="L35" s="1256"/>
      <c r="M35" s="1256"/>
      <c r="N35" s="1256" t="s">
        <v>1117</v>
      </c>
      <c r="O35" s="1256"/>
      <c r="P35" s="1256"/>
      <c r="Q35" s="1255" t="s">
        <v>1121</v>
      </c>
      <c r="R35" s="1255"/>
      <c r="S35" s="1255"/>
      <c r="T35" s="1255" t="s">
        <v>1120</v>
      </c>
      <c r="U35" s="1255"/>
      <c r="V35" s="1276"/>
    </row>
    <row r="36" spans="2:23" s="36" customFormat="1" ht="12" customHeight="1" x14ac:dyDescent="0.15">
      <c r="B36" s="190"/>
      <c r="C36" s="191"/>
      <c r="D36" s="192"/>
      <c r="E36" s="1253" t="s">
        <v>266</v>
      </c>
      <c r="F36" s="1253"/>
      <c r="G36" s="1253"/>
      <c r="H36" s="1253"/>
      <c r="I36" s="1253"/>
      <c r="J36" s="1254"/>
      <c r="K36" s="1256" t="s">
        <v>1116</v>
      </c>
      <c r="L36" s="1256"/>
      <c r="M36" s="1256"/>
      <c r="N36" s="1256" t="s">
        <v>1116</v>
      </c>
      <c r="O36" s="1256"/>
      <c r="P36" s="1256"/>
      <c r="Q36" s="1255" t="s">
        <v>2</v>
      </c>
      <c r="R36" s="1255"/>
      <c r="S36" s="1255"/>
      <c r="T36" s="1255" t="s">
        <v>2</v>
      </c>
      <c r="U36" s="1255"/>
      <c r="V36" s="1276"/>
    </row>
    <row r="37" spans="2:23" s="36" customFormat="1" ht="12" customHeight="1" x14ac:dyDescent="0.15">
      <c r="B37" s="190"/>
      <c r="C37" s="191"/>
      <c r="D37" s="1257" t="s">
        <v>72</v>
      </c>
      <c r="E37" s="1257"/>
      <c r="F37" s="1257"/>
      <c r="G37" s="1257"/>
      <c r="H37" s="1257"/>
      <c r="I37" s="1257"/>
      <c r="J37" s="1258"/>
      <c r="K37" s="1252">
        <v>22</v>
      </c>
      <c r="L37" s="1252"/>
      <c r="M37" s="1252"/>
      <c r="N37" s="1252">
        <v>88</v>
      </c>
      <c r="O37" s="1252"/>
      <c r="P37" s="1252"/>
      <c r="Q37" s="1250">
        <v>1157</v>
      </c>
      <c r="R37" s="1250"/>
      <c r="S37" s="1250"/>
      <c r="T37" s="1250">
        <v>4479</v>
      </c>
      <c r="U37" s="1250"/>
      <c r="V37" s="1251"/>
    </row>
    <row r="38" spans="2:23" s="36" customFormat="1" ht="12" customHeight="1" x14ac:dyDescent="0.15">
      <c r="B38" s="190"/>
      <c r="C38" s="191"/>
      <c r="D38" s="191"/>
      <c r="E38" s="1253" t="s">
        <v>73</v>
      </c>
      <c r="F38" s="1253"/>
      <c r="G38" s="1253"/>
      <c r="H38" s="1253"/>
      <c r="I38" s="1253"/>
      <c r="J38" s="1254"/>
      <c r="K38" s="1256">
        <v>4</v>
      </c>
      <c r="L38" s="1256"/>
      <c r="M38" s="1256"/>
      <c r="N38" s="1256">
        <v>7</v>
      </c>
      <c r="O38" s="1256"/>
      <c r="P38" s="1256"/>
      <c r="Q38" s="1255" t="s">
        <v>1117</v>
      </c>
      <c r="R38" s="1255"/>
      <c r="S38" s="1255"/>
      <c r="T38" s="1255" t="s">
        <v>2</v>
      </c>
      <c r="U38" s="1255"/>
      <c r="V38" s="1276"/>
    </row>
    <row r="39" spans="2:23" s="36" customFormat="1" ht="12" customHeight="1" x14ac:dyDescent="0.15">
      <c r="B39" s="190"/>
      <c r="C39" s="191"/>
      <c r="D39" s="191"/>
      <c r="E39" s="1253" t="s">
        <v>74</v>
      </c>
      <c r="F39" s="1253"/>
      <c r="G39" s="1253"/>
      <c r="H39" s="1253"/>
      <c r="I39" s="1253"/>
      <c r="J39" s="1254"/>
      <c r="K39" s="1256">
        <v>4</v>
      </c>
      <c r="L39" s="1256"/>
      <c r="M39" s="1256"/>
      <c r="N39" s="1256">
        <v>10</v>
      </c>
      <c r="O39" s="1256"/>
      <c r="P39" s="1256"/>
      <c r="Q39" s="1255">
        <v>89</v>
      </c>
      <c r="R39" s="1255"/>
      <c r="S39" s="1255"/>
      <c r="T39" s="1255">
        <v>595</v>
      </c>
      <c r="U39" s="1255"/>
      <c r="V39" s="1276"/>
    </row>
    <row r="40" spans="2:23" s="36" customFormat="1" ht="12" customHeight="1" x14ac:dyDescent="0.15">
      <c r="B40" s="190"/>
      <c r="C40" s="191"/>
      <c r="D40" s="191"/>
      <c r="E40" s="1253" t="s">
        <v>75</v>
      </c>
      <c r="F40" s="1253"/>
      <c r="G40" s="1253"/>
      <c r="H40" s="1253"/>
      <c r="I40" s="1253"/>
      <c r="J40" s="1254"/>
      <c r="K40" s="1256">
        <v>7</v>
      </c>
      <c r="L40" s="1256"/>
      <c r="M40" s="1256"/>
      <c r="N40" s="1256">
        <v>12</v>
      </c>
      <c r="O40" s="1256"/>
      <c r="P40" s="1256"/>
      <c r="Q40" s="1255">
        <v>521</v>
      </c>
      <c r="R40" s="1255"/>
      <c r="S40" s="1255"/>
      <c r="T40" s="1255">
        <v>893</v>
      </c>
      <c r="U40" s="1255"/>
      <c r="V40" s="1276"/>
    </row>
    <row r="41" spans="2:23" s="36" customFormat="1" ht="12" customHeight="1" x14ac:dyDescent="0.15">
      <c r="B41" s="190"/>
      <c r="C41" s="191"/>
      <c r="D41" s="191"/>
      <c r="E41" s="1253" t="s">
        <v>94</v>
      </c>
      <c r="F41" s="1253"/>
      <c r="G41" s="1253"/>
      <c r="H41" s="1253"/>
      <c r="I41" s="1253"/>
      <c r="J41" s="1254"/>
      <c r="K41" s="1256" t="s">
        <v>1116</v>
      </c>
      <c r="L41" s="1256"/>
      <c r="M41" s="1256"/>
      <c r="N41" s="1256" t="s">
        <v>1116</v>
      </c>
      <c r="O41" s="1256"/>
      <c r="P41" s="1256"/>
      <c r="Q41" s="1255" t="s">
        <v>2</v>
      </c>
      <c r="R41" s="1255"/>
      <c r="S41" s="1255"/>
      <c r="T41" s="1255" t="s">
        <v>2</v>
      </c>
      <c r="U41" s="1255"/>
      <c r="V41" s="1276"/>
    </row>
    <row r="42" spans="2:23" s="36" customFormat="1" ht="12" customHeight="1" x14ac:dyDescent="0.15">
      <c r="B42" s="190"/>
      <c r="C42" s="191"/>
      <c r="D42" s="191"/>
      <c r="E42" s="1253" t="s">
        <v>95</v>
      </c>
      <c r="F42" s="1253"/>
      <c r="G42" s="1253"/>
      <c r="H42" s="1253"/>
      <c r="I42" s="1253"/>
      <c r="J42" s="1254"/>
      <c r="K42" s="1256">
        <v>7</v>
      </c>
      <c r="L42" s="1256"/>
      <c r="M42" s="1256"/>
      <c r="N42" s="1256">
        <v>59</v>
      </c>
      <c r="O42" s="1256"/>
      <c r="P42" s="1256"/>
      <c r="Q42" s="1255">
        <v>548</v>
      </c>
      <c r="R42" s="1255"/>
      <c r="S42" s="1255"/>
      <c r="T42" s="1255">
        <v>2991</v>
      </c>
      <c r="U42" s="1255"/>
      <c r="V42" s="1276"/>
    </row>
    <row r="43" spans="2:23" s="36" customFormat="1" ht="12" customHeight="1" x14ac:dyDescent="0.15">
      <c r="B43" s="190"/>
      <c r="C43" s="191"/>
      <c r="D43" s="1257" t="s">
        <v>340</v>
      </c>
      <c r="E43" s="1257"/>
      <c r="F43" s="1257"/>
      <c r="G43" s="1257"/>
      <c r="H43" s="1257"/>
      <c r="I43" s="1257"/>
      <c r="J43" s="1258"/>
      <c r="K43" s="1252">
        <v>66</v>
      </c>
      <c r="L43" s="1252"/>
      <c r="M43" s="1252"/>
      <c r="N43" s="1252">
        <v>1280</v>
      </c>
      <c r="O43" s="1252"/>
      <c r="P43" s="1252"/>
      <c r="Q43" s="1250">
        <v>20007</v>
      </c>
      <c r="R43" s="1250"/>
      <c r="S43" s="1250"/>
      <c r="T43" s="1250">
        <v>30877</v>
      </c>
      <c r="U43" s="1250"/>
      <c r="V43" s="1251"/>
    </row>
    <row r="44" spans="2:23" s="36" customFormat="1" ht="12" customHeight="1" x14ac:dyDescent="0.15">
      <c r="B44" s="190"/>
      <c r="C44" s="191"/>
      <c r="D44" s="191"/>
      <c r="E44" s="1253" t="s">
        <v>96</v>
      </c>
      <c r="F44" s="1253"/>
      <c r="G44" s="1253"/>
      <c r="H44" s="1253"/>
      <c r="I44" s="1253"/>
      <c r="J44" s="1254"/>
      <c r="K44" s="1256">
        <v>2</v>
      </c>
      <c r="L44" s="1256"/>
      <c r="M44" s="1256"/>
      <c r="N44" s="1256">
        <v>124</v>
      </c>
      <c r="O44" s="1256"/>
      <c r="P44" s="1256"/>
      <c r="Q44" s="1255" t="s">
        <v>1122</v>
      </c>
      <c r="R44" s="1255"/>
      <c r="S44" s="1255"/>
      <c r="T44" s="1255" t="s">
        <v>1123</v>
      </c>
      <c r="U44" s="1255"/>
      <c r="V44" s="1276"/>
    </row>
    <row r="45" spans="2:23" s="36" customFormat="1" ht="12" customHeight="1" x14ac:dyDescent="0.15">
      <c r="B45" s="190"/>
      <c r="C45" s="191"/>
      <c r="D45" s="191"/>
      <c r="E45" s="1253" t="s">
        <v>100</v>
      </c>
      <c r="F45" s="1253"/>
      <c r="G45" s="1253"/>
      <c r="H45" s="1253"/>
      <c r="I45" s="1253"/>
      <c r="J45" s="1254"/>
      <c r="K45" s="1256">
        <v>4</v>
      </c>
      <c r="L45" s="1256"/>
      <c r="M45" s="1256"/>
      <c r="N45" s="1256">
        <v>18</v>
      </c>
      <c r="O45" s="1256"/>
      <c r="P45" s="1256"/>
      <c r="Q45" s="1255">
        <v>35</v>
      </c>
      <c r="R45" s="1255"/>
      <c r="S45" s="1255"/>
      <c r="T45" s="1255">
        <v>160</v>
      </c>
      <c r="U45" s="1255"/>
      <c r="V45" s="1276"/>
    </row>
    <row r="46" spans="2:23" s="36" customFormat="1" ht="12" customHeight="1" x14ac:dyDescent="0.15">
      <c r="B46" s="190"/>
      <c r="C46" s="191"/>
      <c r="D46" s="191"/>
      <c r="E46" s="1253" t="s">
        <v>98</v>
      </c>
      <c r="F46" s="1253"/>
      <c r="G46" s="1253"/>
      <c r="H46" s="1253"/>
      <c r="I46" s="1253"/>
      <c r="J46" s="1254"/>
      <c r="K46" s="1256">
        <v>2</v>
      </c>
      <c r="L46" s="1256"/>
      <c r="M46" s="1256"/>
      <c r="N46" s="1256">
        <v>29</v>
      </c>
      <c r="O46" s="1256"/>
      <c r="P46" s="1256"/>
      <c r="Q46" s="1255" t="s">
        <v>1122</v>
      </c>
      <c r="R46" s="1255"/>
      <c r="S46" s="1255"/>
      <c r="T46" s="1255" t="s">
        <v>1124</v>
      </c>
      <c r="U46" s="1255"/>
      <c r="V46" s="1276"/>
    </row>
    <row r="47" spans="2:23" s="36" customFormat="1" ht="12" customHeight="1" x14ac:dyDescent="0.15">
      <c r="B47" s="190"/>
      <c r="C47" s="191"/>
      <c r="D47" s="191"/>
      <c r="E47" s="1253" t="s">
        <v>99</v>
      </c>
      <c r="F47" s="1253"/>
      <c r="G47" s="1253"/>
      <c r="H47" s="1253"/>
      <c r="I47" s="1253"/>
      <c r="J47" s="1254"/>
      <c r="K47" s="1256">
        <v>1</v>
      </c>
      <c r="L47" s="1256"/>
      <c r="M47" s="1256"/>
      <c r="N47" s="1256">
        <v>2</v>
      </c>
      <c r="O47" s="1256"/>
      <c r="P47" s="1256"/>
      <c r="Q47" s="1255" t="s">
        <v>2</v>
      </c>
      <c r="R47" s="1255"/>
      <c r="S47" s="1255"/>
      <c r="T47" s="1255" t="s">
        <v>1121</v>
      </c>
      <c r="U47" s="1255"/>
      <c r="V47" s="1276"/>
    </row>
    <row r="48" spans="2:23" s="36" customFormat="1" ht="12" customHeight="1" x14ac:dyDescent="0.15">
      <c r="B48" s="190"/>
      <c r="C48" s="191"/>
      <c r="D48" s="191"/>
      <c r="E48" s="1253" t="s">
        <v>97</v>
      </c>
      <c r="F48" s="1253"/>
      <c r="G48" s="1253"/>
      <c r="H48" s="1253"/>
      <c r="I48" s="1253"/>
      <c r="J48" s="1254"/>
      <c r="K48" s="1256">
        <v>11</v>
      </c>
      <c r="L48" s="1256"/>
      <c r="M48" s="1256"/>
      <c r="N48" s="1256">
        <v>42</v>
      </c>
      <c r="O48" s="1256"/>
      <c r="P48" s="1256"/>
      <c r="Q48" s="1255">
        <v>547</v>
      </c>
      <c r="R48" s="1255"/>
      <c r="S48" s="1255"/>
      <c r="T48" s="1255">
        <v>998</v>
      </c>
      <c r="U48" s="1255"/>
      <c r="V48" s="1276"/>
    </row>
    <row r="49" spans="2:22" s="36" customFormat="1" ht="12" customHeight="1" x14ac:dyDescent="0.15">
      <c r="B49" s="190"/>
      <c r="C49" s="191"/>
      <c r="D49" s="191"/>
      <c r="E49" s="1253" t="s">
        <v>101</v>
      </c>
      <c r="F49" s="1253"/>
      <c r="G49" s="1253"/>
      <c r="H49" s="1253"/>
      <c r="I49" s="1253"/>
      <c r="J49" s="1254"/>
      <c r="K49" s="1256">
        <v>12</v>
      </c>
      <c r="L49" s="1256"/>
      <c r="M49" s="1256"/>
      <c r="N49" s="1256">
        <v>72</v>
      </c>
      <c r="O49" s="1256"/>
      <c r="P49" s="1256"/>
      <c r="Q49" s="1255">
        <v>513</v>
      </c>
      <c r="R49" s="1255"/>
      <c r="S49" s="1255"/>
      <c r="T49" s="1255">
        <v>434</v>
      </c>
      <c r="U49" s="1255"/>
      <c r="V49" s="1276"/>
    </row>
    <row r="50" spans="2:22" s="36" customFormat="1" ht="12" customHeight="1" x14ac:dyDescent="0.15">
      <c r="B50" s="190"/>
      <c r="C50" s="191"/>
      <c r="D50" s="191"/>
      <c r="E50" s="1253" t="s">
        <v>262</v>
      </c>
      <c r="F50" s="1253"/>
      <c r="G50" s="1253"/>
      <c r="H50" s="1253"/>
      <c r="I50" s="1253"/>
      <c r="J50" s="1254"/>
      <c r="K50" s="1256">
        <v>34</v>
      </c>
      <c r="L50" s="1256"/>
      <c r="M50" s="1256"/>
      <c r="N50" s="1256">
        <v>993</v>
      </c>
      <c r="O50" s="1256"/>
      <c r="P50" s="1256"/>
      <c r="Q50" s="1255">
        <v>16802</v>
      </c>
      <c r="R50" s="1255"/>
      <c r="S50" s="1255"/>
      <c r="T50" s="1255">
        <v>27112</v>
      </c>
      <c r="U50" s="1255"/>
      <c r="V50" s="1276"/>
    </row>
    <row r="51" spans="2:22" s="36" customFormat="1" ht="12" customHeight="1" x14ac:dyDescent="0.15">
      <c r="B51" s="190"/>
      <c r="C51" s="191"/>
      <c r="D51" s="1257" t="s">
        <v>115</v>
      </c>
      <c r="E51" s="1257"/>
      <c r="F51" s="1257"/>
      <c r="G51" s="1257"/>
      <c r="H51" s="1257"/>
      <c r="I51" s="1257"/>
      <c r="J51" s="1258"/>
      <c r="K51" s="1252">
        <v>44</v>
      </c>
      <c r="L51" s="1252"/>
      <c r="M51" s="1252"/>
      <c r="N51" s="1252">
        <v>184</v>
      </c>
      <c r="O51" s="1252"/>
      <c r="P51" s="1252"/>
      <c r="Q51" s="1250">
        <v>2642</v>
      </c>
      <c r="R51" s="1250"/>
      <c r="S51" s="1250"/>
      <c r="T51" s="1250">
        <v>1621</v>
      </c>
      <c r="U51" s="1250"/>
      <c r="V51" s="1251"/>
    </row>
    <row r="52" spans="2:22" s="36" customFormat="1" ht="12" customHeight="1" x14ac:dyDescent="0.15">
      <c r="B52" s="190"/>
      <c r="C52" s="191"/>
      <c r="D52" s="191"/>
      <c r="E52" s="1253" t="s">
        <v>66</v>
      </c>
      <c r="F52" s="1253"/>
      <c r="G52" s="1253"/>
      <c r="H52" s="1253"/>
      <c r="I52" s="1253"/>
      <c r="J52" s="1254"/>
      <c r="K52" s="1256">
        <v>26</v>
      </c>
      <c r="L52" s="1256"/>
      <c r="M52" s="1256"/>
      <c r="N52" s="1256">
        <v>132</v>
      </c>
      <c r="O52" s="1256"/>
      <c r="P52" s="1256"/>
      <c r="Q52" s="1255">
        <v>2230</v>
      </c>
      <c r="R52" s="1255"/>
      <c r="S52" s="1255"/>
      <c r="T52" s="1255">
        <v>644</v>
      </c>
      <c r="U52" s="1255"/>
      <c r="V52" s="1276"/>
    </row>
    <row r="53" spans="2:22" s="36" customFormat="1" ht="12" customHeight="1" x14ac:dyDescent="0.15">
      <c r="B53" s="190"/>
      <c r="C53" s="191"/>
      <c r="D53" s="191"/>
      <c r="E53" s="1253" t="s">
        <v>263</v>
      </c>
      <c r="F53" s="1253"/>
      <c r="G53" s="1253"/>
      <c r="H53" s="1253"/>
      <c r="I53" s="1253"/>
      <c r="J53" s="1254"/>
      <c r="K53" s="1256">
        <v>5</v>
      </c>
      <c r="L53" s="1256"/>
      <c r="M53" s="1256"/>
      <c r="N53" s="1256">
        <v>7</v>
      </c>
      <c r="O53" s="1256"/>
      <c r="P53" s="1256"/>
      <c r="Q53" s="1255" t="s">
        <v>1125</v>
      </c>
      <c r="R53" s="1255"/>
      <c r="S53" s="1255"/>
      <c r="T53" s="1255" t="s">
        <v>1122</v>
      </c>
      <c r="U53" s="1255"/>
      <c r="V53" s="1276"/>
    </row>
    <row r="54" spans="2:22" s="36" customFormat="1" ht="12" customHeight="1" x14ac:dyDescent="0.15">
      <c r="B54" s="190"/>
      <c r="C54" s="191"/>
      <c r="D54" s="191"/>
      <c r="E54" s="1253" t="s">
        <v>594</v>
      </c>
      <c r="F54" s="1253"/>
      <c r="G54" s="1253"/>
      <c r="H54" s="1253"/>
      <c r="I54" s="1253"/>
      <c r="J54" s="1254"/>
      <c r="K54" s="1256">
        <v>13</v>
      </c>
      <c r="L54" s="1256"/>
      <c r="M54" s="1256"/>
      <c r="N54" s="1256">
        <v>45</v>
      </c>
      <c r="O54" s="1256"/>
      <c r="P54" s="1256"/>
      <c r="Q54" s="1255" t="s">
        <v>1122</v>
      </c>
      <c r="R54" s="1255"/>
      <c r="S54" s="1255"/>
      <c r="T54" s="1255" t="s">
        <v>1122</v>
      </c>
      <c r="U54" s="1255"/>
      <c r="V54" s="1276"/>
    </row>
    <row r="55" spans="2:22" s="36" customFormat="1" ht="12" customHeight="1" x14ac:dyDescent="0.15">
      <c r="B55" s="190"/>
      <c r="C55" s="191"/>
      <c r="D55" s="1257" t="s">
        <v>136</v>
      </c>
      <c r="E55" s="1257"/>
      <c r="F55" s="1257"/>
      <c r="G55" s="1257"/>
      <c r="H55" s="1257"/>
      <c r="I55" s="1257"/>
      <c r="J55" s="1258"/>
      <c r="K55" s="1252">
        <v>105</v>
      </c>
      <c r="L55" s="1252"/>
      <c r="M55" s="1252"/>
      <c r="N55" s="1252">
        <v>827</v>
      </c>
      <c r="O55" s="1252"/>
      <c r="P55" s="1252"/>
      <c r="Q55" s="1250">
        <v>16043</v>
      </c>
      <c r="R55" s="1250"/>
      <c r="S55" s="1250"/>
      <c r="T55" s="1250">
        <v>11128</v>
      </c>
      <c r="U55" s="1250"/>
      <c r="V55" s="1251"/>
    </row>
    <row r="56" spans="2:22" s="36" customFormat="1" ht="12" customHeight="1" x14ac:dyDescent="0.15">
      <c r="B56" s="190"/>
      <c r="C56" s="191"/>
      <c r="D56" s="191"/>
      <c r="E56" s="1253" t="s">
        <v>466</v>
      </c>
      <c r="F56" s="1253"/>
      <c r="G56" s="1253"/>
      <c r="H56" s="1253"/>
      <c r="I56" s="1253"/>
      <c r="J56" s="1254"/>
      <c r="K56" s="1256">
        <v>7</v>
      </c>
      <c r="L56" s="1256"/>
      <c r="M56" s="1256"/>
      <c r="N56" s="1256">
        <v>20</v>
      </c>
      <c r="O56" s="1256"/>
      <c r="P56" s="1256"/>
      <c r="Q56" s="1255">
        <v>59</v>
      </c>
      <c r="R56" s="1255"/>
      <c r="S56" s="1255"/>
      <c r="T56" s="1255">
        <v>381</v>
      </c>
      <c r="U56" s="1255"/>
      <c r="V56" s="1276"/>
    </row>
    <row r="57" spans="2:22" s="36" customFormat="1" ht="12" customHeight="1" x14ac:dyDescent="0.15">
      <c r="B57" s="190"/>
      <c r="C57" s="191"/>
      <c r="D57" s="191"/>
      <c r="E57" s="1253" t="s">
        <v>595</v>
      </c>
      <c r="F57" s="1253"/>
      <c r="G57" s="1253"/>
      <c r="H57" s="1253"/>
      <c r="I57" s="1253"/>
      <c r="J57" s="1254"/>
      <c r="K57" s="1256">
        <v>2</v>
      </c>
      <c r="L57" s="1256"/>
      <c r="M57" s="1256"/>
      <c r="N57" s="1256">
        <v>10</v>
      </c>
      <c r="O57" s="1256"/>
      <c r="P57" s="1256"/>
      <c r="Q57" s="1255" t="s">
        <v>208</v>
      </c>
      <c r="R57" s="1255"/>
      <c r="S57" s="1255"/>
      <c r="T57" s="1255" t="s">
        <v>208</v>
      </c>
      <c r="U57" s="1255"/>
      <c r="V57" s="1276"/>
    </row>
    <row r="58" spans="2:22" s="36" customFormat="1" ht="12" customHeight="1" x14ac:dyDescent="0.15">
      <c r="B58" s="190"/>
      <c r="C58" s="191"/>
      <c r="D58" s="191"/>
      <c r="E58" s="1253" t="s">
        <v>137</v>
      </c>
      <c r="F58" s="1253"/>
      <c r="G58" s="1253"/>
      <c r="H58" s="1253"/>
      <c r="I58" s="1253"/>
      <c r="J58" s="1254"/>
      <c r="K58" s="1256">
        <v>29</v>
      </c>
      <c r="L58" s="1256"/>
      <c r="M58" s="1256"/>
      <c r="N58" s="1256">
        <v>206</v>
      </c>
      <c r="O58" s="1256"/>
      <c r="P58" s="1256"/>
      <c r="Q58" s="1255">
        <v>3548</v>
      </c>
      <c r="R58" s="1255"/>
      <c r="S58" s="1255"/>
      <c r="T58" s="1255">
        <v>5047</v>
      </c>
      <c r="U58" s="1255"/>
      <c r="V58" s="1276"/>
    </row>
    <row r="59" spans="2:22" s="36" customFormat="1" ht="12" customHeight="1" x14ac:dyDescent="0.15">
      <c r="B59" s="190"/>
      <c r="C59" s="191"/>
      <c r="D59" s="191"/>
      <c r="E59" s="1253" t="s">
        <v>138</v>
      </c>
      <c r="F59" s="1253"/>
      <c r="G59" s="1253"/>
      <c r="H59" s="1253"/>
      <c r="I59" s="1253"/>
      <c r="J59" s="1254"/>
      <c r="K59" s="1256">
        <v>9</v>
      </c>
      <c r="L59" s="1256"/>
      <c r="M59" s="1256"/>
      <c r="N59" s="1256">
        <v>21</v>
      </c>
      <c r="O59" s="1256"/>
      <c r="P59" s="1256"/>
      <c r="Q59" s="1255">
        <v>584</v>
      </c>
      <c r="R59" s="1255"/>
      <c r="S59" s="1255"/>
      <c r="T59" s="1255">
        <v>1128</v>
      </c>
      <c r="U59" s="1255"/>
      <c r="V59" s="1276"/>
    </row>
    <row r="60" spans="2:22" s="36" customFormat="1" ht="12" customHeight="1" x14ac:dyDescent="0.15">
      <c r="B60" s="190"/>
      <c r="C60" s="191"/>
      <c r="D60" s="191"/>
      <c r="E60" s="1253" t="s">
        <v>139</v>
      </c>
      <c r="F60" s="1253"/>
      <c r="G60" s="1253"/>
      <c r="H60" s="1253"/>
      <c r="I60" s="1253"/>
      <c r="J60" s="1254"/>
      <c r="K60" s="1256">
        <v>16</v>
      </c>
      <c r="L60" s="1256"/>
      <c r="M60" s="1256"/>
      <c r="N60" s="1256">
        <v>225</v>
      </c>
      <c r="O60" s="1256"/>
      <c r="P60" s="1256"/>
      <c r="Q60" s="1255">
        <v>9059</v>
      </c>
      <c r="R60" s="1255"/>
      <c r="S60" s="1255"/>
      <c r="T60" s="1255">
        <v>544</v>
      </c>
      <c r="U60" s="1255"/>
      <c r="V60" s="1276"/>
    </row>
    <row r="61" spans="2:22" s="36" customFormat="1" ht="12" customHeight="1" x14ac:dyDescent="0.15">
      <c r="B61" s="190"/>
      <c r="C61" s="191"/>
      <c r="D61" s="191"/>
      <c r="E61" s="1253" t="s">
        <v>140</v>
      </c>
      <c r="F61" s="1253"/>
      <c r="G61" s="1253"/>
      <c r="H61" s="1253"/>
      <c r="I61" s="1253"/>
      <c r="J61" s="1254"/>
      <c r="K61" s="1256">
        <v>11</v>
      </c>
      <c r="L61" s="1256"/>
      <c r="M61" s="1256"/>
      <c r="N61" s="1256">
        <v>142</v>
      </c>
      <c r="O61" s="1256"/>
      <c r="P61" s="1256"/>
      <c r="Q61" s="1255">
        <v>690</v>
      </c>
      <c r="R61" s="1255"/>
      <c r="S61" s="1255"/>
      <c r="T61" s="1255">
        <v>965</v>
      </c>
      <c r="U61" s="1255"/>
      <c r="V61" s="1276"/>
    </row>
    <row r="62" spans="2:22" s="36" customFormat="1" ht="12" customHeight="1" x14ac:dyDescent="0.15">
      <c r="B62" s="190"/>
      <c r="C62" s="191"/>
      <c r="D62" s="191"/>
      <c r="E62" s="1277" t="s">
        <v>141</v>
      </c>
      <c r="F62" s="1278"/>
      <c r="G62" s="1278"/>
      <c r="H62" s="1278"/>
      <c r="I62" s="1278"/>
      <c r="J62" s="1279"/>
      <c r="K62" s="1256">
        <v>6</v>
      </c>
      <c r="L62" s="1256"/>
      <c r="M62" s="1256"/>
      <c r="N62" s="1256">
        <v>14</v>
      </c>
      <c r="O62" s="1256"/>
      <c r="P62" s="1256"/>
      <c r="Q62" s="1255">
        <v>286</v>
      </c>
      <c r="R62" s="1255"/>
      <c r="S62" s="1255"/>
      <c r="T62" s="1255">
        <v>570</v>
      </c>
      <c r="U62" s="1255"/>
      <c r="V62" s="1276"/>
    </row>
    <row r="63" spans="2:22" s="36" customFormat="1" ht="12" customHeight="1" x14ac:dyDescent="0.15">
      <c r="B63" s="190"/>
      <c r="C63" s="191"/>
      <c r="D63" s="191"/>
      <c r="E63" s="1253" t="s">
        <v>596</v>
      </c>
      <c r="F63" s="1253"/>
      <c r="G63" s="1253"/>
      <c r="H63" s="1253"/>
      <c r="I63" s="1253"/>
      <c r="J63" s="1254"/>
      <c r="K63" s="1256">
        <v>5</v>
      </c>
      <c r="L63" s="1256"/>
      <c r="M63" s="1256"/>
      <c r="N63" s="1256">
        <v>14</v>
      </c>
      <c r="O63" s="1256"/>
      <c r="P63" s="1256"/>
      <c r="Q63" s="1255">
        <v>157</v>
      </c>
      <c r="R63" s="1255"/>
      <c r="S63" s="1255"/>
      <c r="T63" s="1255">
        <v>328</v>
      </c>
      <c r="U63" s="1255"/>
      <c r="V63" s="1276"/>
    </row>
    <row r="64" spans="2:22" s="36" customFormat="1" ht="12" customHeight="1" x14ac:dyDescent="0.15">
      <c r="B64" s="190"/>
      <c r="C64" s="191"/>
      <c r="D64" s="191"/>
      <c r="E64" s="1253" t="s">
        <v>486</v>
      </c>
      <c r="F64" s="1253"/>
      <c r="G64" s="1253"/>
      <c r="H64" s="1253"/>
      <c r="I64" s="1253"/>
      <c r="J64" s="1254"/>
      <c r="K64" s="1256">
        <v>20</v>
      </c>
      <c r="L64" s="1256"/>
      <c r="M64" s="1256"/>
      <c r="N64" s="1256">
        <v>175</v>
      </c>
      <c r="O64" s="1256"/>
      <c r="P64" s="1256"/>
      <c r="Q64" s="1255" t="s">
        <v>208</v>
      </c>
      <c r="R64" s="1255"/>
      <c r="S64" s="1255"/>
      <c r="T64" s="1255" t="s">
        <v>208</v>
      </c>
      <c r="U64" s="1255"/>
      <c r="V64" s="1276"/>
    </row>
    <row r="65" spans="2:22" s="36" customFormat="1" ht="12" customHeight="1" x14ac:dyDescent="0.15">
      <c r="B65" s="190"/>
      <c r="C65" s="191"/>
      <c r="D65" s="1257" t="s">
        <v>597</v>
      </c>
      <c r="E65" s="1257"/>
      <c r="F65" s="1257"/>
      <c r="G65" s="1257"/>
      <c r="H65" s="1257"/>
      <c r="I65" s="1257"/>
      <c r="J65" s="1258"/>
      <c r="K65" s="1252">
        <v>13</v>
      </c>
      <c r="L65" s="1252"/>
      <c r="M65" s="1252"/>
      <c r="N65" s="1252">
        <v>357</v>
      </c>
      <c r="O65" s="1252"/>
      <c r="P65" s="1252"/>
      <c r="Q65" s="1250">
        <v>2957</v>
      </c>
      <c r="R65" s="1250"/>
      <c r="S65" s="1250"/>
      <c r="T65" s="1250" t="s">
        <v>2</v>
      </c>
      <c r="U65" s="1250"/>
      <c r="V65" s="1251"/>
    </row>
    <row r="66" spans="2:22" s="36" customFormat="1" ht="12" customHeight="1" x14ac:dyDescent="0.15">
      <c r="B66" s="190"/>
      <c r="C66" s="191"/>
      <c r="D66" s="191"/>
      <c r="E66" s="1253" t="s">
        <v>598</v>
      </c>
      <c r="F66" s="1253"/>
      <c r="G66" s="1253"/>
      <c r="H66" s="1253"/>
      <c r="I66" s="1253"/>
      <c r="J66" s="1254"/>
      <c r="K66" s="1256">
        <v>12</v>
      </c>
      <c r="L66" s="1256"/>
      <c r="M66" s="1256"/>
      <c r="N66" s="1256">
        <v>343</v>
      </c>
      <c r="O66" s="1256"/>
      <c r="P66" s="1256"/>
      <c r="Q66" s="1255" t="s">
        <v>1122</v>
      </c>
      <c r="R66" s="1255"/>
      <c r="S66" s="1255"/>
      <c r="T66" s="1250" t="s">
        <v>2</v>
      </c>
      <c r="U66" s="1250"/>
      <c r="V66" s="1251"/>
    </row>
    <row r="67" spans="2:22" s="36" customFormat="1" ht="12" customHeight="1" x14ac:dyDescent="0.15">
      <c r="B67" s="190"/>
      <c r="C67" s="191"/>
      <c r="D67" s="191"/>
      <c r="E67" s="1253" t="s">
        <v>599</v>
      </c>
      <c r="F67" s="1253"/>
      <c r="G67" s="1253"/>
      <c r="H67" s="1253"/>
      <c r="I67" s="1253"/>
      <c r="J67" s="1254"/>
      <c r="K67" s="1256">
        <v>1</v>
      </c>
      <c r="L67" s="1256"/>
      <c r="M67" s="1256"/>
      <c r="N67" s="1256">
        <v>14</v>
      </c>
      <c r="O67" s="1256"/>
      <c r="P67" s="1256"/>
      <c r="Q67" s="1255" t="s">
        <v>208</v>
      </c>
      <c r="R67" s="1255"/>
      <c r="S67" s="1255"/>
      <c r="T67" s="1255" t="s">
        <v>2</v>
      </c>
      <c r="U67" s="1255"/>
      <c r="V67" s="1276"/>
    </row>
    <row r="68" spans="2:22" s="36" customFormat="1" ht="12" customHeight="1" x14ac:dyDescent="0.15">
      <c r="B68" s="292"/>
      <c r="C68" s="293"/>
      <c r="D68" s="293"/>
      <c r="E68" s="1259" t="s">
        <v>600</v>
      </c>
      <c r="F68" s="1259"/>
      <c r="G68" s="1259"/>
      <c r="H68" s="1259"/>
      <c r="I68" s="1259"/>
      <c r="J68" s="1260"/>
      <c r="K68" s="1261" t="s">
        <v>1116</v>
      </c>
      <c r="L68" s="1261"/>
      <c r="M68" s="1261"/>
      <c r="N68" s="1261" t="s">
        <v>1126</v>
      </c>
      <c r="O68" s="1261"/>
      <c r="P68" s="1261"/>
      <c r="Q68" s="1262" t="s">
        <v>2</v>
      </c>
      <c r="R68" s="1262"/>
      <c r="S68" s="1262"/>
      <c r="T68" s="1262" t="s">
        <v>2</v>
      </c>
      <c r="U68" s="1262"/>
      <c r="V68" s="1263"/>
    </row>
    <row r="69" spans="2:22" x14ac:dyDescent="0.15">
      <c r="B69" s="156" t="s">
        <v>156</v>
      </c>
      <c r="C69" s="156" t="s">
        <v>204</v>
      </c>
      <c r="D69" s="145"/>
      <c r="E69" s="145"/>
      <c r="F69" s="145"/>
      <c r="Q69" s="28"/>
      <c r="R69" s="28"/>
      <c r="S69" s="28"/>
      <c r="T69" s="28"/>
      <c r="U69" s="28"/>
      <c r="V69" s="28"/>
    </row>
    <row r="70" spans="2:22" x14ac:dyDescent="0.15">
      <c r="B70" s="145"/>
      <c r="C70" s="152"/>
      <c r="D70" s="145"/>
      <c r="E70" s="145"/>
      <c r="F70" s="145"/>
      <c r="Q70" s="28"/>
      <c r="R70" s="28"/>
      <c r="S70" s="28"/>
      <c r="T70" s="28"/>
      <c r="U70" s="28"/>
      <c r="V70" s="28"/>
    </row>
    <row r="71" spans="2:22" x14ac:dyDescent="0.15">
      <c r="Q71" s="28"/>
      <c r="R71" s="28"/>
      <c r="S71" s="28"/>
      <c r="T71" s="28"/>
      <c r="U71" s="28"/>
      <c r="V71" s="28"/>
    </row>
  </sheetData>
  <mergeCells count="321">
    <mergeCell ref="N20:P20"/>
    <mergeCell ref="Q20:S20"/>
    <mergeCell ref="E30:J30"/>
    <mergeCell ref="K25:M25"/>
    <mergeCell ref="N25:P25"/>
    <mergeCell ref="Q25:S25"/>
    <mergeCell ref="T25:V25"/>
    <mergeCell ref="K30:M30"/>
    <mergeCell ref="N30:P30"/>
    <mergeCell ref="E31:J31"/>
    <mergeCell ref="T30:V30"/>
    <mergeCell ref="N27:P27"/>
    <mergeCell ref="Q27:S27"/>
    <mergeCell ref="T27:V27"/>
    <mergeCell ref="K29:M29"/>
    <mergeCell ref="N29:P29"/>
    <mergeCell ref="E28:J28"/>
    <mergeCell ref="K31:M31"/>
    <mergeCell ref="N31:P31"/>
    <mergeCell ref="Q31:S31"/>
    <mergeCell ref="T31:V31"/>
    <mergeCell ref="Q30:S30"/>
    <mergeCell ref="Q49:S49"/>
    <mergeCell ref="T49:V49"/>
    <mergeCell ref="E29:J29"/>
    <mergeCell ref="K28:M28"/>
    <mergeCell ref="N28:P28"/>
    <mergeCell ref="E23:J23"/>
    <mergeCell ref="E24:J24"/>
    <mergeCell ref="E25:J25"/>
    <mergeCell ref="K27:M27"/>
    <mergeCell ref="K26:M26"/>
    <mergeCell ref="N26:P26"/>
    <mergeCell ref="K24:M24"/>
    <mergeCell ref="D27:J27"/>
    <mergeCell ref="N24:P24"/>
    <mergeCell ref="Q24:S24"/>
    <mergeCell ref="T24:V24"/>
    <mergeCell ref="K23:M23"/>
    <mergeCell ref="Q29:S29"/>
    <mergeCell ref="T29:V29"/>
    <mergeCell ref="Q28:S28"/>
    <mergeCell ref="T28:V28"/>
    <mergeCell ref="E26:J26"/>
    <mergeCell ref="Q26:S26"/>
    <mergeCell ref="T26:V26"/>
    <mergeCell ref="B32:J33"/>
    <mergeCell ref="K32:M33"/>
    <mergeCell ref="N32:P33"/>
    <mergeCell ref="Q32:S33"/>
    <mergeCell ref="T32:V33"/>
    <mergeCell ref="E35:J35"/>
    <mergeCell ref="E36:J36"/>
    <mergeCell ref="K35:M35"/>
    <mergeCell ref="N35:P35"/>
    <mergeCell ref="T56:V56"/>
    <mergeCell ref="T55:V55"/>
    <mergeCell ref="N53:P53"/>
    <mergeCell ref="Q53:S53"/>
    <mergeCell ref="T53:V53"/>
    <mergeCell ref="E39:J39"/>
    <mergeCell ref="E40:J40"/>
    <mergeCell ref="D34:J34"/>
    <mergeCell ref="K39:M39"/>
    <mergeCell ref="N39:P39"/>
    <mergeCell ref="Q39:S39"/>
    <mergeCell ref="K40:M40"/>
    <mergeCell ref="N40:P40"/>
    <mergeCell ref="Q40:S40"/>
    <mergeCell ref="K36:M36"/>
    <mergeCell ref="T35:V35"/>
    <mergeCell ref="D37:J37"/>
    <mergeCell ref="E38:J38"/>
    <mergeCell ref="N36:P36"/>
    <mergeCell ref="Q36:S36"/>
    <mergeCell ref="T36:V36"/>
    <mergeCell ref="E41:J41"/>
    <mergeCell ref="Q50:S50"/>
    <mergeCell ref="T50:V50"/>
    <mergeCell ref="T54:V54"/>
    <mergeCell ref="K53:M53"/>
    <mergeCell ref="E54:J54"/>
    <mergeCell ref="K54:M54"/>
    <mergeCell ref="N54:P54"/>
    <mergeCell ref="Q54:S54"/>
    <mergeCell ref="E53:J53"/>
    <mergeCell ref="Q51:S51"/>
    <mergeCell ref="T51:V51"/>
    <mergeCell ref="K52:M52"/>
    <mergeCell ref="N52:P52"/>
    <mergeCell ref="Q52:S52"/>
    <mergeCell ref="T52:V52"/>
    <mergeCell ref="K51:M51"/>
    <mergeCell ref="N51:P51"/>
    <mergeCell ref="D65:J65"/>
    <mergeCell ref="K65:M65"/>
    <mergeCell ref="Q62:S62"/>
    <mergeCell ref="Q61:S61"/>
    <mergeCell ref="N62:P62"/>
    <mergeCell ref="N65:P65"/>
    <mergeCell ref="Q65:S65"/>
    <mergeCell ref="E64:J64"/>
    <mergeCell ref="E62:J62"/>
    <mergeCell ref="E63:J63"/>
    <mergeCell ref="T67:V67"/>
    <mergeCell ref="E66:J66"/>
    <mergeCell ref="K66:M66"/>
    <mergeCell ref="N66:P66"/>
    <mergeCell ref="Q66:S66"/>
    <mergeCell ref="T66:V66"/>
    <mergeCell ref="E67:J67"/>
    <mergeCell ref="K67:M67"/>
    <mergeCell ref="N67:P67"/>
    <mergeCell ref="Q67:S67"/>
    <mergeCell ref="T64:V64"/>
    <mergeCell ref="K64:M64"/>
    <mergeCell ref="N64:P64"/>
    <mergeCell ref="T65:V65"/>
    <mergeCell ref="Q57:S57"/>
    <mergeCell ref="T57:V57"/>
    <mergeCell ref="Q58:S58"/>
    <mergeCell ref="T58:V58"/>
    <mergeCell ref="K58:M58"/>
    <mergeCell ref="N58:P58"/>
    <mergeCell ref="Q64:S64"/>
    <mergeCell ref="N63:P63"/>
    <mergeCell ref="Q63:S63"/>
    <mergeCell ref="N61:P61"/>
    <mergeCell ref="K61:M61"/>
    <mergeCell ref="T63:V63"/>
    <mergeCell ref="K62:M62"/>
    <mergeCell ref="T62:V62"/>
    <mergeCell ref="K63:M63"/>
    <mergeCell ref="N59:P59"/>
    <mergeCell ref="K59:M59"/>
    <mergeCell ref="N60:P60"/>
    <mergeCell ref="Q60:S60"/>
    <mergeCell ref="T60:V60"/>
    <mergeCell ref="T61:V61"/>
    <mergeCell ref="K60:M60"/>
    <mergeCell ref="K57:M57"/>
    <mergeCell ref="N57:P57"/>
    <mergeCell ref="Q59:S59"/>
    <mergeCell ref="E42:J42"/>
    <mergeCell ref="D43:J43"/>
    <mergeCell ref="E52:J52"/>
    <mergeCell ref="E44:J44"/>
    <mergeCell ref="E45:J45"/>
    <mergeCell ref="T59:V59"/>
    <mergeCell ref="E61:J61"/>
    <mergeCell ref="K55:M55"/>
    <mergeCell ref="N55:P55"/>
    <mergeCell ref="Q55:S55"/>
    <mergeCell ref="K56:M56"/>
    <mergeCell ref="N56:P56"/>
    <mergeCell ref="Q56:S56"/>
    <mergeCell ref="E59:J59"/>
    <mergeCell ref="E60:J60"/>
    <mergeCell ref="D55:J55"/>
    <mergeCell ref="E56:J56"/>
    <mergeCell ref="E57:J57"/>
    <mergeCell ref="E58:J58"/>
    <mergeCell ref="E46:J46"/>
    <mergeCell ref="E47:J47"/>
    <mergeCell ref="E48:J48"/>
    <mergeCell ref="D51:J51"/>
    <mergeCell ref="K48:M48"/>
    <mergeCell ref="N48:P48"/>
    <mergeCell ref="K46:M46"/>
    <mergeCell ref="N46:P46"/>
    <mergeCell ref="K50:M50"/>
    <mergeCell ref="N50:P50"/>
    <mergeCell ref="E49:J49"/>
    <mergeCell ref="E50:J50"/>
    <mergeCell ref="K49:M49"/>
    <mergeCell ref="N49:P49"/>
    <mergeCell ref="Q46:S46"/>
    <mergeCell ref="T46:V46"/>
    <mergeCell ref="K45:M45"/>
    <mergeCell ref="N45:P45"/>
    <mergeCell ref="Q45:S45"/>
    <mergeCell ref="T45:V45"/>
    <mergeCell ref="Q48:S48"/>
    <mergeCell ref="T48:V48"/>
    <mergeCell ref="K47:M47"/>
    <mergeCell ref="N47:P47"/>
    <mergeCell ref="Q47:S47"/>
    <mergeCell ref="T47:V47"/>
    <mergeCell ref="K42:M42"/>
    <mergeCell ref="N42:P42"/>
    <mergeCell ref="Q42:S42"/>
    <mergeCell ref="T42:V42"/>
    <mergeCell ref="K41:M41"/>
    <mergeCell ref="N41:P41"/>
    <mergeCell ref="Q41:S41"/>
    <mergeCell ref="T41:V41"/>
    <mergeCell ref="K44:M44"/>
    <mergeCell ref="N44:P44"/>
    <mergeCell ref="Q44:S44"/>
    <mergeCell ref="T44:V44"/>
    <mergeCell ref="K43:M43"/>
    <mergeCell ref="N43:P43"/>
    <mergeCell ref="Q43:S43"/>
    <mergeCell ref="T43:V43"/>
    <mergeCell ref="T40:V40"/>
    <mergeCell ref="K37:M37"/>
    <mergeCell ref="N37:P37"/>
    <mergeCell ref="Q37:S37"/>
    <mergeCell ref="T37:V37"/>
    <mergeCell ref="K34:M34"/>
    <mergeCell ref="N34:P34"/>
    <mergeCell ref="Q34:S34"/>
    <mergeCell ref="T34:V34"/>
    <mergeCell ref="Q35:S35"/>
    <mergeCell ref="T39:V39"/>
    <mergeCell ref="K38:M38"/>
    <mergeCell ref="N38:P38"/>
    <mergeCell ref="Q38:S38"/>
    <mergeCell ref="T38:V38"/>
    <mergeCell ref="N18:P18"/>
    <mergeCell ref="Q18:S18"/>
    <mergeCell ref="D22:J22"/>
    <mergeCell ref="N23:P23"/>
    <mergeCell ref="Q23:S23"/>
    <mergeCell ref="T23:V23"/>
    <mergeCell ref="T16:V16"/>
    <mergeCell ref="N14:P14"/>
    <mergeCell ref="Q14:S14"/>
    <mergeCell ref="T14:V14"/>
    <mergeCell ref="N15:P15"/>
    <mergeCell ref="Q15:S15"/>
    <mergeCell ref="T20:V20"/>
    <mergeCell ref="E21:J21"/>
    <mergeCell ref="K21:M21"/>
    <mergeCell ref="N21:P21"/>
    <mergeCell ref="Q21:S21"/>
    <mergeCell ref="T21:V21"/>
    <mergeCell ref="T19:V19"/>
    <mergeCell ref="T18:V18"/>
    <mergeCell ref="Q17:S17"/>
    <mergeCell ref="Q19:S19"/>
    <mergeCell ref="E20:J20"/>
    <mergeCell ref="K20:M20"/>
    <mergeCell ref="D7:J7"/>
    <mergeCell ref="K7:M7"/>
    <mergeCell ref="C6:J6"/>
    <mergeCell ref="K10:M10"/>
    <mergeCell ref="K9:M9"/>
    <mergeCell ref="B3:J3"/>
    <mergeCell ref="B4:J5"/>
    <mergeCell ref="K4:M5"/>
    <mergeCell ref="N4:P5"/>
    <mergeCell ref="N8:P8"/>
    <mergeCell ref="N3:P3"/>
    <mergeCell ref="K3:M3"/>
    <mergeCell ref="K8:M8"/>
    <mergeCell ref="K6:M6"/>
    <mergeCell ref="T4:V5"/>
    <mergeCell ref="T11:V11"/>
    <mergeCell ref="M2:V2"/>
    <mergeCell ref="Q7:S7"/>
    <mergeCell ref="T7:V7"/>
    <mergeCell ref="T3:V3"/>
    <mergeCell ref="Q3:S3"/>
    <mergeCell ref="T10:V10"/>
    <mergeCell ref="N7:P7"/>
    <mergeCell ref="Q9:S9"/>
    <mergeCell ref="T6:V6"/>
    <mergeCell ref="N9:P9"/>
    <mergeCell ref="T9:V9"/>
    <mergeCell ref="N6:P6"/>
    <mergeCell ref="N10:P10"/>
    <mergeCell ref="Q4:S5"/>
    <mergeCell ref="Q6:S6"/>
    <mergeCell ref="N11:P11"/>
    <mergeCell ref="Q11:S11"/>
    <mergeCell ref="K11:M11"/>
    <mergeCell ref="E68:J68"/>
    <mergeCell ref="K68:M68"/>
    <mergeCell ref="N68:P68"/>
    <mergeCell ref="Q68:S68"/>
    <mergeCell ref="T68:V68"/>
    <mergeCell ref="D15:J15"/>
    <mergeCell ref="K16:M16"/>
    <mergeCell ref="T15:V15"/>
    <mergeCell ref="N16:P16"/>
    <mergeCell ref="Q16:S16"/>
    <mergeCell ref="E18:J18"/>
    <mergeCell ref="E19:J19"/>
    <mergeCell ref="K17:M17"/>
    <mergeCell ref="N17:P17"/>
    <mergeCell ref="K19:M19"/>
    <mergeCell ref="N19:P19"/>
    <mergeCell ref="E17:J17"/>
    <mergeCell ref="E16:J16"/>
    <mergeCell ref="K22:M22"/>
    <mergeCell ref="N22:P22"/>
    <mergeCell ref="Q22:S22"/>
    <mergeCell ref="T22:V22"/>
    <mergeCell ref="T17:V17"/>
    <mergeCell ref="K18:M18"/>
    <mergeCell ref="T13:V13"/>
    <mergeCell ref="K15:M15"/>
    <mergeCell ref="E9:J9"/>
    <mergeCell ref="Q8:S8"/>
    <mergeCell ref="T8:V8"/>
    <mergeCell ref="K12:M12"/>
    <mergeCell ref="N12:P12"/>
    <mergeCell ref="T12:V12"/>
    <mergeCell ref="Q10:S10"/>
    <mergeCell ref="N13:P13"/>
    <mergeCell ref="Q12:S12"/>
    <mergeCell ref="D8:J8"/>
    <mergeCell ref="E10:J10"/>
    <mergeCell ref="Q13:S13"/>
    <mergeCell ref="E13:J13"/>
    <mergeCell ref="E14:J14"/>
    <mergeCell ref="D12:J12"/>
    <mergeCell ref="K14:M14"/>
    <mergeCell ref="K13:M13"/>
    <mergeCell ref="E11:J11"/>
  </mergeCells>
  <phoneticPr fontId="4"/>
  <pageMargins left="0.78740157480314965" right="0.78740157480314965" top="0.59055118110236227" bottom="0.59055118110236227" header="0.39370078740157483" footer="0.39370078740157483"/>
  <pageSetup paperSize="9" scale="97" firstPageNumber="16" orientation="portrait" r:id="rId1"/>
  <headerFooter alignWithMargins="0">
    <oddHeader>&amp;R&amp;A</oddHeader>
    <oddFooter>&amp;C－１２－</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7"/>
  <dimension ref="A1"/>
  <sheetViews>
    <sheetView showGridLines="0" workbookViewId="0">
      <selection activeCell="V5" sqref="V5"/>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F28"/>
  <sheetViews>
    <sheetView zoomScaleNormal="100" workbookViewId="0">
      <selection activeCell="U11" sqref="U11"/>
    </sheetView>
  </sheetViews>
  <sheetFormatPr defaultRowHeight="14.1" customHeight="1" x14ac:dyDescent="0.15"/>
  <cols>
    <col min="1" max="1" width="0.875" style="483" customWidth="1"/>
    <col min="2" max="2" width="7.75" style="483" customWidth="1"/>
    <col min="3" max="6" width="2.75" style="483" customWidth="1"/>
    <col min="7" max="8" width="4" style="483" customWidth="1"/>
    <col min="9" max="10" width="2.75" style="483" customWidth="1"/>
    <col min="11" max="12" width="4" style="483" customWidth="1"/>
    <col min="13" max="19" width="2.75" style="483" customWidth="1"/>
    <col min="20" max="20" width="9" style="483"/>
    <col min="21" max="22" width="8.75" style="483" customWidth="1"/>
    <col min="23" max="16384" width="9" style="483"/>
  </cols>
  <sheetData>
    <row r="1" spans="1:32" s="84" customFormat="1" ht="26.25" customHeight="1" x14ac:dyDescent="0.15">
      <c r="A1" s="82" t="s">
        <v>992</v>
      </c>
      <c r="B1" s="140"/>
      <c r="C1" s="86"/>
      <c r="D1" s="86"/>
      <c r="E1" s="86"/>
      <c r="F1" s="86"/>
      <c r="G1" s="86"/>
      <c r="H1" s="86"/>
      <c r="I1" s="86"/>
      <c r="J1" s="86"/>
      <c r="K1" s="86"/>
      <c r="L1" s="86"/>
      <c r="M1" s="86"/>
      <c r="N1" s="86"/>
      <c r="O1" s="86"/>
      <c r="P1" s="86"/>
      <c r="Q1" s="86"/>
      <c r="R1" s="86"/>
      <c r="S1" s="86"/>
      <c r="T1" s="86"/>
      <c r="U1" s="85"/>
      <c r="V1" s="85"/>
      <c r="W1" s="85"/>
      <c r="X1" s="85"/>
      <c r="Y1" s="85"/>
      <c r="Z1" s="85"/>
      <c r="AA1" s="85"/>
      <c r="AB1" s="85"/>
      <c r="AC1" s="85"/>
      <c r="AD1" s="85"/>
      <c r="AE1" s="85"/>
      <c r="AF1" s="85"/>
    </row>
    <row r="2" spans="1:32" ht="19.5" customHeight="1" x14ac:dyDescent="0.15">
      <c r="B2" s="553"/>
      <c r="C2" s="553"/>
      <c r="D2" s="553"/>
      <c r="E2" s="553"/>
      <c r="F2" s="553"/>
      <c r="G2" s="553"/>
      <c r="H2" s="553"/>
      <c r="I2" s="553"/>
      <c r="J2" s="553"/>
      <c r="K2" s="553"/>
      <c r="L2" s="1012" t="s">
        <v>1173</v>
      </c>
      <c r="M2" s="1012"/>
      <c r="N2" s="1012"/>
      <c r="O2" s="1012"/>
      <c r="P2" s="1012"/>
      <c r="Q2" s="1012"/>
      <c r="R2" s="1012"/>
      <c r="S2" s="1012"/>
      <c r="T2" s="1012"/>
      <c r="U2" s="1012"/>
      <c r="V2" s="1012"/>
    </row>
    <row r="3" spans="1:32" ht="16.5" customHeight="1" x14ac:dyDescent="0.15">
      <c r="B3" s="990" t="s">
        <v>515</v>
      </c>
      <c r="C3" s="1013" t="s">
        <v>477</v>
      </c>
      <c r="D3" s="1013"/>
      <c r="E3" s="1013"/>
      <c r="F3" s="987" t="s">
        <v>921</v>
      </c>
      <c r="G3" s="987"/>
      <c r="H3" s="987"/>
      <c r="I3" s="987"/>
      <c r="J3" s="517" t="s">
        <v>922</v>
      </c>
      <c r="K3" s="517"/>
      <c r="L3" s="517"/>
      <c r="M3" s="517"/>
      <c r="N3" s="517"/>
      <c r="O3" s="517"/>
      <c r="P3" s="1283" t="s">
        <v>923</v>
      </c>
      <c r="Q3" s="1283"/>
      <c r="R3" s="1282" t="s">
        <v>924</v>
      </c>
      <c r="S3" s="1283"/>
      <c r="T3" s="1147" t="s">
        <v>925</v>
      </c>
      <c r="U3" s="1147" t="s">
        <v>500</v>
      </c>
      <c r="V3" s="1015" t="s">
        <v>926</v>
      </c>
    </row>
    <row r="4" spans="1:32" ht="34.5" customHeight="1" x14ac:dyDescent="0.15">
      <c r="B4" s="1004"/>
      <c r="C4" s="1149"/>
      <c r="D4" s="1149"/>
      <c r="E4" s="1149"/>
      <c r="F4" s="982" t="s">
        <v>0</v>
      </c>
      <c r="G4" s="982"/>
      <c r="H4" s="982" t="s">
        <v>1</v>
      </c>
      <c r="I4" s="982"/>
      <c r="J4" s="982" t="s">
        <v>0</v>
      </c>
      <c r="K4" s="982"/>
      <c r="L4" s="982" t="s">
        <v>1</v>
      </c>
      <c r="M4" s="982"/>
      <c r="N4" s="1016" t="s">
        <v>928</v>
      </c>
      <c r="O4" s="1203"/>
      <c r="P4" s="1284"/>
      <c r="Q4" s="1284"/>
      <c r="R4" s="1284"/>
      <c r="S4" s="1284"/>
      <c r="T4" s="985"/>
      <c r="U4" s="985"/>
      <c r="V4" s="1017"/>
    </row>
    <row r="5" spans="1:32" ht="18.75" customHeight="1" x14ac:dyDescent="0.15">
      <c r="B5" s="842" t="s">
        <v>746</v>
      </c>
      <c r="C5" s="1281">
        <v>41465</v>
      </c>
      <c r="D5" s="1281"/>
      <c r="E5" s="1281"/>
      <c r="F5" s="1281">
        <v>8301</v>
      </c>
      <c r="G5" s="1281"/>
      <c r="H5" s="1281">
        <v>8286</v>
      </c>
      <c r="I5" s="1281"/>
      <c r="J5" s="1281">
        <v>1240</v>
      </c>
      <c r="K5" s="1281"/>
      <c r="L5" s="1281">
        <v>1183</v>
      </c>
      <c r="M5" s="1281"/>
      <c r="N5" s="1288">
        <v>29</v>
      </c>
      <c r="O5" s="1288"/>
      <c r="P5" s="1288">
        <v>134</v>
      </c>
      <c r="Q5" s="1288"/>
      <c r="R5" s="1288">
        <v>657</v>
      </c>
      <c r="S5" s="1288"/>
      <c r="T5" s="843">
        <v>16558</v>
      </c>
      <c r="U5" s="843">
        <v>2650</v>
      </c>
      <c r="V5" s="844">
        <v>2427</v>
      </c>
    </row>
    <row r="6" spans="1:32" ht="18.75" customHeight="1" x14ac:dyDescent="0.15">
      <c r="B6" s="842" t="s">
        <v>1137</v>
      </c>
      <c r="C6" s="1281">
        <v>41736</v>
      </c>
      <c r="D6" s="1281"/>
      <c r="E6" s="1281"/>
      <c r="F6" s="1281">
        <v>8549</v>
      </c>
      <c r="G6" s="1281"/>
      <c r="H6" s="1281">
        <v>8159</v>
      </c>
      <c r="I6" s="1281"/>
      <c r="J6" s="1281">
        <v>1249</v>
      </c>
      <c r="K6" s="1281"/>
      <c r="L6" s="1281">
        <v>1196</v>
      </c>
      <c r="M6" s="1281"/>
      <c r="N6" s="1288">
        <v>33</v>
      </c>
      <c r="O6" s="1288"/>
      <c r="P6" s="1288">
        <v>142</v>
      </c>
      <c r="Q6" s="1288"/>
      <c r="R6" s="1288">
        <v>648</v>
      </c>
      <c r="S6" s="1288"/>
      <c r="T6" s="843">
        <v>16824</v>
      </c>
      <c r="U6" s="843">
        <v>2605</v>
      </c>
      <c r="V6" s="844">
        <v>2331</v>
      </c>
    </row>
    <row r="7" spans="1:32" ht="18.75" customHeight="1" x14ac:dyDescent="0.15">
      <c r="B7" s="842" t="s">
        <v>1144</v>
      </c>
      <c r="C7" s="1281">
        <v>41602</v>
      </c>
      <c r="D7" s="1281"/>
      <c r="E7" s="1281"/>
      <c r="F7" s="1281">
        <v>8701</v>
      </c>
      <c r="G7" s="1281"/>
      <c r="H7" s="1281">
        <v>8042</v>
      </c>
      <c r="I7" s="1281"/>
      <c r="J7" s="1281">
        <v>1265</v>
      </c>
      <c r="K7" s="1281"/>
      <c r="L7" s="1281">
        <v>1203</v>
      </c>
      <c r="M7" s="1281"/>
      <c r="N7" s="1288">
        <v>34</v>
      </c>
      <c r="O7" s="1288"/>
      <c r="P7" s="1288">
        <v>148</v>
      </c>
      <c r="Q7" s="1288"/>
      <c r="R7" s="1288">
        <v>650</v>
      </c>
      <c r="S7" s="1288"/>
      <c r="T7" s="843">
        <v>16800</v>
      </c>
      <c r="U7" s="843">
        <v>2547</v>
      </c>
      <c r="V7" s="844">
        <v>2212</v>
      </c>
    </row>
    <row r="8" spans="1:32" ht="18.75" customHeight="1" x14ac:dyDescent="0.15">
      <c r="B8" s="847" t="s">
        <v>1145</v>
      </c>
      <c r="C8" s="1290">
        <v>41573</v>
      </c>
      <c r="D8" s="1290"/>
      <c r="E8" s="1290"/>
      <c r="F8" s="1290">
        <v>8878</v>
      </c>
      <c r="G8" s="1290"/>
      <c r="H8" s="1290">
        <v>7854</v>
      </c>
      <c r="I8" s="1290"/>
      <c r="J8" s="1290">
        <v>1277</v>
      </c>
      <c r="K8" s="1290"/>
      <c r="L8" s="1290">
        <v>1217</v>
      </c>
      <c r="M8" s="1290"/>
      <c r="N8" s="1289">
        <v>36</v>
      </c>
      <c r="O8" s="1289"/>
      <c r="P8" s="1289">
        <v>147</v>
      </c>
      <c r="Q8" s="1289"/>
      <c r="R8" s="1289">
        <v>667</v>
      </c>
      <c r="S8" s="1289"/>
      <c r="T8" s="700">
        <v>16864</v>
      </c>
      <c r="U8" s="700">
        <v>2537</v>
      </c>
      <c r="V8" s="701">
        <v>2096</v>
      </c>
    </row>
    <row r="9" spans="1:32" ht="18.75" customHeight="1" x14ac:dyDescent="0.15">
      <c r="B9" s="842" t="s">
        <v>1146</v>
      </c>
      <c r="C9" s="1291">
        <f>SUM(F9:V9)</f>
        <v>42358</v>
      </c>
      <c r="D9" s="1291"/>
      <c r="E9" s="1291"/>
      <c r="F9" s="1291">
        <v>9114</v>
      </c>
      <c r="G9" s="1291"/>
      <c r="H9" s="1291">
        <v>7660</v>
      </c>
      <c r="I9" s="1291"/>
      <c r="J9" s="1291">
        <v>1371</v>
      </c>
      <c r="K9" s="1291"/>
      <c r="L9" s="1291">
        <v>1282</v>
      </c>
      <c r="M9" s="1291"/>
      <c r="N9" s="1294">
        <v>41</v>
      </c>
      <c r="O9" s="1294"/>
      <c r="P9" s="1294">
        <v>149</v>
      </c>
      <c r="Q9" s="1294"/>
      <c r="R9" s="1294">
        <v>717</v>
      </c>
      <c r="S9" s="1294"/>
      <c r="T9" s="845">
        <v>17437</v>
      </c>
      <c r="U9" s="845">
        <f>1838+706</f>
        <v>2544</v>
      </c>
      <c r="V9" s="602">
        <v>2043</v>
      </c>
    </row>
    <row r="10" spans="1:32" ht="18.75" customHeight="1" x14ac:dyDescent="0.15">
      <c r="B10" s="846" t="s">
        <v>1182</v>
      </c>
      <c r="C10" s="1293">
        <f>SUM(F10:V10)</f>
        <v>42271</v>
      </c>
      <c r="D10" s="1293"/>
      <c r="E10" s="1293"/>
      <c r="F10" s="1107">
        <v>9253</v>
      </c>
      <c r="G10" s="1107"/>
      <c r="H10" s="1107">
        <v>7469</v>
      </c>
      <c r="I10" s="1107"/>
      <c r="J10" s="1107">
        <v>1393</v>
      </c>
      <c r="K10" s="1107"/>
      <c r="L10" s="1107">
        <v>1276</v>
      </c>
      <c r="M10" s="1107"/>
      <c r="N10" s="1107">
        <v>44</v>
      </c>
      <c r="O10" s="1107"/>
      <c r="P10" s="1107">
        <v>157</v>
      </c>
      <c r="Q10" s="1107"/>
      <c r="R10" s="1107">
        <v>740</v>
      </c>
      <c r="S10" s="1292"/>
      <c r="T10" s="886">
        <v>17368</v>
      </c>
      <c r="U10" s="886">
        <v>2746</v>
      </c>
      <c r="V10" s="887">
        <v>1825</v>
      </c>
      <c r="X10" s="958"/>
    </row>
    <row r="11" spans="1:32" ht="16.5" customHeight="1" x14ac:dyDescent="0.15">
      <c r="B11" s="779" t="s">
        <v>156</v>
      </c>
      <c r="C11" s="168" t="s">
        <v>147</v>
      </c>
      <c r="D11" s="168"/>
      <c r="E11" s="168"/>
      <c r="F11" s="36"/>
      <c r="G11" s="36"/>
    </row>
    <row r="12" spans="1:32" s="754" customFormat="1" ht="16.5" customHeight="1" x14ac:dyDescent="0.15">
      <c r="B12" s="405"/>
      <c r="C12" s="168" t="s">
        <v>1132</v>
      </c>
      <c r="D12" s="168"/>
      <c r="E12" s="168"/>
      <c r="F12" s="168"/>
      <c r="G12" s="168"/>
      <c r="H12" s="168"/>
      <c r="I12" s="168"/>
      <c r="J12" s="168"/>
      <c r="K12" s="168"/>
      <c r="L12" s="168"/>
      <c r="M12" s="762"/>
      <c r="N12" s="762"/>
      <c r="O12" s="762"/>
      <c r="P12" s="762"/>
      <c r="Q12" s="762"/>
      <c r="R12" s="762"/>
      <c r="S12" s="762"/>
      <c r="T12" s="762"/>
      <c r="U12" s="762"/>
      <c r="V12" s="762"/>
      <c r="W12" s="152"/>
    </row>
    <row r="13" spans="1:32" s="754" customFormat="1" ht="16.5" customHeight="1" x14ac:dyDescent="0.15">
      <c r="B13" s="405"/>
      <c r="C13" s="168" t="s">
        <v>1136</v>
      </c>
      <c r="D13" s="168"/>
      <c r="E13" s="168"/>
      <c r="F13" s="168"/>
      <c r="G13" s="168"/>
      <c r="H13" s="168"/>
      <c r="I13" s="168"/>
      <c r="J13" s="168"/>
      <c r="K13" s="168"/>
      <c r="L13" s="168"/>
      <c r="M13" s="762"/>
      <c r="N13" s="762"/>
      <c r="O13" s="762"/>
      <c r="P13" s="762"/>
      <c r="Q13" s="762"/>
      <c r="R13" s="762"/>
      <c r="S13" s="762"/>
      <c r="T13" s="762"/>
      <c r="U13" s="762"/>
      <c r="V13" s="755"/>
      <c r="W13" s="152"/>
    </row>
    <row r="14" spans="1:32" s="754" customFormat="1" ht="16.5" customHeight="1" x14ac:dyDescent="0.15">
      <c r="B14" s="405"/>
      <c r="C14" s="168" t="s">
        <v>1133</v>
      </c>
      <c r="D14" s="168"/>
      <c r="E14" s="168"/>
      <c r="F14" s="168"/>
      <c r="G14" s="168"/>
      <c r="H14" s="168"/>
      <c r="I14" s="168"/>
      <c r="J14" s="168"/>
      <c r="K14" s="168"/>
      <c r="L14" s="168"/>
      <c r="M14" s="762"/>
      <c r="N14" s="762"/>
      <c r="O14" s="762"/>
      <c r="P14" s="762"/>
      <c r="Q14" s="762"/>
      <c r="R14" s="762"/>
      <c r="S14" s="762"/>
      <c r="T14" s="762"/>
      <c r="U14" s="762"/>
      <c r="V14" s="755"/>
      <c r="W14" s="152"/>
    </row>
    <row r="15" spans="1:32" s="754" customFormat="1" ht="16.5" customHeight="1" x14ac:dyDescent="0.15">
      <c r="B15" s="405"/>
      <c r="C15" s="168" t="s">
        <v>1134</v>
      </c>
      <c r="D15" s="168"/>
      <c r="E15" s="168"/>
      <c r="F15" s="168"/>
      <c r="G15" s="168"/>
      <c r="H15" s="168"/>
      <c r="I15" s="168"/>
      <c r="J15" s="168"/>
      <c r="K15" s="168"/>
      <c r="L15" s="168"/>
      <c r="M15" s="762"/>
      <c r="N15" s="762"/>
      <c r="O15" s="762"/>
      <c r="P15" s="762"/>
      <c r="Q15" s="762"/>
      <c r="R15" s="762"/>
      <c r="S15" s="762"/>
      <c r="T15" s="762"/>
      <c r="U15" s="762"/>
      <c r="V15" s="755"/>
      <c r="W15" s="152"/>
    </row>
    <row r="16" spans="1:32" ht="16.5" customHeight="1" x14ac:dyDescent="0.15">
      <c r="B16" s="480"/>
      <c r="C16" s="168" t="s">
        <v>1135</v>
      </c>
      <c r="D16" s="168"/>
      <c r="E16" s="168"/>
      <c r="F16" s="168"/>
      <c r="G16" s="168"/>
      <c r="H16" s="168"/>
      <c r="I16" s="168"/>
      <c r="J16" s="168"/>
      <c r="K16" s="168"/>
      <c r="L16" s="168"/>
      <c r="M16" s="162"/>
      <c r="N16" s="162"/>
      <c r="O16" s="162"/>
      <c r="P16" s="162"/>
      <c r="Q16" s="162"/>
      <c r="R16" s="162"/>
      <c r="S16" s="162"/>
      <c r="T16" s="162"/>
      <c r="U16" s="162"/>
      <c r="V16" s="758"/>
      <c r="W16" s="152"/>
    </row>
    <row r="17" spans="1:19" ht="13.5" x14ac:dyDescent="0.15">
      <c r="B17" s="480"/>
      <c r="C17" s="480"/>
      <c r="D17" s="45"/>
      <c r="E17" s="45"/>
      <c r="F17" s="480"/>
      <c r="G17" s="480"/>
      <c r="H17" s="480"/>
      <c r="I17" s="480"/>
      <c r="J17" s="480"/>
      <c r="K17" s="480"/>
      <c r="L17" s="480"/>
      <c r="M17" s="480"/>
      <c r="N17" s="480"/>
      <c r="O17" s="480"/>
    </row>
    <row r="18" spans="1:19" s="520" customFormat="1" ht="26.25" customHeight="1" x14ac:dyDescent="0.15">
      <c r="A18" s="518" t="s">
        <v>993</v>
      </c>
      <c r="B18" s="519"/>
      <c r="C18" s="519"/>
      <c r="D18" s="519"/>
      <c r="E18" s="519"/>
      <c r="F18" s="519"/>
      <c r="G18" s="519"/>
      <c r="H18" s="519"/>
      <c r="I18" s="519"/>
      <c r="J18" s="519"/>
      <c r="K18" s="519"/>
      <c r="L18" s="519"/>
      <c r="M18" s="519"/>
      <c r="N18" s="519"/>
      <c r="O18" s="519"/>
    </row>
    <row r="19" spans="1:19" ht="19.5" customHeight="1" x14ac:dyDescent="0.15">
      <c r="O19" s="405" t="s">
        <v>927</v>
      </c>
      <c r="P19" s="1040" t="s">
        <v>252</v>
      </c>
      <c r="Q19" s="1040"/>
      <c r="R19" s="1040"/>
      <c r="S19" s="1040"/>
    </row>
    <row r="20" spans="1:19" ht="19.5" customHeight="1" x14ac:dyDescent="0.15">
      <c r="B20" s="990" t="s">
        <v>515</v>
      </c>
      <c r="C20" s="987"/>
      <c r="D20" s="1147" t="s">
        <v>945</v>
      </c>
      <c r="E20" s="1147"/>
      <c r="F20" s="1147"/>
      <c r="G20" s="1207"/>
    </row>
    <row r="21" spans="1:19" ht="19.5" customHeight="1" x14ac:dyDescent="0.15">
      <c r="B21" s="1295" t="s">
        <v>691</v>
      </c>
      <c r="C21" s="1296"/>
      <c r="D21" s="1297">
        <v>14900</v>
      </c>
      <c r="E21" s="1298"/>
      <c r="F21" s="1298"/>
      <c r="G21" s="1299"/>
      <c r="J21" s="54"/>
    </row>
    <row r="22" spans="1:19" ht="19.5" customHeight="1" x14ac:dyDescent="0.15">
      <c r="B22" s="1295" t="s">
        <v>1180</v>
      </c>
      <c r="C22" s="1296"/>
      <c r="D22" s="1297">
        <v>15313</v>
      </c>
      <c r="E22" s="1298"/>
      <c r="F22" s="1298"/>
      <c r="G22" s="1299"/>
      <c r="J22" s="54"/>
    </row>
    <row r="23" spans="1:19" ht="19.5" customHeight="1" x14ac:dyDescent="0.15">
      <c r="B23" s="1295" t="s">
        <v>1137</v>
      </c>
      <c r="C23" s="1296"/>
      <c r="D23" s="1297">
        <v>12273</v>
      </c>
      <c r="E23" s="1298"/>
      <c r="F23" s="1298"/>
      <c r="G23" s="1299"/>
      <c r="J23" s="54"/>
    </row>
    <row r="24" spans="1:19" ht="19.5" customHeight="1" x14ac:dyDescent="0.15">
      <c r="B24" s="1295" t="s">
        <v>1144</v>
      </c>
      <c r="C24" s="1296"/>
      <c r="D24" s="1297">
        <v>12128</v>
      </c>
      <c r="E24" s="1298"/>
      <c r="F24" s="1298"/>
      <c r="G24" s="1299"/>
      <c r="J24" s="54"/>
    </row>
    <row r="25" spans="1:19" ht="19.5" customHeight="1" x14ac:dyDescent="0.15">
      <c r="B25" s="1295" t="s">
        <v>1145</v>
      </c>
      <c r="C25" s="1296"/>
      <c r="D25" s="1297">
        <v>12863</v>
      </c>
      <c r="E25" s="1298"/>
      <c r="F25" s="1298"/>
      <c r="G25" s="1299"/>
      <c r="J25" s="54"/>
    </row>
    <row r="26" spans="1:19" ht="19.5" customHeight="1" x14ac:dyDescent="0.15">
      <c r="B26" s="1280" t="s">
        <v>1146</v>
      </c>
      <c r="C26" s="966"/>
      <c r="D26" s="1285">
        <v>13595</v>
      </c>
      <c r="E26" s="1286"/>
      <c r="F26" s="1286"/>
      <c r="G26" s="1287"/>
      <c r="J26" s="54"/>
    </row>
    <row r="27" spans="1:19" ht="15.75" customHeight="1" x14ac:dyDescent="0.15">
      <c r="B27" s="482" t="s">
        <v>156</v>
      </c>
      <c r="C27" s="152" t="s">
        <v>147</v>
      </c>
      <c r="D27" s="481"/>
      <c r="E27" s="152"/>
      <c r="F27" s="152"/>
      <c r="G27" s="152"/>
    </row>
    <row r="28" spans="1:19" ht="14.1" customHeight="1" x14ac:dyDescent="0.15">
      <c r="B28" s="152" t="s">
        <v>747</v>
      </c>
      <c r="C28" s="152" t="s">
        <v>151</v>
      </c>
      <c r="D28" s="152"/>
      <c r="E28" s="152"/>
      <c r="F28" s="152"/>
      <c r="G28" s="152"/>
    </row>
  </sheetData>
  <mergeCells count="77">
    <mergeCell ref="H10:I10"/>
    <mergeCell ref="J10:K10"/>
    <mergeCell ref="L10:M10"/>
    <mergeCell ref="B25:C25"/>
    <mergeCell ref="B22:C22"/>
    <mergeCell ref="B23:C23"/>
    <mergeCell ref="D20:G20"/>
    <mergeCell ref="B20:C20"/>
    <mergeCell ref="B21:C21"/>
    <mergeCell ref="D21:G21"/>
    <mergeCell ref="D22:G22"/>
    <mergeCell ref="D23:G23"/>
    <mergeCell ref="D24:G24"/>
    <mergeCell ref="D25:G25"/>
    <mergeCell ref="B24:C24"/>
    <mergeCell ref="F4:G4"/>
    <mergeCell ref="N4:O4"/>
    <mergeCell ref="C5:E5"/>
    <mergeCell ref="C6:E6"/>
    <mergeCell ref="H6:I6"/>
    <mergeCell ref="J6:K6"/>
    <mergeCell ref="L6:M6"/>
    <mergeCell ref="C9:E9"/>
    <mergeCell ref="F9:G9"/>
    <mergeCell ref="P5:Q5"/>
    <mergeCell ref="P6:Q6"/>
    <mergeCell ref="P9:Q9"/>
    <mergeCell ref="F8:G8"/>
    <mergeCell ref="N5:O5"/>
    <mergeCell ref="N6:O6"/>
    <mergeCell ref="F5:G5"/>
    <mergeCell ref="F6:G6"/>
    <mergeCell ref="N7:O7"/>
    <mergeCell ref="R9:S9"/>
    <mergeCell ref="J4:K4"/>
    <mergeCell ref="L4:M4"/>
    <mergeCell ref="P3:Q4"/>
    <mergeCell ref="R5:S5"/>
    <mergeCell ref="R6:S6"/>
    <mergeCell ref="N8:O8"/>
    <mergeCell ref="N9:O9"/>
    <mergeCell ref="J8:K8"/>
    <mergeCell ref="L8:M8"/>
    <mergeCell ref="J9:K9"/>
    <mergeCell ref="L9:M9"/>
    <mergeCell ref="D26:G26"/>
    <mergeCell ref="R7:S7"/>
    <mergeCell ref="R8:S8"/>
    <mergeCell ref="P7:Q7"/>
    <mergeCell ref="P8:Q8"/>
    <mergeCell ref="P19:S19"/>
    <mergeCell ref="C7:E7"/>
    <mergeCell ref="C8:E8"/>
    <mergeCell ref="H8:I8"/>
    <mergeCell ref="H9:I9"/>
    <mergeCell ref="F7:G7"/>
    <mergeCell ref="N10:O10"/>
    <mergeCell ref="P10:Q10"/>
    <mergeCell ref="R10:S10"/>
    <mergeCell ref="C10:E10"/>
    <mergeCell ref="F10:G10"/>
    <mergeCell ref="L2:V2"/>
    <mergeCell ref="B26:C26"/>
    <mergeCell ref="B3:B4"/>
    <mergeCell ref="H4:I4"/>
    <mergeCell ref="H7:I7"/>
    <mergeCell ref="J7:K7"/>
    <mergeCell ref="L7:M7"/>
    <mergeCell ref="H5:I5"/>
    <mergeCell ref="J5:K5"/>
    <mergeCell ref="L5:M5"/>
    <mergeCell ref="C3:E4"/>
    <mergeCell ref="F3:I3"/>
    <mergeCell ref="R3:S4"/>
    <mergeCell ref="T3:T4"/>
    <mergeCell ref="U3:U4"/>
    <mergeCell ref="V3:V4"/>
  </mergeCells>
  <phoneticPr fontId="4"/>
  <pageMargins left="0.78740157480314965" right="0.78740157480314965" top="0.59055118110236227" bottom="0.59055118110236227" header="0.39370078740157483" footer="0.39370078740157483"/>
  <pageSetup paperSize="9" firstPageNumber="16" orientation="portrait" r:id="rId1"/>
  <headerFooter alignWithMargins="0">
    <oddHeader>&amp;R&amp;A</oddHeader>
    <oddFooter>&amp;C－１３－</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61"/>
  <dimension ref="A1"/>
  <sheetViews>
    <sheetView showGridLines="0" workbookViewId="0">
      <selection activeCell="AO17" sqref="AO17"/>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63"/>
  <dimension ref="A1:CI32"/>
  <sheetViews>
    <sheetView topLeftCell="A22" zoomScaleNormal="100" workbookViewId="0">
      <selection activeCell="AR31" sqref="AR31"/>
    </sheetView>
  </sheetViews>
  <sheetFormatPr defaultRowHeight="12" x14ac:dyDescent="0.15"/>
  <cols>
    <col min="1" max="1" width="1.25" style="22" customWidth="1"/>
    <col min="2" max="4" width="3.875" style="22" customWidth="1"/>
    <col min="5" max="5" width="1.875" style="22" customWidth="1"/>
    <col min="6" max="8" width="1.875" style="437" customWidth="1"/>
    <col min="9" max="10" width="1.875" style="22" customWidth="1"/>
    <col min="11" max="16" width="1.875" style="522" customWidth="1"/>
    <col min="17" max="19" width="1.875" style="437" customWidth="1"/>
    <col min="20" max="21" width="1.875" style="22" customWidth="1"/>
    <col min="22" max="23" width="1.875" style="437" customWidth="1"/>
    <col min="24" max="24" width="1.75" style="437" customWidth="1"/>
    <col min="25" max="26" width="1.875" style="22" customWidth="1"/>
    <col min="27" max="29" width="1.875" style="437" customWidth="1"/>
    <col min="30" max="31" width="1.875" style="22" customWidth="1"/>
    <col min="32" max="34" width="1.875" style="437" customWidth="1"/>
    <col min="35" max="36" width="1.875" style="22" customWidth="1"/>
    <col min="37" max="39" width="1.875" style="437" customWidth="1"/>
    <col min="40" max="41" width="1.875" style="22" customWidth="1"/>
    <col min="42" max="44" width="1.875" style="437" customWidth="1"/>
    <col min="45" max="56" width="1.875" style="22" customWidth="1"/>
    <col min="57" max="58" width="3.875" style="22" customWidth="1"/>
    <col min="59" max="59" width="3.75" style="22" customWidth="1"/>
    <col min="60" max="61" width="3.875" style="22" customWidth="1"/>
    <col min="62" max="16384" width="9" style="22"/>
  </cols>
  <sheetData>
    <row r="1" spans="1:87" s="84" customFormat="1" ht="26.25" customHeight="1" x14ac:dyDescent="0.15">
      <c r="A1" s="82" t="s">
        <v>994</v>
      </c>
      <c r="B1" s="86"/>
      <c r="C1" s="86"/>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5"/>
      <c r="AU1" s="85"/>
      <c r="AV1" s="85"/>
      <c r="AW1" s="85"/>
      <c r="AX1" s="85"/>
      <c r="AY1" s="85"/>
      <c r="AZ1" s="85"/>
      <c r="BA1" s="85"/>
      <c r="BB1" s="85"/>
      <c r="BC1" s="85"/>
      <c r="BD1" s="85"/>
      <c r="BE1" s="85"/>
    </row>
    <row r="2" spans="1:87" ht="15.95" customHeight="1" x14ac:dyDescent="0.15">
      <c r="A2" s="55"/>
      <c r="B2" s="159"/>
      <c r="C2" s="159"/>
      <c r="D2" s="159"/>
      <c r="E2" s="159"/>
      <c r="F2" s="397"/>
      <c r="G2" s="397"/>
      <c r="H2" s="397"/>
      <c r="I2" s="159"/>
      <c r="J2" s="159"/>
      <c r="K2" s="397"/>
      <c r="L2" s="397"/>
      <c r="M2" s="397"/>
      <c r="N2" s="397"/>
      <c r="O2" s="397"/>
      <c r="P2" s="397"/>
      <c r="Q2" s="159"/>
      <c r="R2" s="159"/>
      <c r="S2" s="397"/>
      <c r="T2" s="397"/>
      <c r="U2" s="397"/>
      <c r="V2" s="156"/>
      <c r="W2" s="156" t="s">
        <v>721</v>
      </c>
      <c r="X2" s="433"/>
      <c r="Y2" s="433"/>
      <c r="Z2" s="156"/>
      <c r="AA2" s="433"/>
      <c r="AB2" s="165"/>
      <c r="AC2" s="397"/>
      <c r="AD2" s="397"/>
      <c r="AE2" s="397"/>
      <c r="AF2" s="397"/>
      <c r="AG2" s="397"/>
      <c r="AH2" s="397"/>
      <c r="AJ2" s="437"/>
      <c r="AM2" s="22"/>
      <c r="AQ2" s="22"/>
      <c r="AR2" s="22"/>
    </row>
    <row r="3" spans="1:87" ht="18.75" customHeight="1" x14ac:dyDescent="0.15">
      <c r="A3" s="55"/>
      <c r="B3" s="1314" t="s">
        <v>152</v>
      </c>
      <c r="C3" s="1307"/>
      <c r="D3" s="1308"/>
      <c r="E3" s="1066" t="s">
        <v>153</v>
      </c>
      <c r="F3" s="1300"/>
      <c r="G3" s="1300"/>
      <c r="H3" s="1300"/>
      <c r="I3" s="1300"/>
      <c r="J3" s="1300"/>
      <c r="K3" s="1300"/>
      <c r="L3" s="1300"/>
      <c r="M3" s="1300"/>
      <c r="N3" s="1300"/>
      <c r="O3" s="1300"/>
      <c r="P3" s="991"/>
      <c r="Q3" s="1306" t="s">
        <v>154</v>
      </c>
      <c r="R3" s="1307"/>
      <c r="S3" s="1307"/>
      <c r="T3" s="1307"/>
      <c r="U3" s="1307"/>
      <c r="V3" s="1308"/>
      <c r="W3" s="1306" t="s">
        <v>155</v>
      </c>
      <c r="X3" s="1307"/>
      <c r="Y3" s="1307"/>
      <c r="Z3" s="1307"/>
      <c r="AA3" s="1307"/>
      <c r="AB3" s="1312"/>
      <c r="AC3" s="1335"/>
      <c r="AD3" s="1336"/>
      <c r="AE3" s="1336"/>
      <c r="AF3" s="1336"/>
      <c r="AG3" s="1336"/>
      <c r="AH3" s="1336"/>
      <c r="AJ3" s="437"/>
      <c r="AM3" s="22"/>
      <c r="AQ3" s="22"/>
      <c r="AR3" s="22"/>
    </row>
    <row r="4" spans="1:87" s="522" customFormat="1" ht="18.75" customHeight="1" x14ac:dyDescent="0.15">
      <c r="A4" s="55"/>
      <c r="B4" s="1315"/>
      <c r="C4" s="1310"/>
      <c r="D4" s="1311"/>
      <c r="E4" s="1301" t="s">
        <v>929</v>
      </c>
      <c r="F4" s="1302"/>
      <c r="G4" s="1302"/>
      <c r="H4" s="1302"/>
      <c r="I4" s="1302"/>
      <c r="J4" s="1005"/>
      <c r="K4" s="1301" t="s">
        <v>930</v>
      </c>
      <c r="L4" s="1302"/>
      <c r="M4" s="1302"/>
      <c r="N4" s="1302"/>
      <c r="O4" s="1302"/>
      <c r="P4" s="1005"/>
      <c r="Q4" s="1309"/>
      <c r="R4" s="1310"/>
      <c r="S4" s="1310"/>
      <c r="T4" s="1310"/>
      <c r="U4" s="1310"/>
      <c r="V4" s="1311"/>
      <c r="W4" s="1309"/>
      <c r="X4" s="1310"/>
      <c r="Y4" s="1310"/>
      <c r="Z4" s="1310"/>
      <c r="AA4" s="1310"/>
      <c r="AB4" s="1313"/>
      <c r="AC4" s="523"/>
      <c r="AD4" s="524"/>
      <c r="AE4" s="524"/>
      <c r="AF4" s="524"/>
      <c r="AG4" s="524"/>
      <c r="AH4" s="524"/>
    </row>
    <row r="5" spans="1:87" ht="18.75" customHeight="1" x14ac:dyDescent="0.15">
      <c r="A5" s="55"/>
      <c r="B5" s="1004" t="s">
        <v>691</v>
      </c>
      <c r="C5" s="982"/>
      <c r="D5" s="982"/>
      <c r="E5" s="1323">
        <v>3</v>
      </c>
      <c r="F5" s="1323"/>
      <c r="G5" s="1323"/>
      <c r="H5" s="1323"/>
      <c r="I5" s="1323"/>
      <c r="J5" s="1323"/>
      <c r="K5" s="1303">
        <v>458</v>
      </c>
      <c r="L5" s="1304"/>
      <c r="M5" s="1304"/>
      <c r="N5" s="1304"/>
      <c r="O5" s="1304"/>
      <c r="P5" s="1305"/>
      <c r="Q5" s="1323">
        <v>42</v>
      </c>
      <c r="R5" s="1323"/>
      <c r="S5" s="1323"/>
      <c r="T5" s="1323"/>
      <c r="U5" s="1323"/>
      <c r="V5" s="1323"/>
      <c r="W5" s="1323">
        <v>18</v>
      </c>
      <c r="X5" s="1323"/>
      <c r="Y5" s="1323"/>
      <c r="Z5" s="1323"/>
      <c r="AA5" s="1323"/>
      <c r="AB5" s="1303"/>
      <c r="AC5" s="1337"/>
      <c r="AD5" s="1326"/>
      <c r="AE5" s="1338"/>
      <c r="AF5" s="1338"/>
      <c r="AG5" s="1338"/>
      <c r="AH5" s="1338"/>
      <c r="AJ5" s="437"/>
      <c r="AM5" s="22"/>
      <c r="AQ5" s="22"/>
      <c r="AR5" s="22"/>
    </row>
    <row r="6" spans="1:87" ht="18.75" customHeight="1" x14ac:dyDescent="0.15">
      <c r="A6" s="55"/>
      <c r="B6" s="1004" t="s">
        <v>746</v>
      </c>
      <c r="C6" s="982"/>
      <c r="D6" s="982"/>
      <c r="E6" s="1326">
        <v>3</v>
      </c>
      <c r="F6" s="1326"/>
      <c r="G6" s="1326"/>
      <c r="H6" s="1326"/>
      <c r="I6" s="1326"/>
      <c r="J6" s="1326"/>
      <c r="K6" s="1303">
        <v>458</v>
      </c>
      <c r="L6" s="1304"/>
      <c r="M6" s="1304"/>
      <c r="N6" s="1304"/>
      <c r="O6" s="1304"/>
      <c r="P6" s="1305"/>
      <c r="Q6" s="1326">
        <v>42</v>
      </c>
      <c r="R6" s="1326"/>
      <c r="S6" s="1326"/>
      <c r="T6" s="1326"/>
      <c r="U6" s="1326"/>
      <c r="V6" s="1326"/>
      <c r="W6" s="1326">
        <v>18</v>
      </c>
      <c r="X6" s="1326"/>
      <c r="Y6" s="1326"/>
      <c r="Z6" s="1326"/>
      <c r="AA6" s="1326"/>
      <c r="AB6" s="1338"/>
      <c r="AC6" s="1337"/>
      <c r="AD6" s="1326"/>
      <c r="AE6" s="1338"/>
      <c r="AF6" s="1338"/>
      <c r="AG6" s="1338"/>
      <c r="AH6" s="1338"/>
      <c r="AJ6" s="437"/>
      <c r="AM6" s="22"/>
      <c r="AQ6" s="22"/>
      <c r="AR6" s="22"/>
    </row>
    <row r="7" spans="1:87" ht="18.75" customHeight="1" x14ac:dyDescent="0.15">
      <c r="A7" s="55"/>
      <c r="B7" s="1004" t="s">
        <v>1137</v>
      </c>
      <c r="C7" s="982"/>
      <c r="D7" s="982"/>
      <c r="E7" s="1323">
        <v>3</v>
      </c>
      <c r="F7" s="1323"/>
      <c r="G7" s="1323"/>
      <c r="H7" s="1323"/>
      <c r="I7" s="1323"/>
      <c r="J7" s="1323"/>
      <c r="K7" s="1303">
        <v>458</v>
      </c>
      <c r="L7" s="1304"/>
      <c r="M7" s="1304"/>
      <c r="N7" s="1304"/>
      <c r="O7" s="1304"/>
      <c r="P7" s="1305"/>
      <c r="Q7" s="1323">
        <v>42</v>
      </c>
      <c r="R7" s="1323"/>
      <c r="S7" s="1323"/>
      <c r="T7" s="1323"/>
      <c r="U7" s="1323"/>
      <c r="V7" s="1323"/>
      <c r="W7" s="1323">
        <v>18</v>
      </c>
      <c r="X7" s="1323"/>
      <c r="Y7" s="1323"/>
      <c r="Z7" s="1323"/>
      <c r="AA7" s="1323"/>
      <c r="AB7" s="1339"/>
      <c r="AC7" s="1337"/>
      <c r="AD7" s="1326"/>
      <c r="AE7" s="1338"/>
      <c r="AF7" s="1338"/>
      <c r="AG7" s="1338"/>
      <c r="AH7" s="1338"/>
      <c r="AJ7" s="437"/>
      <c r="AM7" s="22"/>
      <c r="AQ7" s="22"/>
      <c r="AR7" s="22"/>
    </row>
    <row r="8" spans="1:87" ht="18.75" customHeight="1" x14ac:dyDescent="0.15">
      <c r="A8" s="55"/>
      <c r="B8" s="1004" t="s">
        <v>1144</v>
      </c>
      <c r="C8" s="982"/>
      <c r="D8" s="982"/>
      <c r="E8" s="1323">
        <v>3</v>
      </c>
      <c r="F8" s="1323"/>
      <c r="G8" s="1323"/>
      <c r="H8" s="1323"/>
      <c r="I8" s="1323"/>
      <c r="J8" s="1323"/>
      <c r="K8" s="1303">
        <v>458</v>
      </c>
      <c r="L8" s="1304"/>
      <c r="M8" s="1304"/>
      <c r="N8" s="1304"/>
      <c r="O8" s="1304"/>
      <c r="P8" s="1305"/>
      <c r="Q8" s="1323">
        <v>42</v>
      </c>
      <c r="R8" s="1323"/>
      <c r="S8" s="1323"/>
      <c r="T8" s="1323"/>
      <c r="U8" s="1323"/>
      <c r="V8" s="1323"/>
      <c r="W8" s="1323">
        <v>18</v>
      </c>
      <c r="X8" s="1323"/>
      <c r="Y8" s="1323"/>
      <c r="Z8" s="1323"/>
      <c r="AA8" s="1323"/>
      <c r="AB8" s="1339"/>
      <c r="AC8" s="1337"/>
      <c r="AD8" s="1326"/>
      <c r="AE8" s="1338"/>
      <c r="AF8" s="1338"/>
      <c r="AG8" s="1338"/>
      <c r="AH8" s="1338"/>
      <c r="AJ8" s="437"/>
      <c r="AM8" s="22"/>
      <c r="AQ8" s="22"/>
      <c r="AR8" s="22"/>
    </row>
    <row r="9" spans="1:87" ht="18.75" customHeight="1" x14ac:dyDescent="0.15">
      <c r="A9" s="55"/>
      <c r="B9" s="1327" t="s">
        <v>1145</v>
      </c>
      <c r="C9" s="1328"/>
      <c r="D9" s="1328"/>
      <c r="E9" s="1322">
        <v>3</v>
      </c>
      <c r="F9" s="1322"/>
      <c r="G9" s="1322"/>
      <c r="H9" s="1322"/>
      <c r="I9" s="1322"/>
      <c r="J9" s="1322"/>
      <c r="K9" s="1329">
        <v>458</v>
      </c>
      <c r="L9" s="1065"/>
      <c r="M9" s="1065"/>
      <c r="N9" s="1065"/>
      <c r="O9" s="1065"/>
      <c r="P9" s="1330"/>
      <c r="Q9" s="1322">
        <v>45</v>
      </c>
      <c r="R9" s="1322"/>
      <c r="S9" s="1322"/>
      <c r="T9" s="1322"/>
      <c r="U9" s="1322"/>
      <c r="V9" s="1322"/>
      <c r="W9" s="1322">
        <v>18</v>
      </c>
      <c r="X9" s="1322"/>
      <c r="Y9" s="1322"/>
      <c r="Z9" s="1322"/>
      <c r="AA9" s="1322"/>
      <c r="AB9" s="1329"/>
      <c r="AC9" s="1337"/>
      <c r="AD9" s="1326"/>
      <c r="AE9" s="1338"/>
      <c r="AF9" s="1338"/>
      <c r="AG9" s="1338"/>
      <c r="AH9" s="1338"/>
      <c r="AJ9" s="437"/>
      <c r="AM9" s="22"/>
      <c r="AQ9" s="22"/>
      <c r="AR9" s="22"/>
    </row>
    <row r="10" spans="1:87" ht="15.95" customHeight="1" x14ac:dyDescent="0.15">
      <c r="B10" s="152" t="s">
        <v>514</v>
      </c>
      <c r="C10" s="14"/>
      <c r="D10" s="11"/>
      <c r="I10" s="43"/>
      <c r="J10" s="43"/>
      <c r="K10" s="432"/>
      <c r="L10" s="432"/>
      <c r="M10" s="432"/>
      <c r="N10" s="432"/>
      <c r="O10" s="432"/>
      <c r="P10" s="432"/>
      <c r="Q10" s="432"/>
      <c r="R10" s="432"/>
      <c r="S10" s="432"/>
      <c r="T10" s="43"/>
      <c r="U10" s="43"/>
      <c r="V10" s="432"/>
      <c r="W10" s="432"/>
      <c r="X10" s="432"/>
      <c r="Y10" s="43"/>
      <c r="Z10" s="43"/>
      <c r="AA10" s="432"/>
      <c r="AB10" s="432"/>
      <c r="AC10" s="432"/>
      <c r="AD10" s="43"/>
      <c r="AE10" s="43"/>
      <c r="AF10" s="432"/>
      <c r="AG10" s="432"/>
      <c r="AH10" s="432"/>
      <c r="AI10" s="43"/>
      <c r="AJ10" s="43"/>
      <c r="AK10" s="432"/>
      <c r="AL10" s="432"/>
      <c r="AM10" s="432"/>
    </row>
    <row r="11" spans="1:87" ht="15.95" customHeight="1" x14ac:dyDescent="0.15">
      <c r="B11" s="5"/>
      <c r="C11" s="1334"/>
      <c r="D11" s="1334"/>
      <c r="E11" s="1334"/>
      <c r="F11" s="1334"/>
      <c r="G11" s="1334"/>
      <c r="H11" s="1334"/>
      <c r="I11" s="1334"/>
      <c r="J11" s="1334"/>
      <c r="K11" s="1334"/>
      <c r="L11" s="1334"/>
      <c r="M11" s="1334"/>
      <c r="N11" s="1334"/>
      <c r="O11" s="1334"/>
      <c r="P11" s="1334"/>
      <c r="Q11" s="1334"/>
      <c r="R11" s="1334"/>
      <c r="S11" s="1334"/>
      <c r="T11" s="1334"/>
      <c r="U11" s="1334"/>
      <c r="V11" s="1334"/>
      <c r="W11" s="1334"/>
      <c r="X11" s="1334"/>
      <c r="Y11" s="1334"/>
      <c r="Z11" s="1334"/>
      <c r="AA11" s="1334"/>
      <c r="AB11" s="1334"/>
      <c r="AC11" s="1334"/>
      <c r="AD11" s="1334"/>
      <c r="AE11" s="5"/>
      <c r="AF11" s="434"/>
      <c r="AG11" s="434"/>
      <c r="AH11" s="434"/>
      <c r="AI11" s="5"/>
      <c r="AJ11" s="5"/>
      <c r="AK11" s="434"/>
      <c r="AL11" s="434"/>
      <c r="AM11" s="434"/>
      <c r="AN11" s="5"/>
    </row>
    <row r="12" spans="1:87" s="84" customFormat="1" ht="26.25" customHeight="1" x14ac:dyDescent="0.15">
      <c r="A12" s="82" t="s">
        <v>995</v>
      </c>
      <c r="B12" s="86"/>
      <c r="C12" s="86"/>
      <c r="D12" s="86"/>
      <c r="E12" s="86"/>
      <c r="F12" s="86"/>
      <c r="G12" s="86"/>
      <c r="H12" s="86"/>
      <c r="I12" s="86"/>
      <c r="J12" s="86"/>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86"/>
      <c r="AS12" s="86"/>
      <c r="AT12" s="86"/>
      <c r="AU12" s="86"/>
      <c r="AV12" s="86"/>
      <c r="AW12" s="86"/>
      <c r="AX12" s="86"/>
      <c r="AY12" s="85"/>
      <c r="AZ12" s="85"/>
      <c r="BA12" s="85"/>
      <c r="BB12" s="85"/>
      <c r="BC12" s="85"/>
      <c r="BD12" s="85"/>
      <c r="BE12" s="85"/>
      <c r="BF12" s="85"/>
      <c r="BG12" s="85"/>
      <c r="BH12" s="85"/>
      <c r="BI12" s="85"/>
      <c r="BJ12" s="85"/>
    </row>
    <row r="13" spans="1:87" ht="15.95" customHeight="1" x14ac:dyDescent="0.15">
      <c r="B13" s="11"/>
      <c r="C13" s="11"/>
      <c r="D13" s="11"/>
      <c r="I13" s="43"/>
      <c r="J13" s="43"/>
      <c r="K13" s="432"/>
      <c r="L13" s="432"/>
      <c r="M13" s="432"/>
      <c r="N13" s="432"/>
      <c r="O13" s="432"/>
      <c r="P13" s="432"/>
      <c r="Q13" s="432"/>
      <c r="R13" s="432"/>
      <c r="S13" s="432"/>
      <c r="T13" s="43"/>
      <c r="U13" s="43"/>
      <c r="V13" s="432"/>
      <c r="W13" s="432"/>
      <c r="X13" s="156" t="s">
        <v>146</v>
      </c>
      <c r="Z13" s="43"/>
      <c r="AA13" s="432"/>
      <c r="AB13" s="432"/>
      <c r="AC13" s="432"/>
      <c r="AD13" s="43"/>
      <c r="AF13" s="156" t="s">
        <v>46</v>
      </c>
      <c r="AG13" s="433"/>
      <c r="AH13" s="433"/>
      <c r="AI13" s="166"/>
      <c r="AJ13" s="156"/>
      <c r="AK13" s="433"/>
      <c r="AL13" s="433"/>
      <c r="AM13" s="433"/>
      <c r="AN13" s="156"/>
      <c r="AP13" s="433"/>
      <c r="AQ13" s="433"/>
      <c r="AR13" s="433"/>
      <c r="AS13" s="156"/>
      <c r="AT13" s="156"/>
    </row>
    <row r="14" spans="1:87" ht="18.75" customHeight="1" x14ac:dyDescent="0.15">
      <c r="B14" s="990" t="s">
        <v>152</v>
      </c>
      <c r="C14" s="987"/>
      <c r="D14" s="987"/>
      <c r="E14" s="1147" t="s">
        <v>931</v>
      </c>
      <c r="F14" s="1147"/>
      <c r="G14" s="1147"/>
      <c r="H14" s="1147"/>
      <c r="I14" s="1147"/>
      <c r="J14" s="1147"/>
      <c r="K14" s="1147" t="s">
        <v>932</v>
      </c>
      <c r="L14" s="1147"/>
      <c r="M14" s="1147"/>
      <c r="N14" s="1147"/>
      <c r="O14" s="1147"/>
      <c r="P14" s="1147"/>
      <c r="Q14" s="1147" t="s">
        <v>933</v>
      </c>
      <c r="R14" s="1147"/>
      <c r="S14" s="1147"/>
      <c r="T14" s="1147"/>
      <c r="U14" s="1147"/>
      <c r="V14" s="1207"/>
      <c r="W14" s="1331"/>
      <c r="X14" s="1332"/>
      <c r="Y14" s="1332"/>
      <c r="Z14" s="1332"/>
      <c r="AA14" s="1332"/>
      <c r="AB14" s="1333"/>
      <c r="AC14" s="522"/>
      <c r="AD14" s="522"/>
      <c r="AE14" s="1324"/>
      <c r="AF14" s="1324"/>
      <c r="AG14" s="1324"/>
      <c r="AH14" s="1324"/>
      <c r="AI14" s="1324"/>
      <c r="AJ14" s="1324"/>
      <c r="AK14" s="1324"/>
      <c r="AL14" s="1324"/>
      <c r="AM14" s="1324"/>
      <c r="AN14" s="1324"/>
      <c r="AO14" s="1324"/>
      <c r="AP14" s="1324"/>
      <c r="AQ14" s="1324"/>
      <c r="AR14" s="1324"/>
      <c r="AS14" s="1324"/>
      <c r="AT14" s="5"/>
      <c r="AU14" s="1325"/>
      <c r="AV14" s="1325"/>
      <c r="AW14" s="1325"/>
      <c r="AX14" s="18"/>
      <c r="AY14" s="18"/>
      <c r="AZ14" s="18"/>
      <c r="BE14" s="1338"/>
      <c r="BF14" s="1318"/>
      <c r="BG14" s="1318"/>
      <c r="BH14" s="1318"/>
      <c r="BI14" s="1318"/>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row>
    <row r="15" spans="1:87" ht="18.75" customHeight="1" x14ac:dyDescent="0.15">
      <c r="B15" s="1004" t="s">
        <v>601</v>
      </c>
      <c r="C15" s="982"/>
      <c r="D15" s="982"/>
      <c r="E15" s="1303">
        <v>85</v>
      </c>
      <c r="F15" s="1304"/>
      <c r="G15" s="1304"/>
      <c r="H15" s="1304"/>
      <c r="I15" s="1304"/>
      <c r="J15" s="1305"/>
      <c r="K15" s="1303">
        <v>21</v>
      </c>
      <c r="L15" s="1304"/>
      <c r="M15" s="1304"/>
      <c r="N15" s="1304"/>
      <c r="O15" s="1304"/>
      <c r="P15" s="1305"/>
      <c r="Q15" s="1303">
        <v>80</v>
      </c>
      <c r="R15" s="1304"/>
      <c r="S15" s="1304"/>
      <c r="T15" s="1304"/>
      <c r="U15" s="1304"/>
      <c r="V15" s="1316"/>
      <c r="W15" s="1317"/>
      <c r="X15" s="1318"/>
      <c r="Y15" s="1318"/>
      <c r="Z15" s="1318"/>
      <c r="AA15" s="1318"/>
      <c r="AB15" s="1318"/>
      <c r="AC15" s="522"/>
      <c r="AD15" s="522"/>
      <c r="AE15" s="1318"/>
      <c r="AF15" s="1318"/>
      <c r="AG15" s="1318"/>
      <c r="AH15" s="1318"/>
      <c r="AI15" s="1318"/>
      <c r="AJ15" s="1318"/>
      <c r="AK15" s="1318"/>
      <c r="AL15" s="1318"/>
      <c r="AM15" s="1318"/>
      <c r="AN15" s="1318"/>
      <c r="AO15" s="1318"/>
      <c r="AP15" s="1318"/>
      <c r="AQ15" s="1318"/>
      <c r="AR15" s="1318"/>
      <c r="AS15" s="1318"/>
      <c r="AT15" s="1318"/>
      <c r="AU15" s="1318"/>
      <c r="AV15" s="1318"/>
      <c r="AW15" s="1318"/>
      <c r="AX15" s="1318"/>
      <c r="AY15" s="525"/>
      <c r="AZ15" s="525"/>
      <c r="BA15" s="525"/>
      <c r="BB15" s="525"/>
      <c r="BC15" s="525"/>
      <c r="BD15" s="525"/>
      <c r="BE15" s="1318"/>
      <c r="BF15" s="1318"/>
      <c r="BG15" s="1318"/>
      <c r="BH15" s="1318"/>
      <c r="BI15" s="1318"/>
    </row>
    <row r="16" spans="1:87" ht="18.75" customHeight="1" x14ac:dyDescent="0.15">
      <c r="B16" s="1004" t="s">
        <v>637</v>
      </c>
      <c r="C16" s="982"/>
      <c r="D16" s="982"/>
      <c r="E16" s="1303">
        <v>85</v>
      </c>
      <c r="F16" s="1304"/>
      <c r="G16" s="1304"/>
      <c r="H16" s="1304"/>
      <c r="I16" s="1304"/>
      <c r="J16" s="1305"/>
      <c r="K16" s="1303">
        <v>19</v>
      </c>
      <c r="L16" s="1304"/>
      <c r="M16" s="1304"/>
      <c r="N16" s="1304"/>
      <c r="O16" s="1304"/>
      <c r="P16" s="1305"/>
      <c r="Q16" s="1303">
        <v>72</v>
      </c>
      <c r="R16" s="1304"/>
      <c r="S16" s="1304"/>
      <c r="T16" s="1304"/>
      <c r="U16" s="1304"/>
      <c r="V16" s="1316"/>
      <c r="W16" s="1317"/>
      <c r="X16" s="1318"/>
      <c r="Y16" s="1318"/>
      <c r="Z16" s="1318"/>
      <c r="AA16" s="1318"/>
      <c r="AB16" s="1318"/>
      <c r="AC16" s="522"/>
      <c r="AD16" s="522"/>
      <c r="AE16" s="1318"/>
      <c r="AF16" s="1318"/>
      <c r="AG16" s="1318"/>
      <c r="AH16" s="1318"/>
      <c r="AI16" s="1318"/>
      <c r="AJ16" s="1318"/>
      <c r="AK16" s="1318"/>
      <c r="AL16" s="1318"/>
      <c r="AM16" s="1318"/>
      <c r="AN16" s="1318"/>
      <c r="AO16" s="1318"/>
      <c r="AP16" s="1318"/>
      <c r="AQ16" s="1318"/>
      <c r="AR16" s="1318"/>
      <c r="AS16" s="1318"/>
      <c r="AT16" s="1318"/>
      <c r="AU16" s="1318"/>
      <c r="AV16" s="1318"/>
      <c r="AW16" s="1318"/>
      <c r="AX16" s="1318"/>
      <c r="AY16" s="525"/>
      <c r="AZ16" s="525"/>
      <c r="BA16" s="525"/>
      <c r="BB16" s="525"/>
      <c r="BC16" s="525"/>
      <c r="BD16" s="525"/>
      <c r="BE16" s="1318"/>
      <c r="BF16" s="1318"/>
      <c r="BG16" s="1318"/>
      <c r="BH16" s="1318"/>
      <c r="BI16" s="1318"/>
    </row>
    <row r="17" spans="1:61" ht="18.75" customHeight="1" x14ac:dyDescent="0.15">
      <c r="B17" s="1004" t="s">
        <v>691</v>
      </c>
      <c r="C17" s="982"/>
      <c r="D17" s="982"/>
      <c r="E17" s="1319">
        <v>77</v>
      </c>
      <c r="F17" s="1320"/>
      <c r="G17" s="1320"/>
      <c r="H17" s="1320"/>
      <c r="I17" s="1320"/>
      <c r="J17" s="1321"/>
      <c r="K17" s="1319">
        <v>20</v>
      </c>
      <c r="L17" s="1320"/>
      <c r="M17" s="1320"/>
      <c r="N17" s="1320"/>
      <c r="O17" s="1320"/>
      <c r="P17" s="1321"/>
      <c r="Q17" s="1319">
        <v>66</v>
      </c>
      <c r="R17" s="1320"/>
      <c r="S17" s="1320"/>
      <c r="T17" s="1320"/>
      <c r="U17" s="1320"/>
      <c r="V17" s="1344"/>
      <c r="W17" s="1317"/>
      <c r="X17" s="1318"/>
      <c r="Y17" s="1318"/>
      <c r="Z17" s="1318"/>
      <c r="AA17" s="1318"/>
      <c r="AB17" s="1318"/>
      <c r="AC17" s="522"/>
      <c r="AD17" s="522"/>
      <c r="AE17" s="1318"/>
      <c r="AF17" s="1318"/>
      <c r="AG17" s="1318"/>
      <c r="AH17" s="1318"/>
      <c r="AI17" s="1318"/>
      <c r="AJ17" s="1318"/>
      <c r="AK17" s="1318"/>
      <c r="AL17" s="1318"/>
      <c r="AM17" s="1318"/>
      <c r="AN17" s="1318"/>
      <c r="AO17" s="1318"/>
      <c r="AP17" s="1318"/>
      <c r="AQ17" s="1318"/>
      <c r="AR17" s="1318"/>
      <c r="AS17" s="1318"/>
      <c r="AT17" s="1318"/>
      <c r="AU17" s="1318"/>
      <c r="AV17" s="1318"/>
      <c r="AW17" s="1318"/>
      <c r="AX17" s="1318"/>
      <c r="AY17" s="525"/>
      <c r="AZ17" s="525"/>
      <c r="BA17" s="525"/>
      <c r="BB17" s="525"/>
      <c r="BC17" s="525"/>
      <c r="BD17" s="525"/>
      <c r="BE17" s="1318"/>
      <c r="BF17" s="1318"/>
      <c r="BG17" s="1318"/>
      <c r="BH17" s="1318"/>
      <c r="BI17" s="1318"/>
    </row>
    <row r="18" spans="1:61" s="394" customFormat="1" ht="18.75" customHeight="1" x14ac:dyDescent="0.15">
      <c r="B18" s="1335" t="s">
        <v>1137</v>
      </c>
      <c r="C18" s="1336"/>
      <c r="D18" s="1350"/>
      <c r="E18" s="1319">
        <v>83</v>
      </c>
      <c r="F18" s="1320"/>
      <c r="G18" s="1320"/>
      <c r="H18" s="1320"/>
      <c r="I18" s="1320"/>
      <c r="J18" s="1321"/>
      <c r="K18" s="1319">
        <v>21</v>
      </c>
      <c r="L18" s="1320"/>
      <c r="M18" s="1320"/>
      <c r="N18" s="1320"/>
      <c r="O18" s="1320"/>
      <c r="P18" s="1321"/>
      <c r="Q18" s="1319">
        <v>93</v>
      </c>
      <c r="R18" s="1320"/>
      <c r="S18" s="1320"/>
      <c r="T18" s="1320"/>
      <c r="U18" s="1320"/>
      <c r="V18" s="1344"/>
      <c r="W18" s="1317"/>
      <c r="X18" s="1318"/>
      <c r="Y18" s="1318"/>
      <c r="Z18" s="1318"/>
      <c r="AA18" s="1318"/>
      <c r="AB18" s="1318"/>
      <c r="AC18" s="522"/>
      <c r="AD18" s="522"/>
      <c r="AE18" s="1318"/>
      <c r="AF18" s="1318"/>
      <c r="AG18" s="1318"/>
      <c r="AH18" s="1318"/>
      <c r="AI18" s="1318"/>
      <c r="AJ18" s="1318"/>
      <c r="AK18" s="1318"/>
      <c r="AL18" s="1318"/>
      <c r="AM18" s="1318"/>
      <c r="AN18" s="1318"/>
      <c r="AO18" s="1318"/>
      <c r="AP18" s="1318"/>
      <c r="AQ18" s="1318"/>
      <c r="AR18" s="1318"/>
      <c r="AS18" s="1318"/>
      <c r="AT18" s="1318"/>
      <c r="AU18" s="1318"/>
      <c r="AV18" s="1318"/>
      <c r="AW18" s="1318"/>
      <c r="AX18" s="1318"/>
      <c r="AY18" s="525"/>
      <c r="AZ18" s="525"/>
      <c r="BA18" s="525"/>
      <c r="BB18" s="525"/>
      <c r="BC18" s="525"/>
      <c r="BD18" s="525"/>
      <c r="BE18" s="1318"/>
      <c r="BF18" s="1318"/>
      <c r="BG18" s="1318"/>
      <c r="BH18" s="1318"/>
      <c r="BI18" s="1318"/>
    </row>
    <row r="19" spans="1:61" ht="18.75" customHeight="1" x14ac:dyDescent="0.15">
      <c r="B19" s="992" t="s">
        <v>1145</v>
      </c>
      <c r="C19" s="1340"/>
      <c r="D19" s="993"/>
      <c r="E19" s="1341">
        <v>91</v>
      </c>
      <c r="F19" s="1342"/>
      <c r="G19" s="1342"/>
      <c r="H19" s="1342"/>
      <c r="I19" s="1342"/>
      <c r="J19" s="1343"/>
      <c r="K19" s="1341">
        <v>20</v>
      </c>
      <c r="L19" s="1342"/>
      <c r="M19" s="1342"/>
      <c r="N19" s="1342"/>
      <c r="O19" s="1342"/>
      <c r="P19" s="1343"/>
      <c r="Q19" s="1341">
        <v>96</v>
      </c>
      <c r="R19" s="1342"/>
      <c r="S19" s="1342"/>
      <c r="T19" s="1342"/>
      <c r="U19" s="1342"/>
      <c r="V19" s="1345"/>
      <c r="W19" s="1317"/>
      <c r="X19" s="1318"/>
      <c r="Y19" s="1318"/>
      <c r="Z19" s="1318"/>
      <c r="AA19" s="1318"/>
      <c r="AB19" s="1318"/>
      <c r="AC19" s="522"/>
      <c r="AD19" s="522"/>
      <c r="AE19" s="1318"/>
      <c r="AF19" s="1318"/>
      <c r="AG19" s="1318"/>
      <c r="AH19" s="1318"/>
      <c r="AI19" s="1318"/>
      <c r="AJ19" s="1318"/>
      <c r="AK19" s="1318"/>
      <c r="AL19" s="1318"/>
      <c r="AM19" s="1318"/>
      <c r="AN19" s="1318"/>
      <c r="AO19" s="1318"/>
      <c r="AP19" s="1318"/>
      <c r="AQ19" s="1318"/>
      <c r="AR19" s="1318"/>
      <c r="AS19" s="1318"/>
      <c r="AT19" s="1318"/>
      <c r="AU19" s="1318"/>
      <c r="AV19" s="1318"/>
      <c r="AW19" s="1318"/>
      <c r="AX19" s="1318"/>
      <c r="AY19" s="525"/>
      <c r="AZ19" s="525"/>
      <c r="BA19" s="525"/>
      <c r="BB19" s="525"/>
      <c r="BC19" s="525"/>
      <c r="BD19" s="525"/>
      <c r="BE19" s="522"/>
      <c r="BF19" s="522"/>
      <c r="BG19" s="522"/>
      <c r="BH19" s="522"/>
      <c r="BI19" s="522"/>
    </row>
    <row r="20" spans="1:61" ht="16.5" customHeight="1" x14ac:dyDescent="0.15">
      <c r="B20" s="152" t="s">
        <v>103</v>
      </c>
      <c r="C20" s="152"/>
      <c r="D20" s="156"/>
      <c r="E20" s="156"/>
      <c r="F20" s="433"/>
      <c r="G20" s="433"/>
      <c r="H20" s="433"/>
      <c r="I20" s="156"/>
      <c r="J20" s="156"/>
      <c r="K20" s="521"/>
      <c r="L20" s="521"/>
      <c r="M20" s="521"/>
      <c r="N20" s="521"/>
      <c r="O20" s="521"/>
      <c r="P20" s="521"/>
      <c r="Q20" s="433"/>
      <c r="R20" s="433"/>
      <c r="S20" s="433"/>
      <c r="T20" s="156"/>
      <c r="U20" s="157"/>
      <c r="V20" s="157"/>
      <c r="W20" s="157"/>
      <c r="X20" s="157"/>
      <c r="Y20" s="157"/>
      <c r="Z20" s="157"/>
      <c r="AA20" s="157"/>
      <c r="AB20" s="157"/>
      <c r="AC20" s="157"/>
      <c r="AD20" s="157"/>
      <c r="AE20" s="157"/>
      <c r="AF20" s="157"/>
      <c r="AG20" s="157"/>
      <c r="AH20" s="157"/>
      <c r="AI20" s="157"/>
      <c r="AJ20" s="157"/>
      <c r="AK20" s="157"/>
      <c r="AL20" s="157"/>
      <c r="AM20" s="157"/>
      <c r="AN20" s="157"/>
      <c r="AO20" s="157"/>
      <c r="AP20" s="157"/>
      <c r="AQ20" s="157"/>
      <c r="AR20" s="157"/>
      <c r="AS20" s="157"/>
      <c r="AT20" s="5"/>
      <c r="AU20" s="18"/>
      <c r="AV20" s="18"/>
      <c r="AW20" s="18"/>
    </row>
    <row r="21" spans="1:61" ht="16.5" customHeight="1" x14ac:dyDescent="0.15">
      <c r="B21" s="152"/>
      <c r="C21" s="152" t="s">
        <v>517</v>
      </c>
      <c r="D21" s="156"/>
      <c r="E21" s="156"/>
      <c r="F21" s="433"/>
      <c r="G21" s="433"/>
      <c r="H21" s="433"/>
      <c r="I21" s="156"/>
      <c r="J21" s="156"/>
      <c r="K21" s="521"/>
      <c r="L21" s="521"/>
      <c r="M21" s="521"/>
      <c r="N21" s="521"/>
      <c r="O21" s="521"/>
      <c r="P21" s="521"/>
      <c r="Q21" s="433"/>
      <c r="R21" s="433"/>
      <c r="S21" s="433"/>
      <c r="T21" s="156"/>
      <c r="U21" s="155"/>
      <c r="V21" s="436"/>
      <c r="W21" s="436"/>
      <c r="X21" s="436"/>
      <c r="Y21" s="155"/>
      <c r="Z21" s="155"/>
      <c r="AA21" s="436"/>
      <c r="AB21" s="436"/>
      <c r="AC21" s="436"/>
      <c r="AD21" s="155"/>
      <c r="AE21" s="155"/>
      <c r="AF21" s="436"/>
      <c r="AG21" s="436"/>
      <c r="AH21" s="436"/>
      <c r="AI21" s="155"/>
      <c r="AJ21" s="155"/>
      <c r="AK21" s="436"/>
      <c r="AL21" s="436"/>
      <c r="AM21" s="436"/>
      <c r="AN21" s="155"/>
      <c r="AO21" s="155"/>
      <c r="AP21" s="436"/>
      <c r="AQ21" s="436"/>
      <c r="AR21" s="436"/>
      <c r="AS21" s="155"/>
      <c r="AT21" s="5"/>
      <c r="AU21" s="1325"/>
      <c r="AV21" s="1325"/>
      <c r="AW21" s="1325"/>
      <c r="AX21" s="18"/>
      <c r="AY21" s="18"/>
      <c r="AZ21" s="18"/>
    </row>
    <row r="22" spans="1:61" ht="16.5" customHeight="1" x14ac:dyDescent="0.15">
      <c r="B22" s="157"/>
      <c r="C22" s="1346" t="s">
        <v>934</v>
      </c>
      <c r="D22" s="1347"/>
      <c r="E22" s="1347"/>
      <c r="F22" s="1347"/>
      <c r="G22" s="1347"/>
      <c r="H22" s="1347"/>
      <c r="I22" s="1347"/>
      <c r="J22" s="1347"/>
      <c r="K22" s="1347"/>
      <c r="L22" s="1347"/>
      <c r="M22" s="1347"/>
      <c r="N22" s="1347"/>
      <c r="O22" s="1347"/>
      <c r="P22" s="1347"/>
      <c r="Q22" s="1347"/>
      <c r="R22" s="1347"/>
      <c r="S22" s="1347"/>
      <c r="T22" s="1347"/>
      <c r="U22" s="1347"/>
      <c r="V22" s="1347"/>
      <c r="W22" s="1347"/>
      <c r="X22" s="1347"/>
      <c r="Y22" s="1347"/>
      <c r="Z22" s="1347"/>
      <c r="AA22" s="1347"/>
      <c r="AB22" s="1347"/>
      <c r="AC22" s="1347"/>
      <c r="AD22" s="1347"/>
      <c r="AE22" s="1347"/>
      <c r="AF22" s="1347"/>
      <c r="AG22" s="1347"/>
      <c r="AH22" s="1347"/>
      <c r="AI22" s="1347"/>
      <c r="AJ22" s="1347"/>
      <c r="AK22" s="1347"/>
      <c r="AL22" s="1347"/>
      <c r="AM22" s="1347"/>
      <c r="AN22" s="1347"/>
      <c r="AO22" s="1347"/>
      <c r="AP22" s="1347"/>
      <c r="AQ22" s="1347"/>
      <c r="AR22" s="1347"/>
      <c r="AS22" s="1347"/>
      <c r="AT22" s="5"/>
      <c r="AU22" s="18"/>
      <c r="AV22" s="18"/>
      <c r="AW22" s="18"/>
      <c r="AX22" s="11"/>
      <c r="AY22" s="11"/>
      <c r="AZ22" s="11"/>
    </row>
    <row r="23" spans="1:61" ht="16.5" customHeight="1" x14ac:dyDescent="0.15">
      <c r="B23" s="157"/>
      <c r="C23" s="1010"/>
      <c r="D23" s="1010"/>
      <c r="E23" s="1010"/>
      <c r="F23" s="1010"/>
      <c r="G23" s="1010"/>
      <c r="H23" s="1010"/>
      <c r="I23" s="1010"/>
      <c r="J23" s="1010"/>
      <c r="K23" s="1010"/>
      <c r="L23" s="1010"/>
      <c r="M23" s="1010"/>
      <c r="N23" s="1010"/>
      <c r="O23" s="1010"/>
      <c r="P23" s="1010"/>
      <c r="Q23" s="1010"/>
      <c r="R23" s="1010"/>
      <c r="S23" s="1010"/>
      <c r="T23" s="1010"/>
      <c r="U23" s="1010"/>
      <c r="V23" s="1010"/>
      <c r="W23" s="1010"/>
      <c r="X23" s="1010"/>
      <c r="Y23" s="1010"/>
      <c r="Z23" s="1010"/>
      <c r="AA23" s="1010"/>
      <c r="AB23" s="1010"/>
      <c r="AC23" s="1010"/>
      <c r="AD23" s="1010"/>
      <c r="AE23" s="1010"/>
      <c r="AF23" s="1010"/>
      <c r="AG23" s="1010"/>
      <c r="AH23" s="1010"/>
      <c r="AI23" s="1010"/>
      <c r="AJ23" s="1010"/>
      <c r="AK23" s="1010"/>
      <c r="AL23" s="1010"/>
      <c r="AM23" s="1010"/>
      <c r="AN23" s="1010"/>
      <c r="AO23" s="1010"/>
      <c r="AP23" s="1010"/>
      <c r="AQ23" s="1010"/>
      <c r="AR23" s="1010"/>
      <c r="AS23" s="1010"/>
      <c r="AT23" s="5"/>
      <c r="AU23" s="18"/>
      <c r="AV23" s="18"/>
      <c r="AW23" s="18"/>
      <c r="AX23" s="11"/>
      <c r="AY23" s="11"/>
      <c r="AZ23" s="11"/>
    </row>
    <row r="24" spans="1:61" s="84" customFormat="1" ht="26.25" customHeight="1" x14ac:dyDescent="0.15">
      <c r="A24" s="82" t="s">
        <v>996</v>
      </c>
      <c r="B24" s="86"/>
      <c r="C24" s="86"/>
      <c r="D24" s="86"/>
      <c r="E24" s="86"/>
      <c r="F24" s="86"/>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6"/>
      <c r="AL24" s="86"/>
      <c r="AM24" s="86"/>
      <c r="AN24" s="86"/>
      <c r="AO24" s="86"/>
      <c r="AP24" s="86"/>
      <c r="AQ24" s="86"/>
      <c r="AR24" s="85"/>
      <c r="AS24" s="85"/>
      <c r="AT24" s="85"/>
      <c r="AU24" s="85"/>
      <c r="AV24" s="85"/>
      <c r="AW24" s="85"/>
      <c r="AX24" s="85"/>
      <c r="AY24" s="85"/>
      <c r="AZ24" s="85"/>
      <c r="BA24" s="85"/>
      <c r="BB24" s="85"/>
      <c r="BC24" s="85"/>
    </row>
    <row r="25" spans="1:61" ht="16.5" customHeight="1" x14ac:dyDescent="0.15">
      <c r="B25" s="5"/>
      <c r="C25" s="5"/>
      <c r="D25" s="5"/>
      <c r="E25" s="11"/>
      <c r="F25" s="438"/>
      <c r="G25" s="438"/>
      <c r="H25" s="11"/>
      <c r="I25" s="11"/>
      <c r="J25" s="438"/>
      <c r="K25" s="526"/>
      <c r="L25" s="526"/>
      <c r="M25" s="526"/>
      <c r="N25" s="526"/>
      <c r="O25" s="526"/>
      <c r="P25" s="526"/>
      <c r="Q25" s="438"/>
      <c r="R25" s="438"/>
      <c r="S25" s="11"/>
      <c r="T25" s="438"/>
      <c r="U25" s="438"/>
      <c r="V25" s="11"/>
      <c r="W25" s="11"/>
      <c r="X25" s="438"/>
      <c r="Y25" s="438"/>
      <c r="Z25" s="11"/>
      <c r="AB25" s="435"/>
      <c r="AC25" s="438"/>
      <c r="AD25" s="11"/>
      <c r="AE25" s="11"/>
      <c r="AF25" s="438"/>
      <c r="AG25" s="438"/>
      <c r="AH25" s="435" t="s">
        <v>847</v>
      </c>
      <c r="AK25" s="433"/>
      <c r="AL25" s="438"/>
      <c r="AM25" s="11"/>
      <c r="AN25" s="5"/>
      <c r="AO25" s="18"/>
      <c r="AP25" s="18"/>
      <c r="AQ25" s="433" t="s">
        <v>46</v>
      </c>
    </row>
    <row r="26" spans="1:61" ht="51.75" customHeight="1" x14ac:dyDescent="0.15">
      <c r="B26" s="990" t="s">
        <v>152</v>
      </c>
      <c r="C26" s="987"/>
      <c r="D26" s="987"/>
      <c r="E26" s="1266" t="s">
        <v>848</v>
      </c>
      <c r="F26" s="1266"/>
      <c r="G26" s="1266"/>
      <c r="H26" s="1014" t="s">
        <v>849</v>
      </c>
      <c r="I26" s="1014"/>
      <c r="J26" s="1014"/>
      <c r="K26" s="1014" t="s">
        <v>850</v>
      </c>
      <c r="L26" s="1014"/>
      <c r="M26" s="1014"/>
      <c r="N26" s="1014" t="s">
        <v>851</v>
      </c>
      <c r="O26" s="1014"/>
      <c r="P26" s="1014"/>
      <c r="Q26" s="1351" t="s">
        <v>852</v>
      </c>
      <c r="R26" s="1351"/>
      <c r="S26" s="1351"/>
      <c r="T26" s="1014" t="s">
        <v>853</v>
      </c>
      <c r="U26" s="1014"/>
      <c r="V26" s="1014"/>
      <c r="W26" s="1014" t="s">
        <v>854</v>
      </c>
      <c r="X26" s="1014"/>
      <c r="Y26" s="1014"/>
      <c r="Z26" s="1014" t="s">
        <v>855</v>
      </c>
      <c r="AA26" s="1014"/>
      <c r="AB26" s="1014"/>
      <c r="AC26" s="1014" t="s">
        <v>856</v>
      </c>
      <c r="AD26" s="1014"/>
      <c r="AE26" s="1014"/>
      <c r="AF26" s="1014" t="s">
        <v>857</v>
      </c>
      <c r="AG26" s="1014"/>
      <c r="AH26" s="1014"/>
      <c r="AI26" s="1014" t="s">
        <v>858</v>
      </c>
      <c r="AJ26" s="1014"/>
      <c r="AK26" s="1014"/>
      <c r="AL26" s="1014" t="s">
        <v>859</v>
      </c>
      <c r="AM26" s="1014"/>
      <c r="AN26" s="1014"/>
      <c r="AO26" s="1014" t="s">
        <v>860</v>
      </c>
      <c r="AP26" s="1014"/>
      <c r="AQ26" s="1015"/>
      <c r="AR26" s="22"/>
    </row>
    <row r="27" spans="1:61" ht="18.75" customHeight="1" x14ac:dyDescent="0.15">
      <c r="A27" s="55"/>
      <c r="B27" s="1004" t="s">
        <v>746</v>
      </c>
      <c r="C27" s="982"/>
      <c r="D27" s="982"/>
      <c r="E27" s="1288">
        <v>442</v>
      </c>
      <c r="F27" s="1288"/>
      <c r="G27" s="1288"/>
      <c r="H27" s="1288">
        <v>122</v>
      </c>
      <c r="I27" s="1288"/>
      <c r="J27" s="1288"/>
      <c r="K27" s="1288">
        <v>33</v>
      </c>
      <c r="L27" s="1288"/>
      <c r="M27" s="1288"/>
      <c r="N27" s="1288">
        <v>34</v>
      </c>
      <c r="O27" s="1288"/>
      <c r="P27" s="1288"/>
      <c r="Q27" s="1288">
        <v>2</v>
      </c>
      <c r="R27" s="1288"/>
      <c r="S27" s="1288"/>
      <c r="T27" s="1288">
        <v>1</v>
      </c>
      <c r="U27" s="1288"/>
      <c r="V27" s="1288"/>
      <c r="W27" s="1288">
        <v>6</v>
      </c>
      <c r="X27" s="1288"/>
      <c r="Y27" s="1288"/>
      <c r="Z27" s="1288">
        <v>64</v>
      </c>
      <c r="AA27" s="1288"/>
      <c r="AB27" s="1288"/>
      <c r="AC27" s="1288">
        <v>7</v>
      </c>
      <c r="AD27" s="1288"/>
      <c r="AE27" s="1288"/>
      <c r="AF27" s="1288">
        <v>7</v>
      </c>
      <c r="AG27" s="1288"/>
      <c r="AH27" s="1288"/>
      <c r="AI27" s="1288">
        <v>25</v>
      </c>
      <c r="AJ27" s="1288"/>
      <c r="AK27" s="1288"/>
      <c r="AL27" s="1288">
        <v>7</v>
      </c>
      <c r="AM27" s="1288"/>
      <c r="AN27" s="1288"/>
      <c r="AO27" s="1288">
        <v>134</v>
      </c>
      <c r="AP27" s="1288"/>
      <c r="AQ27" s="1352"/>
      <c r="AR27" s="22"/>
    </row>
    <row r="28" spans="1:61" ht="18.75" customHeight="1" x14ac:dyDescent="0.15">
      <c r="A28" s="55"/>
      <c r="B28" s="1004" t="s">
        <v>1137</v>
      </c>
      <c r="C28" s="982"/>
      <c r="D28" s="982"/>
      <c r="E28" s="1288">
        <v>437</v>
      </c>
      <c r="F28" s="1288"/>
      <c r="G28" s="1288"/>
      <c r="H28" s="1288">
        <v>129</v>
      </c>
      <c r="I28" s="1288"/>
      <c r="J28" s="1288"/>
      <c r="K28" s="1288">
        <v>29</v>
      </c>
      <c r="L28" s="1288"/>
      <c r="M28" s="1288"/>
      <c r="N28" s="1288">
        <v>20</v>
      </c>
      <c r="O28" s="1288"/>
      <c r="P28" s="1288"/>
      <c r="Q28" s="1288">
        <v>6</v>
      </c>
      <c r="R28" s="1288"/>
      <c r="S28" s="1288"/>
      <c r="T28" s="1288">
        <v>5</v>
      </c>
      <c r="U28" s="1288"/>
      <c r="V28" s="1288"/>
      <c r="W28" s="1288">
        <v>12</v>
      </c>
      <c r="X28" s="1288"/>
      <c r="Y28" s="1288"/>
      <c r="Z28" s="1288">
        <v>63</v>
      </c>
      <c r="AA28" s="1288"/>
      <c r="AB28" s="1288"/>
      <c r="AC28" s="1288">
        <v>7</v>
      </c>
      <c r="AD28" s="1288"/>
      <c r="AE28" s="1288"/>
      <c r="AF28" s="1288">
        <v>4</v>
      </c>
      <c r="AG28" s="1288"/>
      <c r="AH28" s="1288"/>
      <c r="AI28" s="1288">
        <v>34</v>
      </c>
      <c r="AJ28" s="1288"/>
      <c r="AK28" s="1288"/>
      <c r="AL28" s="1288">
        <v>9</v>
      </c>
      <c r="AM28" s="1288"/>
      <c r="AN28" s="1288"/>
      <c r="AO28" s="1288">
        <v>119</v>
      </c>
      <c r="AP28" s="1288"/>
      <c r="AQ28" s="1352"/>
      <c r="AR28" s="22"/>
    </row>
    <row r="29" spans="1:61" ht="18.75" customHeight="1" x14ac:dyDescent="0.15">
      <c r="A29" s="55"/>
      <c r="B29" s="1004" t="s">
        <v>1144</v>
      </c>
      <c r="C29" s="982"/>
      <c r="D29" s="982"/>
      <c r="E29" s="1288">
        <v>490</v>
      </c>
      <c r="F29" s="1288"/>
      <c r="G29" s="1288"/>
      <c r="H29" s="1288">
        <v>118</v>
      </c>
      <c r="I29" s="1288"/>
      <c r="J29" s="1288"/>
      <c r="K29" s="1288">
        <v>35</v>
      </c>
      <c r="L29" s="1288"/>
      <c r="M29" s="1288"/>
      <c r="N29" s="1288">
        <v>19</v>
      </c>
      <c r="O29" s="1288"/>
      <c r="P29" s="1288"/>
      <c r="Q29" s="1288">
        <v>5</v>
      </c>
      <c r="R29" s="1288"/>
      <c r="S29" s="1288"/>
      <c r="T29" s="1288">
        <v>4</v>
      </c>
      <c r="U29" s="1288"/>
      <c r="V29" s="1288"/>
      <c r="W29" s="1288">
        <v>18</v>
      </c>
      <c r="X29" s="1288"/>
      <c r="Y29" s="1288"/>
      <c r="Z29" s="1288">
        <v>75</v>
      </c>
      <c r="AA29" s="1288"/>
      <c r="AB29" s="1288"/>
      <c r="AC29" s="1288">
        <v>5</v>
      </c>
      <c r="AD29" s="1288"/>
      <c r="AE29" s="1288"/>
      <c r="AF29" s="1288">
        <v>11</v>
      </c>
      <c r="AG29" s="1288"/>
      <c r="AH29" s="1288"/>
      <c r="AI29" s="1288">
        <v>40</v>
      </c>
      <c r="AJ29" s="1288"/>
      <c r="AK29" s="1288"/>
      <c r="AL29" s="1288">
        <v>7</v>
      </c>
      <c r="AM29" s="1288"/>
      <c r="AN29" s="1288"/>
      <c r="AO29" s="1288">
        <v>153</v>
      </c>
      <c r="AP29" s="1288"/>
      <c r="AQ29" s="1352"/>
      <c r="AR29" s="22"/>
    </row>
    <row r="30" spans="1:61" ht="18.75" customHeight="1" x14ac:dyDescent="0.15">
      <c r="B30" s="1348" t="s">
        <v>1145</v>
      </c>
      <c r="C30" s="1349"/>
      <c r="D30" s="1349"/>
      <c r="E30" s="1289">
        <v>516</v>
      </c>
      <c r="F30" s="1289"/>
      <c r="G30" s="1289"/>
      <c r="H30" s="1289">
        <v>119</v>
      </c>
      <c r="I30" s="1289"/>
      <c r="J30" s="1289"/>
      <c r="K30" s="1289">
        <v>30</v>
      </c>
      <c r="L30" s="1289"/>
      <c r="M30" s="1289"/>
      <c r="N30" s="1289">
        <v>20</v>
      </c>
      <c r="O30" s="1289"/>
      <c r="P30" s="1289"/>
      <c r="Q30" s="1289">
        <v>7</v>
      </c>
      <c r="R30" s="1289"/>
      <c r="S30" s="1289"/>
      <c r="T30" s="1289">
        <v>6</v>
      </c>
      <c r="U30" s="1289"/>
      <c r="V30" s="1289"/>
      <c r="W30" s="1289">
        <v>17</v>
      </c>
      <c r="X30" s="1289"/>
      <c r="Y30" s="1289"/>
      <c r="Z30" s="1289">
        <v>62</v>
      </c>
      <c r="AA30" s="1289"/>
      <c r="AB30" s="1289"/>
      <c r="AC30" s="1289">
        <v>7</v>
      </c>
      <c r="AD30" s="1289"/>
      <c r="AE30" s="1289"/>
      <c r="AF30" s="1289">
        <v>2</v>
      </c>
      <c r="AG30" s="1289"/>
      <c r="AH30" s="1289"/>
      <c r="AI30" s="1289">
        <v>59</v>
      </c>
      <c r="AJ30" s="1289"/>
      <c r="AK30" s="1289"/>
      <c r="AL30" s="1289">
        <v>12</v>
      </c>
      <c r="AM30" s="1289"/>
      <c r="AN30" s="1289"/>
      <c r="AO30" s="1289">
        <v>175</v>
      </c>
      <c r="AP30" s="1289"/>
      <c r="AQ30" s="1355"/>
      <c r="AR30" s="22"/>
    </row>
    <row r="31" spans="1:61" ht="18.75" customHeight="1" x14ac:dyDescent="0.15">
      <c r="B31" s="963" t="s">
        <v>1146</v>
      </c>
      <c r="C31" s="964"/>
      <c r="D31" s="964"/>
      <c r="E31" s="1353">
        <v>522</v>
      </c>
      <c r="F31" s="1353"/>
      <c r="G31" s="1353"/>
      <c r="H31" s="1353">
        <v>124</v>
      </c>
      <c r="I31" s="1353"/>
      <c r="J31" s="1353"/>
      <c r="K31" s="1353">
        <v>43</v>
      </c>
      <c r="L31" s="1353"/>
      <c r="M31" s="1353"/>
      <c r="N31" s="1353">
        <v>21</v>
      </c>
      <c r="O31" s="1353"/>
      <c r="P31" s="1353"/>
      <c r="Q31" s="1353">
        <v>7</v>
      </c>
      <c r="R31" s="1353"/>
      <c r="S31" s="1353"/>
      <c r="T31" s="1353">
        <v>2</v>
      </c>
      <c r="U31" s="1353"/>
      <c r="V31" s="1353"/>
      <c r="W31" s="1353">
        <v>16</v>
      </c>
      <c r="X31" s="1353"/>
      <c r="Y31" s="1353"/>
      <c r="Z31" s="1353">
        <v>68</v>
      </c>
      <c r="AA31" s="1353"/>
      <c r="AB31" s="1353"/>
      <c r="AC31" s="1353">
        <v>10</v>
      </c>
      <c r="AD31" s="1353"/>
      <c r="AE31" s="1353"/>
      <c r="AF31" s="1353">
        <v>3</v>
      </c>
      <c r="AG31" s="1353"/>
      <c r="AH31" s="1353"/>
      <c r="AI31" s="1353">
        <v>53</v>
      </c>
      <c r="AJ31" s="1353"/>
      <c r="AK31" s="1353"/>
      <c r="AL31" s="1353">
        <v>12</v>
      </c>
      <c r="AM31" s="1353"/>
      <c r="AN31" s="1353"/>
      <c r="AO31" s="1353">
        <v>163</v>
      </c>
      <c r="AP31" s="1353"/>
      <c r="AQ31" s="1354"/>
      <c r="AR31" s="22"/>
    </row>
    <row r="32" spans="1:61" ht="16.5" customHeight="1" x14ac:dyDescent="0.15">
      <c r="B32" s="152" t="s">
        <v>514</v>
      </c>
    </row>
  </sheetData>
  <mergeCells count="188">
    <mergeCell ref="E31:G31"/>
    <mergeCell ref="H31:J31"/>
    <mergeCell ref="K31:M31"/>
    <mergeCell ref="N31:P31"/>
    <mergeCell ref="Q31:S31"/>
    <mergeCell ref="AI31:AK31"/>
    <mergeCell ref="T29:V29"/>
    <mergeCell ref="W29:Y29"/>
    <mergeCell ref="Z29:AB29"/>
    <mergeCell ref="AC29:AE29"/>
    <mergeCell ref="AF29:AH29"/>
    <mergeCell ref="AL31:AN31"/>
    <mergeCell ref="AO31:AQ31"/>
    <mergeCell ref="T31:V31"/>
    <mergeCell ref="W31:Y31"/>
    <mergeCell ref="Z31:AB31"/>
    <mergeCell ref="AC31:AE31"/>
    <mergeCell ref="AF31:AH31"/>
    <mergeCell ref="Q30:S30"/>
    <mergeCell ref="T30:V30"/>
    <mergeCell ref="W30:Y30"/>
    <mergeCell ref="Z30:AB30"/>
    <mergeCell ref="AC30:AE30"/>
    <mergeCell ref="AF30:AH30"/>
    <mergeCell ref="AI30:AK30"/>
    <mergeCell ref="AL30:AN30"/>
    <mergeCell ref="AO30:AQ30"/>
    <mergeCell ref="AL28:AN28"/>
    <mergeCell ref="AO28:AQ28"/>
    <mergeCell ref="T27:V27"/>
    <mergeCell ref="W27:Y27"/>
    <mergeCell ref="Z27:AB27"/>
    <mergeCell ref="AC27:AE27"/>
    <mergeCell ref="AF27:AH27"/>
    <mergeCell ref="E27:G27"/>
    <mergeCell ref="AO29:AQ29"/>
    <mergeCell ref="E29:G29"/>
    <mergeCell ref="H29:J29"/>
    <mergeCell ref="K29:M29"/>
    <mergeCell ref="Q29:S29"/>
    <mergeCell ref="AL29:AN29"/>
    <mergeCell ref="AO27:AQ27"/>
    <mergeCell ref="E28:G28"/>
    <mergeCell ref="H28:J28"/>
    <mergeCell ref="K28:M28"/>
    <mergeCell ref="N28:P28"/>
    <mergeCell ref="Q28:S28"/>
    <mergeCell ref="T28:V28"/>
    <mergeCell ref="W28:Y28"/>
    <mergeCell ref="Z28:AB28"/>
    <mergeCell ref="AC28:AE28"/>
    <mergeCell ref="AO26:AQ26"/>
    <mergeCell ref="E26:G26"/>
    <mergeCell ref="K26:M26"/>
    <mergeCell ref="N26:P26"/>
    <mergeCell ref="Q26:S26"/>
    <mergeCell ref="T26:V26"/>
    <mergeCell ref="AC26:AE26"/>
    <mergeCell ref="H26:J26"/>
    <mergeCell ref="W26:Y26"/>
    <mergeCell ref="Z26:AB26"/>
    <mergeCell ref="AF28:AH28"/>
    <mergeCell ref="AI28:AK28"/>
    <mergeCell ref="W16:AB16"/>
    <mergeCell ref="W17:AB17"/>
    <mergeCell ref="W18:AB18"/>
    <mergeCell ref="W19:AB19"/>
    <mergeCell ref="B31:D31"/>
    <mergeCell ref="B26:D26"/>
    <mergeCell ref="B27:D27"/>
    <mergeCell ref="B28:D28"/>
    <mergeCell ref="B29:D29"/>
    <mergeCell ref="B30:D30"/>
    <mergeCell ref="B18:D18"/>
    <mergeCell ref="H27:J27"/>
    <mergeCell ref="K27:M27"/>
    <mergeCell ref="N27:P27"/>
    <mergeCell ref="N29:P29"/>
    <mergeCell ref="C23:AS23"/>
    <mergeCell ref="AO18:AS18"/>
    <mergeCell ref="AI29:AK29"/>
    <mergeCell ref="Q27:S27"/>
    <mergeCell ref="AF26:AH26"/>
    <mergeCell ref="AI26:AK26"/>
    <mergeCell ref="AL26:AN26"/>
    <mergeCell ref="AI27:AK27"/>
    <mergeCell ref="AL27:AN27"/>
    <mergeCell ref="B17:D17"/>
    <mergeCell ref="B15:D15"/>
    <mergeCell ref="B19:D19"/>
    <mergeCell ref="B16:D16"/>
    <mergeCell ref="K18:P18"/>
    <mergeCell ref="K19:P19"/>
    <mergeCell ref="Q16:V16"/>
    <mergeCell ref="Q17:V17"/>
    <mergeCell ref="Q18:V18"/>
    <mergeCell ref="Q19:V19"/>
    <mergeCell ref="C22:AS22"/>
    <mergeCell ref="AE15:AI15"/>
    <mergeCell ref="AE19:AI19"/>
    <mergeCell ref="AE16:AI16"/>
    <mergeCell ref="AE17:AI17"/>
    <mergeCell ref="AE18:AI18"/>
    <mergeCell ref="E15:J15"/>
    <mergeCell ref="E16:J16"/>
    <mergeCell ref="E17:J17"/>
    <mergeCell ref="E18:J18"/>
    <mergeCell ref="E19:J19"/>
    <mergeCell ref="K15:P15"/>
    <mergeCell ref="AO15:AS15"/>
    <mergeCell ref="BE18:BI18"/>
    <mergeCell ref="BZ14:CD14"/>
    <mergeCell ref="CE14:CI14"/>
    <mergeCell ref="BE15:BI15"/>
    <mergeCell ref="BE16:BI16"/>
    <mergeCell ref="AJ17:AN17"/>
    <mergeCell ref="AT18:AX18"/>
    <mergeCell ref="AU21:AW21"/>
    <mergeCell ref="AT19:AX19"/>
    <mergeCell ref="BE14:BI14"/>
    <mergeCell ref="AT17:AX17"/>
    <mergeCell ref="AT15:AX15"/>
    <mergeCell ref="BE17:BI17"/>
    <mergeCell ref="AJ15:AN15"/>
    <mergeCell ref="AJ19:AN19"/>
    <mergeCell ref="AO16:AS16"/>
    <mergeCell ref="AT16:AX16"/>
    <mergeCell ref="AJ16:AN16"/>
    <mergeCell ref="AJ18:AN18"/>
    <mergeCell ref="AO17:AS17"/>
    <mergeCell ref="AO19:AS19"/>
    <mergeCell ref="BJ14:BN14"/>
    <mergeCell ref="BO14:BY14"/>
    <mergeCell ref="AC3:AH3"/>
    <mergeCell ref="AC9:AH9"/>
    <mergeCell ref="W7:AB7"/>
    <mergeCell ref="AC7:AH7"/>
    <mergeCell ref="AC8:AH8"/>
    <mergeCell ref="AC5:AH5"/>
    <mergeCell ref="AC6:AH6"/>
    <mergeCell ref="W6:AB6"/>
    <mergeCell ref="W9:AB9"/>
    <mergeCell ref="W8:AB8"/>
    <mergeCell ref="AJ14:AN14"/>
    <mergeCell ref="AO14:AS14"/>
    <mergeCell ref="AU14:AW14"/>
    <mergeCell ref="E6:J6"/>
    <mergeCell ref="B5:D5"/>
    <mergeCell ref="E5:J5"/>
    <mergeCell ref="Q6:V6"/>
    <mergeCell ref="Q5:V5"/>
    <mergeCell ref="W5:AB5"/>
    <mergeCell ref="B9:D9"/>
    <mergeCell ref="K7:P7"/>
    <mergeCell ref="K8:P8"/>
    <mergeCell ref="K9:P9"/>
    <mergeCell ref="E14:J14"/>
    <mergeCell ref="K14:P14"/>
    <mergeCell ref="Q14:V14"/>
    <mergeCell ref="W14:AB14"/>
    <mergeCell ref="AE14:AI14"/>
    <mergeCell ref="C11:AD11"/>
    <mergeCell ref="B14:D14"/>
    <mergeCell ref="B6:D6"/>
    <mergeCell ref="Q7:V7"/>
    <mergeCell ref="E7:J7"/>
    <mergeCell ref="K16:P16"/>
    <mergeCell ref="K17:P17"/>
    <mergeCell ref="E9:J9"/>
    <mergeCell ref="Q9:V9"/>
    <mergeCell ref="B7:D7"/>
    <mergeCell ref="Q8:V8"/>
    <mergeCell ref="E8:J8"/>
    <mergeCell ref="E30:G30"/>
    <mergeCell ref="H30:J30"/>
    <mergeCell ref="K30:M30"/>
    <mergeCell ref="N30:P30"/>
    <mergeCell ref="B8:D8"/>
    <mergeCell ref="E3:P3"/>
    <mergeCell ref="E4:J4"/>
    <mergeCell ref="K4:P4"/>
    <mergeCell ref="K5:P5"/>
    <mergeCell ref="K6:P6"/>
    <mergeCell ref="Q3:V4"/>
    <mergeCell ref="W3:AB4"/>
    <mergeCell ref="B3:D4"/>
    <mergeCell ref="Q15:V15"/>
    <mergeCell ref="W15:AB15"/>
  </mergeCells>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&amp;C－１４－</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T18"/>
  <sheetViews>
    <sheetView zoomScaleNormal="100" workbookViewId="0">
      <selection activeCell="N17" sqref="N17"/>
    </sheetView>
  </sheetViews>
  <sheetFormatPr defaultRowHeight="12" x14ac:dyDescent="0.15"/>
  <cols>
    <col min="1" max="1" width="1.25" style="559" customWidth="1"/>
    <col min="2" max="4" width="3.875" style="559" customWidth="1"/>
    <col min="5" max="23" width="1.875" style="559" customWidth="1"/>
    <col min="24" max="24" width="1.75" style="559" customWidth="1"/>
    <col min="25" max="56" width="1.875" style="559" customWidth="1"/>
    <col min="57" max="58" width="3.875" style="559" customWidth="1"/>
    <col min="59" max="59" width="3.75" style="559" customWidth="1"/>
    <col min="60" max="61" width="3.875" style="559" customWidth="1"/>
    <col min="62" max="16384" width="9" style="559"/>
  </cols>
  <sheetData>
    <row r="1" spans="1:46" s="84" customFormat="1" ht="26.25" customHeight="1" x14ac:dyDescent="0.15">
      <c r="A1" s="322" t="s">
        <v>997</v>
      </c>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I1" s="85"/>
      <c r="AJ1" s="85"/>
      <c r="AK1" s="85"/>
      <c r="AL1" s="85"/>
      <c r="AM1" s="85"/>
      <c r="AN1" s="85"/>
      <c r="AO1" s="85"/>
    </row>
    <row r="2" spans="1:46" ht="16.5" customHeight="1" x14ac:dyDescent="0.15">
      <c r="AI2" s="858"/>
      <c r="AJ2" s="858"/>
      <c r="AK2" s="858"/>
      <c r="AL2" s="858"/>
      <c r="AM2" s="858"/>
      <c r="AN2" s="858"/>
      <c r="AO2" s="858"/>
      <c r="AP2" s="858" t="s">
        <v>1187</v>
      </c>
      <c r="AQ2" s="857"/>
      <c r="AR2" s="857"/>
      <c r="AS2" s="857"/>
      <c r="AT2" s="857"/>
    </row>
    <row r="3" spans="1:46" ht="18.75" customHeight="1" x14ac:dyDescent="0.15">
      <c r="B3" s="1314" t="s">
        <v>152</v>
      </c>
      <c r="C3" s="1307"/>
      <c r="D3" s="1308"/>
      <c r="E3" s="1371" t="s">
        <v>861</v>
      </c>
      <c r="F3" s="1372"/>
      <c r="G3" s="1372"/>
      <c r="H3" s="1372"/>
      <c r="I3" s="1372"/>
      <c r="J3" s="1373"/>
      <c r="K3" s="1371" t="s">
        <v>862</v>
      </c>
      <c r="L3" s="1372"/>
      <c r="M3" s="1372"/>
      <c r="N3" s="1372"/>
      <c r="O3" s="1372"/>
      <c r="P3" s="1373"/>
      <c r="Q3" s="1371" t="s">
        <v>864</v>
      </c>
      <c r="R3" s="1372"/>
      <c r="S3" s="1372"/>
      <c r="T3" s="1372"/>
      <c r="U3" s="1372"/>
      <c r="V3" s="1373"/>
      <c r="W3" s="1363" t="s">
        <v>866</v>
      </c>
      <c r="X3" s="1364"/>
      <c r="Y3" s="1364"/>
      <c r="Z3" s="1364"/>
      <c r="AA3" s="1364"/>
      <c r="AB3" s="1364"/>
      <c r="AC3" s="1364"/>
      <c r="AD3" s="1364"/>
      <c r="AE3" s="1364"/>
      <c r="AF3" s="1364"/>
      <c r="AG3" s="1364"/>
      <c r="AH3" s="1364"/>
      <c r="AI3" s="1364"/>
      <c r="AJ3" s="1364"/>
      <c r="AK3" s="1364"/>
      <c r="AL3" s="1364"/>
      <c r="AM3" s="1364"/>
      <c r="AN3" s="1365"/>
    </row>
    <row r="4" spans="1:46" ht="27.75" customHeight="1" x14ac:dyDescent="0.15">
      <c r="B4" s="1315"/>
      <c r="C4" s="1310"/>
      <c r="D4" s="1311"/>
      <c r="E4" s="1374" t="s">
        <v>844</v>
      </c>
      <c r="F4" s="1375"/>
      <c r="G4" s="1375"/>
      <c r="H4" s="1375"/>
      <c r="I4" s="1375"/>
      <c r="J4" s="1376"/>
      <c r="K4" s="1374" t="s">
        <v>863</v>
      </c>
      <c r="L4" s="1375"/>
      <c r="M4" s="1375"/>
      <c r="N4" s="1375"/>
      <c r="O4" s="1375"/>
      <c r="P4" s="1376"/>
      <c r="Q4" s="1374" t="s">
        <v>865</v>
      </c>
      <c r="R4" s="1375"/>
      <c r="S4" s="1375"/>
      <c r="T4" s="1375"/>
      <c r="U4" s="1375"/>
      <c r="V4" s="1376"/>
      <c r="W4" s="1368" t="s">
        <v>867</v>
      </c>
      <c r="X4" s="1369"/>
      <c r="Y4" s="1369"/>
      <c r="Z4" s="1369"/>
      <c r="AA4" s="1369"/>
      <c r="AB4" s="1296"/>
      <c r="AC4" s="1368" t="s">
        <v>868</v>
      </c>
      <c r="AD4" s="1369"/>
      <c r="AE4" s="1369"/>
      <c r="AF4" s="1369"/>
      <c r="AG4" s="1369"/>
      <c r="AH4" s="1296"/>
      <c r="AI4" s="1368" t="s">
        <v>869</v>
      </c>
      <c r="AJ4" s="1369"/>
      <c r="AK4" s="1369"/>
      <c r="AL4" s="1369"/>
      <c r="AM4" s="1369"/>
      <c r="AN4" s="1370"/>
    </row>
    <row r="5" spans="1:46" ht="18.75" customHeight="1" x14ac:dyDescent="0.15">
      <c r="B5" s="1004" t="s">
        <v>746</v>
      </c>
      <c r="C5" s="982"/>
      <c r="D5" s="982"/>
      <c r="E5" s="1104">
        <v>51176</v>
      </c>
      <c r="F5" s="1104"/>
      <c r="G5" s="1104"/>
      <c r="H5" s="1104"/>
      <c r="I5" s="1104"/>
      <c r="J5" s="1104"/>
      <c r="K5" s="1104">
        <v>13989</v>
      </c>
      <c r="L5" s="1104"/>
      <c r="M5" s="1104"/>
      <c r="N5" s="1104"/>
      <c r="O5" s="1104"/>
      <c r="P5" s="1104"/>
      <c r="Q5" s="1104">
        <v>9193</v>
      </c>
      <c r="R5" s="1104"/>
      <c r="S5" s="1104"/>
      <c r="T5" s="1104"/>
      <c r="U5" s="1104"/>
      <c r="V5" s="1104"/>
      <c r="W5" s="1104">
        <v>12202</v>
      </c>
      <c r="X5" s="1104"/>
      <c r="Y5" s="1104"/>
      <c r="Z5" s="1104"/>
      <c r="AA5" s="1104"/>
      <c r="AB5" s="1104"/>
      <c r="AC5" s="1104">
        <v>1037</v>
      </c>
      <c r="AD5" s="1104"/>
      <c r="AE5" s="1104"/>
      <c r="AF5" s="1104"/>
      <c r="AG5" s="1104"/>
      <c r="AH5" s="1104"/>
      <c r="AI5" s="1104">
        <v>2455</v>
      </c>
      <c r="AJ5" s="1104"/>
      <c r="AK5" s="1104"/>
      <c r="AL5" s="1104"/>
      <c r="AM5" s="1104"/>
      <c r="AN5" s="1105"/>
    </row>
    <row r="6" spans="1:46" ht="18.75" customHeight="1" x14ac:dyDescent="0.15">
      <c r="B6" s="1004" t="s">
        <v>1137</v>
      </c>
      <c r="C6" s="982"/>
      <c r="D6" s="982"/>
      <c r="E6" s="1104">
        <v>50840</v>
      </c>
      <c r="F6" s="1104"/>
      <c r="G6" s="1104"/>
      <c r="H6" s="1104"/>
      <c r="I6" s="1104"/>
      <c r="J6" s="1104"/>
      <c r="K6" s="1104">
        <v>14275</v>
      </c>
      <c r="L6" s="1104"/>
      <c r="M6" s="1104"/>
      <c r="N6" s="1104"/>
      <c r="O6" s="1104"/>
      <c r="P6" s="1104"/>
      <c r="Q6" s="1104">
        <v>9568</v>
      </c>
      <c r="R6" s="1104"/>
      <c r="S6" s="1104"/>
      <c r="T6" s="1104"/>
      <c r="U6" s="1104"/>
      <c r="V6" s="1104"/>
      <c r="W6" s="1104">
        <v>12300</v>
      </c>
      <c r="X6" s="1104"/>
      <c r="Y6" s="1104"/>
      <c r="Z6" s="1104"/>
      <c r="AA6" s="1104"/>
      <c r="AB6" s="1104"/>
      <c r="AC6" s="1104">
        <v>1100</v>
      </c>
      <c r="AD6" s="1104"/>
      <c r="AE6" s="1104"/>
      <c r="AF6" s="1104"/>
      <c r="AG6" s="1104"/>
      <c r="AH6" s="1104"/>
      <c r="AI6" s="1104">
        <v>2838</v>
      </c>
      <c r="AJ6" s="1104"/>
      <c r="AK6" s="1104"/>
      <c r="AL6" s="1104"/>
      <c r="AM6" s="1104"/>
      <c r="AN6" s="1105"/>
    </row>
    <row r="7" spans="1:46" ht="18.75" customHeight="1" x14ac:dyDescent="0.15">
      <c r="B7" s="1004" t="s">
        <v>1144</v>
      </c>
      <c r="C7" s="982"/>
      <c r="D7" s="982"/>
      <c r="E7" s="1104">
        <v>50595</v>
      </c>
      <c r="F7" s="1104"/>
      <c r="G7" s="1104"/>
      <c r="H7" s="1104"/>
      <c r="I7" s="1104"/>
      <c r="J7" s="1104"/>
      <c r="K7" s="1104">
        <v>14009</v>
      </c>
      <c r="L7" s="1104"/>
      <c r="M7" s="1104"/>
      <c r="N7" s="1104"/>
      <c r="O7" s="1104"/>
      <c r="P7" s="1104"/>
      <c r="Q7" s="1104">
        <v>9515</v>
      </c>
      <c r="R7" s="1104"/>
      <c r="S7" s="1104"/>
      <c r="T7" s="1104"/>
      <c r="U7" s="1104"/>
      <c r="V7" s="1104"/>
      <c r="W7" s="1104">
        <v>11963</v>
      </c>
      <c r="X7" s="1104"/>
      <c r="Y7" s="1104"/>
      <c r="Z7" s="1104"/>
      <c r="AA7" s="1104"/>
      <c r="AB7" s="1104"/>
      <c r="AC7" s="1104">
        <v>1025</v>
      </c>
      <c r="AD7" s="1104"/>
      <c r="AE7" s="1104"/>
      <c r="AF7" s="1104"/>
      <c r="AG7" s="1104"/>
      <c r="AH7" s="1104"/>
      <c r="AI7" s="1104">
        <v>2630</v>
      </c>
      <c r="AJ7" s="1104"/>
      <c r="AK7" s="1104"/>
      <c r="AL7" s="1104"/>
      <c r="AM7" s="1104"/>
      <c r="AN7" s="1105"/>
    </row>
    <row r="8" spans="1:46" ht="18.75" customHeight="1" x14ac:dyDescent="0.15">
      <c r="B8" s="971" t="s">
        <v>1145</v>
      </c>
      <c r="C8" s="973"/>
      <c r="D8" s="973"/>
      <c r="E8" s="1196">
        <v>50614</v>
      </c>
      <c r="F8" s="1196"/>
      <c r="G8" s="1196"/>
      <c r="H8" s="1196"/>
      <c r="I8" s="1196"/>
      <c r="J8" s="1196"/>
      <c r="K8" s="1196">
        <v>13593</v>
      </c>
      <c r="L8" s="1196"/>
      <c r="M8" s="1196"/>
      <c r="N8" s="1196"/>
      <c r="O8" s="1196"/>
      <c r="P8" s="1196"/>
      <c r="Q8" s="1196">
        <v>9213</v>
      </c>
      <c r="R8" s="1196"/>
      <c r="S8" s="1196"/>
      <c r="T8" s="1196"/>
      <c r="U8" s="1196"/>
      <c r="V8" s="1196"/>
      <c r="W8" s="1196">
        <v>11712</v>
      </c>
      <c r="X8" s="1196"/>
      <c r="Y8" s="1196"/>
      <c r="Z8" s="1196"/>
      <c r="AA8" s="1196"/>
      <c r="AB8" s="1196"/>
      <c r="AC8" s="1196">
        <v>918</v>
      </c>
      <c r="AD8" s="1196"/>
      <c r="AE8" s="1196"/>
      <c r="AF8" s="1196"/>
      <c r="AG8" s="1196"/>
      <c r="AH8" s="1196"/>
      <c r="AI8" s="1196">
        <v>2534</v>
      </c>
      <c r="AJ8" s="1196"/>
      <c r="AK8" s="1196"/>
      <c r="AL8" s="1196"/>
      <c r="AM8" s="1196"/>
      <c r="AN8" s="1362"/>
    </row>
    <row r="9" spans="1:46" ht="18.75" customHeight="1" x14ac:dyDescent="0.15">
      <c r="B9" s="963" t="s">
        <v>1146</v>
      </c>
      <c r="C9" s="964"/>
      <c r="D9" s="964"/>
      <c r="E9" s="1107">
        <v>50658</v>
      </c>
      <c r="F9" s="1107"/>
      <c r="G9" s="1107"/>
      <c r="H9" s="1107"/>
      <c r="I9" s="1107"/>
      <c r="J9" s="1107"/>
      <c r="K9" s="1107">
        <v>13263</v>
      </c>
      <c r="L9" s="1107"/>
      <c r="M9" s="1107"/>
      <c r="N9" s="1107"/>
      <c r="O9" s="1107"/>
      <c r="P9" s="1107"/>
      <c r="Q9" s="1107">
        <v>8861</v>
      </c>
      <c r="R9" s="1107"/>
      <c r="S9" s="1107"/>
      <c r="T9" s="1107"/>
      <c r="U9" s="1107"/>
      <c r="V9" s="1107"/>
      <c r="W9" s="1107">
        <v>11501</v>
      </c>
      <c r="X9" s="1107"/>
      <c r="Y9" s="1107"/>
      <c r="Z9" s="1107"/>
      <c r="AA9" s="1107"/>
      <c r="AB9" s="1107"/>
      <c r="AC9" s="1107">
        <v>861</v>
      </c>
      <c r="AD9" s="1107"/>
      <c r="AE9" s="1107"/>
      <c r="AF9" s="1107"/>
      <c r="AG9" s="1107"/>
      <c r="AH9" s="1107"/>
      <c r="AI9" s="1107">
        <v>2426</v>
      </c>
      <c r="AJ9" s="1107"/>
      <c r="AK9" s="1107"/>
      <c r="AL9" s="1107"/>
      <c r="AM9" s="1107"/>
      <c r="AN9" s="1108"/>
    </row>
    <row r="10" spans="1:46" ht="18.75" customHeight="1" x14ac:dyDescent="0.15">
      <c r="B10" s="152" t="s">
        <v>165</v>
      </c>
    </row>
    <row r="12" spans="1:46" s="84" customFormat="1" ht="26.25" customHeight="1" x14ac:dyDescent="0.15">
      <c r="A12" s="322" t="s">
        <v>998</v>
      </c>
      <c r="B12" s="98"/>
      <c r="C12" s="98"/>
      <c r="D12" s="98"/>
      <c r="E12" s="98"/>
      <c r="F12" s="98"/>
      <c r="G12" s="98"/>
      <c r="H12" s="98"/>
      <c r="I12" s="98"/>
      <c r="J12" s="98"/>
      <c r="K12" s="98"/>
      <c r="L12" s="98"/>
      <c r="M12" s="98"/>
      <c r="N12" s="98"/>
      <c r="O12" s="98"/>
      <c r="P12" s="98"/>
      <c r="Q12" s="98"/>
      <c r="R12" s="98"/>
      <c r="S12" s="98"/>
      <c r="T12" s="98"/>
      <c r="U12" s="98"/>
      <c r="V12" s="98"/>
      <c r="W12" s="98"/>
      <c r="X12" s="98"/>
      <c r="Y12" s="98"/>
      <c r="Z12" s="98"/>
      <c r="AA12" s="98"/>
      <c r="AB12" s="98"/>
      <c r="AC12" s="98"/>
      <c r="AI12" s="85"/>
      <c r="AJ12" s="85"/>
      <c r="AK12" s="85"/>
      <c r="AL12" s="85"/>
      <c r="AM12" s="85"/>
      <c r="AN12" s="85"/>
      <c r="AO12" s="85"/>
    </row>
    <row r="13" spans="1:46" ht="16.5" customHeight="1" x14ac:dyDescent="0.15">
      <c r="B13" s="569"/>
      <c r="C13" s="569"/>
      <c r="D13" s="569"/>
      <c r="E13" s="569"/>
      <c r="F13" s="569"/>
      <c r="G13" s="569"/>
      <c r="H13" s="569"/>
      <c r="I13" s="569"/>
      <c r="J13" s="569"/>
      <c r="K13" s="569"/>
      <c r="L13" s="569"/>
      <c r="M13" s="569"/>
      <c r="N13" s="569"/>
      <c r="O13" s="569"/>
      <c r="P13" s="569"/>
      <c r="Q13" s="569"/>
      <c r="R13" s="1012" t="s">
        <v>1108</v>
      </c>
      <c r="S13" s="1012"/>
      <c r="T13" s="1012"/>
      <c r="U13" s="1012"/>
      <c r="V13" s="1012"/>
      <c r="W13" s="1012"/>
      <c r="X13" s="1012"/>
      <c r="Y13" s="1012"/>
      <c r="Z13" s="1012"/>
      <c r="AA13" s="1012"/>
      <c r="AB13" s="1012"/>
      <c r="AC13" s="1012"/>
      <c r="AD13" s="1012"/>
      <c r="AE13" s="1012"/>
      <c r="AF13" s="1012"/>
      <c r="AG13" s="1012"/>
      <c r="AH13" s="1012"/>
      <c r="AI13" s="1012"/>
      <c r="AJ13" s="1012"/>
      <c r="AK13" s="1012"/>
      <c r="AL13" s="1012"/>
      <c r="AM13" s="1012"/>
      <c r="AN13" s="1012"/>
      <c r="AO13" s="1012"/>
      <c r="AP13" s="1012"/>
    </row>
    <row r="14" spans="1:46" ht="18" customHeight="1" x14ac:dyDescent="0.15">
      <c r="B14" s="1367"/>
      <c r="C14" s="1038"/>
      <c r="D14" s="1038"/>
      <c r="E14" s="1038"/>
      <c r="F14" s="1038"/>
      <c r="G14" s="1038"/>
      <c r="H14" s="1147" t="s">
        <v>613</v>
      </c>
      <c r="I14" s="987"/>
      <c r="J14" s="987"/>
      <c r="K14" s="987"/>
      <c r="L14" s="987"/>
      <c r="M14" s="1147" t="s">
        <v>637</v>
      </c>
      <c r="N14" s="987"/>
      <c r="O14" s="987"/>
      <c r="P14" s="987"/>
      <c r="Q14" s="987"/>
      <c r="R14" s="1147" t="s">
        <v>672</v>
      </c>
      <c r="S14" s="987"/>
      <c r="T14" s="987"/>
      <c r="U14" s="987"/>
      <c r="V14" s="987"/>
      <c r="W14" s="1147" t="s">
        <v>691</v>
      </c>
      <c r="X14" s="987"/>
      <c r="Y14" s="987"/>
      <c r="Z14" s="987"/>
      <c r="AA14" s="987"/>
      <c r="AB14" s="1147" t="s">
        <v>746</v>
      </c>
      <c r="AC14" s="987"/>
      <c r="AD14" s="987"/>
      <c r="AE14" s="987"/>
      <c r="AF14" s="987"/>
      <c r="AG14" s="1147" t="s">
        <v>1079</v>
      </c>
      <c r="AH14" s="987"/>
      <c r="AI14" s="987"/>
      <c r="AJ14" s="987"/>
      <c r="AK14" s="1066"/>
      <c r="AL14" s="1363" t="s">
        <v>1183</v>
      </c>
      <c r="AM14" s="1364"/>
      <c r="AN14" s="1364"/>
      <c r="AO14" s="1364"/>
      <c r="AP14" s="1365"/>
    </row>
    <row r="15" spans="1:46" ht="18" customHeight="1" x14ac:dyDescent="0.15">
      <c r="B15" s="1366" t="s">
        <v>972</v>
      </c>
      <c r="C15" s="1077"/>
      <c r="D15" s="1077"/>
      <c r="E15" s="1077"/>
      <c r="F15" s="1077"/>
      <c r="G15" s="1077"/>
      <c r="H15" s="1360">
        <v>20.2</v>
      </c>
      <c r="I15" s="1077"/>
      <c r="J15" s="1077"/>
      <c r="K15" s="1077"/>
      <c r="L15" s="1077"/>
      <c r="M15" s="1358">
        <v>19</v>
      </c>
      <c r="N15" s="1359"/>
      <c r="O15" s="1359"/>
      <c r="P15" s="1359"/>
      <c r="Q15" s="1359"/>
      <c r="R15" s="1360">
        <v>14.1</v>
      </c>
      <c r="S15" s="1077"/>
      <c r="T15" s="1077"/>
      <c r="U15" s="1077"/>
      <c r="V15" s="1077"/>
      <c r="W15" s="1358">
        <v>10</v>
      </c>
      <c r="X15" s="1359"/>
      <c r="Y15" s="1359"/>
      <c r="Z15" s="1359"/>
      <c r="AA15" s="1359"/>
      <c r="AB15" s="1358">
        <v>10.1</v>
      </c>
      <c r="AC15" s="1359"/>
      <c r="AD15" s="1359"/>
      <c r="AE15" s="1359"/>
      <c r="AF15" s="1359"/>
      <c r="AG15" s="1358">
        <v>18.5</v>
      </c>
      <c r="AH15" s="1359"/>
      <c r="AI15" s="1359"/>
      <c r="AJ15" s="1359"/>
      <c r="AK15" s="1361"/>
      <c r="AL15" s="1204">
        <v>18.7</v>
      </c>
      <c r="AM15" s="1356"/>
      <c r="AN15" s="1356"/>
      <c r="AO15" s="1356"/>
      <c r="AP15" s="1205"/>
    </row>
    <row r="16" spans="1:46" ht="18" customHeight="1" x14ac:dyDescent="0.15">
      <c r="B16" s="569" t="s">
        <v>973</v>
      </c>
      <c r="C16" s="569"/>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row>
    <row r="17" spans="23:27" ht="18" customHeight="1" x14ac:dyDescent="0.15">
      <c r="W17" s="1324"/>
      <c r="X17" s="1336"/>
      <c r="Y17" s="1336"/>
      <c r="Z17" s="1336"/>
      <c r="AA17" s="1336"/>
    </row>
    <row r="18" spans="23:27" ht="18" customHeight="1" x14ac:dyDescent="0.15">
      <c r="W18" s="1031"/>
      <c r="X18" s="1357"/>
      <c r="Y18" s="1357"/>
      <c r="Z18" s="1357"/>
      <c r="AA18" s="1357"/>
    </row>
  </sheetData>
  <mergeCells count="65">
    <mergeCell ref="AI4:AN4"/>
    <mergeCell ref="B3:D4"/>
    <mergeCell ref="E3:J3"/>
    <mergeCell ref="K3:P3"/>
    <mergeCell ref="Q3:V3"/>
    <mergeCell ref="W3:AN3"/>
    <mergeCell ref="E4:J4"/>
    <mergeCell ref="K4:P4"/>
    <mergeCell ref="Q4:V4"/>
    <mergeCell ref="W4:AB4"/>
    <mergeCell ref="AC4:AH4"/>
    <mergeCell ref="B5:D5"/>
    <mergeCell ref="E5:J5"/>
    <mergeCell ref="K5:P5"/>
    <mergeCell ref="Q5:V5"/>
    <mergeCell ref="W5:AB5"/>
    <mergeCell ref="AC5:AH5"/>
    <mergeCell ref="AI5:AN5"/>
    <mergeCell ref="AI6:AN6"/>
    <mergeCell ref="B7:D7"/>
    <mergeCell ref="E7:J7"/>
    <mergeCell ref="K7:P7"/>
    <mergeCell ref="Q7:V7"/>
    <mergeCell ref="W7:AB7"/>
    <mergeCell ref="AC7:AH7"/>
    <mergeCell ref="AI7:AN7"/>
    <mergeCell ref="B6:D6"/>
    <mergeCell ref="E6:J6"/>
    <mergeCell ref="K6:P6"/>
    <mergeCell ref="Q6:V6"/>
    <mergeCell ref="W6:AB6"/>
    <mergeCell ref="AC6:AH6"/>
    <mergeCell ref="B15:G15"/>
    <mergeCell ref="B14:G14"/>
    <mergeCell ref="B8:D8"/>
    <mergeCell ref="E8:J8"/>
    <mergeCell ref="K8:P8"/>
    <mergeCell ref="B9:D9"/>
    <mergeCell ref="E9:J9"/>
    <mergeCell ref="K9:P9"/>
    <mergeCell ref="AI8:AN8"/>
    <mergeCell ref="Q8:V8"/>
    <mergeCell ref="W8:AB8"/>
    <mergeCell ref="AC8:AH8"/>
    <mergeCell ref="R14:V14"/>
    <mergeCell ref="R13:AP13"/>
    <mergeCell ref="Q9:V9"/>
    <mergeCell ref="W9:AB9"/>
    <mergeCell ref="AC9:AH9"/>
    <mergeCell ref="AI9:AN9"/>
    <mergeCell ref="AL14:AP14"/>
    <mergeCell ref="AL15:AP15"/>
    <mergeCell ref="W18:AA18"/>
    <mergeCell ref="M15:Q15"/>
    <mergeCell ref="H15:L15"/>
    <mergeCell ref="AG14:AK14"/>
    <mergeCell ref="AB14:AF14"/>
    <mergeCell ref="W14:AA14"/>
    <mergeCell ref="W17:AA17"/>
    <mergeCell ref="M14:Q14"/>
    <mergeCell ref="R15:V15"/>
    <mergeCell ref="H14:L14"/>
    <mergeCell ref="AG15:AK15"/>
    <mergeCell ref="AB15:AF15"/>
    <mergeCell ref="W15:AA15"/>
  </mergeCells>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&amp;C－１５－</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67"/>
  <dimension ref="A1"/>
  <sheetViews>
    <sheetView showGridLines="0" topLeftCell="A7" workbookViewId="0">
      <selection activeCell="AP22" sqref="AP22"/>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25"/>
  <sheetViews>
    <sheetView showGridLines="0" topLeftCell="A13" zoomScaleNormal="100" workbookViewId="0">
      <selection activeCell="AG22" sqref="AG22"/>
    </sheetView>
  </sheetViews>
  <sheetFormatPr defaultColWidth="2.5" defaultRowHeight="15" customHeight="1" x14ac:dyDescent="0.15"/>
  <sheetData>
    <row r="25" ht="22.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9">
    <pageSetUpPr fitToPage="1"/>
  </sheetPr>
  <dimension ref="A1:AC23"/>
  <sheetViews>
    <sheetView zoomScaleNormal="100" workbookViewId="0">
      <selection activeCell="L21" sqref="L21"/>
    </sheetView>
  </sheetViews>
  <sheetFormatPr defaultRowHeight="14.45" customHeight="1" x14ac:dyDescent="0.15"/>
  <cols>
    <col min="1" max="1" width="1.875" style="57" customWidth="1"/>
    <col min="2" max="2" width="4.5" style="57" customWidth="1"/>
    <col min="3" max="3" width="2.625" style="57" bestFit="1" customWidth="1"/>
    <col min="4" max="4" width="21.5" style="57" customWidth="1"/>
    <col min="5" max="5" width="5.75" style="57" bestFit="1" customWidth="1"/>
    <col min="6" max="10" width="13.5" style="57" customWidth="1"/>
    <col min="11" max="11" width="1.5" style="57" customWidth="1"/>
    <col min="12" max="16384" width="9" style="57"/>
  </cols>
  <sheetData>
    <row r="1" spans="1:29" s="84" customFormat="1" ht="26.25" customHeight="1" x14ac:dyDescent="0.15">
      <c r="A1" s="82" t="s">
        <v>999</v>
      </c>
      <c r="B1" s="86"/>
      <c r="C1" s="86"/>
      <c r="D1" s="86"/>
      <c r="E1" s="86"/>
      <c r="F1" s="86"/>
      <c r="G1" s="86"/>
      <c r="H1" s="86"/>
      <c r="I1" s="86"/>
      <c r="J1" s="86"/>
      <c r="K1" s="86"/>
      <c r="L1" s="86"/>
      <c r="M1" s="86"/>
      <c r="N1" s="86"/>
      <c r="O1" s="86"/>
      <c r="P1" s="86"/>
      <c r="Q1" s="86"/>
      <c r="R1" s="85"/>
      <c r="S1" s="85"/>
      <c r="T1" s="85"/>
      <c r="U1" s="85"/>
      <c r="V1" s="85"/>
      <c r="W1" s="85"/>
      <c r="X1" s="85"/>
      <c r="Y1" s="85"/>
      <c r="Z1" s="85"/>
      <c r="AA1" s="85"/>
      <c r="AB1" s="85"/>
      <c r="AC1" s="85"/>
    </row>
    <row r="2" spans="1:29" ht="15.95" customHeight="1" x14ac:dyDescent="0.15">
      <c r="A2" s="399"/>
      <c r="B2" s="399"/>
      <c r="C2" s="399"/>
      <c r="D2" s="399"/>
      <c r="E2" s="399"/>
      <c r="F2" s="399"/>
      <c r="G2" s="399"/>
      <c r="H2" s="1012" t="s">
        <v>561</v>
      </c>
      <c r="I2" s="1012"/>
      <c r="J2" s="1012"/>
      <c r="K2" s="96"/>
    </row>
    <row r="3" spans="1:29" ht="25.5" customHeight="1" x14ac:dyDescent="0.15">
      <c r="A3" s="399"/>
      <c r="B3" s="1383" t="s">
        <v>515</v>
      </c>
      <c r="C3" s="1384"/>
      <c r="D3" s="1384"/>
      <c r="E3" s="1384"/>
      <c r="F3" s="447" t="s">
        <v>870</v>
      </c>
      <c r="G3" s="853" t="s">
        <v>1149</v>
      </c>
      <c r="H3" s="447" t="s">
        <v>1150</v>
      </c>
      <c r="I3" s="447" t="s">
        <v>1151</v>
      </c>
      <c r="J3" s="687" t="s">
        <v>1152</v>
      </c>
      <c r="K3" s="97"/>
    </row>
    <row r="4" spans="1:29" ht="25.5" customHeight="1" x14ac:dyDescent="0.15">
      <c r="A4" s="399"/>
      <c r="B4" s="1385" t="s">
        <v>406</v>
      </c>
      <c r="C4" s="1381" t="s">
        <v>1147</v>
      </c>
      <c r="D4" s="1382"/>
      <c r="E4" s="195" t="s">
        <v>562</v>
      </c>
      <c r="F4" s="448">
        <v>20138</v>
      </c>
      <c r="G4" s="414">
        <v>20499</v>
      </c>
      <c r="H4" s="448">
        <v>20676</v>
      </c>
      <c r="I4" s="448">
        <v>20823</v>
      </c>
      <c r="J4" s="806">
        <v>21265</v>
      </c>
    </row>
    <row r="5" spans="1:29" ht="25.5" customHeight="1" x14ac:dyDescent="0.15">
      <c r="A5" s="399"/>
      <c r="B5" s="1385"/>
      <c r="C5" s="1377" t="s">
        <v>291</v>
      </c>
      <c r="D5" s="1378"/>
      <c r="E5" s="196" t="s">
        <v>562</v>
      </c>
      <c r="F5" s="449">
        <v>5860</v>
      </c>
      <c r="G5" s="406">
        <v>5831</v>
      </c>
      <c r="H5" s="449">
        <v>5812</v>
      </c>
      <c r="I5" s="449">
        <v>5649</v>
      </c>
      <c r="J5" s="807">
        <v>5450</v>
      </c>
    </row>
    <row r="6" spans="1:29" ht="25.5" customHeight="1" x14ac:dyDescent="0.15">
      <c r="A6" s="399"/>
      <c r="B6" s="1385"/>
      <c r="C6" s="1379" t="s">
        <v>292</v>
      </c>
      <c r="D6" s="1380"/>
      <c r="E6" s="197" t="s">
        <v>471</v>
      </c>
      <c r="F6" s="450">
        <v>29.1</v>
      </c>
      <c r="G6" s="581">
        <v>28.45</v>
      </c>
      <c r="H6" s="450">
        <v>28.11</v>
      </c>
      <c r="I6" s="885">
        <f>ROUND(I5/I4*100,2)</f>
        <v>27.13</v>
      </c>
      <c r="J6" s="808">
        <f>ROUND(J5/J4*100,2)</f>
        <v>25.63</v>
      </c>
    </row>
    <row r="7" spans="1:29" ht="25.5" customHeight="1" x14ac:dyDescent="0.15">
      <c r="A7" s="399"/>
      <c r="B7" s="1385" t="s">
        <v>293</v>
      </c>
      <c r="C7" s="1381" t="s">
        <v>1148</v>
      </c>
      <c r="D7" s="1382"/>
      <c r="E7" s="195" t="s">
        <v>294</v>
      </c>
      <c r="F7" s="451">
        <v>51080</v>
      </c>
      <c r="G7" s="582">
        <v>51176</v>
      </c>
      <c r="H7" s="451">
        <v>50840</v>
      </c>
      <c r="I7" s="451">
        <v>50595</v>
      </c>
      <c r="J7" s="809">
        <v>50614</v>
      </c>
    </row>
    <row r="8" spans="1:29" ht="25.5" customHeight="1" x14ac:dyDescent="0.15">
      <c r="A8" s="399"/>
      <c r="B8" s="1385"/>
      <c r="C8" s="1377" t="s">
        <v>295</v>
      </c>
      <c r="D8" s="1378"/>
      <c r="E8" s="196" t="s">
        <v>294</v>
      </c>
      <c r="F8" s="452">
        <v>9487</v>
      </c>
      <c r="G8" s="583">
        <v>9327</v>
      </c>
      <c r="H8" s="452">
        <v>9148</v>
      </c>
      <c r="I8" s="452">
        <v>8777</v>
      </c>
      <c r="J8" s="810">
        <v>8329</v>
      </c>
    </row>
    <row r="9" spans="1:29" ht="25.5" customHeight="1" x14ac:dyDescent="0.15">
      <c r="A9" s="399"/>
      <c r="B9" s="1385"/>
      <c r="C9" s="1379" t="s">
        <v>292</v>
      </c>
      <c r="D9" s="1380"/>
      <c r="E9" s="197" t="s">
        <v>471</v>
      </c>
      <c r="F9" s="450">
        <v>18.57</v>
      </c>
      <c r="G9" s="581">
        <v>18.23</v>
      </c>
      <c r="H9" s="450">
        <v>17.989999999999998</v>
      </c>
      <c r="I9" s="885">
        <f>ROUND(I8/I7*100,2)</f>
        <v>17.350000000000001</v>
      </c>
      <c r="J9" s="808">
        <f>ROUND(J8/J7*100,2)</f>
        <v>16.46</v>
      </c>
    </row>
    <row r="10" spans="1:29" ht="25.5" customHeight="1" x14ac:dyDescent="0.15">
      <c r="A10" s="399"/>
      <c r="B10" s="1386" t="s">
        <v>654</v>
      </c>
      <c r="C10" s="1381" t="s">
        <v>307</v>
      </c>
      <c r="D10" s="1382"/>
      <c r="E10" s="195" t="s">
        <v>294</v>
      </c>
      <c r="F10" s="453">
        <v>9472</v>
      </c>
      <c r="G10" s="584">
        <v>9327</v>
      </c>
      <c r="H10" s="453">
        <v>9148</v>
      </c>
      <c r="I10" s="453">
        <v>8777</v>
      </c>
      <c r="J10" s="811">
        <v>8329</v>
      </c>
    </row>
    <row r="11" spans="1:29" ht="25.5" customHeight="1" x14ac:dyDescent="0.15">
      <c r="A11" s="399"/>
      <c r="B11" s="1387"/>
      <c r="C11" s="1377" t="s">
        <v>308</v>
      </c>
      <c r="D11" s="1378"/>
      <c r="E11" s="196" t="s">
        <v>309</v>
      </c>
      <c r="F11" s="452">
        <v>15</v>
      </c>
      <c r="G11" s="756" t="s">
        <v>390</v>
      </c>
      <c r="H11" s="705" t="s">
        <v>390</v>
      </c>
      <c r="I11" s="705" t="s">
        <v>2</v>
      </c>
      <c r="J11" s="812" t="s">
        <v>2</v>
      </c>
    </row>
    <row r="12" spans="1:29" ht="25.5" customHeight="1" x14ac:dyDescent="0.15">
      <c r="A12" s="399"/>
      <c r="B12" s="1393" t="s">
        <v>690</v>
      </c>
      <c r="C12" s="1381" t="s">
        <v>104</v>
      </c>
      <c r="D12" s="1382"/>
      <c r="E12" s="195" t="s">
        <v>105</v>
      </c>
      <c r="F12" s="451">
        <v>988395400</v>
      </c>
      <c r="G12" s="582">
        <v>956343700</v>
      </c>
      <c r="H12" s="451">
        <v>921307800</v>
      </c>
      <c r="I12" s="451">
        <v>817653000</v>
      </c>
      <c r="J12" s="809">
        <v>799207800</v>
      </c>
    </row>
    <row r="13" spans="1:29" ht="25.5" customHeight="1" x14ac:dyDescent="0.15">
      <c r="A13" s="399"/>
      <c r="B13" s="1394"/>
      <c r="C13" s="1377" t="s">
        <v>106</v>
      </c>
      <c r="D13" s="1378"/>
      <c r="E13" s="196" t="s">
        <v>105</v>
      </c>
      <c r="F13" s="452">
        <v>168668</v>
      </c>
      <c r="G13" s="583">
        <v>164010</v>
      </c>
      <c r="H13" s="452">
        <v>158518</v>
      </c>
      <c r="I13" s="452">
        <f>ROUND(I12/I5,0)</f>
        <v>144743</v>
      </c>
      <c r="J13" s="810">
        <f>ROUND(J12/J5,0)</f>
        <v>146644</v>
      </c>
    </row>
    <row r="14" spans="1:29" ht="25.5" customHeight="1" x14ac:dyDescent="0.15">
      <c r="A14" s="399"/>
      <c r="B14" s="1395"/>
      <c r="C14" s="1379" t="s">
        <v>107</v>
      </c>
      <c r="D14" s="1380"/>
      <c r="E14" s="197" t="s">
        <v>105</v>
      </c>
      <c r="F14" s="454">
        <v>104184</v>
      </c>
      <c r="G14" s="585">
        <v>102534</v>
      </c>
      <c r="H14" s="454">
        <v>100711</v>
      </c>
      <c r="I14" s="706">
        <f>ROUND(I12/I8,0)</f>
        <v>93159</v>
      </c>
      <c r="J14" s="813">
        <f>ROUND(J12/J8,0)</f>
        <v>95955</v>
      </c>
    </row>
    <row r="15" spans="1:29" ht="25.5" customHeight="1" x14ac:dyDescent="0.15">
      <c r="A15" s="399"/>
      <c r="B15" s="1391" t="s">
        <v>289</v>
      </c>
      <c r="C15" s="1381" t="s">
        <v>108</v>
      </c>
      <c r="D15" s="1382"/>
      <c r="E15" s="195" t="s">
        <v>105</v>
      </c>
      <c r="F15" s="451">
        <f>SUM(F18:F19)</f>
        <v>3369217888</v>
      </c>
      <c r="G15" s="451">
        <f>SUM(G18:G19)</f>
        <v>3258204322</v>
      </c>
      <c r="H15" s="451">
        <f>SUM(H18:H19)</f>
        <v>3422324741</v>
      </c>
      <c r="I15" s="451">
        <f>SUM(I18:I19)</f>
        <v>3324158297</v>
      </c>
      <c r="J15" s="809">
        <f>SUM(J18:J19)</f>
        <v>3340411530</v>
      </c>
    </row>
    <row r="16" spans="1:29" ht="25.5" customHeight="1" x14ac:dyDescent="0.15">
      <c r="A16" s="399"/>
      <c r="B16" s="1392"/>
      <c r="C16" s="1377" t="s">
        <v>109</v>
      </c>
      <c r="D16" s="1378"/>
      <c r="E16" s="196" t="s">
        <v>105</v>
      </c>
      <c r="F16" s="452">
        <f>ROUND(F15/F5,0)</f>
        <v>574952</v>
      </c>
      <c r="G16" s="452">
        <f>ROUND(G15/G5,0)</f>
        <v>558773</v>
      </c>
      <c r="H16" s="452">
        <f>ROUND(H15/H5,0)</f>
        <v>588838</v>
      </c>
      <c r="I16" s="452">
        <f>ROUND(I15/I5,0)</f>
        <v>588451</v>
      </c>
      <c r="J16" s="810">
        <f>ROUND(J15/J5,0)</f>
        <v>612920</v>
      </c>
    </row>
    <row r="17" spans="1:10" ht="25.5" customHeight="1" x14ac:dyDescent="0.15">
      <c r="A17" s="399"/>
      <c r="B17" s="1392"/>
      <c r="C17" s="1377" t="s">
        <v>110</v>
      </c>
      <c r="D17" s="1378"/>
      <c r="E17" s="196" t="s">
        <v>105</v>
      </c>
      <c r="F17" s="452">
        <f>ROUND(F15/F8,0)</f>
        <v>355140</v>
      </c>
      <c r="G17" s="452">
        <f>ROUND(G15/G8,0)</f>
        <v>349330</v>
      </c>
      <c r="H17" s="452">
        <f>ROUND(H15/H8,0)</f>
        <v>374106</v>
      </c>
      <c r="I17" s="705">
        <f>ROUND(I15/I8,0)</f>
        <v>378735</v>
      </c>
      <c r="J17" s="812">
        <f>ROUND(J15/J8,0)</f>
        <v>401058</v>
      </c>
    </row>
    <row r="18" spans="1:10" ht="25.5" customHeight="1" x14ac:dyDescent="0.15">
      <c r="A18" s="399"/>
      <c r="B18" s="1392"/>
      <c r="C18" s="1398" t="s">
        <v>111</v>
      </c>
      <c r="D18" s="198" t="s">
        <v>112</v>
      </c>
      <c r="E18" s="199" t="s">
        <v>105</v>
      </c>
      <c r="F18" s="816">
        <v>3363645778</v>
      </c>
      <c r="G18" s="817">
        <v>3258204322</v>
      </c>
      <c r="H18" s="816">
        <v>3422324741</v>
      </c>
      <c r="I18" s="816">
        <v>3324158297</v>
      </c>
      <c r="J18" s="814">
        <v>3340411530</v>
      </c>
    </row>
    <row r="19" spans="1:10" ht="25.5" customHeight="1" x14ac:dyDescent="0.15">
      <c r="A19" s="399"/>
      <c r="B19" s="1392"/>
      <c r="C19" s="1399"/>
      <c r="D19" s="200" t="s">
        <v>431</v>
      </c>
      <c r="E19" s="197" t="s">
        <v>105</v>
      </c>
      <c r="F19" s="454">
        <v>5572110</v>
      </c>
      <c r="G19" s="780" t="s">
        <v>390</v>
      </c>
      <c r="H19" s="706" t="s">
        <v>390</v>
      </c>
      <c r="I19" s="706" t="s">
        <v>2</v>
      </c>
      <c r="J19" s="813" t="s">
        <v>2</v>
      </c>
    </row>
    <row r="20" spans="1:10" ht="25.5" customHeight="1" x14ac:dyDescent="0.15">
      <c r="A20" s="399"/>
      <c r="B20" s="1389" t="s">
        <v>290</v>
      </c>
      <c r="C20" s="1396" t="s">
        <v>655</v>
      </c>
      <c r="D20" s="1397"/>
      <c r="E20" s="195" t="s">
        <v>105</v>
      </c>
      <c r="F20" s="451">
        <v>9224000</v>
      </c>
      <c r="G20" s="582">
        <v>9644000</v>
      </c>
      <c r="H20" s="451">
        <v>11324000</v>
      </c>
      <c r="I20" s="451">
        <v>6288000</v>
      </c>
      <c r="J20" s="809">
        <v>7236000</v>
      </c>
    </row>
    <row r="21" spans="1:10" ht="25.5" customHeight="1" x14ac:dyDescent="0.15">
      <c r="A21" s="399"/>
      <c r="B21" s="1390"/>
      <c r="C21" s="1379" t="s">
        <v>432</v>
      </c>
      <c r="D21" s="1388"/>
      <c r="E21" s="580" t="s">
        <v>105</v>
      </c>
      <c r="F21" s="454">
        <v>2450000</v>
      </c>
      <c r="G21" s="585">
        <v>2400000</v>
      </c>
      <c r="H21" s="454">
        <v>2900000</v>
      </c>
      <c r="I21" s="454">
        <v>2750000</v>
      </c>
      <c r="J21" s="815">
        <v>2550000</v>
      </c>
    </row>
    <row r="22" spans="1:10" s="22" customFormat="1" ht="14.45" customHeight="1" x14ac:dyDescent="0.15">
      <c r="A22" s="399"/>
      <c r="B22" s="399" t="s">
        <v>748</v>
      </c>
      <c r="C22" s="399"/>
      <c r="D22" s="399"/>
      <c r="E22" s="399"/>
      <c r="F22" s="399"/>
      <c r="G22" s="399"/>
      <c r="H22" s="399"/>
      <c r="I22" s="399"/>
      <c r="J22" s="399"/>
    </row>
    <row r="23" spans="1:10" ht="14.45" customHeight="1" x14ac:dyDescent="0.15">
      <c r="B23" s="781" t="s">
        <v>1174</v>
      </c>
      <c r="C23" s="782" t="s">
        <v>1175</v>
      </c>
    </row>
  </sheetData>
  <mergeCells count="25">
    <mergeCell ref="C21:D21"/>
    <mergeCell ref="B20:B21"/>
    <mergeCell ref="C12:D12"/>
    <mergeCell ref="C13:D13"/>
    <mergeCell ref="C14:D14"/>
    <mergeCell ref="B15:B19"/>
    <mergeCell ref="B12:B14"/>
    <mergeCell ref="C20:D20"/>
    <mergeCell ref="C17:D17"/>
    <mergeCell ref="C15:D15"/>
    <mergeCell ref="C16:D16"/>
    <mergeCell ref="C18:C19"/>
    <mergeCell ref="H2:J2"/>
    <mergeCell ref="C8:D8"/>
    <mergeCell ref="C9:D9"/>
    <mergeCell ref="C10:D10"/>
    <mergeCell ref="C11:D11"/>
    <mergeCell ref="B3:E3"/>
    <mergeCell ref="B7:B9"/>
    <mergeCell ref="C4:D4"/>
    <mergeCell ref="B10:B11"/>
    <mergeCell ref="C7:D7"/>
    <mergeCell ref="C5:D5"/>
    <mergeCell ref="C6:D6"/>
    <mergeCell ref="B4:B6"/>
  </mergeCells>
  <phoneticPr fontId="4"/>
  <pageMargins left="0.78740157480314965" right="0.78740157480314965" top="0.59055118110236227" bottom="0.59055118110236227" header="0.39370078740157483" footer="0.39370078740157483"/>
  <pageSetup paperSize="9" scale="82" firstPageNumber="28" orientation="portrait" useFirstPageNumber="1" r:id="rId1"/>
  <headerFooter alignWithMargins="0">
    <oddHeader>&amp;R&amp;A</oddHeader>
    <oddFooter>&amp;C－１６－</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5"/>
  <dimension ref="A1:AH62"/>
  <sheetViews>
    <sheetView topLeftCell="A4" zoomScaleNormal="100" workbookViewId="0">
      <selection activeCell="U9" sqref="U9"/>
    </sheetView>
  </sheetViews>
  <sheetFormatPr defaultRowHeight="14.45" customHeight="1" x14ac:dyDescent="0.15"/>
  <cols>
    <col min="1" max="1" width="1.25" style="57" customWidth="1"/>
    <col min="2" max="2" width="4.625" style="57" customWidth="1"/>
    <col min="3" max="3" width="12" style="57" customWidth="1"/>
    <col min="4" max="4" width="4.625" style="57" customWidth="1"/>
    <col min="5" max="5" width="5.5" style="57" customWidth="1"/>
    <col min="6" max="12" width="4.625" style="57" customWidth="1"/>
    <col min="13" max="13" width="5.5" style="57" customWidth="1"/>
    <col min="14" max="19" width="4.625" style="57" customWidth="1"/>
    <col min="20" max="16384" width="9" style="57"/>
  </cols>
  <sheetData>
    <row r="1" spans="1:34" ht="9" customHeight="1" x14ac:dyDescent="0.15">
      <c r="B1" s="13"/>
      <c r="C1" s="13"/>
      <c r="D1" s="13"/>
      <c r="E1" s="13"/>
      <c r="F1" s="43"/>
      <c r="G1" s="43"/>
      <c r="H1" s="58"/>
      <c r="I1" s="43"/>
      <c r="J1" s="43"/>
      <c r="K1" s="43"/>
      <c r="L1" s="58"/>
      <c r="M1" s="43"/>
      <c r="N1" s="43"/>
      <c r="O1" s="43"/>
      <c r="P1" s="58"/>
    </row>
    <row r="2" spans="1:34" s="84" customFormat="1" ht="26.25" customHeight="1" x14ac:dyDescent="0.15">
      <c r="A2" s="82" t="s">
        <v>1000</v>
      </c>
      <c r="B2" s="86"/>
      <c r="C2" s="86"/>
      <c r="D2" s="86"/>
      <c r="E2" s="86"/>
      <c r="F2" s="86"/>
      <c r="G2" s="86"/>
      <c r="H2" s="86"/>
      <c r="I2" s="86"/>
      <c r="J2" s="86"/>
      <c r="K2" s="86"/>
      <c r="L2" s="86"/>
      <c r="M2" s="86"/>
      <c r="N2" s="86"/>
      <c r="O2" s="86"/>
      <c r="P2" s="86"/>
      <c r="Q2" s="86"/>
      <c r="R2" s="86"/>
      <c r="S2" s="86"/>
      <c r="T2" s="86"/>
      <c r="U2" s="86"/>
      <c r="V2" s="86"/>
      <c r="W2" s="85"/>
      <c r="X2" s="85"/>
      <c r="Y2" s="85"/>
      <c r="Z2" s="85"/>
      <c r="AA2" s="85"/>
      <c r="AB2" s="85"/>
      <c r="AC2" s="85"/>
      <c r="AD2" s="85"/>
      <c r="AE2" s="85"/>
      <c r="AF2" s="85"/>
      <c r="AG2" s="85"/>
      <c r="AH2" s="85"/>
    </row>
    <row r="3" spans="1:34" s="22" customFormat="1" ht="14.25" customHeight="1" x14ac:dyDescent="0.15">
      <c r="A3" s="399"/>
      <c r="B3" s="399"/>
      <c r="C3" s="399"/>
      <c r="D3" s="399"/>
      <c r="E3" s="399"/>
      <c r="F3" s="399"/>
      <c r="G3" s="399"/>
      <c r="H3" s="399"/>
      <c r="I3" s="399"/>
      <c r="J3" s="399"/>
      <c r="K3" s="399"/>
      <c r="L3" s="399"/>
      <c r="M3" s="399"/>
      <c r="N3" s="398" t="s">
        <v>579</v>
      </c>
      <c r="O3" s="398"/>
      <c r="P3" s="398"/>
      <c r="Q3" s="398"/>
      <c r="R3" s="398"/>
      <c r="S3" s="396" t="s">
        <v>46</v>
      </c>
    </row>
    <row r="4" spans="1:34" s="22" customFormat="1" ht="14.25" customHeight="1" x14ac:dyDescent="0.15">
      <c r="A4" s="399"/>
      <c r="B4" s="1146" t="s">
        <v>152</v>
      </c>
      <c r="C4" s="1038"/>
      <c r="D4" s="1146" t="s">
        <v>1152</v>
      </c>
      <c r="E4" s="987"/>
      <c r="F4" s="987"/>
      <c r="G4" s="987"/>
      <c r="H4" s="987"/>
      <c r="I4" s="987"/>
      <c r="J4" s="987"/>
      <c r="K4" s="988"/>
      <c r="L4" s="1146" t="s">
        <v>1184</v>
      </c>
      <c r="M4" s="987"/>
      <c r="N4" s="987"/>
      <c r="O4" s="987"/>
      <c r="P4" s="987"/>
      <c r="Q4" s="987"/>
      <c r="R4" s="987"/>
      <c r="S4" s="988"/>
    </row>
    <row r="5" spans="1:34" s="22" customFormat="1" ht="19.5" customHeight="1" x14ac:dyDescent="0.15">
      <c r="A5" s="57"/>
      <c r="B5" s="1407"/>
      <c r="C5" s="1058"/>
      <c r="D5" s="1408" t="s">
        <v>550</v>
      </c>
      <c r="E5" s="983" t="s">
        <v>150</v>
      </c>
      <c r="F5" s="983" t="s">
        <v>496</v>
      </c>
      <c r="G5" s="1403"/>
      <c r="H5" s="1403"/>
      <c r="I5" s="1403"/>
      <c r="J5" s="1403"/>
      <c r="K5" s="1404"/>
      <c r="L5" s="1408" t="s">
        <v>550</v>
      </c>
      <c r="M5" s="983" t="s">
        <v>150</v>
      </c>
      <c r="N5" s="983" t="s">
        <v>496</v>
      </c>
      <c r="O5" s="1403"/>
      <c r="P5" s="1403"/>
      <c r="Q5" s="1403"/>
      <c r="R5" s="1403"/>
      <c r="S5" s="1404"/>
      <c r="T5" s="13"/>
    </row>
    <row r="6" spans="1:34" s="22" customFormat="1" ht="22.5" x14ac:dyDescent="0.15">
      <c r="A6" s="57"/>
      <c r="B6" s="1407"/>
      <c r="C6" s="1058"/>
      <c r="D6" s="1409"/>
      <c r="E6" s="1149"/>
      <c r="F6" s="409" t="s">
        <v>1153</v>
      </c>
      <c r="G6" s="409" t="s">
        <v>1154</v>
      </c>
      <c r="H6" s="409" t="s">
        <v>1155</v>
      </c>
      <c r="I6" s="409" t="s">
        <v>1156</v>
      </c>
      <c r="J6" s="409" t="s">
        <v>1157</v>
      </c>
      <c r="K6" s="410" t="s">
        <v>1158</v>
      </c>
      <c r="L6" s="1409"/>
      <c r="M6" s="1149"/>
      <c r="N6" s="409" t="s">
        <v>1153</v>
      </c>
      <c r="O6" s="409" t="s">
        <v>1154</v>
      </c>
      <c r="P6" s="409" t="s">
        <v>1155</v>
      </c>
      <c r="Q6" s="409" t="s">
        <v>1156</v>
      </c>
      <c r="R6" s="409" t="s">
        <v>1157</v>
      </c>
      <c r="S6" s="410" t="s">
        <v>1158</v>
      </c>
    </row>
    <row r="7" spans="1:34" s="22" customFormat="1" ht="24.75" customHeight="1" x14ac:dyDescent="0.15">
      <c r="A7" s="57"/>
      <c r="B7" s="1405" t="s">
        <v>1191</v>
      </c>
      <c r="C7" s="1406"/>
      <c r="D7" s="411">
        <v>50</v>
      </c>
      <c r="E7" s="227">
        <v>36</v>
      </c>
      <c r="F7" s="407">
        <v>6</v>
      </c>
      <c r="G7" s="407">
        <v>24</v>
      </c>
      <c r="H7" s="407">
        <v>30</v>
      </c>
      <c r="I7" s="412">
        <v>40</v>
      </c>
      <c r="J7" s="412">
        <v>40</v>
      </c>
      <c r="K7" s="884">
        <v>40</v>
      </c>
      <c r="L7" s="411">
        <v>57</v>
      </c>
      <c r="M7" s="227">
        <v>46</v>
      </c>
      <c r="N7" s="407">
        <v>6</v>
      </c>
      <c r="O7" s="407">
        <v>24</v>
      </c>
      <c r="P7" s="407">
        <v>27</v>
      </c>
      <c r="Q7" s="412">
        <v>37</v>
      </c>
      <c r="R7" s="412">
        <v>40</v>
      </c>
      <c r="S7" s="413">
        <v>39</v>
      </c>
      <c r="U7" s="90"/>
    </row>
    <row r="8" spans="1:34" s="22" customFormat="1" ht="24.75" customHeight="1" x14ac:dyDescent="0.15">
      <c r="A8" s="57"/>
      <c r="B8" s="1412" t="s">
        <v>497</v>
      </c>
      <c r="C8" s="1413"/>
      <c r="D8" s="229">
        <v>35</v>
      </c>
      <c r="E8" s="228">
        <v>24</v>
      </c>
      <c r="F8" s="869">
        <v>2</v>
      </c>
      <c r="G8" s="869">
        <v>15</v>
      </c>
      <c r="H8" s="869">
        <v>16</v>
      </c>
      <c r="I8" s="412">
        <v>18</v>
      </c>
      <c r="J8" s="869">
        <v>15</v>
      </c>
      <c r="K8" s="870">
        <v>16</v>
      </c>
      <c r="L8" s="229">
        <v>38</v>
      </c>
      <c r="M8" s="228">
        <v>26</v>
      </c>
      <c r="N8" s="869">
        <v>3</v>
      </c>
      <c r="O8" s="869">
        <v>15</v>
      </c>
      <c r="P8" s="869">
        <v>17</v>
      </c>
      <c r="Q8" s="412">
        <v>19</v>
      </c>
      <c r="R8" s="869">
        <v>17</v>
      </c>
      <c r="S8" s="702">
        <v>16</v>
      </c>
    </row>
    <row r="9" spans="1:34" s="428" customFormat="1" ht="24.75" customHeight="1" x14ac:dyDescent="0.15">
      <c r="A9" s="429"/>
      <c r="B9" s="1412" t="s">
        <v>1203</v>
      </c>
      <c r="C9" s="1413"/>
      <c r="D9" s="229">
        <v>32</v>
      </c>
      <c r="E9" s="228">
        <v>21</v>
      </c>
      <c r="F9" s="869">
        <v>2</v>
      </c>
      <c r="G9" s="869">
        <v>10</v>
      </c>
      <c r="H9" s="869">
        <v>16</v>
      </c>
      <c r="I9" s="412">
        <v>24</v>
      </c>
      <c r="J9" s="869">
        <v>21</v>
      </c>
      <c r="K9" s="870">
        <v>14</v>
      </c>
      <c r="L9" s="229">
        <v>33</v>
      </c>
      <c r="M9" s="228">
        <v>23</v>
      </c>
      <c r="N9" s="869">
        <v>3</v>
      </c>
      <c r="O9" s="869">
        <v>10</v>
      </c>
      <c r="P9" s="869">
        <v>16</v>
      </c>
      <c r="Q9" s="412">
        <v>17</v>
      </c>
      <c r="R9" s="869">
        <v>26</v>
      </c>
      <c r="S9" s="702">
        <v>21</v>
      </c>
    </row>
    <row r="10" spans="1:34" s="428" customFormat="1" ht="24.75" customHeight="1" x14ac:dyDescent="0.15">
      <c r="A10" s="429"/>
      <c r="B10" s="1412" t="s">
        <v>1192</v>
      </c>
      <c r="C10" s="1413"/>
      <c r="D10" s="229">
        <v>33</v>
      </c>
      <c r="E10" s="228">
        <v>23</v>
      </c>
      <c r="F10" s="818">
        <v>1</v>
      </c>
      <c r="G10" s="869">
        <v>15</v>
      </c>
      <c r="H10" s="869">
        <v>16</v>
      </c>
      <c r="I10" s="412">
        <v>23</v>
      </c>
      <c r="J10" s="869">
        <v>22</v>
      </c>
      <c r="K10" s="870">
        <v>19</v>
      </c>
      <c r="L10" s="229">
        <v>39</v>
      </c>
      <c r="M10" s="228">
        <v>28</v>
      </c>
      <c r="N10" s="818">
        <v>2</v>
      </c>
      <c r="O10" s="869">
        <v>15</v>
      </c>
      <c r="P10" s="869">
        <v>16</v>
      </c>
      <c r="Q10" s="412">
        <v>20</v>
      </c>
      <c r="R10" s="869">
        <v>23</v>
      </c>
      <c r="S10" s="702">
        <v>21</v>
      </c>
    </row>
    <row r="11" spans="1:34" s="428" customFormat="1" ht="30.75" customHeight="1" x14ac:dyDescent="0.15">
      <c r="A11" s="429"/>
      <c r="B11" s="1405" t="s">
        <v>1193</v>
      </c>
      <c r="C11" s="1406"/>
      <c r="D11" s="229">
        <v>33</v>
      </c>
      <c r="E11" s="228">
        <v>25</v>
      </c>
      <c r="F11" s="869">
        <v>3</v>
      </c>
      <c r="G11" s="869">
        <v>9</v>
      </c>
      <c r="H11" s="869">
        <v>18</v>
      </c>
      <c r="I11" s="412">
        <v>24</v>
      </c>
      <c r="J11" s="869">
        <v>23</v>
      </c>
      <c r="K11" s="870">
        <v>24</v>
      </c>
      <c r="L11" s="229">
        <v>38</v>
      </c>
      <c r="M11" s="228">
        <v>27</v>
      </c>
      <c r="N11" s="869">
        <v>3</v>
      </c>
      <c r="O11" s="869">
        <v>10</v>
      </c>
      <c r="P11" s="869">
        <v>12</v>
      </c>
      <c r="Q11" s="412">
        <v>28</v>
      </c>
      <c r="R11" s="869">
        <v>26</v>
      </c>
      <c r="S11" s="702">
        <v>28</v>
      </c>
    </row>
    <row r="12" spans="1:34" s="428" customFormat="1" ht="24.75" customHeight="1" x14ac:dyDescent="0.15">
      <c r="A12" s="429"/>
      <c r="B12" s="1414" t="s">
        <v>836</v>
      </c>
      <c r="C12" s="1415"/>
      <c r="D12" s="229">
        <v>42</v>
      </c>
      <c r="E12" s="228">
        <v>29</v>
      </c>
      <c r="F12" s="869">
        <v>4</v>
      </c>
      <c r="G12" s="869">
        <v>18</v>
      </c>
      <c r="H12" s="869">
        <v>23</v>
      </c>
      <c r="I12" s="412">
        <v>25</v>
      </c>
      <c r="J12" s="869">
        <v>30</v>
      </c>
      <c r="K12" s="870">
        <v>22</v>
      </c>
      <c r="L12" s="229">
        <v>32</v>
      </c>
      <c r="M12" s="228">
        <v>26</v>
      </c>
      <c r="N12" s="869">
        <v>8</v>
      </c>
      <c r="O12" s="869">
        <v>17</v>
      </c>
      <c r="P12" s="869">
        <v>22</v>
      </c>
      <c r="Q12" s="412">
        <v>25</v>
      </c>
      <c r="R12" s="869">
        <v>24</v>
      </c>
      <c r="S12" s="702">
        <v>29</v>
      </c>
    </row>
    <row r="13" spans="1:34" s="22" customFormat="1" ht="24.75" customHeight="1" x14ac:dyDescent="0.15">
      <c r="A13" s="57"/>
      <c r="B13" s="1412" t="s">
        <v>656</v>
      </c>
      <c r="C13" s="1413"/>
      <c r="D13" s="229">
        <v>33</v>
      </c>
      <c r="E13" s="228">
        <v>23</v>
      </c>
      <c r="F13" s="869">
        <v>6</v>
      </c>
      <c r="G13" s="869">
        <v>16</v>
      </c>
      <c r="H13" s="869">
        <v>16</v>
      </c>
      <c r="I13" s="412">
        <v>17</v>
      </c>
      <c r="J13" s="869">
        <v>15</v>
      </c>
      <c r="K13" s="870">
        <v>16</v>
      </c>
      <c r="L13" s="229">
        <v>41</v>
      </c>
      <c r="M13" s="228">
        <v>29</v>
      </c>
      <c r="N13" s="869">
        <v>7</v>
      </c>
      <c r="O13" s="869">
        <v>17</v>
      </c>
      <c r="P13" s="869">
        <v>17</v>
      </c>
      <c r="Q13" s="412">
        <v>16</v>
      </c>
      <c r="R13" s="869">
        <v>17</v>
      </c>
      <c r="S13" s="702">
        <v>15</v>
      </c>
    </row>
    <row r="14" spans="1:34" s="22" customFormat="1" ht="24.75" customHeight="1" x14ac:dyDescent="0.15">
      <c r="A14" s="57"/>
      <c r="B14" s="1412" t="s">
        <v>657</v>
      </c>
      <c r="C14" s="1413"/>
      <c r="D14" s="229">
        <v>39</v>
      </c>
      <c r="E14" s="228">
        <v>27</v>
      </c>
      <c r="F14" s="869">
        <v>6</v>
      </c>
      <c r="G14" s="869">
        <v>32</v>
      </c>
      <c r="H14" s="869">
        <v>35</v>
      </c>
      <c r="I14" s="412">
        <v>25</v>
      </c>
      <c r="J14" s="869">
        <v>22</v>
      </c>
      <c r="K14" s="870">
        <v>11</v>
      </c>
      <c r="L14" s="229">
        <v>45</v>
      </c>
      <c r="M14" s="228">
        <v>25</v>
      </c>
      <c r="N14" s="869">
        <v>4</v>
      </c>
      <c r="O14" s="869">
        <v>28</v>
      </c>
      <c r="P14" s="869">
        <v>37</v>
      </c>
      <c r="Q14" s="412">
        <v>26</v>
      </c>
      <c r="R14" s="869">
        <v>25</v>
      </c>
      <c r="S14" s="702">
        <v>19</v>
      </c>
    </row>
    <row r="15" spans="1:34" s="22" customFormat="1" ht="24.75" customHeight="1" x14ac:dyDescent="0.15">
      <c r="A15" s="57"/>
      <c r="B15" s="1412" t="s">
        <v>658</v>
      </c>
      <c r="C15" s="1413"/>
      <c r="D15" s="229">
        <v>37</v>
      </c>
      <c r="E15" s="228">
        <v>27</v>
      </c>
      <c r="F15" s="869">
        <v>5</v>
      </c>
      <c r="G15" s="869">
        <v>20</v>
      </c>
      <c r="H15" s="869">
        <v>22</v>
      </c>
      <c r="I15" s="412">
        <v>23</v>
      </c>
      <c r="J15" s="869">
        <v>23</v>
      </c>
      <c r="K15" s="870">
        <v>23</v>
      </c>
      <c r="L15" s="229">
        <v>41</v>
      </c>
      <c r="M15" s="228">
        <v>29</v>
      </c>
      <c r="N15" s="869">
        <v>6</v>
      </c>
      <c r="O15" s="869">
        <v>18</v>
      </c>
      <c r="P15" s="869">
        <v>23</v>
      </c>
      <c r="Q15" s="412">
        <v>23</v>
      </c>
      <c r="R15" s="869">
        <v>23</v>
      </c>
      <c r="S15" s="702">
        <v>23</v>
      </c>
    </row>
    <row r="16" spans="1:34" s="22" customFormat="1" ht="24.75" customHeight="1" x14ac:dyDescent="0.15">
      <c r="A16" s="57"/>
      <c r="B16" s="1410" t="s">
        <v>952</v>
      </c>
      <c r="C16" s="1411"/>
      <c r="D16" s="229">
        <v>32</v>
      </c>
      <c r="E16" s="228">
        <v>24</v>
      </c>
      <c r="F16" s="869">
        <v>5</v>
      </c>
      <c r="G16" s="869">
        <v>13</v>
      </c>
      <c r="H16" s="869">
        <v>15</v>
      </c>
      <c r="I16" s="412">
        <v>10</v>
      </c>
      <c r="J16" s="869">
        <v>11</v>
      </c>
      <c r="K16" s="870">
        <v>9</v>
      </c>
      <c r="L16" s="229">
        <v>36</v>
      </c>
      <c r="M16" s="228">
        <v>30</v>
      </c>
      <c r="N16" s="869">
        <v>4</v>
      </c>
      <c r="O16" s="869">
        <v>15</v>
      </c>
      <c r="P16" s="869">
        <v>14</v>
      </c>
      <c r="Q16" s="412">
        <v>10</v>
      </c>
      <c r="R16" s="869">
        <v>11</v>
      </c>
      <c r="S16" s="702">
        <v>10</v>
      </c>
    </row>
    <row r="17" spans="1:24" s="707" customFormat="1" ht="24.75" customHeight="1" x14ac:dyDescent="0.15">
      <c r="A17" s="57"/>
      <c r="B17" s="1410" t="s">
        <v>1086</v>
      </c>
      <c r="C17" s="1411"/>
      <c r="D17" s="708">
        <v>13</v>
      </c>
      <c r="E17" s="709">
        <v>10</v>
      </c>
      <c r="F17" s="819" t="s">
        <v>2</v>
      </c>
      <c r="G17" s="819">
        <v>8</v>
      </c>
      <c r="H17" s="819">
        <v>7</v>
      </c>
      <c r="I17" s="709" t="s">
        <v>390</v>
      </c>
      <c r="J17" s="709" t="s">
        <v>390</v>
      </c>
      <c r="K17" s="819" t="s">
        <v>390</v>
      </c>
      <c r="L17" s="708">
        <v>15</v>
      </c>
      <c r="M17" s="709">
        <v>10</v>
      </c>
      <c r="N17" s="819">
        <v>1</v>
      </c>
      <c r="O17" s="819">
        <v>8</v>
      </c>
      <c r="P17" s="819">
        <v>8</v>
      </c>
      <c r="Q17" s="709" t="s">
        <v>390</v>
      </c>
      <c r="R17" s="709" t="s">
        <v>390</v>
      </c>
      <c r="S17" s="820" t="s">
        <v>390</v>
      </c>
    </row>
    <row r="18" spans="1:24" s="707" customFormat="1" ht="24.75" customHeight="1" x14ac:dyDescent="0.15">
      <c r="A18" s="57"/>
      <c r="B18" s="1400" t="s">
        <v>1087</v>
      </c>
      <c r="C18" s="1401"/>
      <c r="D18" s="708">
        <v>13</v>
      </c>
      <c r="E18" s="709">
        <v>9</v>
      </c>
      <c r="F18" s="819">
        <v>2</v>
      </c>
      <c r="G18" s="819">
        <v>8</v>
      </c>
      <c r="H18" s="819">
        <v>7</v>
      </c>
      <c r="I18" s="709" t="s">
        <v>390</v>
      </c>
      <c r="J18" s="709" t="s">
        <v>390</v>
      </c>
      <c r="K18" s="819" t="s">
        <v>390</v>
      </c>
      <c r="L18" s="708">
        <v>13</v>
      </c>
      <c r="M18" s="709">
        <v>9</v>
      </c>
      <c r="N18" s="819">
        <v>3</v>
      </c>
      <c r="O18" s="819">
        <v>8</v>
      </c>
      <c r="P18" s="819">
        <v>7</v>
      </c>
      <c r="Q18" s="709" t="s">
        <v>390</v>
      </c>
      <c r="R18" s="709" t="s">
        <v>390</v>
      </c>
      <c r="S18" s="820" t="s">
        <v>390</v>
      </c>
    </row>
    <row r="19" spans="1:24" s="22" customFormat="1" ht="24.75" customHeight="1" x14ac:dyDescent="0.15">
      <c r="A19" s="57"/>
      <c r="B19" s="1400" t="s">
        <v>1169</v>
      </c>
      <c r="C19" s="1401"/>
      <c r="D19" s="841">
        <v>11</v>
      </c>
      <c r="E19" s="709">
        <v>8</v>
      </c>
      <c r="F19" s="819">
        <v>3</v>
      </c>
      <c r="G19" s="819">
        <v>9</v>
      </c>
      <c r="H19" s="819">
        <v>6</v>
      </c>
      <c r="I19" s="709" t="s">
        <v>390</v>
      </c>
      <c r="J19" s="709" t="s">
        <v>390</v>
      </c>
      <c r="K19" s="819" t="s">
        <v>390</v>
      </c>
      <c r="L19" s="708">
        <v>12</v>
      </c>
      <c r="M19" s="709">
        <v>10</v>
      </c>
      <c r="N19" s="819">
        <v>1</v>
      </c>
      <c r="O19" s="819">
        <v>6</v>
      </c>
      <c r="P19" s="819">
        <v>10</v>
      </c>
      <c r="Q19" s="709" t="s">
        <v>390</v>
      </c>
      <c r="R19" s="709" t="s">
        <v>390</v>
      </c>
      <c r="S19" s="820" t="s">
        <v>390</v>
      </c>
    </row>
    <row r="20" spans="1:24" s="752" customFormat="1" ht="24.75" customHeight="1" x14ac:dyDescent="0.15">
      <c r="A20" s="57"/>
      <c r="B20" s="1400" t="s">
        <v>1190</v>
      </c>
      <c r="C20" s="1401"/>
      <c r="D20" s="819" t="s">
        <v>2</v>
      </c>
      <c r="E20" s="819" t="s">
        <v>2</v>
      </c>
      <c r="F20" s="819" t="s">
        <v>2</v>
      </c>
      <c r="G20" s="819" t="s">
        <v>2</v>
      </c>
      <c r="H20" s="819" t="s">
        <v>2</v>
      </c>
      <c r="I20" s="709" t="s">
        <v>390</v>
      </c>
      <c r="J20" s="709" t="s">
        <v>390</v>
      </c>
      <c r="K20" s="819" t="s">
        <v>390</v>
      </c>
      <c r="L20" s="708">
        <v>8</v>
      </c>
      <c r="M20" s="709">
        <v>5</v>
      </c>
      <c r="N20" s="819">
        <v>1</v>
      </c>
      <c r="O20" s="819">
        <v>11</v>
      </c>
      <c r="P20" s="819">
        <v>3</v>
      </c>
      <c r="Q20" s="709" t="s">
        <v>390</v>
      </c>
      <c r="R20" s="709" t="s">
        <v>390</v>
      </c>
      <c r="S20" s="702" t="s">
        <v>390</v>
      </c>
    </row>
    <row r="21" spans="1:24" ht="15.95" customHeight="1" x14ac:dyDescent="0.15">
      <c r="B21" s="1402" t="s">
        <v>623</v>
      </c>
      <c r="C21" s="964"/>
      <c r="D21" s="554">
        <f>SUM(D7:D20)</f>
        <v>403</v>
      </c>
      <c r="E21" s="821">
        <f>SUM(E7:E19)</f>
        <v>286</v>
      </c>
      <c r="F21" s="555">
        <f>SUM(F7:F20)</f>
        <v>45</v>
      </c>
      <c r="G21" s="555">
        <f>SUM(G7:G20)</f>
        <v>197</v>
      </c>
      <c r="H21" s="555">
        <f>SUM(H7:H20)</f>
        <v>227</v>
      </c>
      <c r="I21" s="555">
        <f t="shared" ref="I21:K21" si="0">SUM(I7:I19)</f>
        <v>229</v>
      </c>
      <c r="J21" s="555">
        <f t="shared" si="0"/>
        <v>222</v>
      </c>
      <c r="K21" s="555">
        <f t="shared" si="0"/>
        <v>194</v>
      </c>
      <c r="L21" s="554">
        <f>SUM(L7:L20)</f>
        <v>448</v>
      </c>
      <c r="M21" s="821">
        <f>SUM(M7:M20)</f>
        <v>323</v>
      </c>
      <c r="N21" s="555">
        <f>SUM(N7:N20)</f>
        <v>52</v>
      </c>
      <c r="O21" s="555">
        <f>SUM(O7:O20)</f>
        <v>202</v>
      </c>
      <c r="P21" s="555">
        <f>SUM(P7:P20)</f>
        <v>229</v>
      </c>
      <c r="Q21" s="555">
        <f t="shared" ref="Q21:S21" si="1">SUM(Q7:Q19)</f>
        <v>221</v>
      </c>
      <c r="R21" s="555">
        <f t="shared" si="1"/>
        <v>232</v>
      </c>
      <c r="S21" s="230">
        <f t="shared" si="1"/>
        <v>221</v>
      </c>
      <c r="T21" s="59"/>
      <c r="U21" s="95"/>
      <c r="V21" s="59"/>
      <c r="W21" s="59"/>
      <c r="X21" s="59"/>
    </row>
    <row r="22" spans="1:24" s="22" customFormat="1" ht="14.25" customHeight="1" x14ac:dyDescent="0.15">
      <c r="B22" s="13"/>
      <c r="C22" s="13"/>
      <c r="D22" s="13"/>
      <c r="E22" s="13"/>
      <c r="F22" s="77"/>
      <c r="G22" s="77"/>
      <c r="H22" s="77"/>
      <c r="I22" s="77"/>
      <c r="J22" s="77"/>
      <c r="K22" s="77"/>
      <c r="L22" s="90"/>
      <c r="M22" s="64"/>
      <c r="N22" s="35"/>
      <c r="U22" s="45"/>
      <c r="V22" s="115"/>
    </row>
    <row r="23" spans="1:24" s="22" customFormat="1" ht="14.25" customHeight="1" x14ac:dyDescent="0.15">
      <c r="B23" s="11"/>
      <c r="C23" s="11"/>
      <c r="D23" s="11"/>
      <c r="E23" s="11"/>
      <c r="F23" s="58"/>
      <c r="G23" s="43"/>
      <c r="H23" s="43"/>
      <c r="N23" s="43"/>
    </row>
    <row r="24" spans="1:24" s="22" customFormat="1" ht="14.25" customHeight="1" x14ac:dyDescent="0.15">
      <c r="B24" s="11"/>
      <c r="C24" s="11"/>
      <c r="D24" s="11"/>
      <c r="E24" s="11"/>
      <c r="F24" s="58"/>
      <c r="G24" s="43"/>
      <c r="H24" s="43"/>
      <c r="N24" s="43"/>
    </row>
    <row r="25" spans="1:24" s="22" customFormat="1" ht="14.25" customHeight="1" x14ac:dyDescent="0.15">
      <c r="B25" s="35"/>
      <c r="C25" s="35"/>
      <c r="D25" s="13"/>
      <c r="E25" s="13"/>
    </row>
    <row r="26" spans="1:24" s="22" customFormat="1" ht="14.25" customHeight="1" x14ac:dyDescent="0.15">
      <c r="B26" s="11"/>
      <c r="C26" s="11"/>
      <c r="D26" s="11"/>
      <c r="E26" s="11"/>
      <c r="F26" s="11"/>
      <c r="G26" s="11"/>
      <c r="H26" s="11"/>
      <c r="N26" s="11"/>
      <c r="O26" s="11"/>
      <c r="P26" s="11"/>
      <c r="R26" s="13"/>
      <c r="S26" s="13"/>
    </row>
    <row r="27" spans="1:24" s="22" customFormat="1" ht="14.25" customHeight="1" x14ac:dyDescent="0.15">
      <c r="B27" s="53"/>
      <c r="C27" s="53"/>
      <c r="D27" s="53"/>
      <c r="E27" s="53"/>
      <c r="F27" s="11"/>
      <c r="G27" s="42"/>
      <c r="H27" s="42"/>
    </row>
    <row r="28" spans="1:24" s="22" customFormat="1" ht="14.25" customHeight="1" x14ac:dyDescent="0.15">
      <c r="B28" s="53"/>
      <c r="C28" s="53"/>
      <c r="D28" s="93"/>
      <c r="E28" s="94"/>
      <c r="F28" s="42"/>
      <c r="G28" s="42"/>
      <c r="H28" s="42"/>
      <c r="L28" s="90"/>
      <c r="M28" s="92"/>
    </row>
    <row r="29" spans="1:24" s="22" customFormat="1" ht="14.25" customHeight="1" x14ac:dyDescent="0.15">
      <c r="B29" s="53"/>
      <c r="C29" s="53"/>
      <c r="D29" s="53"/>
      <c r="E29" s="53"/>
      <c r="F29" s="42"/>
      <c r="G29" s="42"/>
      <c r="H29" s="42"/>
    </row>
    <row r="30" spans="1:24" s="22" customFormat="1" ht="14.25" customHeight="1" x14ac:dyDescent="0.15">
      <c r="B30" s="53"/>
      <c r="C30" s="53"/>
      <c r="D30" s="53"/>
      <c r="E30" s="53"/>
    </row>
    <row r="31" spans="1:24" s="22" customFormat="1" ht="14.25" customHeight="1" x14ac:dyDescent="0.15">
      <c r="B31" s="13"/>
      <c r="C31" s="13"/>
      <c r="D31" s="13"/>
      <c r="E31" s="13"/>
      <c r="F31" s="58"/>
      <c r="G31" s="43"/>
      <c r="H31" s="43"/>
    </row>
    <row r="32" spans="1:24" s="22" customFormat="1" ht="14.25" customHeight="1" x14ac:dyDescent="0.15">
      <c r="B32" s="13"/>
      <c r="C32" s="13"/>
      <c r="D32" s="13"/>
      <c r="E32" s="13"/>
      <c r="F32" s="58"/>
      <c r="G32" s="43"/>
      <c r="H32" s="43"/>
    </row>
    <row r="33" s="22" customFormat="1" ht="14.45" customHeight="1" x14ac:dyDescent="0.15"/>
    <row r="34" s="22" customFormat="1" ht="14.45" customHeight="1" x14ac:dyDescent="0.15"/>
    <row r="35" s="22" customFormat="1" ht="14.45" customHeight="1" x14ac:dyDescent="0.15"/>
    <row r="36" s="22" customFormat="1" ht="14.45" customHeight="1" x14ac:dyDescent="0.15"/>
    <row r="37" s="22" customFormat="1" ht="14.45" customHeight="1" x14ac:dyDescent="0.15"/>
    <row r="38" s="22" customFormat="1" ht="14.45" customHeight="1" x14ac:dyDescent="0.15"/>
    <row r="39" s="22" customFormat="1" ht="14.45" customHeight="1" x14ac:dyDescent="0.15"/>
    <row r="40" s="22" customFormat="1" ht="14.45" customHeight="1" x14ac:dyDescent="0.15"/>
    <row r="41" s="22" customFormat="1" ht="14.45" customHeight="1" x14ac:dyDescent="0.15"/>
    <row r="42" s="22" customFormat="1" ht="14.45" customHeight="1" x14ac:dyDescent="0.15"/>
    <row r="43" s="22" customFormat="1" ht="14.45" customHeight="1" x14ac:dyDescent="0.15"/>
    <row r="44" s="22" customFormat="1" ht="14.45" customHeight="1" x14ac:dyDescent="0.15"/>
    <row r="45" s="22" customFormat="1" ht="14.45" customHeight="1" x14ac:dyDescent="0.15"/>
    <row r="46" s="22" customFormat="1" ht="14.45" customHeight="1" x14ac:dyDescent="0.15"/>
    <row r="47" s="22" customFormat="1" ht="14.45" customHeight="1" x14ac:dyDescent="0.15"/>
    <row r="48" s="22" customFormat="1" ht="14.45" customHeight="1" x14ac:dyDescent="0.15"/>
    <row r="49" s="22" customFormat="1" ht="14.45" customHeight="1" x14ac:dyDescent="0.15"/>
    <row r="50" s="22" customFormat="1" ht="14.45" customHeight="1" x14ac:dyDescent="0.15"/>
    <row r="51" s="22" customFormat="1" ht="14.45" customHeight="1" x14ac:dyDescent="0.15"/>
    <row r="52" s="22" customFormat="1" ht="14.45" customHeight="1" x14ac:dyDescent="0.15"/>
    <row r="53" s="22" customFormat="1" ht="14.45" customHeight="1" x14ac:dyDescent="0.15"/>
    <row r="54" s="22" customFormat="1" ht="14.45" customHeight="1" x14ac:dyDescent="0.15"/>
    <row r="55" s="22" customFormat="1" ht="14.45" customHeight="1" x14ac:dyDescent="0.15"/>
    <row r="56" s="22" customFormat="1" ht="14.45" customHeight="1" x14ac:dyDescent="0.15"/>
    <row r="57" s="22" customFormat="1" ht="14.45" customHeight="1" x14ac:dyDescent="0.15"/>
    <row r="58" s="22" customFormat="1" ht="14.45" customHeight="1" x14ac:dyDescent="0.15"/>
    <row r="59" s="22" customFormat="1" ht="14.45" customHeight="1" x14ac:dyDescent="0.15"/>
    <row r="60" s="22" customFormat="1" ht="14.45" customHeight="1" x14ac:dyDescent="0.15"/>
    <row r="61" s="22" customFormat="1" ht="14.45" customHeight="1" x14ac:dyDescent="0.15"/>
    <row r="62" s="22" customFormat="1" ht="14.45" customHeight="1" x14ac:dyDescent="0.15"/>
  </sheetData>
  <mergeCells count="24">
    <mergeCell ref="B9:C9"/>
    <mergeCell ref="B17:C17"/>
    <mergeCell ref="B18:C18"/>
    <mergeCell ref="B10:C10"/>
    <mergeCell ref="B12:C12"/>
    <mergeCell ref="B13:C13"/>
    <mergeCell ref="B14:C14"/>
    <mergeCell ref="B15:C15"/>
    <mergeCell ref="B20:C20"/>
    <mergeCell ref="B21:C21"/>
    <mergeCell ref="N5:S5"/>
    <mergeCell ref="B7:C7"/>
    <mergeCell ref="B4:C6"/>
    <mergeCell ref="D4:K4"/>
    <mergeCell ref="L4:S4"/>
    <mergeCell ref="D5:D6"/>
    <mergeCell ref="L5:L6"/>
    <mergeCell ref="M5:M6"/>
    <mergeCell ref="E5:E6"/>
    <mergeCell ref="F5:K5"/>
    <mergeCell ref="B19:C19"/>
    <mergeCell ref="B16:C16"/>
    <mergeCell ref="B11:C11"/>
    <mergeCell ref="B8:C8"/>
  </mergeCells>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&amp;C－１７－</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73"/>
  <dimension ref="A1"/>
  <sheetViews>
    <sheetView showGridLines="0" workbookViewId="0">
      <selection activeCell="AR29" sqref="AR29"/>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75"/>
  <dimension ref="A1:Y43"/>
  <sheetViews>
    <sheetView topLeftCell="A7" zoomScaleNormal="100" zoomScaleSheetLayoutView="100" workbookViewId="0">
      <selection activeCell="Y13" sqref="Y13"/>
    </sheetView>
  </sheetViews>
  <sheetFormatPr defaultRowHeight="12" x14ac:dyDescent="0.15"/>
  <cols>
    <col min="1" max="1" width="1.25" style="14" customWidth="1"/>
    <col min="2" max="2" width="5.125" style="14" customWidth="1"/>
    <col min="3" max="3" width="5.25" style="14" customWidth="1"/>
    <col min="4" max="4" width="6.375" style="14" customWidth="1"/>
    <col min="5" max="5" width="4.75" style="14" customWidth="1"/>
    <col min="6" max="7" width="3.875" style="14" customWidth="1"/>
    <col min="8" max="8" width="7.25" style="14" customWidth="1"/>
    <col min="9" max="20" width="3.875" style="14" customWidth="1"/>
    <col min="21" max="21" width="2.25" style="14" customWidth="1"/>
    <col min="22" max="22" width="6.5" style="14" customWidth="1"/>
    <col min="23" max="23" width="3.875" style="14" customWidth="1"/>
    <col min="24" max="24" width="4" style="14" customWidth="1"/>
    <col min="25" max="16384" width="9" style="14"/>
  </cols>
  <sheetData>
    <row r="1" spans="1:25" s="141" customFormat="1" ht="26.25" customHeight="1" x14ac:dyDescent="0.15">
      <c r="A1" s="82" t="s">
        <v>1001</v>
      </c>
      <c r="B1" s="140"/>
      <c r="C1" s="140"/>
      <c r="D1" s="140"/>
      <c r="E1" s="140"/>
      <c r="F1" s="140"/>
      <c r="G1" s="140"/>
      <c r="H1" s="140"/>
      <c r="I1" s="140"/>
      <c r="J1" s="140"/>
      <c r="K1" s="140"/>
      <c r="L1" s="140"/>
      <c r="M1" s="140"/>
      <c r="N1" s="140"/>
      <c r="O1" s="140"/>
      <c r="P1" s="140"/>
      <c r="Q1" s="140"/>
      <c r="R1" s="140"/>
      <c r="S1" s="140"/>
      <c r="T1" s="140"/>
      <c r="U1" s="140"/>
      <c r="V1" s="140"/>
      <c r="W1" s="140"/>
      <c r="X1" s="140"/>
      <c r="Y1" s="140"/>
    </row>
    <row r="2" spans="1:25" ht="14.25" x14ac:dyDescent="0.15">
      <c r="A2" s="10"/>
      <c r="B2" s="754"/>
      <c r="C2" s="754"/>
      <c r="D2" s="754"/>
      <c r="E2" s="754"/>
      <c r="F2" s="754"/>
      <c r="G2" s="754"/>
      <c r="H2" s="754"/>
      <c r="I2" s="403"/>
      <c r="J2" s="765"/>
      <c r="K2" s="403"/>
      <c r="L2" s="403"/>
      <c r="M2" s="403"/>
      <c r="N2" s="765"/>
      <c r="O2" s="765"/>
      <c r="P2" s="403"/>
      <c r="Q2" s="403"/>
      <c r="R2" s="403"/>
      <c r="S2" s="403"/>
      <c r="T2" s="784" t="s">
        <v>1177</v>
      </c>
    </row>
    <row r="3" spans="1:25" ht="12.75" customHeight="1" x14ac:dyDescent="0.15">
      <c r="A3" s="10"/>
      <c r="B3" s="1146" t="s">
        <v>476</v>
      </c>
      <c r="C3" s="1147"/>
      <c r="D3" s="1147"/>
      <c r="E3" s="1014" t="s">
        <v>563</v>
      </c>
      <c r="F3" s="1416" t="s">
        <v>568</v>
      </c>
      <c r="G3" s="1147"/>
      <c r="H3" s="1147" t="s">
        <v>569</v>
      </c>
      <c r="I3" s="1147"/>
      <c r="J3" s="1147"/>
      <c r="K3" s="1147"/>
      <c r="L3" s="1147"/>
      <c r="M3" s="1147"/>
      <c r="N3" s="1147"/>
      <c r="O3" s="1147" t="s">
        <v>226</v>
      </c>
      <c r="P3" s="1147"/>
      <c r="Q3" s="1147"/>
      <c r="R3" s="1147"/>
      <c r="S3" s="1147"/>
      <c r="T3" s="1207"/>
    </row>
    <row r="4" spans="1:25" ht="12.75" customHeight="1" x14ac:dyDescent="0.15">
      <c r="A4" s="10"/>
      <c r="B4" s="1057"/>
      <c r="C4" s="985"/>
      <c r="D4" s="985"/>
      <c r="E4" s="1016"/>
      <c r="F4" s="983"/>
      <c r="G4" s="985"/>
      <c r="H4" s="985" t="s">
        <v>305</v>
      </c>
      <c r="I4" s="985"/>
      <c r="J4" s="985"/>
      <c r="K4" s="985"/>
      <c r="L4" s="985"/>
      <c r="M4" s="983" t="s">
        <v>1128</v>
      </c>
      <c r="N4" s="985"/>
      <c r="O4" s="985" t="s">
        <v>477</v>
      </c>
      <c r="P4" s="985"/>
      <c r="Q4" s="985" t="s">
        <v>478</v>
      </c>
      <c r="R4" s="985"/>
      <c r="S4" s="985" t="s">
        <v>502</v>
      </c>
      <c r="T4" s="1420"/>
    </row>
    <row r="5" spans="1:25" ht="10.5" customHeight="1" x14ac:dyDescent="0.15">
      <c r="A5" s="400"/>
      <c r="B5" s="1057"/>
      <c r="C5" s="985"/>
      <c r="D5" s="985"/>
      <c r="E5" s="1203"/>
      <c r="F5" s="985"/>
      <c r="G5" s="985"/>
      <c r="H5" s="763" t="s">
        <v>477</v>
      </c>
      <c r="I5" s="985" t="s">
        <v>478</v>
      </c>
      <c r="J5" s="985"/>
      <c r="K5" s="985" t="s">
        <v>502</v>
      </c>
      <c r="L5" s="985"/>
      <c r="M5" s="985"/>
      <c r="N5" s="985"/>
      <c r="O5" s="985"/>
      <c r="P5" s="985"/>
      <c r="Q5" s="985"/>
      <c r="R5" s="985"/>
      <c r="S5" s="985"/>
      <c r="T5" s="1420"/>
    </row>
    <row r="6" spans="1:25" ht="21" customHeight="1" x14ac:dyDescent="0.15">
      <c r="A6" s="400"/>
      <c r="B6" s="1057" t="s">
        <v>215</v>
      </c>
      <c r="C6" s="985"/>
      <c r="D6" s="985"/>
      <c r="E6" s="822">
        <v>1</v>
      </c>
      <c r="F6" s="1417">
        <v>9</v>
      </c>
      <c r="G6" s="1417"/>
      <c r="H6" s="877">
        <v>19</v>
      </c>
      <c r="I6" s="1429">
        <v>0</v>
      </c>
      <c r="J6" s="1417"/>
      <c r="K6" s="1417">
        <v>19</v>
      </c>
      <c r="L6" s="1417"/>
      <c r="M6" s="1417">
        <v>2</v>
      </c>
      <c r="N6" s="1417"/>
      <c r="O6" s="1417">
        <v>178</v>
      </c>
      <c r="P6" s="1417"/>
      <c r="Q6" s="1418">
        <v>82</v>
      </c>
      <c r="R6" s="1418"/>
      <c r="S6" s="1418">
        <v>96</v>
      </c>
      <c r="T6" s="1419"/>
    </row>
    <row r="7" spans="1:25" ht="21" customHeight="1" x14ac:dyDescent="0.15">
      <c r="A7" s="400"/>
      <c r="B7" s="1057" t="s">
        <v>570</v>
      </c>
      <c r="C7" s="985"/>
      <c r="D7" s="985"/>
      <c r="E7" s="822">
        <v>1</v>
      </c>
      <c r="F7" s="1417">
        <v>4</v>
      </c>
      <c r="G7" s="1417"/>
      <c r="H7" s="877">
        <v>9</v>
      </c>
      <c r="I7" s="1429">
        <v>0</v>
      </c>
      <c r="J7" s="1417"/>
      <c r="K7" s="1417">
        <v>9</v>
      </c>
      <c r="L7" s="1417"/>
      <c r="M7" s="1417">
        <v>1</v>
      </c>
      <c r="N7" s="1417"/>
      <c r="O7" s="1417">
        <v>69</v>
      </c>
      <c r="P7" s="1417"/>
      <c r="Q7" s="1418">
        <v>40</v>
      </c>
      <c r="R7" s="1418"/>
      <c r="S7" s="1418">
        <v>29</v>
      </c>
      <c r="T7" s="1419"/>
      <c r="V7" s="54"/>
    </row>
    <row r="8" spans="1:25" ht="25.5" customHeight="1" x14ac:dyDescent="0.15">
      <c r="A8" s="400"/>
      <c r="B8" s="1427" t="s">
        <v>1194</v>
      </c>
      <c r="C8" s="1428"/>
      <c r="D8" s="1428"/>
      <c r="E8" s="822">
        <v>1</v>
      </c>
      <c r="F8" s="1417">
        <v>7</v>
      </c>
      <c r="G8" s="1417"/>
      <c r="H8" s="877">
        <v>16</v>
      </c>
      <c r="I8" s="1429">
        <v>2</v>
      </c>
      <c r="J8" s="1417"/>
      <c r="K8" s="1417">
        <v>14</v>
      </c>
      <c r="L8" s="1417"/>
      <c r="M8" s="1417">
        <v>3</v>
      </c>
      <c r="N8" s="1417"/>
      <c r="O8" s="1417">
        <v>23</v>
      </c>
      <c r="P8" s="1417"/>
      <c r="Q8" s="1418">
        <v>16</v>
      </c>
      <c r="R8" s="1418"/>
      <c r="S8" s="1418">
        <v>7</v>
      </c>
      <c r="T8" s="1419"/>
      <c r="V8" s="54"/>
    </row>
    <row r="9" spans="1:25" ht="25.5" customHeight="1" x14ac:dyDescent="0.15">
      <c r="A9" s="400"/>
      <c r="B9" s="1424" t="s">
        <v>1195</v>
      </c>
      <c r="C9" s="1425"/>
      <c r="D9" s="1425"/>
      <c r="E9" s="822">
        <v>1</v>
      </c>
      <c r="F9" s="1417">
        <v>6</v>
      </c>
      <c r="G9" s="1417"/>
      <c r="H9" s="877">
        <v>19</v>
      </c>
      <c r="I9" s="1417">
        <v>2</v>
      </c>
      <c r="J9" s="1417"/>
      <c r="K9" s="1417">
        <v>17</v>
      </c>
      <c r="L9" s="1417"/>
      <c r="M9" s="1417">
        <v>2</v>
      </c>
      <c r="N9" s="1417"/>
      <c r="O9" s="1417">
        <v>29</v>
      </c>
      <c r="P9" s="1417"/>
      <c r="Q9" s="1418">
        <v>16</v>
      </c>
      <c r="R9" s="1418"/>
      <c r="S9" s="1418">
        <v>13</v>
      </c>
      <c r="T9" s="1419"/>
    </row>
    <row r="10" spans="1:25" ht="25.5" customHeight="1" x14ac:dyDescent="0.15">
      <c r="A10" s="400"/>
      <c r="B10" s="1405" t="s">
        <v>1196</v>
      </c>
      <c r="C10" s="1406"/>
      <c r="D10" s="1406"/>
      <c r="E10" s="822">
        <v>1</v>
      </c>
      <c r="F10" s="1417">
        <v>7</v>
      </c>
      <c r="G10" s="1417"/>
      <c r="H10" s="877">
        <v>30</v>
      </c>
      <c r="I10" s="1429">
        <v>2</v>
      </c>
      <c r="J10" s="1417"/>
      <c r="K10" s="1417">
        <v>28</v>
      </c>
      <c r="L10" s="1417"/>
      <c r="M10" s="1417">
        <v>3</v>
      </c>
      <c r="N10" s="1417"/>
      <c r="O10" s="1417">
        <v>25</v>
      </c>
      <c r="P10" s="1417"/>
      <c r="Q10" s="1417">
        <v>11</v>
      </c>
      <c r="R10" s="1417"/>
      <c r="S10" s="1418">
        <v>14</v>
      </c>
      <c r="T10" s="1419"/>
    </row>
    <row r="11" spans="1:25" ht="25.5" customHeight="1" x14ac:dyDescent="0.15">
      <c r="A11" s="400"/>
      <c r="B11" s="1426" t="s">
        <v>1197</v>
      </c>
      <c r="C11" s="1203"/>
      <c r="D11" s="1203"/>
      <c r="E11" s="822">
        <v>1</v>
      </c>
      <c r="F11" s="1417">
        <v>6</v>
      </c>
      <c r="G11" s="1417"/>
      <c r="H11" s="877">
        <v>20</v>
      </c>
      <c r="I11" s="1429">
        <v>3</v>
      </c>
      <c r="J11" s="1417"/>
      <c r="K11" s="1417">
        <v>17</v>
      </c>
      <c r="L11" s="1417"/>
      <c r="M11" s="1417">
        <v>2</v>
      </c>
      <c r="N11" s="1417"/>
      <c r="O11" s="1417">
        <v>26</v>
      </c>
      <c r="P11" s="1417"/>
      <c r="Q11" s="1418">
        <v>15</v>
      </c>
      <c r="R11" s="1418"/>
      <c r="S11" s="1418">
        <v>11</v>
      </c>
      <c r="T11" s="1419"/>
    </row>
    <row r="12" spans="1:25" ht="21" customHeight="1" x14ac:dyDescent="0.15">
      <c r="A12" s="400"/>
      <c r="B12" s="1057" t="s">
        <v>214</v>
      </c>
      <c r="C12" s="985"/>
      <c r="D12" s="985"/>
      <c r="E12" s="822">
        <v>1</v>
      </c>
      <c r="F12" s="1417">
        <v>4</v>
      </c>
      <c r="G12" s="1417"/>
      <c r="H12" s="877">
        <v>9</v>
      </c>
      <c r="I12" s="1417">
        <v>0</v>
      </c>
      <c r="J12" s="1417"/>
      <c r="K12" s="1417">
        <v>9</v>
      </c>
      <c r="L12" s="1417"/>
      <c r="M12" s="1417">
        <v>1</v>
      </c>
      <c r="N12" s="1417"/>
      <c r="O12" s="1417">
        <v>66</v>
      </c>
      <c r="P12" s="1417"/>
      <c r="Q12" s="1418">
        <v>33</v>
      </c>
      <c r="R12" s="1418"/>
      <c r="S12" s="1418">
        <v>33</v>
      </c>
      <c r="T12" s="1419"/>
    </row>
    <row r="13" spans="1:25" s="714" customFormat="1" ht="21" customHeight="1" x14ac:dyDescent="0.15">
      <c r="B13" s="1434" t="s">
        <v>1088</v>
      </c>
      <c r="C13" s="1369"/>
      <c r="D13" s="1296"/>
      <c r="E13" s="822">
        <v>1</v>
      </c>
      <c r="F13" s="1422">
        <v>6</v>
      </c>
      <c r="G13" s="1433"/>
      <c r="H13" s="877">
        <v>15</v>
      </c>
      <c r="I13" s="1422">
        <v>2</v>
      </c>
      <c r="J13" s="1433"/>
      <c r="K13" s="1422">
        <v>13</v>
      </c>
      <c r="L13" s="1433"/>
      <c r="M13" s="1422">
        <v>1</v>
      </c>
      <c r="N13" s="1433"/>
      <c r="O13" s="1417">
        <v>141</v>
      </c>
      <c r="P13" s="1417"/>
      <c r="Q13" s="1422">
        <v>61</v>
      </c>
      <c r="R13" s="1433"/>
      <c r="S13" s="1422">
        <v>80</v>
      </c>
      <c r="T13" s="1423"/>
    </row>
    <row r="14" spans="1:25" ht="25.5" customHeight="1" x14ac:dyDescent="0.15">
      <c r="A14" s="400"/>
      <c r="B14" s="1430" t="s">
        <v>1129</v>
      </c>
      <c r="C14" s="1431"/>
      <c r="D14" s="1432"/>
      <c r="E14" s="822">
        <v>1</v>
      </c>
      <c r="F14" s="1417">
        <v>3</v>
      </c>
      <c r="G14" s="1435"/>
      <c r="H14" s="877">
        <v>16</v>
      </c>
      <c r="I14" s="1429">
        <v>1</v>
      </c>
      <c r="J14" s="1435"/>
      <c r="K14" s="1417">
        <v>15</v>
      </c>
      <c r="L14" s="1435"/>
      <c r="M14" s="1417">
        <v>3</v>
      </c>
      <c r="N14" s="1435"/>
      <c r="O14" s="1417">
        <v>10</v>
      </c>
      <c r="P14" s="1417"/>
      <c r="Q14" s="1418">
        <v>3</v>
      </c>
      <c r="R14" s="1418"/>
      <c r="S14" s="1418">
        <v>7</v>
      </c>
      <c r="T14" s="1419"/>
    </row>
    <row r="15" spans="1:25" ht="18.75" customHeight="1" x14ac:dyDescent="0.15">
      <c r="A15" s="400"/>
      <c r="B15" s="1280" t="s">
        <v>623</v>
      </c>
      <c r="C15" s="964"/>
      <c r="D15" s="964"/>
      <c r="E15" s="879">
        <f>SUM(E6:E14)</f>
        <v>9</v>
      </c>
      <c r="F15" s="1438">
        <f>SUM(F6:G14)</f>
        <v>52</v>
      </c>
      <c r="G15" s="1438"/>
      <c r="H15" s="878">
        <f>SUM(H6:H14)</f>
        <v>153</v>
      </c>
      <c r="I15" s="1440">
        <f>SUM(I6:J14)</f>
        <v>12</v>
      </c>
      <c r="J15" s="1441"/>
      <c r="K15" s="1440">
        <f>SUM(K6:L14)</f>
        <v>141</v>
      </c>
      <c r="L15" s="1441"/>
      <c r="M15" s="1440">
        <f>SUM(M6:N14)</f>
        <v>18</v>
      </c>
      <c r="N15" s="1441"/>
      <c r="O15" s="1421">
        <f>SUM(O6:P14)</f>
        <v>567</v>
      </c>
      <c r="P15" s="1421"/>
      <c r="Q15" s="1421">
        <f>SUM(Q6:R14)</f>
        <v>277</v>
      </c>
      <c r="R15" s="1421"/>
      <c r="S15" s="1438">
        <f>SUM(S6:T14)</f>
        <v>290</v>
      </c>
      <c r="T15" s="1439"/>
    </row>
    <row r="16" spans="1:25" ht="13.5" customHeight="1" x14ac:dyDescent="0.15">
      <c r="B16" s="156" t="s">
        <v>1185</v>
      </c>
      <c r="C16" s="154"/>
      <c r="D16" s="154"/>
      <c r="E16" s="154"/>
      <c r="F16" s="171"/>
      <c r="G16" s="117"/>
      <c r="H16" s="945"/>
      <c r="I16" s="946"/>
      <c r="J16" s="117"/>
      <c r="K16" s="90"/>
      <c r="L16" s="117"/>
      <c r="M16" s="90"/>
      <c r="N16" s="22"/>
      <c r="O16" s="22"/>
      <c r="P16" s="117"/>
      <c r="Q16" s="90"/>
      <c r="R16" s="117"/>
      <c r="S16" s="90"/>
      <c r="T16" s="117"/>
    </row>
    <row r="17" spans="1:25" ht="19.5" customHeight="1" x14ac:dyDescent="0.15">
      <c r="B17" s="957" t="s">
        <v>1198</v>
      </c>
      <c r="C17" s="880"/>
      <c r="D17" s="880"/>
      <c r="E17" s="880"/>
      <c r="F17" s="752"/>
      <c r="G17" s="752"/>
      <c r="H17" s="880"/>
      <c r="I17" s="880"/>
      <c r="J17" s="880"/>
      <c r="K17" s="880"/>
      <c r="L17" s="880"/>
      <c r="M17" s="880"/>
      <c r="N17" s="752"/>
      <c r="O17" s="752"/>
      <c r="P17" s="880"/>
      <c r="Q17" s="880"/>
      <c r="R17" s="880"/>
      <c r="S17" s="880"/>
      <c r="T17" s="880"/>
      <c r="U17" s="754"/>
      <c r="V17" s="754"/>
    </row>
    <row r="18" spans="1:25" s="754" customFormat="1" ht="19.5" customHeight="1" x14ac:dyDescent="0.15">
      <c r="B18" s="752"/>
      <c r="C18" s="880"/>
      <c r="D18" s="880"/>
      <c r="E18" s="880"/>
      <c r="F18" s="752"/>
      <c r="G18" s="752"/>
      <c r="H18" s="880"/>
      <c r="I18" s="880"/>
      <c r="J18" s="880"/>
      <c r="K18" s="880"/>
      <c r="L18" s="880"/>
      <c r="M18" s="880"/>
      <c r="N18" s="752"/>
      <c r="O18" s="752"/>
      <c r="P18" s="880"/>
      <c r="Q18" s="880"/>
      <c r="R18" s="880"/>
      <c r="S18" s="880"/>
      <c r="T18" s="880"/>
    </row>
    <row r="19" spans="1:25" s="84" customFormat="1" ht="26.25" customHeight="1" x14ac:dyDescent="0.15">
      <c r="A19" s="82" t="s">
        <v>1002</v>
      </c>
      <c r="B19" s="140"/>
      <c r="C19" s="86"/>
      <c r="D19" s="86"/>
      <c r="E19" s="86"/>
      <c r="F19" s="86"/>
      <c r="G19" s="86"/>
      <c r="H19" s="86"/>
      <c r="I19" s="86"/>
      <c r="J19" s="86"/>
      <c r="K19" s="86"/>
      <c r="L19" s="86"/>
      <c r="M19" s="86"/>
      <c r="N19" s="86"/>
      <c r="O19" s="86"/>
      <c r="P19" s="86"/>
      <c r="Q19" s="86"/>
      <c r="R19" s="86"/>
      <c r="S19" s="86"/>
      <c r="T19" s="86"/>
      <c r="U19" s="86"/>
      <c r="V19" s="86"/>
      <c r="W19" s="85"/>
      <c r="X19" s="85"/>
      <c r="Y19" s="85"/>
    </row>
    <row r="20" spans="1:25" ht="14.25" x14ac:dyDescent="0.15">
      <c r="A20" s="10"/>
      <c r="B20" s="152"/>
      <c r="C20" s="152"/>
      <c r="D20" s="152"/>
      <c r="E20" s="152"/>
      <c r="F20" s="152"/>
      <c r="G20" s="152"/>
      <c r="H20" s="152"/>
      <c r="I20" s="152"/>
      <c r="J20" s="152"/>
      <c r="K20" s="152"/>
      <c r="L20" s="152"/>
      <c r="M20" s="152"/>
      <c r="N20" s="152"/>
      <c r="O20" s="152"/>
      <c r="P20" s="1012" t="s">
        <v>624</v>
      </c>
      <c r="Q20" s="1012"/>
      <c r="R20" s="1012"/>
      <c r="S20" s="1012"/>
      <c r="T20" s="1012"/>
      <c r="U20" s="22"/>
      <c r="V20" s="22"/>
    </row>
    <row r="21" spans="1:25" ht="12.75" customHeight="1" x14ac:dyDescent="0.15">
      <c r="A21" s="10"/>
      <c r="B21" s="1146" t="s">
        <v>476</v>
      </c>
      <c r="C21" s="1147"/>
      <c r="D21" s="1147"/>
      <c r="E21" s="1351" t="s">
        <v>216</v>
      </c>
      <c r="F21" s="1416" t="s">
        <v>217</v>
      </c>
      <c r="G21" s="1147"/>
      <c r="H21" s="1147" t="s">
        <v>575</v>
      </c>
      <c r="I21" s="1147"/>
      <c r="J21" s="1147"/>
      <c r="K21" s="1147"/>
      <c r="L21" s="1147"/>
      <c r="M21" s="1147"/>
      <c r="N21" s="1147"/>
      <c r="O21" s="1147" t="s">
        <v>218</v>
      </c>
      <c r="P21" s="1147"/>
      <c r="Q21" s="1147"/>
      <c r="R21" s="1147"/>
      <c r="S21" s="1147"/>
      <c r="T21" s="1207"/>
      <c r="U21" s="22"/>
      <c r="V21" s="22"/>
    </row>
    <row r="22" spans="1:25" ht="12.75" customHeight="1" x14ac:dyDescent="0.15">
      <c r="A22" s="400"/>
      <c r="B22" s="1057"/>
      <c r="C22" s="985"/>
      <c r="D22" s="985"/>
      <c r="E22" s="1448"/>
      <c r="F22" s="985"/>
      <c r="G22" s="985"/>
      <c r="H22" s="985" t="s">
        <v>574</v>
      </c>
      <c r="I22" s="985"/>
      <c r="J22" s="985"/>
      <c r="K22" s="985"/>
      <c r="L22" s="985"/>
      <c r="M22" s="983" t="s">
        <v>185</v>
      </c>
      <c r="N22" s="985"/>
      <c r="O22" s="985" t="s">
        <v>477</v>
      </c>
      <c r="P22" s="985"/>
      <c r="Q22" s="985" t="s">
        <v>478</v>
      </c>
      <c r="R22" s="985"/>
      <c r="S22" s="985" t="s">
        <v>502</v>
      </c>
      <c r="T22" s="1420"/>
      <c r="U22" s="1443"/>
      <c r="V22" s="1443"/>
    </row>
    <row r="23" spans="1:25" ht="12.75" customHeight="1" x14ac:dyDescent="0.15">
      <c r="A23" s="400"/>
      <c r="B23" s="1057"/>
      <c r="C23" s="985"/>
      <c r="D23" s="985"/>
      <c r="E23" s="1448"/>
      <c r="F23" s="985"/>
      <c r="G23" s="985"/>
      <c r="H23" s="395" t="s">
        <v>477</v>
      </c>
      <c r="I23" s="985" t="s">
        <v>478</v>
      </c>
      <c r="J23" s="985"/>
      <c r="K23" s="985" t="s">
        <v>502</v>
      </c>
      <c r="L23" s="985"/>
      <c r="M23" s="985"/>
      <c r="N23" s="985"/>
      <c r="O23" s="985"/>
      <c r="P23" s="985"/>
      <c r="Q23" s="985"/>
      <c r="R23" s="985"/>
      <c r="S23" s="985"/>
      <c r="T23" s="1420"/>
      <c r="U23" s="1443"/>
      <c r="V23" s="1443"/>
    </row>
    <row r="24" spans="1:25" ht="21" customHeight="1" x14ac:dyDescent="0.15">
      <c r="A24" s="400"/>
      <c r="B24" s="1057" t="s">
        <v>434</v>
      </c>
      <c r="C24" s="985"/>
      <c r="D24" s="985"/>
      <c r="E24" s="823">
        <v>1</v>
      </c>
      <c r="F24" s="1436">
        <v>28</v>
      </c>
      <c r="G24" s="1437"/>
      <c r="H24" s="871">
        <f>SUM(I24:N24)</f>
        <v>46</v>
      </c>
      <c r="I24" s="1436">
        <v>17</v>
      </c>
      <c r="J24" s="1437"/>
      <c r="K24" s="1436">
        <v>26</v>
      </c>
      <c r="L24" s="1437"/>
      <c r="M24" s="1436">
        <v>3</v>
      </c>
      <c r="N24" s="1437"/>
      <c r="O24" s="1436">
        <f t="shared" ref="O24:O29" si="0">SUM(Q24:T24)</f>
        <v>605</v>
      </c>
      <c r="P24" s="1437"/>
      <c r="Q24" s="1436">
        <v>326</v>
      </c>
      <c r="R24" s="1437"/>
      <c r="S24" s="1436">
        <v>279</v>
      </c>
      <c r="T24" s="1450"/>
      <c r="U24" s="1442"/>
      <c r="V24" s="1442"/>
      <c r="W24" s="717"/>
    </row>
    <row r="25" spans="1:25" ht="21" customHeight="1" x14ac:dyDescent="0.15">
      <c r="A25" s="400"/>
      <c r="B25" s="1057" t="s">
        <v>433</v>
      </c>
      <c r="C25" s="985"/>
      <c r="D25" s="985"/>
      <c r="E25" s="823">
        <v>1</v>
      </c>
      <c r="F25" s="1436">
        <v>8</v>
      </c>
      <c r="G25" s="1437"/>
      <c r="H25" s="871">
        <f t="shared" ref="H25:H29" si="1">SUM(I25:N25)</f>
        <v>15</v>
      </c>
      <c r="I25" s="1436">
        <v>5</v>
      </c>
      <c r="J25" s="1437"/>
      <c r="K25" s="1436">
        <v>8</v>
      </c>
      <c r="L25" s="1437"/>
      <c r="M25" s="1436">
        <v>2</v>
      </c>
      <c r="N25" s="1437"/>
      <c r="O25" s="1436">
        <f t="shared" si="0"/>
        <v>158</v>
      </c>
      <c r="P25" s="1437"/>
      <c r="Q25" s="1436">
        <v>72</v>
      </c>
      <c r="R25" s="1437"/>
      <c r="S25" s="1436">
        <v>86</v>
      </c>
      <c r="T25" s="1450"/>
      <c r="U25" s="1442"/>
      <c r="V25" s="1442"/>
      <c r="W25" s="717"/>
    </row>
    <row r="26" spans="1:25" ht="21" customHeight="1" x14ac:dyDescent="0.15">
      <c r="A26" s="400"/>
      <c r="B26" s="1057" t="s">
        <v>541</v>
      </c>
      <c r="C26" s="985"/>
      <c r="D26" s="985"/>
      <c r="E26" s="823">
        <v>1</v>
      </c>
      <c r="F26" s="1436">
        <v>20</v>
      </c>
      <c r="G26" s="1437"/>
      <c r="H26" s="871">
        <f t="shared" si="1"/>
        <v>36</v>
      </c>
      <c r="I26" s="1436">
        <v>13</v>
      </c>
      <c r="J26" s="1437"/>
      <c r="K26" s="1436">
        <v>21</v>
      </c>
      <c r="L26" s="1437"/>
      <c r="M26" s="1436">
        <v>2</v>
      </c>
      <c r="N26" s="1437"/>
      <c r="O26" s="1436">
        <f t="shared" si="0"/>
        <v>442</v>
      </c>
      <c r="P26" s="1437"/>
      <c r="Q26" s="1436">
        <v>223</v>
      </c>
      <c r="R26" s="1437"/>
      <c r="S26" s="1436">
        <v>219</v>
      </c>
      <c r="T26" s="1450"/>
      <c r="U26" s="1442"/>
      <c r="V26" s="1442"/>
      <c r="W26" s="717"/>
    </row>
    <row r="27" spans="1:25" ht="21" customHeight="1" x14ac:dyDescent="0.15">
      <c r="A27" s="400"/>
      <c r="B27" s="1057" t="s">
        <v>219</v>
      </c>
      <c r="C27" s="985"/>
      <c r="D27" s="985"/>
      <c r="E27" s="823">
        <v>1</v>
      </c>
      <c r="F27" s="1436">
        <v>9</v>
      </c>
      <c r="G27" s="1437"/>
      <c r="H27" s="871">
        <f t="shared" si="1"/>
        <v>19</v>
      </c>
      <c r="I27" s="1436">
        <v>6</v>
      </c>
      <c r="J27" s="1437"/>
      <c r="K27" s="1436">
        <v>11</v>
      </c>
      <c r="L27" s="1437"/>
      <c r="M27" s="1436">
        <v>2</v>
      </c>
      <c r="N27" s="1437"/>
      <c r="O27" s="1436">
        <f t="shared" si="0"/>
        <v>171</v>
      </c>
      <c r="P27" s="1437"/>
      <c r="Q27" s="1436">
        <v>90</v>
      </c>
      <c r="R27" s="1437"/>
      <c r="S27" s="1436">
        <v>81</v>
      </c>
      <c r="T27" s="1450"/>
      <c r="U27" s="1442"/>
      <c r="V27" s="1442"/>
      <c r="W27" s="717"/>
      <c r="Y27" s="54"/>
    </row>
    <row r="28" spans="1:25" ht="21" customHeight="1" x14ac:dyDescent="0.15">
      <c r="A28" s="400"/>
      <c r="B28" s="1057" t="s">
        <v>571</v>
      </c>
      <c r="C28" s="985"/>
      <c r="D28" s="985"/>
      <c r="E28" s="823">
        <v>1</v>
      </c>
      <c r="F28" s="1281">
        <v>30</v>
      </c>
      <c r="G28" s="1281"/>
      <c r="H28" s="871">
        <f t="shared" si="1"/>
        <v>50</v>
      </c>
      <c r="I28" s="1281">
        <v>19</v>
      </c>
      <c r="J28" s="1281"/>
      <c r="K28" s="1281">
        <v>28</v>
      </c>
      <c r="L28" s="1281"/>
      <c r="M28" s="1436">
        <v>3</v>
      </c>
      <c r="N28" s="1437"/>
      <c r="O28" s="1436">
        <f t="shared" si="0"/>
        <v>676</v>
      </c>
      <c r="P28" s="1437"/>
      <c r="Q28" s="1281">
        <v>386</v>
      </c>
      <c r="R28" s="1281"/>
      <c r="S28" s="1281">
        <v>290</v>
      </c>
      <c r="T28" s="1449"/>
      <c r="U28" s="1442"/>
      <c r="V28" s="1442"/>
      <c r="W28" s="717"/>
    </row>
    <row r="29" spans="1:25" ht="21" customHeight="1" x14ac:dyDescent="0.15">
      <c r="A29" s="400"/>
      <c r="B29" s="1057" t="s">
        <v>306</v>
      </c>
      <c r="C29" s="985"/>
      <c r="D29" s="985"/>
      <c r="E29" s="823">
        <v>1</v>
      </c>
      <c r="F29" s="1281">
        <v>30</v>
      </c>
      <c r="G29" s="1281"/>
      <c r="H29" s="871">
        <f t="shared" si="1"/>
        <v>49</v>
      </c>
      <c r="I29" s="1281">
        <v>21</v>
      </c>
      <c r="J29" s="1281"/>
      <c r="K29" s="1281">
        <v>25</v>
      </c>
      <c r="L29" s="1281"/>
      <c r="M29" s="1436">
        <v>3</v>
      </c>
      <c r="N29" s="1437"/>
      <c r="O29" s="1436">
        <f t="shared" si="0"/>
        <v>715</v>
      </c>
      <c r="P29" s="1437"/>
      <c r="Q29" s="1281">
        <v>399</v>
      </c>
      <c r="R29" s="1281"/>
      <c r="S29" s="1281">
        <v>316</v>
      </c>
      <c r="T29" s="1449"/>
      <c r="U29" s="1442"/>
      <c r="V29" s="1442"/>
      <c r="W29" s="717"/>
    </row>
    <row r="30" spans="1:25" ht="21" customHeight="1" x14ac:dyDescent="0.15">
      <c r="A30" s="400"/>
      <c r="B30" s="1280" t="s">
        <v>623</v>
      </c>
      <c r="C30" s="964"/>
      <c r="D30" s="964"/>
      <c r="E30" s="791">
        <f>SUM(E24:E29)</f>
        <v>6</v>
      </c>
      <c r="F30" s="1293">
        <f>SUM(F24:G29)</f>
        <v>125</v>
      </c>
      <c r="G30" s="1444"/>
      <c r="H30" s="872">
        <f>I30+K30</f>
        <v>200</v>
      </c>
      <c r="I30" s="1293">
        <f>SUM(I24:J29)</f>
        <v>81</v>
      </c>
      <c r="J30" s="1444"/>
      <c r="K30" s="1293">
        <f t="shared" ref="K30" si="2">SUM(K24:L29)</f>
        <v>119</v>
      </c>
      <c r="L30" s="1444"/>
      <c r="M30" s="1293">
        <f t="shared" ref="M30" si="3">SUM(M24:N29)</f>
        <v>15</v>
      </c>
      <c r="N30" s="1444"/>
      <c r="O30" s="1446">
        <f t="shared" ref="O30" si="4">Q30+S30</f>
        <v>2767</v>
      </c>
      <c r="P30" s="1447"/>
      <c r="Q30" s="1293">
        <f t="shared" ref="Q30:S30" si="5">SUM(Q24:R29)</f>
        <v>1496</v>
      </c>
      <c r="R30" s="1444"/>
      <c r="S30" s="1293">
        <f t="shared" si="5"/>
        <v>1271</v>
      </c>
      <c r="T30" s="1445"/>
      <c r="U30" s="718"/>
      <c r="V30" s="718"/>
      <c r="W30" s="717"/>
    </row>
    <row r="31" spans="1:25" ht="14.1" customHeight="1" x14ac:dyDescent="0.15">
      <c r="A31" s="400"/>
      <c r="B31" s="852" t="s">
        <v>1185</v>
      </c>
      <c r="C31" s="161"/>
      <c r="D31" s="161"/>
      <c r="E31" s="161"/>
      <c r="F31" s="867"/>
      <c r="G31" s="867"/>
      <c r="H31" s="868"/>
      <c r="I31" s="868"/>
      <c r="J31" s="868"/>
      <c r="K31" s="868"/>
      <c r="L31" s="398" t="s">
        <v>749</v>
      </c>
      <c r="M31" s="408"/>
      <c r="N31" s="169"/>
      <c r="O31" s="408"/>
      <c r="P31" s="169"/>
      <c r="Q31" s="408"/>
      <c r="R31" s="169"/>
      <c r="S31" s="408"/>
      <c r="T31" s="169"/>
      <c r="U31" s="167"/>
      <c r="V31" s="167"/>
    </row>
    <row r="32" spans="1:25" ht="18.75" customHeight="1" x14ac:dyDescent="0.15">
      <c r="A32" s="400"/>
      <c r="B32" s="399"/>
      <c r="C32" s="401"/>
      <c r="D32" s="401"/>
      <c r="E32" s="401"/>
      <c r="F32" s="399"/>
      <c r="G32" s="399"/>
      <c r="H32" s="401"/>
      <c r="I32" s="401"/>
      <c r="J32" s="401"/>
      <c r="K32" s="401"/>
      <c r="L32" s="117"/>
      <c r="M32" s="415"/>
      <c r="N32" s="137"/>
      <c r="O32" s="415"/>
      <c r="P32" s="137"/>
      <c r="Q32" s="415"/>
      <c r="R32" s="137"/>
      <c r="S32" s="415"/>
      <c r="T32" s="137"/>
      <c r="U32" s="58"/>
      <c r="V32" s="58"/>
    </row>
    <row r="33" spans="1:25" s="84" customFormat="1" ht="26.25" customHeight="1" x14ac:dyDescent="0.15">
      <c r="A33" s="82" t="s">
        <v>1003</v>
      </c>
      <c r="B33" s="86"/>
      <c r="C33" s="86"/>
      <c r="D33" s="86"/>
      <c r="E33" s="86"/>
      <c r="F33" s="86"/>
      <c r="G33" s="86"/>
      <c r="H33" s="86"/>
      <c r="I33" s="86"/>
      <c r="J33" s="86"/>
      <c r="K33" s="86"/>
      <c r="L33" s="86"/>
      <c r="M33" s="86"/>
      <c r="N33" s="86"/>
      <c r="O33" s="86"/>
      <c r="P33" s="86"/>
      <c r="Q33" s="86"/>
      <c r="R33" s="86"/>
      <c r="S33" s="86"/>
      <c r="T33" s="86"/>
      <c r="U33" s="86"/>
      <c r="V33" s="86"/>
      <c r="W33" s="85"/>
      <c r="X33" s="85"/>
      <c r="Y33" s="85"/>
    </row>
    <row r="34" spans="1:25" ht="14.25" x14ac:dyDescent="0.15">
      <c r="A34" s="10"/>
      <c r="B34" s="152"/>
      <c r="C34" s="152"/>
      <c r="D34" s="152"/>
      <c r="E34" s="152"/>
      <c r="F34" s="152"/>
      <c r="G34" s="152"/>
      <c r="H34" s="152"/>
      <c r="I34" s="152"/>
      <c r="J34" s="152"/>
      <c r="K34" s="152"/>
      <c r="L34" s="152"/>
      <c r="M34" s="152"/>
      <c r="N34" s="152"/>
      <c r="O34" s="152"/>
      <c r="P34" s="1012" t="s">
        <v>624</v>
      </c>
      <c r="Q34" s="1012"/>
      <c r="R34" s="1012"/>
      <c r="S34" s="1012"/>
      <c r="T34" s="1012"/>
      <c r="U34" s="22"/>
      <c r="V34" s="22"/>
    </row>
    <row r="35" spans="1:25" ht="12.75" customHeight="1" x14ac:dyDescent="0.15">
      <c r="A35" s="10"/>
      <c r="B35" s="1146" t="s">
        <v>476</v>
      </c>
      <c r="C35" s="1147"/>
      <c r="D35" s="1147"/>
      <c r="E35" s="1351" t="s">
        <v>216</v>
      </c>
      <c r="F35" s="1416" t="s">
        <v>217</v>
      </c>
      <c r="G35" s="1147"/>
      <c r="H35" s="1147" t="s">
        <v>575</v>
      </c>
      <c r="I35" s="1147"/>
      <c r="J35" s="1147"/>
      <c r="K35" s="1147"/>
      <c r="L35" s="1147"/>
      <c r="M35" s="1147"/>
      <c r="N35" s="1147"/>
      <c r="O35" s="1147" t="s">
        <v>166</v>
      </c>
      <c r="P35" s="1147"/>
      <c r="Q35" s="1147"/>
      <c r="R35" s="1147"/>
      <c r="S35" s="1147"/>
      <c r="T35" s="1207"/>
      <c r="U35" s="22"/>
      <c r="V35" s="22"/>
    </row>
    <row r="36" spans="1:25" ht="12.75" customHeight="1" x14ac:dyDescent="0.15">
      <c r="A36" s="400"/>
      <c r="B36" s="1057"/>
      <c r="C36" s="985"/>
      <c r="D36" s="985"/>
      <c r="E36" s="1448"/>
      <c r="F36" s="985"/>
      <c r="G36" s="985"/>
      <c r="H36" s="985" t="s">
        <v>574</v>
      </c>
      <c r="I36" s="985"/>
      <c r="J36" s="985"/>
      <c r="K36" s="985"/>
      <c r="L36" s="985"/>
      <c r="M36" s="983" t="s">
        <v>185</v>
      </c>
      <c r="N36" s="985"/>
      <c r="O36" s="985" t="s">
        <v>477</v>
      </c>
      <c r="P36" s="985"/>
      <c r="Q36" s="985" t="s">
        <v>478</v>
      </c>
      <c r="R36" s="985"/>
      <c r="S36" s="985" t="s">
        <v>502</v>
      </c>
      <c r="T36" s="1420"/>
      <c r="U36" s="1443"/>
      <c r="V36" s="1443"/>
    </row>
    <row r="37" spans="1:25" ht="12.75" customHeight="1" x14ac:dyDescent="0.15">
      <c r="A37" s="400"/>
      <c r="B37" s="1057"/>
      <c r="C37" s="985"/>
      <c r="D37" s="985"/>
      <c r="E37" s="1448"/>
      <c r="F37" s="985"/>
      <c r="G37" s="985"/>
      <c r="H37" s="395" t="s">
        <v>477</v>
      </c>
      <c r="I37" s="985" t="s">
        <v>478</v>
      </c>
      <c r="J37" s="985"/>
      <c r="K37" s="985" t="s">
        <v>502</v>
      </c>
      <c r="L37" s="985"/>
      <c r="M37" s="985"/>
      <c r="N37" s="985"/>
      <c r="O37" s="985"/>
      <c r="P37" s="985"/>
      <c r="Q37" s="985"/>
      <c r="R37" s="985"/>
      <c r="S37" s="985"/>
      <c r="T37" s="1420"/>
      <c r="U37" s="1443"/>
      <c r="V37" s="1443"/>
    </row>
    <row r="38" spans="1:25" ht="19.5" customHeight="1" x14ac:dyDescent="0.15">
      <c r="A38" s="400"/>
      <c r="B38" s="1057" t="s">
        <v>163</v>
      </c>
      <c r="C38" s="985"/>
      <c r="D38" s="985"/>
      <c r="E38" s="823">
        <v>1</v>
      </c>
      <c r="F38" s="1281">
        <v>14</v>
      </c>
      <c r="G38" s="1281"/>
      <c r="H38" s="871">
        <f>SUM(I38:N38)</f>
        <v>30</v>
      </c>
      <c r="I38" s="1281">
        <v>14</v>
      </c>
      <c r="J38" s="1281"/>
      <c r="K38" s="1281">
        <v>14</v>
      </c>
      <c r="L38" s="1281"/>
      <c r="M38" s="1436">
        <v>2</v>
      </c>
      <c r="N38" s="1437"/>
      <c r="O38" s="1436">
        <f t="shared" ref="O38:O40" si="6">SUM(Q38:T38)</f>
        <v>338</v>
      </c>
      <c r="P38" s="1437"/>
      <c r="Q38" s="1281">
        <v>172</v>
      </c>
      <c r="R38" s="1281"/>
      <c r="S38" s="1281">
        <v>166</v>
      </c>
      <c r="T38" s="1449"/>
      <c r="U38" s="1442"/>
      <c r="V38" s="1442"/>
    </row>
    <row r="39" spans="1:25" ht="19.5" customHeight="1" x14ac:dyDescent="0.15">
      <c r="A39" s="400"/>
      <c r="B39" s="1057" t="s">
        <v>572</v>
      </c>
      <c r="C39" s="985"/>
      <c r="D39" s="985"/>
      <c r="E39" s="823">
        <v>1</v>
      </c>
      <c r="F39" s="1281">
        <v>22</v>
      </c>
      <c r="G39" s="1281"/>
      <c r="H39" s="871">
        <f t="shared" ref="H39:H40" si="7">SUM(I39:N39)</f>
        <v>57</v>
      </c>
      <c r="I39" s="1281">
        <v>29</v>
      </c>
      <c r="J39" s="1281"/>
      <c r="K39" s="1281">
        <v>25</v>
      </c>
      <c r="L39" s="1281"/>
      <c r="M39" s="1436">
        <v>3</v>
      </c>
      <c r="N39" s="1437"/>
      <c r="O39" s="1436">
        <f t="shared" si="6"/>
        <v>509</v>
      </c>
      <c r="P39" s="1437"/>
      <c r="Q39" s="1281">
        <v>266</v>
      </c>
      <c r="R39" s="1281"/>
      <c r="S39" s="1281">
        <v>243</v>
      </c>
      <c r="T39" s="1449"/>
      <c r="U39" s="1442"/>
      <c r="V39" s="1442"/>
    </row>
    <row r="40" spans="1:25" ht="19.5" customHeight="1" x14ac:dyDescent="0.15">
      <c r="A40" s="400"/>
      <c r="B40" s="1057" t="s">
        <v>573</v>
      </c>
      <c r="C40" s="985"/>
      <c r="D40" s="985"/>
      <c r="E40" s="823">
        <v>1</v>
      </c>
      <c r="F40" s="1281">
        <v>22</v>
      </c>
      <c r="G40" s="1281"/>
      <c r="H40" s="871">
        <f t="shared" si="7"/>
        <v>45</v>
      </c>
      <c r="I40" s="1281">
        <v>23</v>
      </c>
      <c r="J40" s="1281"/>
      <c r="K40" s="1281">
        <v>19</v>
      </c>
      <c r="L40" s="1281"/>
      <c r="M40" s="1436">
        <v>3</v>
      </c>
      <c r="N40" s="1437"/>
      <c r="O40" s="1436">
        <f t="shared" si="6"/>
        <v>569</v>
      </c>
      <c r="P40" s="1437"/>
      <c r="Q40" s="1281">
        <v>295</v>
      </c>
      <c r="R40" s="1281"/>
      <c r="S40" s="1281">
        <v>274</v>
      </c>
      <c r="T40" s="1449"/>
      <c r="U40" s="1442"/>
      <c r="V40" s="1442"/>
    </row>
    <row r="41" spans="1:25" ht="19.5" customHeight="1" x14ac:dyDescent="0.15">
      <c r="A41" s="400"/>
      <c r="B41" s="1280" t="s">
        <v>623</v>
      </c>
      <c r="C41" s="964"/>
      <c r="D41" s="964"/>
      <c r="E41" s="791">
        <f>SUM(E38:E40)</f>
        <v>3</v>
      </c>
      <c r="F41" s="1446">
        <f>SUM(F38:G40)</f>
        <v>58</v>
      </c>
      <c r="G41" s="1447"/>
      <c r="H41" s="872">
        <f>SUM(H38:H40)</f>
        <v>132</v>
      </c>
      <c r="I41" s="1293">
        <f>SUM(I38:J40)</f>
        <v>66</v>
      </c>
      <c r="J41" s="1444"/>
      <c r="K41" s="1293">
        <f>SUM(K38:L40)</f>
        <v>58</v>
      </c>
      <c r="L41" s="1444"/>
      <c r="M41" s="1293">
        <f>SUM(M38:N40)</f>
        <v>8</v>
      </c>
      <c r="N41" s="1444"/>
      <c r="O41" s="1446">
        <f>SUM(O38:P40)</f>
        <v>1416</v>
      </c>
      <c r="P41" s="1447"/>
      <c r="Q41" s="1293">
        <f>SUM(Q38:R40)</f>
        <v>733</v>
      </c>
      <c r="R41" s="1444"/>
      <c r="S41" s="1293">
        <f>SUM(S38:T40)</f>
        <v>683</v>
      </c>
      <c r="T41" s="1445"/>
      <c r="U41" s="58"/>
      <c r="V41" s="58"/>
    </row>
    <row r="42" spans="1:25" ht="14.1" customHeight="1" x14ac:dyDescent="0.15">
      <c r="A42" s="400"/>
      <c r="B42" s="852" t="s">
        <v>1185</v>
      </c>
      <c r="C42" s="161"/>
      <c r="D42" s="161"/>
      <c r="E42" s="136"/>
      <c r="F42" s="752"/>
      <c r="G42" s="752"/>
      <c r="H42" s="873"/>
      <c r="I42" s="873"/>
      <c r="J42" s="873"/>
      <c r="K42" s="415"/>
      <c r="L42" s="398" t="s">
        <v>750</v>
      </c>
      <c r="M42" s="408"/>
      <c r="N42" s="169"/>
      <c r="O42" s="408"/>
      <c r="P42" s="169"/>
      <c r="Q42" s="170"/>
      <c r="R42" s="169"/>
      <c r="S42" s="171"/>
      <c r="T42" s="397"/>
      <c r="U42" s="167"/>
      <c r="V42" s="167"/>
    </row>
    <row r="43" spans="1:25" ht="18.75" customHeight="1" x14ac:dyDescent="0.15">
      <c r="B43" s="22"/>
      <c r="C43" s="35"/>
      <c r="D43" s="35"/>
      <c r="E43" s="35"/>
      <c r="F43" s="22"/>
      <c r="G43" s="22"/>
      <c r="H43" s="35"/>
      <c r="I43" s="35"/>
      <c r="J43" s="35"/>
      <c r="K43" s="43"/>
      <c r="L43" s="139"/>
      <c r="M43" s="43"/>
      <c r="N43" s="137"/>
      <c r="O43" s="43"/>
      <c r="P43" s="137"/>
      <c r="Q43" s="138"/>
      <c r="R43" s="137"/>
      <c r="S43" s="90"/>
      <c r="T43" s="117"/>
      <c r="U43" s="58"/>
      <c r="V43" s="58"/>
    </row>
  </sheetData>
  <mergeCells count="217">
    <mergeCell ref="B29:D29"/>
    <mergeCell ref="B28:D28"/>
    <mergeCell ref="F28:G28"/>
    <mergeCell ref="I28:J28"/>
    <mergeCell ref="O41:P41"/>
    <mergeCell ref="F40:G40"/>
    <mergeCell ref="S26:T26"/>
    <mergeCell ref="O27:P27"/>
    <mergeCell ref="S27:T27"/>
    <mergeCell ref="S38:T38"/>
    <mergeCell ref="O39:P39"/>
    <mergeCell ref="M39:N39"/>
    <mergeCell ref="S29:T29"/>
    <mergeCell ref="I40:J40"/>
    <mergeCell ref="O26:P26"/>
    <mergeCell ref="Q26:R26"/>
    <mergeCell ref="S41:T41"/>
    <mergeCell ref="Q41:R41"/>
    <mergeCell ref="M41:N41"/>
    <mergeCell ref="B40:D40"/>
    <mergeCell ref="B41:D41"/>
    <mergeCell ref="F41:G41"/>
    <mergeCell ref="I41:J41"/>
    <mergeCell ref="K41:L41"/>
    <mergeCell ref="B30:D30"/>
    <mergeCell ref="F30:G30"/>
    <mergeCell ref="I30:J30"/>
    <mergeCell ref="K30:L30"/>
    <mergeCell ref="M30:N30"/>
    <mergeCell ref="B12:D12"/>
    <mergeCell ref="M12:N12"/>
    <mergeCell ref="S12:T12"/>
    <mergeCell ref="S10:T10"/>
    <mergeCell ref="I10:J10"/>
    <mergeCell ref="K10:L10"/>
    <mergeCell ref="M10:N10"/>
    <mergeCell ref="O10:P10"/>
    <mergeCell ref="Q10:R10"/>
    <mergeCell ref="O11:P11"/>
    <mergeCell ref="I12:J12"/>
    <mergeCell ref="K12:L12"/>
    <mergeCell ref="F11:G11"/>
    <mergeCell ref="F10:G10"/>
    <mergeCell ref="K28:L28"/>
    <mergeCell ref="M28:N28"/>
    <mergeCell ref="M26:N26"/>
    <mergeCell ref="M27:N27"/>
    <mergeCell ref="K27:L27"/>
    <mergeCell ref="U28:V28"/>
    <mergeCell ref="S28:T28"/>
    <mergeCell ref="Q27:R27"/>
    <mergeCell ref="U25:V25"/>
    <mergeCell ref="U26:V26"/>
    <mergeCell ref="F26:G26"/>
    <mergeCell ref="S8:T8"/>
    <mergeCell ref="F8:G8"/>
    <mergeCell ref="I8:J8"/>
    <mergeCell ref="K8:L8"/>
    <mergeCell ref="M8:N8"/>
    <mergeCell ref="F24:G24"/>
    <mergeCell ref="I24:J24"/>
    <mergeCell ref="O8:P8"/>
    <mergeCell ref="I14:J14"/>
    <mergeCell ref="F25:G25"/>
    <mergeCell ref="I25:J25"/>
    <mergeCell ref="K25:L25"/>
    <mergeCell ref="M25:N25"/>
    <mergeCell ref="F21:G23"/>
    <mergeCell ref="H21:N21"/>
    <mergeCell ref="M22:N23"/>
    <mergeCell ref="I23:J23"/>
    <mergeCell ref="S14:T14"/>
    <mergeCell ref="U24:V24"/>
    <mergeCell ref="O22:P23"/>
    <mergeCell ref="Q22:R23"/>
    <mergeCell ref="S22:T23"/>
    <mergeCell ref="Q25:R25"/>
    <mergeCell ref="U22:V23"/>
    <mergeCell ref="K23:L23"/>
    <mergeCell ref="B21:D23"/>
    <mergeCell ref="U27:V27"/>
    <mergeCell ref="B24:D24"/>
    <mergeCell ref="B25:D25"/>
    <mergeCell ref="E21:E23"/>
    <mergeCell ref="H22:L22"/>
    <mergeCell ref="K24:L24"/>
    <mergeCell ref="M24:N24"/>
    <mergeCell ref="S25:T25"/>
    <mergeCell ref="O21:T21"/>
    <mergeCell ref="O24:P24"/>
    <mergeCell ref="Q24:R24"/>
    <mergeCell ref="S24:T24"/>
    <mergeCell ref="O25:P25"/>
    <mergeCell ref="F27:G27"/>
    <mergeCell ref="I27:J27"/>
    <mergeCell ref="K26:L26"/>
    <mergeCell ref="B39:D39"/>
    <mergeCell ref="E35:E37"/>
    <mergeCell ref="F35:G37"/>
    <mergeCell ref="F39:G39"/>
    <mergeCell ref="I39:J39"/>
    <mergeCell ref="K39:L39"/>
    <mergeCell ref="B38:D38"/>
    <mergeCell ref="B35:D37"/>
    <mergeCell ref="U40:V40"/>
    <mergeCell ref="U39:V39"/>
    <mergeCell ref="S40:T40"/>
    <mergeCell ref="U38:V38"/>
    <mergeCell ref="S39:T39"/>
    <mergeCell ref="O40:P40"/>
    <mergeCell ref="Q40:R40"/>
    <mergeCell ref="Q39:R39"/>
    <mergeCell ref="O38:P38"/>
    <mergeCell ref="Q38:R38"/>
    <mergeCell ref="I38:J38"/>
    <mergeCell ref="K38:L38"/>
    <mergeCell ref="M38:N38"/>
    <mergeCell ref="F38:G38"/>
    <mergeCell ref="K40:L40"/>
    <mergeCell ref="M40:N40"/>
    <mergeCell ref="U29:V29"/>
    <mergeCell ref="H36:L36"/>
    <mergeCell ref="M36:N37"/>
    <mergeCell ref="O36:P37"/>
    <mergeCell ref="Q36:R37"/>
    <mergeCell ref="U36:V37"/>
    <mergeCell ref="H35:N35"/>
    <mergeCell ref="Q30:R30"/>
    <mergeCell ref="S30:T30"/>
    <mergeCell ref="O29:P29"/>
    <mergeCell ref="I29:J29"/>
    <mergeCell ref="Q29:R29"/>
    <mergeCell ref="O30:P30"/>
    <mergeCell ref="S36:T37"/>
    <mergeCell ref="O35:T35"/>
    <mergeCell ref="P34:T34"/>
    <mergeCell ref="I37:J37"/>
    <mergeCell ref="K37:L37"/>
    <mergeCell ref="K29:L29"/>
    <mergeCell ref="M29:N29"/>
    <mergeCell ref="F29:G29"/>
    <mergeCell ref="Q28:R28"/>
    <mergeCell ref="O28:P28"/>
    <mergeCell ref="B27:D27"/>
    <mergeCell ref="B26:D26"/>
    <mergeCell ref="I26:J26"/>
    <mergeCell ref="S7:T7"/>
    <mergeCell ref="S9:T9"/>
    <mergeCell ref="S11:T11"/>
    <mergeCell ref="I11:J11"/>
    <mergeCell ref="K11:L11"/>
    <mergeCell ref="M11:N11"/>
    <mergeCell ref="K9:L9"/>
    <mergeCell ref="P20:T20"/>
    <mergeCell ref="Q15:R15"/>
    <mergeCell ref="S15:T15"/>
    <mergeCell ref="Q12:R12"/>
    <mergeCell ref="F15:G15"/>
    <mergeCell ref="I15:J15"/>
    <mergeCell ref="K15:L15"/>
    <mergeCell ref="M15:N15"/>
    <mergeCell ref="K14:L14"/>
    <mergeCell ref="M14:N14"/>
    <mergeCell ref="B15:D15"/>
    <mergeCell ref="O13:P13"/>
    <mergeCell ref="Q13:R13"/>
    <mergeCell ref="B13:D13"/>
    <mergeCell ref="K6:L6"/>
    <mergeCell ref="M6:N6"/>
    <mergeCell ref="K7:L7"/>
    <mergeCell ref="O14:P14"/>
    <mergeCell ref="Q14:R14"/>
    <mergeCell ref="Q7:R7"/>
    <mergeCell ref="O9:P9"/>
    <mergeCell ref="Q9:R9"/>
    <mergeCell ref="O7:P7"/>
    <mergeCell ref="F12:G12"/>
    <mergeCell ref="F14:G14"/>
    <mergeCell ref="Q8:R8"/>
    <mergeCell ref="Q11:R11"/>
    <mergeCell ref="O15:P15"/>
    <mergeCell ref="O12:P12"/>
    <mergeCell ref="S13:T13"/>
    <mergeCell ref="B6:D6"/>
    <mergeCell ref="B3:D5"/>
    <mergeCell ref="B7:D7"/>
    <mergeCell ref="B9:D9"/>
    <mergeCell ref="B11:D11"/>
    <mergeCell ref="B8:D8"/>
    <mergeCell ref="B10:D10"/>
    <mergeCell ref="Q4:R5"/>
    <mergeCell ref="O4:P5"/>
    <mergeCell ref="O3:T3"/>
    <mergeCell ref="I5:J5"/>
    <mergeCell ref="F6:G6"/>
    <mergeCell ref="I7:J7"/>
    <mergeCell ref="I6:J6"/>
    <mergeCell ref="F7:G7"/>
    <mergeCell ref="I9:J9"/>
    <mergeCell ref="B14:D14"/>
    <mergeCell ref="F13:G13"/>
    <mergeCell ref="I13:J13"/>
    <mergeCell ref="K13:L13"/>
    <mergeCell ref="M13:N13"/>
    <mergeCell ref="F3:G5"/>
    <mergeCell ref="H3:N3"/>
    <mergeCell ref="M4:N5"/>
    <mergeCell ref="H4:L4"/>
    <mergeCell ref="F9:G9"/>
    <mergeCell ref="M9:N9"/>
    <mergeCell ref="E3:E5"/>
    <mergeCell ref="S6:T6"/>
    <mergeCell ref="K5:L5"/>
    <mergeCell ref="M7:N7"/>
    <mergeCell ref="S4:T5"/>
    <mergeCell ref="O6:P6"/>
    <mergeCell ref="Q6:R6"/>
  </mergeCells>
  <phoneticPr fontId="4"/>
  <pageMargins left="0.70866141732283472" right="0.70866141732283472" top="0.74803149606299213" bottom="0.74803149606299213" header="0.31496062992125984" footer="0.31496062992125984"/>
  <pageSetup paperSize="9" scale="91" firstPageNumber="28" orientation="portrait" useFirstPageNumber="1" r:id="rId1"/>
  <headerFooter alignWithMargins="0">
    <oddHeader>&amp;R&amp;A</oddHeader>
    <oddFooter>&amp;C－１８－</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7"/>
  <dimension ref="A1:AI29"/>
  <sheetViews>
    <sheetView topLeftCell="A4" zoomScaleNormal="100" workbookViewId="0">
      <selection activeCell="X17" sqref="X17"/>
    </sheetView>
  </sheetViews>
  <sheetFormatPr defaultRowHeight="12" x14ac:dyDescent="0.15"/>
  <cols>
    <col min="1" max="1" width="1.25" style="14" customWidth="1"/>
    <col min="2" max="4" width="4.5" style="14" customWidth="1"/>
    <col min="5" max="5" width="4.75" style="14" customWidth="1"/>
    <col min="6" max="7" width="3.875" style="14" customWidth="1"/>
    <col min="8" max="8" width="7.25" style="14" customWidth="1"/>
    <col min="9" max="20" width="3.875" style="14" customWidth="1"/>
    <col min="21" max="21" width="2.25" style="14" customWidth="1"/>
    <col min="22" max="22" width="6.5" style="14" customWidth="1"/>
    <col min="23" max="23" width="3.875" style="14" customWidth="1"/>
    <col min="24" max="24" width="4" style="14" customWidth="1"/>
    <col min="25" max="16384" width="9" style="14"/>
  </cols>
  <sheetData>
    <row r="1" spans="1:34" ht="4.5" customHeight="1" x14ac:dyDescent="0.15">
      <c r="B1" s="22"/>
      <c r="C1" s="35"/>
      <c r="D1" s="35"/>
      <c r="E1" s="35"/>
      <c r="F1" s="22"/>
      <c r="G1" s="22"/>
      <c r="H1" s="35"/>
      <c r="I1" s="35"/>
      <c r="J1" s="35"/>
      <c r="K1" s="43"/>
      <c r="L1" s="139"/>
      <c r="M1" s="43"/>
      <c r="N1" s="137"/>
      <c r="O1" s="43"/>
      <c r="P1" s="137"/>
      <c r="Q1" s="138"/>
      <c r="R1" s="137"/>
      <c r="S1" s="90"/>
      <c r="T1" s="117"/>
      <c r="U1" s="58"/>
      <c r="V1" s="58"/>
    </row>
    <row r="2" spans="1:34" s="84" customFormat="1" ht="26.25" customHeight="1" x14ac:dyDescent="0.15">
      <c r="A2" s="82" t="s">
        <v>1004</v>
      </c>
      <c r="B2" s="86"/>
      <c r="C2" s="86"/>
      <c r="D2" s="86"/>
      <c r="E2" s="86"/>
      <c r="F2" s="86"/>
      <c r="G2" s="86"/>
      <c r="H2" s="86"/>
      <c r="I2" s="86"/>
      <c r="J2" s="86"/>
      <c r="K2" s="86"/>
      <c r="L2" s="86"/>
      <c r="M2" s="86"/>
      <c r="N2" s="86"/>
      <c r="O2" s="86"/>
      <c r="P2" s="86"/>
      <c r="Q2" s="86"/>
      <c r="R2" s="86"/>
      <c r="S2" s="86"/>
      <c r="T2" s="86"/>
      <c r="U2" s="86"/>
      <c r="V2" s="86"/>
      <c r="W2" s="85"/>
      <c r="X2" s="85"/>
      <c r="Y2" s="85"/>
      <c r="Z2" s="85"/>
      <c r="AA2" s="85"/>
      <c r="AB2" s="85"/>
      <c r="AC2" s="85"/>
      <c r="AD2" s="85"/>
      <c r="AE2" s="85"/>
      <c r="AF2" s="85"/>
      <c r="AG2" s="85"/>
      <c r="AH2" s="85"/>
    </row>
    <row r="3" spans="1:34" ht="14.25" x14ac:dyDescent="0.15">
      <c r="A3" s="10"/>
      <c r="B3" s="152"/>
      <c r="C3" s="152"/>
      <c r="D3" s="152"/>
      <c r="E3" s="152"/>
      <c r="F3" s="152"/>
      <c r="G3" s="152"/>
      <c r="H3" s="152"/>
      <c r="I3" s="152"/>
      <c r="J3" s="152"/>
      <c r="K3" s="152"/>
      <c r="L3" s="152"/>
      <c r="M3" s="152"/>
      <c r="N3" s="152"/>
      <c r="O3" s="152"/>
      <c r="P3" s="1012" t="s">
        <v>624</v>
      </c>
      <c r="Q3" s="1012"/>
      <c r="R3" s="1012"/>
      <c r="S3" s="1012"/>
      <c r="T3" s="1012"/>
      <c r="U3" s="22"/>
      <c r="V3" s="22"/>
    </row>
    <row r="4" spans="1:34" ht="12.75" customHeight="1" x14ac:dyDescent="0.15">
      <c r="A4" s="10"/>
      <c r="B4" s="1146" t="s">
        <v>476</v>
      </c>
      <c r="C4" s="1147"/>
      <c r="D4" s="1147"/>
      <c r="E4" s="1351" t="s">
        <v>216</v>
      </c>
      <c r="F4" s="1416" t="s">
        <v>217</v>
      </c>
      <c r="G4" s="1147"/>
      <c r="H4" s="1147" t="s">
        <v>575</v>
      </c>
      <c r="I4" s="1147"/>
      <c r="J4" s="1147"/>
      <c r="K4" s="1147"/>
      <c r="L4" s="1147"/>
      <c r="M4" s="1147"/>
      <c r="N4" s="1147"/>
      <c r="O4" s="1147" t="s">
        <v>166</v>
      </c>
      <c r="P4" s="1147"/>
      <c r="Q4" s="1147"/>
      <c r="R4" s="1147"/>
      <c r="S4" s="1147"/>
      <c r="T4" s="1207"/>
      <c r="U4" s="22"/>
      <c r="V4" s="22"/>
    </row>
    <row r="5" spans="1:34" ht="12.75" customHeight="1" x14ac:dyDescent="0.15">
      <c r="B5" s="1057"/>
      <c r="C5" s="985"/>
      <c r="D5" s="985"/>
      <c r="E5" s="1448"/>
      <c r="F5" s="985"/>
      <c r="G5" s="985"/>
      <c r="H5" s="985" t="s">
        <v>574</v>
      </c>
      <c r="I5" s="985"/>
      <c r="J5" s="985"/>
      <c r="K5" s="985"/>
      <c r="L5" s="985"/>
      <c r="M5" s="983" t="s">
        <v>185</v>
      </c>
      <c r="N5" s="985"/>
      <c r="O5" s="985" t="s">
        <v>477</v>
      </c>
      <c r="P5" s="985"/>
      <c r="Q5" s="985" t="s">
        <v>478</v>
      </c>
      <c r="R5" s="985"/>
      <c r="S5" s="985" t="s">
        <v>502</v>
      </c>
      <c r="T5" s="1420"/>
      <c r="U5" s="1443"/>
      <c r="V5" s="1443"/>
    </row>
    <row r="6" spans="1:34" ht="12.75" customHeight="1" x14ac:dyDescent="0.15">
      <c r="B6" s="1057"/>
      <c r="C6" s="985"/>
      <c r="D6" s="985"/>
      <c r="E6" s="1448"/>
      <c r="F6" s="985"/>
      <c r="G6" s="985"/>
      <c r="H6" s="147" t="s">
        <v>477</v>
      </c>
      <c r="I6" s="985" t="s">
        <v>478</v>
      </c>
      <c r="J6" s="985"/>
      <c r="K6" s="985" t="s">
        <v>502</v>
      </c>
      <c r="L6" s="985"/>
      <c r="M6" s="985"/>
      <c r="N6" s="985"/>
      <c r="O6" s="985"/>
      <c r="P6" s="985"/>
      <c r="Q6" s="985"/>
      <c r="R6" s="985"/>
      <c r="S6" s="985"/>
      <c r="T6" s="1420"/>
      <c r="U6" s="1443"/>
      <c r="V6" s="1443"/>
    </row>
    <row r="7" spans="1:34" ht="28.5" customHeight="1" x14ac:dyDescent="0.15">
      <c r="B7" s="1467" t="s">
        <v>164</v>
      </c>
      <c r="C7" s="1379"/>
      <c r="D7" s="1379"/>
      <c r="E7" s="791">
        <v>1</v>
      </c>
      <c r="F7" s="1293">
        <v>16</v>
      </c>
      <c r="G7" s="1293"/>
      <c r="H7" s="824">
        <v>35</v>
      </c>
      <c r="I7" s="1293">
        <v>25</v>
      </c>
      <c r="J7" s="1293"/>
      <c r="K7" s="1293">
        <v>10</v>
      </c>
      <c r="L7" s="1293"/>
      <c r="M7" s="1468">
        <v>8</v>
      </c>
      <c r="N7" s="1468"/>
      <c r="O7" s="1293">
        <v>326</v>
      </c>
      <c r="P7" s="1293"/>
      <c r="Q7" s="1293">
        <v>169</v>
      </c>
      <c r="R7" s="1293"/>
      <c r="S7" s="1293">
        <v>157</v>
      </c>
      <c r="T7" s="1469"/>
      <c r="U7" s="1442"/>
      <c r="V7" s="1442"/>
    </row>
    <row r="8" spans="1:34" ht="14.25" customHeight="1" x14ac:dyDescent="0.15">
      <c r="B8" s="852" t="s">
        <v>1185</v>
      </c>
      <c r="C8" s="136"/>
      <c r="D8" s="136"/>
      <c r="E8" s="136"/>
      <c r="F8" s="50"/>
      <c r="G8" s="50"/>
      <c r="H8" s="136"/>
      <c r="I8" s="136"/>
      <c r="J8" s="136"/>
    </row>
    <row r="9" spans="1:34" ht="14.25" customHeight="1" x14ac:dyDescent="0.15">
      <c r="B9" s="156"/>
      <c r="C9" s="35"/>
      <c r="D9" s="35"/>
      <c r="E9" s="35"/>
      <c r="F9" s="22"/>
      <c r="G9" s="22"/>
      <c r="H9" s="35"/>
      <c r="I9" s="35"/>
      <c r="J9" s="35"/>
    </row>
    <row r="10" spans="1:34" ht="14.25" customHeight="1" x14ac:dyDescent="0.15">
      <c r="B10" s="156"/>
      <c r="C10" s="35"/>
      <c r="D10" s="35"/>
      <c r="E10" s="35"/>
      <c r="F10" s="22"/>
      <c r="G10" s="22"/>
      <c r="H10" s="35"/>
      <c r="I10" s="35"/>
      <c r="J10" s="35"/>
    </row>
    <row r="11" spans="1:34" ht="4.5" customHeight="1" x14ac:dyDescent="0.15">
      <c r="B11" s="22"/>
      <c r="C11" s="35"/>
      <c r="D11" s="35"/>
      <c r="E11" s="35"/>
      <c r="F11" s="22"/>
      <c r="G11" s="22"/>
      <c r="H11" s="35"/>
      <c r="I11" s="35"/>
      <c r="J11" s="35"/>
    </row>
    <row r="12" spans="1:34" s="84" customFormat="1" ht="26.25" customHeight="1" x14ac:dyDescent="0.15">
      <c r="A12" s="82" t="s">
        <v>1005</v>
      </c>
      <c r="B12" s="86"/>
      <c r="C12" s="86"/>
      <c r="D12" s="86"/>
      <c r="E12" s="86"/>
      <c r="F12" s="86"/>
      <c r="G12" s="86"/>
      <c r="H12" s="86"/>
      <c r="I12" s="86"/>
      <c r="J12" s="86"/>
      <c r="K12" s="86"/>
      <c r="L12" s="86"/>
      <c r="M12" s="86"/>
      <c r="N12" s="86"/>
      <c r="O12" s="86"/>
      <c r="P12" s="86"/>
      <c r="Q12" s="86"/>
      <c r="R12" s="86"/>
      <c r="S12" s="86"/>
      <c r="T12" s="86"/>
      <c r="U12" s="86"/>
      <c r="V12" s="86"/>
      <c r="W12" s="85"/>
      <c r="X12" s="85"/>
      <c r="Y12" s="85"/>
      <c r="Z12" s="85"/>
      <c r="AA12" s="85"/>
      <c r="AB12" s="85"/>
      <c r="AC12" s="85"/>
      <c r="AD12" s="85"/>
      <c r="AE12" s="85"/>
      <c r="AF12" s="85"/>
      <c r="AG12" s="85"/>
      <c r="AH12" s="85"/>
    </row>
    <row r="13" spans="1:34" ht="14.25" x14ac:dyDescent="0.15">
      <c r="A13" s="10"/>
      <c r="B13" s="152"/>
      <c r="C13" s="152"/>
      <c r="D13" s="152"/>
      <c r="E13" s="152"/>
      <c r="F13" s="152"/>
      <c r="G13" s="152"/>
      <c r="H13" s="152"/>
      <c r="I13" s="152"/>
      <c r="J13" s="152"/>
      <c r="K13" s="152"/>
      <c r="L13" s="152"/>
      <c r="M13" s="152"/>
      <c r="N13" s="152"/>
      <c r="O13" s="152"/>
      <c r="P13" s="1012" t="s">
        <v>624</v>
      </c>
      <c r="Q13" s="1012"/>
      <c r="R13" s="1012"/>
      <c r="S13" s="1012"/>
      <c r="T13" s="1012"/>
      <c r="U13" s="22"/>
      <c r="V13" s="22"/>
    </row>
    <row r="14" spans="1:34" ht="12.75" customHeight="1" x14ac:dyDescent="0.15">
      <c r="A14" s="10"/>
      <c r="B14" s="1146" t="s">
        <v>476</v>
      </c>
      <c r="C14" s="1147"/>
      <c r="D14" s="1147"/>
      <c r="E14" s="1351" t="s">
        <v>216</v>
      </c>
      <c r="F14" s="1416" t="s">
        <v>217</v>
      </c>
      <c r="G14" s="1147"/>
      <c r="H14" s="1147" t="s">
        <v>575</v>
      </c>
      <c r="I14" s="1147"/>
      <c r="J14" s="1147"/>
      <c r="K14" s="1147"/>
      <c r="L14" s="1147"/>
      <c r="M14" s="1147"/>
      <c r="N14" s="1147"/>
      <c r="O14" s="1147" t="s">
        <v>166</v>
      </c>
      <c r="P14" s="1147"/>
      <c r="Q14" s="1147"/>
      <c r="R14" s="1147"/>
      <c r="S14" s="1147"/>
      <c r="T14" s="1207"/>
      <c r="U14" s="22"/>
      <c r="V14" s="22"/>
    </row>
    <row r="15" spans="1:34" ht="12.75" customHeight="1" x14ac:dyDescent="0.15">
      <c r="B15" s="1057"/>
      <c r="C15" s="985"/>
      <c r="D15" s="985"/>
      <c r="E15" s="1448"/>
      <c r="F15" s="985"/>
      <c r="G15" s="985"/>
      <c r="H15" s="985" t="s">
        <v>574</v>
      </c>
      <c r="I15" s="985"/>
      <c r="J15" s="985"/>
      <c r="K15" s="985"/>
      <c r="L15" s="985"/>
      <c r="M15" s="983" t="s">
        <v>185</v>
      </c>
      <c r="N15" s="985"/>
      <c r="O15" s="985" t="s">
        <v>477</v>
      </c>
      <c r="P15" s="985"/>
      <c r="Q15" s="985" t="s">
        <v>478</v>
      </c>
      <c r="R15" s="985"/>
      <c r="S15" s="985" t="s">
        <v>502</v>
      </c>
      <c r="T15" s="1420"/>
      <c r="U15" s="1443"/>
      <c r="V15" s="1443"/>
    </row>
    <row r="16" spans="1:34" ht="12.75" customHeight="1" x14ac:dyDescent="0.15">
      <c r="B16" s="1057"/>
      <c r="C16" s="985"/>
      <c r="D16" s="985"/>
      <c r="E16" s="1448"/>
      <c r="F16" s="985"/>
      <c r="G16" s="985"/>
      <c r="H16" s="147" t="s">
        <v>477</v>
      </c>
      <c r="I16" s="985" t="s">
        <v>478</v>
      </c>
      <c r="J16" s="985"/>
      <c r="K16" s="985" t="s">
        <v>502</v>
      </c>
      <c r="L16" s="985"/>
      <c r="M16" s="985"/>
      <c r="N16" s="985"/>
      <c r="O16" s="985"/>
      <c r="P16" s="985"/>
      <c r="Q16" s="985"/>
      <c r="R16" s="985"/>
      <c r="S16" s="985"/>
      <c r="T16" s="1420"/>
      <c r="U16" s="1443"/>
      <c r="V16" s="1443"/>
    </row>
    <row r="17" spans="1:35" ht="28.5" customHeight="1" x14ac:dyDescent="0.15">
      <c r="B17" s="1467" t="s">
        <v>435</v>
      </c>
      <c r="C17" s="1379"/>
      <c r="D17" s="1379"/>
      <c r="E17" s="791">
        <v>1</v>
      </c>
      <c r="F17" s="1293">
        <v>94</v>
      </c>
      <c r="G17" s="1293"/>
      <c r="H17" s="824">
        <v>212</v>
      </c>
      <c r="I17" s="1293">
        <v>72</v>
      </c>
      <c r="J17" s="1293"/>
      <c r="K17" s="1293">
        <v>140</v>
      </c>
      <c r="L17" s="1293"/>
      <c r="M17" s="1468">
        <v>22</v>
      </c>
      <c r="N17" s="1468"/>
      <c r="O17" s="1293">
        <v>421</v>
      </c>
      <c r="P17" s="1293"/>
      <c r="Q17" s="1293">
        <v>285</v>
      </c>
      <c r="R17" s="1293"/>
      <c r="S17" s="1293">
        <v>136</v>
      </c>
      <c r="T17" s="1469"/>
      <c r="U17" s="1442"/>
      <c r="V17" s="1442"/>
    </row>
    <row r="18" spans="1:35" ht="14.1" customHeight="1" x14ac:dyDescent="0.15">
      <c r="B18" s="852" t="s">
        <v>1185</v>
      </c>
      <c r="C18" s="136"/>
      <c r="D18" s="136"/>
      <c r="E18" s="136"/>
      <c r="F18" s="50"/>
      <c r="G18" s="50"/>
      <c r="H18" s="136"/>
      <c r="I18" s="136"/>
      <c r="J18" s="136"/>
    </row>
    <row r="20" spans="1:35" s="84" customFormat="1" ht="26.25" customHeight="1" x14ac:dyDescent="0.15">
      <c r="A20" s="82" t="s">
        <v>1006</v>
      </c>
      <c r="C20" s="86"/>
      <c r="D20" s="86"/>
      <c r="E20" s="86"/>
      <c r="F20" s="86"/>
      <c r="G20" s="86"/>
      <c r="H20" s="86"/>
      <c r="I20" s="86"/>
      <c r="J20" s="86"/>
      <c r="K20" s="86"/>
      <c r="L20" s="86"/>
      <c r="M20" s="86"/>
      <c r="N20" s="86"/>
      <c r="O20" s="86"/>
      <c r="P20" s="86"/>
      <c r="Q20" s="86"/>
      <c r="R20" s="86"/>
      <c r="S20" s="86"/>
      <c r="T20" s="86"/>
      <c r="U20" s="86"/>
      <c r="V20" s="86"/>
      <c r="W20" s="86"/>
      <c r="X20" s="85"/>
      <c r="Y20" s="85"/>
      <c r="Z20" s="85"/>
      <c r="AA20" s="85"/>
      <c r="AB20" s="85"/>
      <c r="AC20" s="85"/>
      <c r="AD20" s="85"/>
      <c r="AE20" s="85"/>
      <c r="AF20" s="85"/>
      <c r="AG20" s="85"/>
      <c r="AH20" s="85"/>
      <c r="AI20" s="85"/>
    </row>
    <row r="21" spans="1:35" x14ac:dyDescent="0.15">
      <c r="T21" s="405" t="s">
        <v>911</v>
      </c>
    </row>
    <row r="22" spans="1:35" s="474" customFormat="1" ht="15.75" customHeight="1" x14ac:dyDescent="0.15">
      <c r="B22" s="503"/>
      <c r="C22" s="504"/>
      <c r="D22" s="504"/>
      <c r="E22" s="512" t="s">
        <v>912</v>
      </c>
      <c r="F22" s="505"/>
      <c r="G22" s="469"/>
      <c r="H22" s="505" t="s">
        <v>913</v>
      </c>
      <c r="I22" s="688"/>
      <c r="J22" s="471" t="s">
        <v>918</v>
      </c>
      <c r="K22" s="504"/>
      <c r="L22" s="504"/>
      <c r="M22" s="504"/>
      <c r="N22" s="504"/>
      <c r="O22" s="504"/>
      <c r="P22" s="504"/>
      <c r="Q22" s="504"/>
      <c r="R22" s="504"/>
      <c r="S22" s="504"/>
      <c r="T22" s="506"/>
    </row>
    <row r="23" spans="1:35" s="152" customFormat="1" ht="15.75" customHeight="1" x14ac:dyDescent="0.15">
      <c r="B23" s="689"/>
      <c r="C23" s="514"/>
      <c r="D23" s="514"/>
      <c r="E23" s="513"/>
      <c r="F23" s="514"/>
      <c r="G23" s="515"/>
      <c r="H23" s="514"/>
      <c r="I23" s="690"/>
      <c r="J23" s="461" t="s">
        <v>914</v>
      </c>
      <c r="K23" s="508"/>
      <c r="L23" s="461" t="s">
        <v>915</v>
      </c>
      <c r="M23" s="462"/>
      <c r="N23" s="461" t="s">
        <v>916</v>
      </c>
      <c r="O23" s="508"/>
      <c r="P23" s="462"/>
      <c r="Q23" s="461" t="s">
        <v>917</v>
      </c>
      <c r="R23" s="508"/>
      <c r="S23" s="508"/>
      <c r="T23" s="516"/>
    </row>
    <row r="24" spans="1:35" s="152" customFormat="1" ht="28.5" customHeight="1" x14ac:dyDescent="0.15">
      <c r="B24" s="507" t="s">
        <v>1145</v>
      </c>
      <c r="C24" s="508"/>
      <c r="D24" s="462"/>
      <c r="E24" s="1464">
        <v>1162</v>
      </c>
      <c r="F24" s="1465"/>
      <c r="G24" s="1466"/>
      <c r="H24" s="1453">
        <v>122507</v>
      </c>
      <c r="I24" s="1453"/>
      <c r="J24" s="1453">
        <v>468401</v>
      </c>
      <c r="K24" s="1453"/>
      <c r="L24" s="1453">
        <v>25468</v>
      </c>
      <c r="M24" s="1453"/>
      <c r="N24" s="1453">
        <v>12927</v>
      </c>
      <c r="O24" s="1453"/>
      <c r="P24" s="1453"/>
      <c r="Q24" s="1453">
        <f>J24+L24+N24</f>
        <v>506796</v>
      </c>
      <c r="R24" s="1453"/>
      <c r="S24" s="1453"/>
      <c r="T24" s="1454"/>
    </row>
    <row r="25" spans="1:35" s="152" customFormat="1" ht="28.5" customHeight="1" x14ac:dyDescent="0.15">
      <c r="B25" s="507" t="s">
        <v>1146</v>
      </c>
      <c r="C25" s="508"/>
      <c r="D25" s="462"/>
      <c r="E25" s="1461">
        <v>1173</v>
      </c>
      <c r="F25" s="1462"/>
      <c r="G25" s="1463"/>
      <c r="H25" s="1455">
        <v>122945</v>
      </c>
      <c r="I25" s="1455"/>
      <c r="J25" s="1455">
        <v>460840</v>
      </c>
      <c r="K25" s="1455"/>
      <c r="L25" s="1455">
        <v>23694</v>
      </c>
      <c r="M25" s="1455"/>
      <c r="N25" s="1455">
        <v>13986</v>
      </c>
      <c r="O25" s="1455"/>
      <c r="P25" s="1455"/>
      <c r="Q25" s="1455">
        <v>498520</v>
      </c>
      <c r="R25" s="1455"/>
      <c r="S25" s="1455"/>
      <c r="T25" s="1456"/>
    </row>
    <row r="26" spans="1:35" s="152" customFormat="1" ht="28.5" customHeight="1" x14ac:dyDescent="0.15">
      <c r="B26" s="509" t="s">
        <v>919</v>
      </c>
      <c r="C26" s="510"/>
      <c r="D26" s="511"/>
      <c r="E26" s="1460">
        <f>E25-E24</f>
        <v>11</v>
      </c>
      <c r="F26" s="1460"/>
      <c r="G26" s="1460"/>
      <c r="H26" s="1458">
        <f>H25-H24</f>
        <v>438</v>
      </c>
      <c r="I26" s="1459"/>
      <c r="J26" s="1457">
        <f>J25-J24</f>
        <v>-7561</v>
      </c>
      <c r="K26" s="1457"/>
      <c r="L26" s="1457">
        <f>L25-L24</f>
        <v>-1774</v>
      </c>
      <c r="M26" s="1457"/>
      <c r="N26" s="1451">
        <f>N25-N24</f>
        <v>1059</v>
      </c>
      <c r="O26" s="1451"/>
      <c r="P26" s="1451"/>
      <c r="Q26" s="1451">
        <f>Q25-Q24</f>
        <v>-8276</v>
      </c>
      <c r="R26" s="1451"/>
      <c r="S26" s="1451"/>
      <c r="T26" s="1452"/>
    </row>
    <row r="27" spans="1:35" ht="15.75" customHeight="1" x14ac:dyDescent="0.15">
      <c r="B27" s="152"/>
      <c r="C27" s="152"/>
      <c r="D27" s="152"/>
      <c r="E27" s="152"/>
      <c r="F27" s="152"/>
      <c r="G27" s="152"/>
      <c r="H27" s="152"/>
      <c r="I27" s="152"/>
      <c r="J27" s="152"/>
      <c r="K27" s="152"/>
      <c r="L27" s="152"/>
      <c r="M27" s="152"/>
      <c r="N27" s="152"/>
      <c r="O27" s="152"/>
      <c r="P27" s="152"/>
      <c r="Q27" s="152"/>
      <c r="R27" s="152"/>
      <c r="S27" s="152"/>
      <c r="T27" s="152"/>
    </row>
    <row r="28" spans="1:35" x14ac:dyDescent="0.15">
      <c r="B28" s="152"/>
      <c r="C28" s="152"/>
      <c r="D28" s="152"/>
      <c r="E28" s="152"/>
      <c r="F28" s="152"/>
      <c r="G28" s="152"/>
      <c r="H28" s="152"/>
      <c r="I28" s="152"/>
      <c r="J28" s="152"/>
      <c r="K28" s="152"/>
      <c r="L28" s="152"/>
      <c r="M28" s="152"/>
      <c r="N28" s="152"/>
      <c r="O28" s="152"/>
      <c r="P28" s="152"/>
      <c r="Q28" s="152"/>
      <c r="R28" s="152"/>
      <c r="S28" s="152"/>
      <c r="T28" s="152"/>
    </row>
    <row r="29" spans="1:35" x14ac:dyDescent="0.15">
      <c r="B29" s="152"/>
      <c r="C29" s="152"/>
      <c r="D29" s="152"/>
      <c r="E29" s="152"/>
      <c r="F29" s="152"/>
      <c r="G29" s="152"/>
      <c r="H29" s="152"/>
      <c r="I29" s="152"/>
      <c r="J29" s="152"/>
      <c r="K29" s="152"/>
      <c r="L29" s="152"/>
      <c r="M29" s="152"/>
      <c r="N29" s="152"/>
      <c r="O29" s="152"/>
      <c r="P29" s="152"/>
      <c r="Q29" s="152"/>
      <c r="R29" s="152"/>
      <c r="S29" s="152"/>
      <c r="T29" s="152"/>
    </row>
  </sheetData>
  <mergeCells count="64">
    <mergeCell ref="O17:P17"/>
    <mergeCell ref="B14:D16"/>
    <mergeCell ref="E14:E16"/>
    <mergeCell ref="F14:G16"/>
    <mergeCell ref="B17:D17"/>
    <mergeCell ref="F17:G17"/>
    <mergeCell ref="I17:J17"/>
    <mergeCell ref="K17:L17"/>
    <mergeCell ref="M17:N17"/>
    <mergeCell ref="O15:P16"/>
    <mergeCell ref="Q15:R16"/>
    <mergeCell ref="S15:T16"/>
    <mergeCell ref="H14:N14"/>
    <mergeCell ref="O14:T14"/>
    <mergeCell ref="I16:J16"/>
    <mergeCell ref="K16:L16"/>
    <mergeCell ref="O7:P7"/>
    <mergeCell ref="H15:L15"/>
    <mergeCell ref="L24:M24"/>
    <mergeCell ref="U5:V6"/>
    <mergeCell ref="I6:J6"/>
    <mergeCell ref="K6:L6"/>
    <mergeCell ref="Q7:R7"/>
    <mergeCell ref="S7:T7"/>
    <mergeCell ref="U7:V7"/>
    <mergeCell ref="S5:T6"/>
    <mergeCell ref="U15:V16"/>
    <mergeCell ref="Q17:R17"/>
    <mergeCell ref="S17:T17"/>
    <mergeCell ref="U17:V17"/>
    <mergeCell ref="P13:T13"/>
    <mergeCell ref="M15:N16"/>
    <mergeCell ref="B7:D7"/>
    <mergeCell ref="F7:G7"/>
    <mergeCell ref="I7:J7"/>
    <mergeCell ref="K7:L7"/>
    <mergeCell ref="M7:N7"/>
    <mergeCell ref="P3:T3"/>
    <mergeCell ref="B4:D6"/>
    <mergeCell ref="E4:E6"/>
    <mergeCell ref="F4:G6"/>
    <mergeCell ref="H4:N4"/>
    <mergeCell ref="O4:T4"/>
    <mergeCell ref="H5:L5"/>
    <mergeCell ref="M5:N6"/>
    <mergeCell ref="O5:P6"/>
    <mergeCell ref="Q5:R6"/>
    <mergeCell ref="H26:I26"/>
    <mergeCell ref="J24:K24"/>
    <mergeCell ref="J25:K25"/>
    <mergeCell ref="J26:K26"/>
    <mergeCell ref="E26:G26"/>
    <mergeCell ref="H24:I24"/>
    <mergeCell ref="H25:I25"/>
    <mergeCell ref="E25:G25"/>
    <mergeCell ref="E24:G24"/>
    <mergeCell ref="Q26:T26"/>
    <mergeCell ref="N26:P26"/>
    <mergeCell ref="Q24:T24"/>
    <mergeCell ref="Q25:T25"/>
    <mergeCell ref="L25:M25"/>
    <mergeCell ref="L26:M26"/>
    <mergeCell ref="N24:P24"/>
    <mergeCell ref="N25:P25"/>
  </mergeCells>
  <phoneticPr fontId="4"/>
  <pageMargins left="0.70866141732283472" right="0.70866141732283472" top="0.74803149606299213" bottom="0.74803149606299213" header="0.31496062992125984" footer="0.31496062992125984"/>
  <pageSetup paperSize="9" scale="91" firstPageNumber="28" orientation="portrait" useFirstPageNumber="1" r:id="rId1"/>
  <headerFooter alignWithMargins="0">
    <oddHeader>&amp;R&amp;A</oddHeader>
    <oddFooter>&amp;C－１９－</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83"/>
  <dimension ref="A1"/>
  <sheetViews>
    <sheetView showGridLines="0" topLeftCell="B1" zoomScaleNormal="100" workbookViewId="0">
      <selection activeCell="AX12" sqref="AX12"/>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3"/>
  <dimension ref="A1:AI35"/>
  <sheetViews>
    <sheetView zoomScaleNormal="100" workbookViewId="0">
      <selection activeCell="J21" sqref="J21"/>
    </sheetView>
  </sheetViews>
  <sheetFormatPr defaultRowHeight="13.5" x14ac:dyDescent="0.15"/>
  <cols>
    <col min="1" max="1" width="0.75" customWidth="1"/>
    <col min="2" max="2" width="6.375" bestFit="1" customWidth="1"/>
    <col min="3" max="11" width="9" customWidth="1"/>
  </cols>
  <sheetData>
    <row r="1" spans="1:35" s="84" customFormat="1" ht="26.25" customHeight="1" x14ac:dyDescent="0.15">
      <c r="A1" s="82" t="s">
        <v>1007</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20.25" customHeight="1" x14ac:dyDescent="0.15">
      <c r="B2" s="160"/>
      <c r="C2" s="160"/>
      <c r="D2" s="160"/>
      <c r="E2" s="160"/>
      <c r="F2" s="160"/>
      <c r="G2" s="1470" t="s">
        <v>622</v>
      </c>
      <c r="H2" s="1470"/>
      <c r="I2" s="1470"/>
      <c r="J2" s="1470"/>
      <c r="K2" s="1470"/>
    </row>
    <row r="3" spans="1:35" ht="18" customHeight="1" x14ac:dyDescent="0.15">
      <c r="B3" s="529"/>
      <c r="C3" s="1471" t="s">
        <v>691</v>
      </c>
      <c r="D3" s="1300"/>
      <c r="E3" s="1472"/>
      <c r="F3" s="586" t="s">
        <v>746</v>
      </c>
      <c r="G3" s="517"/>
      <c r="H3" s="587"/>
      <c r="I3" s="990" t="s">
        <v>1137</v>
      </c>
      <c r="J3" s="987"/>
      <c r="K3" s="988"/>
    </row>
    <row r="4" spans="1:35" ht="18" customHeight="1" x14ac:dyDescent="0.15">
      <c r="B4" s="530"/>
      <c r="C4" s="851" t="s">
        <v>501</v>
      </c>
      <c r="D4" s="848" t="s">
        <v>211</v>
      </c>
      <c r="E4" s="850" t="s">
        <v>167</v>
      </c>
      <c r="F4" s="851" t="s">
        <v>501</v>
      </c>
      <c r="G4" s="848" t="s">
        <v>211</v>
      </c>
      <c r="H4" s="850" t="s">
        <v>167</v>
      </c>
      <c r="I4" s="851" t="s">
        <v>501</v>
      </c>
      <c r="J4" s="848" t="s">
        <v>211</v>
      </c>
      <c r="K4" s="850" t="s">
        <v>167</v>
      </c>
    </row>
    <row r="5" spans="1:35" ht="30" customHeight="1" x14ac:dyDescent="0.15">
      <c r="B5" s="531" t="s">
        <v>620</v>
      </c>
      <c r="C5" s="256">
        <f t="shared" ref="C5:C17" si="0">D5+E5</f>
        <v>1492700</v>
      </c>
      <c r="D5" s="255">
        <v>1461800</v>
      </c>
      <c r="E5" s="251">
        <v>30900</v>
      </c>
      <c r="F5" s="256">
        <f>G5+H5</f>
        <v>1550100</v>
      </c>
      <c r="G5" s="255">
        <v>1510800</v>
      </c>
      <c r="H5" s="251">
        <v>39300</v>
      </c>
      <c r="I5" s="606">
        <f>J5+K5</f>
        <v>1080800</v>
      </c>
      <c r="J5" s="607">
        <f>SUM(J6:J17)</f>
        <v>1046000</v>
      </c>
      <c r="K5" s="608">
        <f>SUM(K6:K17)</f>
        <v>34800</v>
      </c>
    </row>
    <row r="6" spans="1:35" ht="18.95" customHeight="1" x14ac:dyDescent="0.15">
      <c r="B6" s="532" t="s">
        <v>47</v>
      </c>
      <c r="C6" s="256">
        <f t="shared" si="0"/>
        <v>173300</v>
      </c>
      <c r="D6" s="252">
        <v>172500</v>
      </c>
      <c r="E6" s="179">
        <v>800</v>
      </c>
      <c r="F6" s="256">
        <v>178500</v>
      </c>
      <c r="G6" s="252">
        <v>177000</v>
      </c>
      <c r="H6" s="179">
        <v>1500</v>
      </c>
      <c r="I6" s="606">
        <f>J6+K6</f>
        <v>182100</v>
      </c>
      <c r="J6" s="617">
        <v>179500</v>
      </c>
      <c r="K6" s="618">
        <v>2600</v>
      </c>
    </row>
    <row r="7" spans="1:35" ht="18.95" customHeight="1" x14ac:dyDescent="0.15">
      <c r="B7" s="532" t="s">
        <v>168</v>
      </c>
      <c r="C7" s="256">
        <f t="shared" si="0"/>
        <v>54300</v>
      </c>
      <c r="D7" s="252">
        <v>53400</v>
      </c>
      <c r="E7" s="179">
        <v>900</v>
      </c>
      <c r="F7" s="256">
        <v>70400</v>
      </c>
      <c r="G7" s="252">
        <v>69000</v>
      </c>
      <c r="H7" s="179">
        <v>1400</v>
      </c>
      <c r="I7" s="606">
        <f t="shared" ref="I7:I17" si="1">J7+K7</f>
        <v>70500</v>
      </c>
      <c r="J7" s="617">
        <v>68100</v>
      </c>
      <c r="K7" s="618">
        <v>2400</v>
      </c>
    </row>
    <row r="8" spans="1:35" ht="18.95" customHeight="1" x14ac:dyDescent="0.15">
      <c r="B8" s="532" t="s">
        <v>48</v>
      </c>
      <c r="C8" s="256">
        <f t="shared" si="0"/>
        <v>139900</v>
      </c>
      <c r="D8" s="252">
        <v>137600</v>
      </c>
      <c r="E8" s="424">
        <v>2300</v>
      </c>
      <c r="F8" s="256">
        <v>118100</v>
      </c>
      <c r="G8" s="252">
        <v>115100</v>
      </c>
      <c r="H8" s="424">
        <v>3000</v>
      </c>
      <c r="I8" s="606">
        <f t="shared" si="1"/>
        <v>108200</v>
      </c>
      <c r="J8" s="617">
        <v>103800</v>
      </c>
      <c r="K8" s="618">
        <v>4400</v>
      </c>
    </row>
    <row r="9" spans="1:35" ht="18.95" customHeight="1" x14ac:dyDescent="0.15">
      <c r="B9" s="532" t="s">
        <v>49</v>
      </c>
      <c r="C9" s="256">
        <f t="shared" si="0"/>
        <v>145800</v>
      </c>
      <c r="D9" s="252">
        <v>143400</v>
      </c>
      <c r="E9" s="253">
        <v>2400</v>
      </c>
      <c r="F9" s="256">
        <v>132600</v>
      </c>
      <c r="G9" s="252">
        <v>129400</v>
      </c>
      <c r="H9" s="253">
        <v>3200</v>
      </c>
      <c r="I9" s="606">
        <f t="shared" si="1"/>
        <v>50600</v>
      </c>
      <c r="J9" s="617">
        <v>49700</v>
      </c>
      <c r="K9" s="618">
        <v>900</v>
      </c>
    </row>
    <row r="10" spans="1:35" ht="18.95" customHeight="1" x14ac:dyDescent="0.15">
      <c r="B10" s="532" t="s">
        <v>50</v>
      </c>
      <c r="C10" s="256">
        <f t="shared" si="0"/>
        <v>156900</v>
      </c>
      <c r="D10" s="252">
        <v>153400</v>
      </c>
      <c r="E10" s="253">
        <v>3500</v>
      </c>
      <c r="F10" s="256">
        <v>184400</v>
      </c>
      <c r="G10" s="252">
        <v>180000</v>
      </c>
      <c r="H10" s="253">
        <v>4400</v>
      </c>
      <c r="I10" s="606">
        <f t="shared" si="1"/>
        <v>39800</v>
      </c>
      <c r="J10" s="617">
        <v>39000</v>
      </c>
      <c r="K10" s="618">
        <v>800</v>
      </c>
    </row>
    <row r="11" spans="1:35" ht="18.95" customHeight="1" x14ac:dyDescent="0.15">
      <c r="B11" s="532" t="s">
        <v>51</v>
      </c>
      <c r="C11" s="256">
        <f t="shared" si="0"/>
        <v>83500</v>
      </c>
      <c r="D11" s="252">
        <v>81500</v>
      </c>
      <c r="E11" s="253">
        <v>2000</v>
      </c>
      <c r="F11" s="256">
        <v>90200</v>
      </c>
      <c r="G11" s="252">
        <v>86000</v>
      </c>
      <c r="H11" s="253">
        <v>4200</v>
      </c>
      <c r="I11" s="606">
        <f t="shared" si="1"/>
        <v>50600</v>
      </c>
      <c r="J11" s="617">
        <v>48600</v>
      </c>
      <c r="K11" s="618">
        <v>2000</v>
      </c>
    </row>
    <row r="12" spans="1:35" ht="18.95" customHeight="1" x14ac:dyDescent="0.15">
      <c r="B12" s="532" t="s">
        <v>52</v>
      </c>
      <c r="C12" s="256">
        <f t="shared" si="0"/>
        <v>82100</v>
      </c>
      <c r="D12" s="252">
        <v>79700</v>
      </c>
      <c r="E12" s="253">
        <v>2400</v>
      </c>
      <c r="F12" s="256">
        <v>87900</v>
      </c>
      <c r="G12" s="252">
        <v>84700</v>
      </c>
      <c r="H12" s="253">
        <v>3200</v>
      </c>
      <c r="I12" s="606">
        <f t="shared" si="1"/>
        <v>46000</v>
      </c>
      <c r="J12" s="617">
        <v>43600</v>
      </c>
      <c r="K12" s="618">
        <v>2400</v>
      </c>
    </row>
    <row r="13" spans="1:35" ht="18.95" customHeight="1" x14ac:dyDescent="0.15">
      <c r="B13" s="532" t="s">
        <v>53</v>
      </c>
      <c r="C13" s="256">
        <f t="shared" si="0"/>
        <v>111600</v>
      </c>
      <c r="D13" s="252">
        <v>105500</v>
      </c>
      <c r="E13" s="253">
        <v>6100</v>
      </c>
      <c r="F13" s="256">
        <v>104400</v>
      </c>
      <c r="G13" s="252">
        <v>98300</v>
      </c>
      <c r="H13" s="253">
        <v>6100</v>
      </c>
      <c r="I13" s="606">
        <f t="shared" si="1"/>
        <v>86300</v>
      </c>
      <c r="J13" s="617">
        <v>79900</v>
      </c>
      <c r="K13" s="618">
        <v>6400</v>
      </c>
    </row>
    <row r="14" spans="1:35" ht="18.95" customHeight="1" x14ac:dyDescent="0.15">
      <c r="B14" s="532" t="s">
        <v>54</v>
      </c>
      <c r="C14" s="256">
        <f t="shared" si="0"/>
        <v>92600</v>
      </c>
      <c r="D14" s="252">
        <v>89900</v>
      </c>
      <c r="E14" s="253">
        <v>2700</v>
      </c>
      <c r="F14" s="256">
        <v>114200</v>
      </c>
      <c r="G14" s="252">
        <v>111000</v>
      </c>
      <c r="H14" s="253">
        <v>3200</v>
      </c>
      <c r="I14" s="606">
        <f t="shared" si="1"/>
        <v>95000</v>
      </c>
      <c r="J14" s="617">
        <v>92300</v>
      </c>
      <c r="K14" s="618">
        <v>2700</v>
      </c>
    </row>
    <row r="15" spans="1:35" ht="18.95" customHeight="1" x14ac:dyDescent="0.15">
      <c r="B15" s="532" t="s">
        <v>55</v>
      </c>
      <c r="C15" s="256">
        <f t="shared" si="0"/>
        <v>156400</v>
      </c>
      <c r="D15" s="252">
        <v>154000</v>
      </c>
      <c r="E15" s="253">
        <v>2400</v>
      </c>
      <c r="F15" s="256">
        <v>151100</v>
      </c>
      <c r="G15" s="252">
        <v>148300</v>
      </c>
      <c r="H15" s="253">
        <v>2800</v>
      </c>
      <c r="I15" s="606">
        <f t="shared" si="1"/>
        <v>129200</v>
      </c>
      <c r="J15" s="617">
        <v>126400</v>
      </c>
      <c r="K15" s="618">
        <v>2800</v>
      </c>
    </row>
    <row r="16" spans="1:35" ht="18.95" customHeight="1" x14ac:dyDescent="0.15">
      <c r="B16" s="532" t="s">
        <v>56</v>
      </c>
      <c r="C16" s="256">
        <f t="shared" si="0"/>
        <v>194400</v>
      </c>
      <c r="D16" s="252">
        <v>191600</v>
      </c>
      <c r="E16" s="253">
        <v>2800</v>
      </c>
      <c r="F16" s="256">
        <v>203400</v>
      </c>
      <c r="G16" s="252">
        <v>200300</v>
      </c>
      <c r="H16" s="253">
        <v>3100</v>
      </c>
      <c r="I16" s="606">
        <f t="shared" si="1"/>
        <v>156800</v>
      </c>
      <c r="J16" s="617">
        <v>153300</v>
      </c>
      <c r="K16" s="618">
        <v>3500</v>
      </c>
    </row>
    <row r="17" spans="2:11" ht="18.95" customHeight="1" x14ac:dyDescent="0.15">
      <c r="B17" s="527" t="s">
        <v>57</v>
      </c>
      <c r="C17" s="257">
        <f t="shared" si="0"/>
        <v>101900</v>
      </c>
      <c r="D17" s="254">
        <v>99300</v>
      </c>
      <c r="E17" s="309">
        <v>2600</v>
      </c>
      <c r="F17" s="257">
        <v>114900</v>
      </c>
      <c r="G17" s="254">
        <v>111700</v>
      </c>
      <c r="H17" s="309">
        <v>3200</v>
      </c>
      <c r="I17" s="609">
        <f t="shared" si="1"/>
        <v>65700</v>
      </c>
      <c r="J17" s="619">
        <v>61800</v>
      </c>
      <c r="K17" s="620">
        <v>3900</v>
      </c>
    </row>
    <row r="18" spans="2:11" ht="15.95" customHeight="1" x14ac:dyDescent="0.15">
      <c r="B18" s="60"/>
      <c r="C18" s="134"/>
      <c r="D18" s="134"/>
      <c r="E18" s="134"/>
      <c r="F18" s="134"/>
      <c r="G18" s="134"/>
      <c r="H18" s="134"/>
      <c r="I18" s="60"/>
      <c r="J18" s="60"/>
      <c r="K18" s="60"/>
    </row>
    <row r="19" spans="2:11" ht="18" customHeight="1" x14ac:dyDescent="0.15">
      <c r="B19" s="529"/>
      <c r="C19" s="990" t="s">
        <v>1144</v>
      </c>
      <c r="D19" s="987"/>
      <c r="E19" s="988"/>
      <c r="F19" s="990" t="s">
        <v>1145</v>
      </c>
      <c r="G19" s="987"/>
      <c r="H19" s="988"/>
      <c r="I19" s="990" t="s">
        <v>1146</v>
      </c>
      <c r="J19" s="987"/>
      <c r="K19" s="988"/>
    </row>
    <row r="20" spans="2:11" ht="18" customHeight="1" x14ac:dyDescent="0.15">
      <c r="B20" s="530"/>
      <c r="C20" s="851" t="s">
        <v>501</v>
      </c>
      <c r="D20" s="848" t="s">
        <v>211</v>
      </c>
      <c r="E20" s="850" t="s">
        <v>167</v>
      </c>
      <c r="F20" s="851" t="s">
        <v>501</v>
      </c>
      <c r="G20" s="848" t="s">
        <v>211</v>
      </c>
      <c r="H20" s="850" t="s">
        <v>167</v>
      </c>
      <c r="I20" s="760" t="s">
        <v>501</v>
      </c>
      <c r="J20" s="759" t="s">
        <v>211</v>
      </c>
      <c r="K20" s="761" t="s">
        <v>167</v>
      </c>
    </row>
    <row r="21" spans="2:11" ht="30" customHeight="1" x14ac:dyDescent="0.15">
      <c r="B21" s="533" t="s">
        <v>212</v>
      </c>
      <c r="C21" s="606">
        <f>D21+E21</f>
        <v>1196130</v>
      </c>
      <c r="D21" s="607">
        <f>SUM(D22:D33)</f>
        <v>1155628</v>
      </c>
      <c r="E21" s="608">
        <f>SUM(E22:E33)</f>
        <v>40502</v>
      </c>
      <c r="F21" s="606">
        <f>G21+H21</f>
        <v>2481463</v>
      </c>
      <c r="G21" s="607">
        <v>2436696</v>
      </c>
      <c r="H21" s="881">
        <v>44767</v>
      </c>
      <c r="I21" s="606">
        <f>K21+J21</f>
        <v>2339941</v>
      </c>
      <c r="J21" s="607">
        <f>SUM(J22:J33)</f>
        <v>2299636</v>
      </c>
      <c r="K21" s="608">
        <f>SUM(K22:K33)</f>
        <v>40305</v>
      </c>
    </row>
    <row r="22" spans="2:11" ht="18.95" customHeight="1" x14ac:dyDescent="0.15">
      <c r="B22" s="532" t="s">
        <v>47</v>
      </c>
      <c r="C22" s="606">
        <f>D22+E22</f>
        <v>167639</v>
      </c>
      <c r="D22" s="617">
        <v>165037</v>
      </c>
      <c r="E22" s="618">
        <v>2602</v>
      </c>
      <c r="F22" s="606">
        <f t="shared" ref="F22:F33" si="2">G22+H22</f>
        <v>296359</v>
      </c>
      <c r="G22" s="617">
        <v>292904</v>
      </c>
      <c r="H22" s="882">
        <v>3455</v>
      </c>
      <c r="I22" s="606">
        <f t="shared" ref="I22:I33" si="3">K22+J22</f>
        <v>251665</v>
      </c>
      <c r="J22" s="617">
        <v>248647</v>
      </c>
      <c r="K22" s="618">
        <v>3018</v>
      </c>
    </row>
    <row r="23" spans="2:11" ht="18.95" customHeight="1" x14ac:dyDescent="0.15">
      <c r="B23" s="532" t="s">
        <v>168</v>
      </c>
      <c r="C23" s="606">
        <f>D23+E23</f>
        <v>86537</v>
      </c>
      <c r="D23" s="617">
        <v>84231</v>
      </c>
      <c r="E23" s="618">
        <v>2306</v>
      </c>
      <c r="F23" s="606">
        <f t="shared" si="2"/>
        <v>148678</v>
      </c>
      <c r="G23" s="617">
        <v>146415</v>
      </c>
      <c r="H23" s="882">
        <v>2263</v>
      </c>
      <c r="I23" s="606">
        <f t="shared" si="3"/>
        <v>126686</v>
      </c>
      <c r="J23" s="617">
        <v>124610</v>
      </c>
      <c r="K23" s="618">
        <v>2076</v>
      </c>
    </row>
    <row r="24" spans="2:11" ht="18.95" customHeight="1" x14ac:dyDescent="0.15">
      <c r="B24" s="532" t="s">
        <v>48</v>
      </c>
      <c r="C24" s="606">
        <f t="shared" ref="C24:C32" si="4">D24+E24</f>
        <v>102362</v>
      </c>
      <c r="D24" s="617">
        <v>98007</v>
      </c>
      <c r="E24" s="618">
        <v>4355</v>
      </c>
      <c r="F24" s="606">
        <f t="shared" si="2"/>
        <v>174108</v>
      </c>
      <c r="G24" s="617">
        <v>169757</v>
      </c>
      <c r="H24" s="882">
        <v>4351</v>
      </c>
      <c r="I24" s="606">
        <f t="shared" si="3"/>
        <v>208373</v>
      </c>
      <c r="J24" s="617">
        <v>204849</v>
      </c>
      <c r="K24" s="618">
        <v>3524</v>
      </c>
    </row>
    <row r="25" spans="2:11" ht="18.95" customHeight="1" x14ac:dyDescent="0.15">
      <c r="B25" s="532" t="s">
        <v>49</v>
      </c>
      <c r="C25" s="606">
        <f t="shared" si="4"/>
        <v>98251</v>
      </c>
      <c r="D25" s="617">
        <v>95304</v>
      </c>
      <c r="E25" s="618">
        <v>2947</v>
      </c>
      <c r="F25" s="606">
        <f t="shared" si="2"/>
        <v>209083</v>
      </c>
      <c r="G25" s="617">
        <v>205599</v>
      </c>
      <c r="H25" s="882">
        <v>3484</v>
      </c>
      <c r="I25" s="606">
        <f t="shared" si="3"/>
        <v>188448</v>
      </c>
      <c r="J25" s="617">
        <v>185526</v>
      </c>
      <c r="K25" s="618">
        <v>2922</v>
      </c>
    </row>
    <row r="26" spans="2:11" ht="18.95" customHeight="1" x14ac:dyDescent="0.15">
      <c r="B26" s="532" t="s">
        <v>50</v>
      </c>
      <c r="C26" s="606">
        <f t="shared" si="4"/>
        <v>123883</v>
      </c>
      <c r="D26" s="617">
        <v>120244</v>
      </c>
      <c r="E26" s="618">
        <v>3639</v>
      </c>
      <c r="F26" s="606">
        <f t="shared" si="2"/>
        <v>233765</v>
      </c>
      <c r="G26" s="617">
        <v>228687</v>
      </c>
      <c r="H26" s="882">
        <v>5078</v>
      </c>
      <c r="I26" s="606">
        <f t="shared" si="3"/>
        <v>220451</v>
      </c>
      <c r="J26" s="617">
        <v>216431</v>
      </c>
      <c r="K26" s="618">
        <v>4020</v>
      </c>
    </row>
    <row r="27" spans="2:11" ht="18.95" customHeight="1" x14ac:dyDescent="0.15">
      <c r="B27" s="532" t="s">
        <v>51</v>
      </c>
      <c r="C27" s="606">
        <f t="shared" si="4"/>
        <v>66357</v>
      </c>
      <c r="D27" s="617">
        <v>63971</v>
      </c>
      <c r="E27" s="618">
        <v>2386</v>
      </c>
      <c r="F27" s="606">
        <f t="shared" si="2"/>
        <v>190387</v>
      </c>
      <c r="G27" s="617">
        <v>187903</v>
      </c>
      <c r="H27" s="882">
        <v>2484</v>
      </c>
      <c r="I27" s="606">
        <f t="shared" si="3"/>
        <v>153670</v>
      </c>
      <c r="J27" s="617">
        <v>151377</v>
      </c>
      <c r="K27" s="618">
        <v>2293</v>
      </c>
    </row>
    <row r="28" spans="2:11" ht="18.95" customHeight="1" x14ac:dyDescent="0.15">
      <c r="B28" s="532" t="s">
        <v>52</v>
      </c>
      <c r="C28" s="606">
        <f t="shared" si="4"/>
        <v>58993</v>
      </c>
      <c r="D28" s="617">
        <v>54811</v>
      </c>
      <c r="E28" s="618">
        <v>4182</v>
      </c>
      <c r="F28" s="606">
        <f t="shared" si="2"/>
        <v>197240</v>
      </c>
      <c r="G28" s="617">
        <v>192940</v>
      </c>
      <c r="H28" s="882">
        <v>4300</v>
      </c>
      <c r="I28" s="606">
        <f t="shared" si="3"/>
        <v>175803</v>
      </c>
      <c r="J28" s="617">
        <v>172101</v>
      </c>
      <c r="K28" s="618">
        <v>3702</v>
      </c>
    </row>
    <row r="29" spans="2:11" ht="18.95" customHeight="1" x14ac:dyDescent="0.15">
      <c r="B29" s="532" t="s">
        <v>53</v>
      </c>
      <c r="C29" s="606">
        <f t="shared" si="4"/>
        <v>54843</v>
      </c>
      <c r="D29" s="617">
        <v>49126</v>
      </c>
      <c r="E29" s="618">
        <v>5717</v>
      </c>
      <c r="F29" s="606">
        <f t="shared" si="2"/>
        <v>203281</v>
      </c>
      <c r="G29" s="617">
        <v>197093</v>
      </c>
      <c r="H29" s="882">
        <v>6188</v>
      </c>
      <c r="I29" s="606">
        <f t="shared" si="3"/>
        <v>194694</v>
      </c>
      <c r="J29" s="617">
        <v>188618</v>
      </c>
      <c r="K29" s="618">
        <v>6076</v>
      </c>
    </row>
    <row r="30" spans="2:11" ht="18.95" customHeight="1" x14ac:dyDescent="0.15">
      <c r="B30" s="532" t="s">
        <v>54</v>
      </c>
      <c r="C30" s="606">
        <f t="shared" si="4"/>
        <v>62924</v>
      </c>
      <c r="D30" s="617">
        <v>59731</v>
      </c>
      <c r="E30" s="618">
        <v>3193</v>
      </c>
      <c r="F30" s="606">
        <f t="shared" si="2"/>
        <v>181330</v>
      </c>
      <c r="G30" s="617">
        <v>178527</v>
      </c>
      <c r="H30" s="882">
        <v>2803</v>
      </c>
      <c r="I30" s="606">
        <f t="shared" si="3"/>
        <v>211766</v>
      </c>
      <c r="J30" s="617">
        <v>208599</v>
      </c>
      <c r="K30" s="618">
        <v>3167</v>
      </c>
    </row>
    <row r="31" spans="2:11" ht="18.95" customHeight="1" x14ac:dyDescent="0.15">
      <c r="B31" s="532" t="s">
        <v>55</v>
      </c>
      <c r="C31" s="606">
        <f t="shared" si="4"/>
        <v>87180</v>
      </c>
      <c r="D31" s="617">
        <v>85430</v>
      </c>
      <c r="E31" s="618">
        <v>1750</v>
      </c>
      <c r="F31" s="606">
        <f t="shared" si="2"/>
        <v>228698</v>
      </c>
      <c r="G31" s="617">
        <v>224943</v>
      </c>
      <c r="H31" s="882">
        <v>3755</v>
      </c>
      <c r="I31" s="606">
        <f t="shared" si="3"/>
        <v>209163</v>
      </c>
      <c r="J31" s="617">
        <v>206197</v>
      </c>
      <c r="K31" s="618">
        <v>2966</v>
      </c>
    </row>
    <row r="32" spans="2:11" ht="18.95" customHeight="1" x14ac:dyDescent="0.15">
      <c r="B32" s="532" t="s">
        <v>56</v>
      </c>
      <c r="C32" s="606">
        <f t="shared" si="4"/>
        <v>119706</v>
      </c>
      <c r="D32" s="617">
        <v>116116</v>
      </c>
      <c r="E32" s="618">
        <v>3590</v>
      </c>
      <c r="F32" s="606">
        <f t="shared" si="2"/>
        <v>239283</v>
      </c>
      <c r="G32" s="617">
        <v>236050</v>
      </c>
      <c r="H32" s="882">
        <v>3233</v>
      </c>
      <c r="I32" s="606">
        <f t="shared" si="3"/>
        <v>243533</v>
      </c>
      <c r="J32" s="617">
        <v>239770</v>
      </c>
      <c r="K32" s="618">
        <v>3763</v>
      </c>
    </row>
    <row r="33" spans="1:11" ht="18.95" customHeight="1" x14ac:dyDescent="0.15">
      <c r="A33" s="135"/>
      <c r="B33" s="527" t="s">
        <v>57</v>
      </c>
      <c r="C33" s="609">
        <f>D33+E33</f>
        <v>167455</v>
      </c>
      <c r="D33" s="619">
        <v>163620</v>
      </c>
      <c r="E33" s="620">
        <v>3835</v>
      </c>
      <c r="F33" s="609">
        <f t="shared" si="2"/>
        <v>179251</v>
      </c>
      <c r="G33" s="619">
        <v>175878</v>
      </c>
      <c r="H33" s="883">
        <v>3373</v>
      </c>
      <c r="I33" s="609">
        <f t="shared" si="3"/>
        <v>155689</v>
      </c>
      <c r="J33" s="619">
        <v>152911</v>
      </c>
      <c r="K33" s="620">
        <v>2778</v>
      </c>
    </row>
    <row r="34" spans="1:11" x14ac:dyDescent="0.15">
      <c r="A34" s="116"/>
      <c r="B34" s="118"/>
      <c r="C34" s="118"/>
      <c r="D34" s="118"/>
      <c r="E34" s="118"/>
      <c r="F34" s="118"/>
      <c r="G34" s="118"/>
      <c r="H34" s="118"/>
    </row>
    <row r="35" spans="1:11" x14ac:dyDescent="0.15">
      <c r="B35" s="131"/>
    </row>
  </sheetData>
  <mergeCells count="6">
    <mergeCell ref="G2:K2"/>
    <mergeCell ref="I19:K19"/>
    <mergeCell ref="C3:E3"/>
    <mergeCell ref="C19:E19"/>
    <mergeCell ref="F19:H19"/>
    <mergeCell ref="I3:K3"/>
  </mergeCells>
  <phoneticPr fontId="4"/>
  <pageMargins left="0.70866141732283472" right="0.70866141732283472" top="0.74803149606299213" bottom="0.74803149606299213" header="0.31496062992125984" footer="0.31496062992125984"/>
  <pageSetup paperSize="9" orientation="portrait" r:id="rId1"/>
  <headerFooter>
    <oddHeader>&amp;R&amp;A</oddHeader>
    <oddFooter>&amp;C－２０－</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87"/>
  <dimension ref="A1"/>
  <sheetViews>
    <sheetView showGridLines="0" zoomScaleNormal="100" workbookViewId="0">
      <selection activeCell="AG16" sqref="AG16"/>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7"/>
  <dimension ref="A1:AI148"/>
  <sheetViews>
    <sheetView zoomScaleNormal="100" workbookViewId="0">
      <selection activeCell="P18" sqref="P18"/>
    </sheetView>
  </sheetViews>
  <sheetFormatPr defaultRowHeight="14.45" customHeight="1" x14ac:dyDescent="0.15"/>
  <cols>
    <col min="1" max="1" width="1.875" style="362" customWidth="1"/>
    <col min="2" max="3" width="4.625" style="362" customWidth="1"/>
    <col min="4" max="5" width="5" style="362" customWidth="1"/>
    <col min="6" max="11" width="4.625" style="362" customWidth="1"/>
    <col min="12" max="13" width="4.625" style="441" customWidth="1"/>
    <col min="14" max="22" width="4.625" style="362" customWidth="1"/>
    <col min="23" max="256" width="9" style="362"/>
    <col min="257" max="257" width="1.875" style="362" customWidth="1"/>
    <col min="258" max="259" width="4.625" style="362" customWidth="1"/>
    <col min="260" max="275" width="5" style="362" customWidth="1"/>
    <col min="276" max="278" width="4.625" style="362" customWidth="1"/>
    <col min="279" max="512" width="9" style="362"/>
    <col min="513" max="513" width="1.875" style="362" customWidth="1"/>
    <col min="514" max="515" width="4.625" style="362" customWidth="1"/>
    <col min="516" max="531" width="5" style="362" customWidth="1"/>
    <col min="532" max="534" width="4.625" style="362" customWidth="1"/>
    <col min="535" max="768" width="9" style="362"/>
    <col min="769" max="769" width="1.875" style="362" customWidth="1"/>
    <col min="770" max="771" width="4.625" style="362" customWidth="1"/>
    <col min="772" max="787" width="5" style="362" customWidth="1"/>
    <col min="788" max="790" width="4.625" style="362" customWidth="1"/>
    <col min="791" max="1024" width="9" style="362"/>
    <col min="1025" max="1025" width="1.875" style="362" customWidth="1"/>
    <col min="1026" max="1027" width="4.625" style="362" customWidth="1"/>
    <col min="1028" max="1043" width="5" style="362" customWidth="1"/>
    <col min="1044" max="1046" width="4.625" style="362" customWidth="1"/>
    <col min="1047" max="1280" width="9" style="362"/>
    <col min="1281" max="1281" width="1.875" style="362" customWidth="1"/>
    <col min="1282" max="1283" width="4.625" style="362" customWidth="1"/>
    <col min="1284" max="1299" width="5" style="362" customWidth="1"/>
    <col min="1300" max="1302" width="4.625" style="362" customWidth="1"/>
    <col min="1303" max="1536" width="9" style="362"/>
    <col min="1537" max="1537" width="1.875" style="362" customWidth="1"/>
    <col min="1538" max="1539" width="4.625" style="362" customWidth="1"/>
    <col min="1540" max="1555" width="5" style="362" customWidth="1"/>
    <col min="1556" max="1558" width="4.625" style="362" customWidth="1"/>
    <col min="1559" max="1792" width="9" style="362"/>
    <col min="1793" max="1793" width="1.875" style="362" customWidth="1"/>
    <col min="1794" max="1795" width="4.625" style="362" customWidth="1"/>
    <col min="1796" max="1811" width="5" style="362" customWidth="1"/>
    <col min="1812" max="1814" width="4.625" style="362" customWidth="1"/>
    <col min="1815" max="2048" width="9" style="362"/>
    <col min="2049" max="2049" width="1.875" style="362" customWidth="1"/>
    <col min="2050" max="2051" width="4.625" style="362" customWidth="1"/>
    <col min="2052" max="2067" width="5" style="362" customWidth="1"/>
    <col min="2068" max="2070" width="4.625" style="362" customWidth="1"/>
    <col min="2071" max="2304" width="9" style="362"/>
    <col min="2305" max="2305" width="1.875" style="362" customWidth="1"/>
    <col min="2306" max="2307" width="4.625" style="362" customWidth="1"/>
    <col min="2308" max="2323" width="5" style="362" customWidth="1"/>
    <col min="2324" max="2326" width="4.625" style="362" customWidth="1"/>
    <col min="2327" max="2560" width="9" style="362"/>
    <col min="2561" max="2561" width="1.875" style="362" customWidth="1"/>
    <col min="2562" max="2563" width="4.625" style="362" customWidth="1"/>
    <col min="2564" max="2579" width="5" style="362" customWidth="1"/>
    <col min="2580" max="2582" width="4.625" style="362" customWidth="1"/>
    <col min="2583" max="2816" width="9" style="362"/>
    <col min="2817" max="2817" width="1.875" style="362" customWidth="1"/>
    <col min="2818" max="2819" width="4.625" style="362" customWidth="1"/>
    <col min="2820" max="2835" width="5" style="362" customWidth="1"/>
    <col min="2836" max="2838" width="4.625" style="362" customWidth="1"/>
    <col min="2839" max="3072" width="9" style="362"/>
    <col min="3073" max="3073" width="1.875" style="362" customWidth="1"/>
    <col min="3074" max="3075" width="4.625" style="362" customWidth="1"/>
    <col min="3076" max="3091" width="5" style="362" customWidth="1"/>
    <col min="3092" max="3094" width="4.625" style="362" customWidth="1"/>
    <col min="3095" max="3328" width="9" style="362"/>
    <col min="3329" max="3329" width="1.875" style="362" customWidth="1"/>
    <col min="3330" max="3331" width="4.625" style="362" customWidth="1"/>
    <col min="3332" max="3347" width="5" style="362" customWidth="1"/>
    <col min="3348" max="3350" width="4.625" style="362" customWidth="1"/>
    <col min="3351" max="3584" width="9" style="362"/>
    <col min="3585" max="3585" width="1.875" style="362" customWidth="1"/>
    <col min="3586" max="3587" width="4.625" style="362" customWidth="1"/>
    <col min="3588" max="3603" width="5" style="362" customWidth="1"/>
    <col min="3604" max="3606" width="4.625" style="362" customWidth="1"/>
    <col min="3607" max="3840" width="9" style="362"/>
    <col min="3841" max="3841" width="1.875" style="362" customWidth="1"/>
    <col min="3842" max="3843" width="4.625" style="362" customWidth="1"/>
    <col min="3844" max="3859" width="5" style="362" customWidth="1"/>
    <col min="3860" max="3862" width="4.625" style="362" customWidth="1"/>
    <col min="3863" max="4096" width="9" style="362"/>
    <col min="4097" max="4097" width="1.875" style="362" customWidth="1"/>
    <col min="4098" max="4099" width="4.625" style="362" customWidth="1"/>
    <col min="4100" max="4115" width="5" style="362" customWidth="1"/>
    <col min="4116" max="4118" width="4.625" style="362" customWidth="1"/>
    <col min="4119" max="4352" width="9" style="362"/>
    <col min="4353" max="4353" width="1.875" style="362" customWidth="1"/>
    <col min="4354" max="4355" width="4.625" style="362" customWidth="1"/>
    <col min="4356" max="4371" width="5" style="362" customWidth="1"/>
    <col min="4372" max="4374" width="4.625" style="362" customWidth="1"/>
    <col min="4375" max="4608" width="9" style="362"/>
    <col min="4609" max="4609" width="1.875" style="362" customWidth="1"/>
    <col min="4610" max="4611" width="4.625" style="362" customWidth="1"/>
    <col min="4612" max="4627" width="5" style="362" customWidth="1"/>
    <col min="4628" max="4630" width="4.625" style="362" customWidth="1"/>
    <col min="4631" max="4864" width="9" style="362"/>
    <col min="4865" max="4865" width="1.875" style="362" customWidth="1"/>
    <col min="4866" max="4867" width="4.625" style="362" customWidth="1"/>
    <col min="4868" max="4883" width="5" style="362" customWidth="1"/>
    <col min="4884" max="4886" width="4.625" style="362" customWidth="1"/>
    <col min="4887" max="5120" width="9" style="362"/>
    <col min="5121" max="5121" width="1.875" style="362" customWidth="1"/>
    <col min="5122" max="5123" width="4.625" style="362" customWidth="1"/>
    <col min="5124" max="5139" width="5" style="362" customWidth="1"/>
    <col min="5140" max="5142" width="4.625" style="362" customWidth="1"/>
    <col min="5143" max="5376" width="9" style="362"/>
    <col min="5377" max="5377" width="1.875" style="362" customWidth="1"/>
    <col min="5378" max="5379" width="4.625" style="362" customWidth="1"/>
    <col min="5380" max="5395" width="5" style="362" customWidth="1"/>
    <col min="5396" max="5398" width="4.625" style="362" customWidth="1"/>
    <col min="5399" max="5632" width="9" style="362"/>
    <col min="5633" max="5633" width="1.875" style="362" customWidth="1"/>
    <col min="5634" max="5635" width="4.625" style="362" customWidth="1"/>
    <col min="5636" max="5651" width="5" style="362" customWidth="1"/>
    <col min="5652" max="5654" width="4.625" style="362" customWidth="1"/>
    <col min="5655" max="5888" width="9" style="362"/>
    <col min="5889" max="5889" width="1.875" style="362" customWidth="1"/>
    <col min="5890" max="5891" width="4.625" style="362" customWidth="1"/>
    <col min="5892" max="5907" width="5" style="362" customWidth="1"/>
    <col min="5908" max="5910" width="4.625" style="362" customWidth="1"/>
    <col min="5911" max="6144" width="9" style="362"/>
    <col min="6145" max="6145" width="1.875" style="362" customWidth="1"/>
    <col min="6146" max="6147" width="4.625" style="362" customWidth="1"/>
    <col min="6148" max="6163" width="5" style="362" customWidth="1"/>
    <col min="6164" max="6166" width="4.625" style="362" customWidth="1"/>
    <col min="6167" max="6400" width="9" style="362"/>
    <col min="6401" max="6401" width="1.875" style="362" customWidth="1"/>
    <col min="6402" max="6403" width="4.625" style="362" customWidth="1"/>
    <col min="6404" max="6419" width="5" style="362" customWidth="1"/>
    <col min="6420" max="6422" width="4.625" style="362" customWidth="1"/>
    <col min="6423" max="6656" width="9" style="362"/>
    <col min="6657" max="6657" width="1.875" style="362" customWidth="1"/>
    <col min="6658" max="6659" width="4.625" style="362" customWidth="1"/>
    <col min="6660" max="6675" width="5" style="362" customWidth="1"/>
    <col min="6676" max="6678" width="4.625" style="362" customWidth="1"/>
    <col min="6679" max="6912" width="9" style="362"/>
    <col min="6913" max="6913" width="1.875" style="362" customWidth="1"/>
    <col min="6914" max="6915" width="4.625" style="362" customWidth="1"/>
    <col min="6916" max="6931" width="5" style="362" customWidth="1"/>
    <col min="6932" max="6934" width="4.625" style="362" customWidth="1"/>
    <col min="6935" max="7168" width="9" style="362"/>
    <col min="7169" max="7169" width="1.875" style="362" customWidth="1"/>
    <col min="7170" max="7171" width="4.625" style="362" customWidth="1"/>
    <col min="7172" max="7187" width="5" style="362" customWidth="1"/>
    <col min="7188" max="7190" width="4.625" style="362" customWidth="1"/>
    <col min="7191" max="7424" width="9" style="362"/>
    <col min="7425" max="7425" width="1.875" style="362" customWidth="1"/>
    <col min="7426" max="7427" width="4.625" style="362" customWidth="1"/>
    <col min="7428" max="7443" width="5" style="362" customWidth="1"/>
    <col min="7444" max="7446" width="4.625" style="362" customWidth="1"/>
    <col min="7447" max="7680" width="9" style="362"/>
    <col min="7681" max="7681" width="1.875" style="362" customWidth="1"/>
    <col min="7682" max="7683" width="4.625" style="362" customWidth="1"/>
    <col min="7684" max="7699" width="5" style="362" customWidth="1"/>
    <col min="7700" max="7702" width="4.625" style="362" customWidth="1"/>
    <col min="7703" max="7936" width="9" style="362"/>
    <col min="7937" max="7937" width="1.875" style="362" customWidth="1"/>
    <col min="7938" max="7939" width="4.625" style="362" customWidth="1"/>
    <col min="7940" max="7955" width="5" style="362" customWidth="1"/>
    <col min="7956" max="7958" width="4.625" style="362" customWidth="1"/>
    <col min="7959" max="8192" width="9" style="362"/>
    <col min="8193" max="8193" width="1.875" style="362" customWidth="1"/>
    <col min="8194" max="8195" width="4.625" style="362" customWidth="1"/>
    <col min="8196" max="8211" width="5" style="362" customWidth="1"/>
    <col min="8212" max="8214" width="4.625" style="362" customWidth="1"/>
    <col min="8215" max="8448" width="9" style="362"/>
    <col min="8449" max="8449" width="1.875" style="362" customWidth="1"/>
    <col min="8450" max="8451" width="4.625" style="362" customWidth="1"/>
    <col min="8452" max="8467" width="5" style="362" customWidth="1"/>
    <col min="8468" max="8470" width="4.625" style="362" customWidth="1"/>
    <col min="8471" max="8704" width="9" style="362"/>
    <col min="8705" max="8705" width="1.875" style="362" customWidth="1"/>
    <col min="8706" max="8707" width="4.625" style="362" customWidth="1"/>
    <col min="8708" max="8723" width="5" style="362" customWidth="1"/>
    <col min="8724" max="8726" width="4.625" style="362" customWidth="1"/>
    <col min="8727" max="8960" width="9" style="362"/>
    <col min="8961" max="8961" width="1.875" style="362" customWidth="1"/>
    <col min="8962" max="8963" width="4.625" style="362" customWidth="1"/>
    <col min="8964" max="8979" width="5" style="362" customWidth="1"/>
    <col min="8980" max="8982" width="4.625" style="362" customWidth="1"/>
    <col min="8983" max="9216" width="9" style="362"/>
    <col min="9217" max="9217" width="1.875" style="362" customWidth="1"/>
    <col min="9218" max="9219" width="4.625" style="362" customWidth="1"/>
    <col min="9220" max="9235" width="5" style="362" customWidth="1"/>
    <col min="9236" max="9238" width="4.625" style="362" customWidth="1"/>
    <col min="9239" max="9472" width="9" style="362"/>
    <col min="9473" max="9473" width="1.875" style="362" customWidth="1"/>
    <col min="9474" max="9475" width="4.625" style="362" customWidth="1"/>
    <col min="9476" max="9491" width="5" style="362" customWidth="1"/>
    <col min="9492" max="9494" width="4.625" style="362" customWidth="1"/>
    <col min="9495" max="9728" width="9" style="362"/>
    <col min="9729" max="9729" width="1.875" style="362" customWidth="1"/>
    <col min="9730" max="9731" width="4.625" style="362" customWidth="1"/>
    <col min="9732" max="9747" width="5" style="362" customWidth="1"/>
    <col min="9748" max="9750" width="4.625" style="362" customWidth="1"/>
    <col min="9751" max="9984" width="9" style="362"/>
    <col min="9985" max="9985" width="1.875" style="362" customWidth="1"/>
    <col min="9986" max="9987" width="4.625" style="362" customWidth="1"/>
    <col min="9988" max="10003" width="5" style="362" customWidth="1"/>
    <col min="10004" max="10006" width="4.625" style="362" customWidth="1"/>
    <col min="10007" max="10240" width="9" style="362"/>
    <col min="10241" max="10241" width="1.875" style="362" customWidth="1"/>
    <col min="10242" max="10243" width="4.625" style="362" customWidth="1"/>
    <col min="10244" max="10259" width="5" style="362" customWidth="1"/>
    <col min="10260" max="10262" width="4.625" style="362" customWidth="1"/>
    <col min="10263" max="10496" width="9" style="362"/>
    <col min="10497" max="10497" width="1.875" style="362" customWidth="1"/>
    <col min="10498" max="10499" width="4.625" style="362" customWidth="1"/>
    <col min="10500" max="10515" width="5" style="362" customWidth="1"/>
    <col min="10516" max="10518" width="4.625" style="362" customWidth="1"/>
    <col min="10519" max="10752" width="9" style="362"/>
    <col min="10753" max="10753" width="1.875" style="362" customWidth="1"/>
    <col min="10754" max="10755" width="4.625" style="362" customWidth="1"/>
    <col min="10756" max="10771" width="5" style="362" customWidth="1"/>
    <col min="10772" max="10774" width="4.625" style="362" customWidth="1"/>
    <col min="10775" max="11008" width="9" style="362"/>
    <col min="11009" max="11009" width="1.875" style="362" customWidth="1"/>
    <col min="11010" max="11011" width="4.625" style="362" customWidth="1"/>
    <col min="11012" max="11027" width="5" style="362" customWidth="1"/>
    <col min="11028" max="11030" width="4.625" style="362" customWidth="1"/>
    <col min="11031" max="11264" width="9" style="362"/>
    <col min="11265" max="11265" width="1.875" style="362" customWidth="1"/>
    <col min="11266" max="11267" width="4.625" style="362" customWidth="1"/>
    <col min="11268" max="11283" width="5" style="362" customWidth="1"/>
    <col min="11284" max="11286" width="4.625" style="362" customWidth="1"/>
    <col min="11287" max="11520" width="9" style="362"/>
    <col min="11521" max="11521" width="1.875" style="362" customWidth="1"/>
    <col min="11522" max="11523" width="4.625" style="362" customWidth="1"/>
    <col min="11524" max="11539" width="5" style="362" customWidth="1"/>
    <col min="11540" max="11542" width="4.625" style="362" customWidth="1"/>
    <col min="11543" max="11776" width="9" style="362"/>
    <col min="11777" max="11777" width="1.875" style="362" customWidth="1"/>
    <col min="11778" max="11779" width="4.625" style="362" customWidth="1"/>
    <col min="11780" max="11795" width="5" style="362" customWidth="1"/>
    <col min="11796" max="11798" width="4.625" style="362" customWidth="1"/>
    <col min="11799" max="12032" width="9" style="362"/>
    <col min="12033" max="12033" width="1.875" style="362" customWidth="1"/>
    <col min="12034" max="12035" width="4.625" style="362" customWidth="1"/>
    <col min="12036" max="12051" width="5" style="362" customWidth="1"/>
    <col min="12052" max="12054" width="4.625" style="362" customWidth="1"/>
    <col min="12055" max="12288" width="9" style="362"/>
    <col min="12289" max="12289" width="1.875" style="362" customWidth="1"/>
    <col min="12290" max="12291" width="4.625" style="362" customWidth="1"/>
    <col min="12292" max="12307" width="5" style="362" customWidth="1"/>
    <col min="12308" max="12310" width="4.625" style="362" customWidth="1"/>
    <col min="12311" max="12544" width="9" style="362"/>
    <col min="12545" max="12545" width="1.875" style="362" customWidth="1"/>
    <col min="12546" max="12547" width="4.625" style="362" customWidth="1"/>
    <col min="12548" max="12563" width="5" style="362" customWidth="1"/>
    <col min="12564" max="12566" width="4.625" style="362" customWidth="1"/>
    <col min="12567" max="12800" width="9" style="362"/>
    <col min="12801" max="12801" width="1.875" style="362" customWidth="1"/>
    <col min="12802" max="12803" width="4.625" style="362" customWidth="1"/>
    <col min="12804" max="12819" width="5" style="362" customWidth="1"/>
    <col min="12820" max="12822" width="4.625" style="362" customWidth="1"/>
    <col min="12823" max="13056" width="9" style="362"/>
    <col min="13057" max="13057" width="1.875" style="362" customWidth="1"/>
    <col min="13058" max="13059" width="4.625" style="362" customWidth="1"/>
    <col min="13060" max="13075" width="5" style="362" customWidth="1"/>
    <col min="13076" max="13078" width="4.625" style="362" customWidth="1"/>
    <col min="13079" max="13312" width="9" style="362"/>
    <col min="13313" max="13313" width="1.875" style="362" customWidth="1"/>
    <col min="13314" max="13315" width="4.625" style="362" customWidth="1"/>
    <col min="13316" max="13331" width="5" style="362" customWidth="1"/>
    <col min="13332" max="13334" width="4.625" style="362" customWidth="1"/>
    <col min="13335" max="13568" width="9" style="362"/>
    <col min="13569" max="13569" width="1.875" style="362" customWidth="1"/>
    <col min="13570" max="13571" width="4.625" style="362" customWidth="1"/>
    <col min="13572" max="13587" width="5" style="362" customWidth="1"/>
    <col min="13588" max="13590" width="4.625" style="362" customWidth="1"/>
    <col min="13591" max="13824" width="9" style="362"/>
    <col min="13825" max="13825" width="1.875" style="362" customWidth="1"/>
    <col min="13826" max="13827" width="4.625" style="362" customWidth="1"/>
    <col min="13828" max="13843" width="5" style="362" customWidth="1"/>
    <col min="13844" max="13846" width="4.625" style="362" customWidth="1"/>
    <col min="13847" max="14080" width="9" style="362"/>
    <col min="14081" max="14081" width="1.875" style="362" customWidth="1"/>
    <col min="14082" max="14083" width="4.625" style="362" customWidth="1"/>
    <col min="14084" max="14099" width="5" style="362" customWidth="1"/>
    <col min="14100" max="14102" width="4.625" style="362" customWidth="1"/>
    <col min="14103" max="14336" width="9" style="362"/>
    <col min="14337" max="14337" width="1.875" style="362" customWidth="1"/>
    <col min="14338" max="14339" width="4.625" style="362" customWidth="1"/>
    <col min="14340" max="14355" width="5" style="362" customWidth="1"/>
    <col min="14356" max="14358" width="4.625" style="362" customWidth="1"/>
    <col min="14359" max="14592" width="9" style="362"/>
    <col min="14593" max="14593" width="1.875" style="362" customWidth="1"/>
    <col min="14594" max="14595" width="4.625" style="362" customWidth="1"/>
    <col min="14596" max="14611" width="5" style="362" customWidth="1"/>
    <col min="14612" max="14614" width="4.625" style="362" customWidth="1"/>
    <col min="14615" max="14848" width="9" style="362"/>
    <col min="14849" max="14849" width="1.875" style="362" customWidth="1"/>
    <col min="14850" max="14851" width="4.625" style="362" customWidth="1"/>
    <col min="14852" max="14867" width="5" style="362" customWidth="1"/>
    <col min="14868" max="14870" width="4.625" style="362" customWidth="1"/>
    <col min="14871" max="15104" width="9" style="362"/>
    <col min="15105" max="15105" width="1.875" style="362" customWidth="1"/>
    <col min="15106" max="15107" width="4.625" style="362" customWidth="1"/>
    <col min="15108" max="15123" width="5" style="362" customWidth="1"/>
    <col min="15124" max="15126" width="4.625" style="362" customWidth="1"/>
    <col min="15127" max="15360" width="9" style="362"/>
    <col min="15361" max="15361" width="1.875" style="362" customWidth="1"/>
    <col min="15362" max="15363" width="4.625" style="362" customWidth="1"/>
    <col min="15364" max="15379" width="5" style="362" customWidth="1"/>
    <col min="15380" max="15382" width="4.625" style="362" customWidth="1"/>
    <col min="15383" max="15616" width="9" style="362"/>
    <col min="15617" max="15617" width="1.875" style="362" customWidth="1"/>
    <col min="15618" max="15619" width="4.625" style="362" customWidth="1"/>
    <col min="15620" max="15635" width="5" style="362" customWidth="1"/>
    <col min="15636" max="15638" width="4.625" style="362" customWidth="1"/>
    <col min="15639" max="15872" width="9" style="362"/>
    <col min="15873" max="15873" width="1.875" style="362" customWidth="1"/>
    <col min="15874" max="15875" width="4.625" style="362" customWidth="1"/>
    <col min="15876" max="15891" width="5" style="362" customWidth="1"/>
    <col min="15892" max="15894" width="4.625" style="362" customWidth="1"/>
    <col min="15895" max="16128" width="9" style="362"/>
    <col min="16129" max="16129" width="1.875" style="362" customWidth="1"/>
    <col min="16130" max="16131" width="4.625" style="362" customWidth="1"/>
    <col min="16132" max="16147" width="5" style="362" customWidth="1"/>
    <col min="16148" max="16150" width="4.625" style="362" customWidth="1"/>
    <col min="16151" max="16384" width="9" style="362"/>
  </cols>
  <sheetData>
    <row r="1" spans="1:35" s="84" customFormat="1" ht="26.25" customHeight="1" x14ac:dyDescent="0.15">
      <c r="A1" s="82" t="s">
        <v>1056</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4.45" customHeight="1" x14ac:dyDescent="0.15">
      <c r="Q2" s="1012" t="s">
        <v>210</v>
      </c>
      <c r="R2" s="1012"/>
      <c r="S2" s="1012"/>
      <c r="T2" s="1154"/>
      <c r="U2" s="1154"/>
    </row>
    <row r="3" spans="1:35" ht="16.5" customHeight="1" x14ac:dyDescent="0.15">
      <c r="B3" s="1484" t="s">
        <v>152</v>
      </c>
      <c r="C3" s="1416"/>
      <c r="D3" s="1416" t="s">
        <v>879</v>
      </c>
      <c r="E3" s="1416"/>
      <c r="F3" s="1147" t="s">
        <v>871</v>
      </c>
      <c r="G3" s="1147"/>
      <c r="H3" s="1147"/>
      <c r="I3" s="1147"/>
      <c r="J3" s="1147" t="s">
        <v>874</v>
      </c>
      <c r="K3" s="1147"/>
      <c r="L3" s="1147"/>
      <c r="M3" s="1147"/>
      <c r="N3" s="1147"/>
      <c r="O3" s="1147"/>
      <c r="P3" s="1147" t="s">
        <v>876</v>
      </c>
      <c r="Q3" s="1147"/>
      <c r="R3" s="1147"/>
      <c r="S3" s="1147"/>
      <c r="T3" s="1416" t="s">
        <v>880</v>
      </c>
      <c r="U3" s="1207"/>
    </row>
    <row r="4" spans="1:35" ht="27.75" customHeight="1" x14ac:dyDescent="0.15">
      <c r="B4" s="1408"/>
      <c r="C4" s="983"/>
      <c r="D4" s="983"/>
      <c r="E4" s="983"/>
      <c r="F4" s="983" t="s">
        <v>872</v>
      </c>
      <c r="G4" s="985"/>
      <c r="H4" s="983" t="s">
        <v>873</v>
      </c>
      <c r="I4" s="985"/>
      <c r="J4" s="983" t="s">
        <v>1049</v>
      </c>
      <c r="K4" s="985"/>
      <c r="L4" s="466" t="s">
        <v>406</v>
      </c>
      <c r="M4" s="466"/>
      <c r="N4" s="983" t="s">
        <v>875</v>
      </c>
      <c r="O4" s="985"/>
      <c r="P4" s="983" t="s">
        <v>877</v>
      </c>
      <c r="Q4" s="985"/>
      <c r="R4" s="983" t="s">
        <v>878</v>
      </c>
      <c r="S4" s="985"/>
      <c r="T4" s="985"/>
      <c r="U4" s="1420"/>
    </row>
    <row r="5" spans="1:35" ht="21" customHeight="1" x14ac:dyDescent="0.15">
      <c r="B5" s="1057" t="s">
        <v>746</v>
      </c>
      <c r="C5" s="985"/>
      <c r="D5" s="1281">
        <v>18</v>
      </c>
      <c r="E5" s="1281"/>
      <c r="F5" s="1281">
        <v>244</v>
      </c>
      <c r="G5" s="1281"/>
      <c r="H5" s="1281" t="s">
        <v>390</v>
      </c>
      <c r="I5" s="1281"/>
      <c r="J5" s="1281">
        <v>8</v>
      </c>
      <c r="K5" s="1281"/>
      <c r="L5" s="1281">
        <v>3</v>
      </c>
      <c r="M5" s="1281"/>
      <c r="N5" s="1281">
        <v>5</v>
      </c>
      <c r="O5" s="1281"/>
      <c r="P5" s="1281">
        <v>2</v>
      </c>
      <c r="Q5" s="1281"/>
      <c r="R5" s="1281">
        <v>1</v>
      </c>
      <c r="S5" s="1281"/>
      <c r="T5" s="1281">
        <v>8890</v>
      </c>
      <c r="U5" s="1449"/>
    </row>
    <row r="6" spans="1:35" ht="21" customHeight="1" x14ac:dyDescent="0.15">
      <c r="B6" s="1482" t="s">
        <v>1137</v>
      </c>
      <c r="C6" s="1483"/>
      <c r="D6" s="1291">
        <v>12</v>
      </c>
      <c r="E6" s="1291"/>
      <c r="F6" s="1291">
        <v>207</v>
      </c>
      <c r="G6" s="1291"/>
      <c r="H6" s="1291" t="s">
        <v>390</v>
      </c>
      <c r="I6" s="1291"/>
      <c r="J6" s="1291">
        <v>9</v>
      </c>
      <c r="K6" s="1291"/>
      <c r="L6" s="1291">
        <v>6</v>
      </c>
      <c r="M6" s="1291"/>
      <c r="N6" s="1474">
        <v>10</v>
      </c>
      <c r="O6" s="1474"/>
      <c r="P6" s="1291" t="s">
        <v>390</v>
      </c>
      <c r="Q6" s="1291"/>
      <c r="R6" s="1291" t="s">
        <v>390</v>
      </c>
      <c r="S6" s="1291"/>
      <c r="T6" s="1291">
        <v>1747</v>
      </c>
      <c r="U6" s="1473"/>
    </row>
    <row r="7" spans="1:35" ht="21" customHeight="1" x14ac:dyDescent="0.15">
      <c r="B7" s="1482" t="s">
        <v>1144</v>
      </c>
      <c r="C7" s="1483"/>
      <c r="D7" s="1291">
        <v>16</v>
      </c>
      <c r="E7" s="1291"/>
      <c r="F7" s="1291">
        <v>149</v>
      </c>
      <c r="G7" s="1291"/>
      <c r="H7" s="1291" t="s">
        <v>390</v>
      </c>
      <c r="I7" s="1291"/>
      <c r="J7" s="1291">
        <v>7</v>
      </c>
      <c r="K7" s="1291"/>
      <c r="L7" s="1291">
        <v>5</v>
      </c>
      <c r="M7" s="1291"/>
      <c r="N7" s="1474">
        <v>15</v>
      </c>
      <c r="O7" s="1474"/>
      <c r="P7" s="1291">
        <v>1</v>
      </c>
      <c r="Q7" s="1291"/>
      <c r="R7" s="1291">
        <v>1</v>
      </c>
      <c r="S7" s="1291"/>
      <c r="T7" s="1291">
        <v>2464</v>
      </c>
      <c r="U7" s="1473"/>
    </row>
    <row r="8" spans="1:35" ht="21" customHeight="1" x14ac:dyDescent="0.15">
      <c r="B8" s="1295" t="s">
        <v>1145</v>
      </c>
      <c r="C8" s="1296"/>
      <c r="D8" s="1436">
        <v>11</v>
      </c>
      <c r="E8" s="1437"/>
      <c r="F8" s="1436">
        <v>2</v>
      </c>
      <c r="G8" s="1437"/>
      <c r="H8" s="1436" t="s">
        <v>390</v>
      </c>
      <c r="I8" s="1437"/>
      <c r="J8" s="1436">
        <v>9</v>
      </c>
      <c r="K8" s="1437"/>
      <c r="L8" s="1436">
        <v>6</v>
      </c>
      <c r="M8" s="1437"/>
      <c r="N8" s="1514">
        <v>4</v>
      </c>
      <c r="O8" s="1515"/>
      <c r="P8" s="1436" t="s">
        <v>390</v>
      </c>
      <c r="Q8" s="1437"/>
      <c r="R8" s="1436">
        <v>2</v>
      </c>
      <c r="S8" s="1437"/>
      <c r="T8" s="1436">
        <v>1246</v>
      </c>
      <c r="U8" s="1450"/>
    </row>
    <row r="9" spans="1:35" ht="21" customHeight="1" x14ac:dyDescent="0.15">
      <c r="B9" s="1516" t="s">
        <v>1146</v>
      </c>
      <c r="C9" s="1517"/>
      <c r="D9" s="1293">
        <v>10</v>
      </c>
      <c r="E9" s="1293"/>
      <c r="F9" s="1293">
        <v>2</v>
      </c>
      <c r="G9" s="1293"/>
      <c r="H9" s="1293" t="s">
        <v>1189</v>
      </c>
      <c r="I9" s="1293"/>
      <c r="J9" s="1293">
        <v>4</v>
      </c>
      <c r="K9" s="1293"/>
      <c r="L9" s="1293">
        <v>3</v>
      </c>
      <c r="M9" s="1293"/>
      <c r="N9" s="1519">
        <v>8</v>
      </c>
      <c r="O9" s="1519"/>
      <c r="P9" s="1293" t="s">
        <v>1189</v>
      </c>
      <c r="Q9" s="1293"/>
      <c r="R9" s="1293">
        <v>1</v>
      </c>
      <c r="S9" s="1293"/>
      <c r="T9" s="1293">
        <v>6674</v>
      </c>
      <c r="U9" s="1469"/>
    </row>
    <row r="10" spans="1:35" ht="13.5" customHeight="1" x14ac:dyDescent="0.15">
      <c r="B10" s="368"/>
      <c r="C10" s="368"/>
      <c r="D10" s="364"/>
      <c r="E10" s="364"/>
      <c r="F10" s="391"/>
      <c r="G10" s="392"/>
      <c r="H10" s="392"/>
      <c r="I10" s="364"/>
      <c r="J10" s="364"/>
      <c r="K10" s="364"/>
      <c r="L10" s="432"/>
      <c r="M10" s="432"/>
      <c r="N10" s="364"/>
      <c r="O10" s="391"/>
      <c r="P10" s="392"/>
      <c r="Q10" s="392"/>
      <c r="R10" s="364"/>
      <c r="S10" s="364"/>
    </row>
    <row r="11" spans="1:35" ht="18.75" customHeight="1" x14ac:dyDescent="0.15">
      <c r="B11" s="1484" t="s">
        <v>152</v>
      </c>
      <c r="C11" s="1416"/>
      <c r="D11" s="1363" t="s">
        <v>881</v>
      </c>
      <c r="E11" s="1364"/>
      <c r="F11" s="1364"/>
      <c r="G11" s="1364"/>
      <c r="H11" s="1364"/>
      <c r="I11" s="1520"/>
      <c r="J11" s="1499" t="s">
        <v>884</v>
      </c>
      <c r="K11" s="1495"/>
      <c r="L11" s="1499" t="s">
        <v>885</v>
      </c>
      <c r="M11" s="1510"/>
      <c r="N11" s="463" t="s">
        <v>618</v>
      </c>
      <c r="O11" s="463"/>
      <c r="P11" s="463"/>
      <c r="Q11" s="464"/>
    </row>
    <row r="12" spans="1:35" ht="27.75" customHeight="1" x14ac:dyDescent="0.15">
      <c r="B12" s="1408"/>
      <c r="C12" s="983"/>
      <c r="D12" s="983" t="s">
        <v>882</v>
      </c>
      <c r="E12" s="985"/>
      <c r="F12" s="1513" t="s">
        <v>1050</v>
      </c>
      <c r="G12" s="1448"/>
      <c r="H12" s="983" t="s">
        <v>883</v>
      </c>
      <c r="I12" s="985"/>
      <c r="J12" s="1501"/>
      <c r="K12" s="1497"/>
      <c r="L12" s="1096"/>
      <c r="M12" s="1099"/>
      <c r="N12" s="983" t="s">
        <v>886</v>
      </c>
      <c r="O12" s="985"/>
      <c r="P12" s="983" t="s">
        <v>1178</v>
      </c>
      <c r="Q12" s="1420"/>
    </row>
    <row r="13" spans="1:35" ht="18.75" customHeight="1" x14ac:dyDescent="0.15">
      <c r="B13" s="1331" t="s">
        <v>746</v>
      </c>
      <c r="C13" s="1332"/>
      <c r="D13" s="1290" t="s">
        <v>390</v>
      </c>
      <c r="E13" s="1290"/>
      <c r="F13" s="1290">
        <v>60</v>
      </c>
      <c r="G13" s="1290"/>
      <c r="H13" s="1290">
        <v>171</v>
      </c>
      <c r="I13" s="1290"/>
      <c r="J13" s="1436">
        <v>20</v>
      </c>
      <c r="K13" s="1437"/>
      <c r="L13" s="1290">
        <v>1</v>
      </c>
      <c r="M13" s="1290"/>
      <c r="N13" s="1290">
        <v>2</v>
      </c>
      <c r="O13" s="1290"/>
      <c r="P13" s="1290">
        <v>2204</v>
      </c>
      <c r="Q13" s="1518"/>
    </row>
    <row r="14" spans="1:35" ht="18.75" customHeight="1" x14ac:dyDescent="0.15">
      <c r="B14" s="1057" t="s">
        <v>1137</v>
      </c>
      <c r="C14" s="985"/>
      <c r="D14" s="1281" t="s">
        <v>390</v>
      </c>
      <c r="E14" s="1281"/>
      <c r="F14" s="1281">
        <v>63</v>
      </c>
      <c r="G14" s="1281"/>
      <c r="H14" s="1281">
        <v>166</v>
      </c>
      <c r="I14" s="1281"/>
      <c r="J14" s="1436">
        <v>21</v>
      </c>
      <c r="K14" s="1437"/>
      <c r="L14" s="1503">
        <v>1</v>
      </c>
      <c r="M14" s="1503"/>
      <c r="N14" s="1281">
        <v>2</v>
      </c>
      <c r="O14" s="1281"/>
      <c r="P14" s="1281">
        <v>1927</v>
      </c>
      <c r="Q14" s="1449"/>
    </row>
    <row r="15" spans="1:35" ht="18.75" customHeight="1" x14ac:dyDescent="0.15">
      <c r="B15" s="1057" t="s">
        <v>1144</v>
      </c>
      <c r="C15" s="985"/>
      <c r="D15" s="1281" t="s">
        <v>390</v>
      </c>
      <c r="E15" s="1281"/>
      <c r="F15" s="1281">
        <v>60</v>
      </c>
      <c r="G15" s="1281"/>
      <c r="H15" s="1281">
        <v>161</v>
      </c>
      <c r="I15" s="1281"/>
      <c r="J15" s="1436">
        <v>21</v>
      </c>
      <c r="K15" s="1437"/>
      <c r="L15" s="1503">
        <v>1</v>
      </c>
      <c r="M15" s="1503"/>
      <c r="N15" s="1281">
        <v>2</v>
      </c>
      <c r="O15" s="1281"/>
      <c r="P15" s="1281">
        <v>2053</v>
      </c>
      <c r="Q15" s="1449"/>
    </row>
    <row r="16" spans="1:35" ht="18.75" customHeight="1" x14ac:dyDescent="0.15">
      <c r="B16" s="1057" t="s">
        <v>1145</v>
      </c>
      <c r="C16" s="985"/>
      <c r="D16" s="1281" t="s">
        <v>390</v>
      </c>
      <c r="E16" s="1281"/>
      <c r="F16" s="1281">
        <v>61</v>
      </c>
      <c r="G16" s="1281"/>
      <c r="H16" s="1281">
        <v>157</v>
      </c>
      <c r="I16" s="1281"/>
      <c r="J16" s="1436">
        <v>21</v>
      </c>
      <c r="K16" s="1437"/>
      <c r="L16" s="1503">
        <v>1</v>
      </c>
      <c r="M16" s="1503"/>
      <c r="N16" s="1281">
        <v>2</v>
      </c>
      <c r="O16" s="1281"/>
      <c r="P16" s="1281">
        <v>2411</v>
      </c>
      <c r="Q16" s="1449"/>
    </row>
    <row r="17" spans="1:35" ht="18.75" customHeight="1" x14ac:dyDescent="0.15">
      <c r="B17" s="1504" t="s">
        <v>1146</v>
      </c>
      <c r="C17" s="1505"/>
      <c r="D17" s="1506" t="s">
        <v>1189</v>
      </c>
      <c r="E17" s="1506"/>
      <c r="F17" s="1506">
        <v>60</v>
      </c>
      <c r="G17" s="1506"/>
      <c r="H17" s="1506">
        <v>154</v>
      </c>
      <c r="I17" s="1506"/>
      <c r="J17" s="1511">
        <v>22</v>
      </c>
      <c r="K17" s="1512"/>
      <c r="L17" s="1507">
        <v>1</v>
      </c>
      <c r="M17" s="1507"/>
      <c r="N17" s="1506">
        <v>2</v>
      </c>
      <c r="O17" s="1506"/>
      <c r="P17" s="1506">
        <v>2596</v>
      </c>
      <c r="Q17" s="1508"/>
    </row>
    <row r="18" spans="1:35" ht="18.75" customHeight="1" x14ac:dyDescent="0.15">
      <c r="B18" s="1010" t="s">
        <v>608</v>
      </c>
      <c r="C18" s="1010"/>
      <c r="D18" s="1010"/>
      <c r="E18" s="1010"/>
      <c r="F18" s="1010"/>
      <c r="G18" s="1010"/>
      <c r="H18" s="1010"/>
      <c r="I18" s="1010"/>
      <c r="J18" s="1010"/>
      <c r="K18" s="1010"/>
      <c r="L18" s="440"/>
      <c r="M18" s="440"/>
      <c r="N18" s="359"/>
      <c r="O18" s="52"/>
      <c r="P18" s="393"/>
      <c r="Q18" s="393"/>
      <c r="R18" s="368"/>
      <c r="S18" s="368"/>
    </row>
    <row r="19" spans="1:35" ht="18.75" customHeight="1" x14ac:dyDescent="0.15">
      <c r="B19" s="358"/>
      <c r="C19" s="358"/>
      <c r="D19" s="358"/>
      <c r="E19" s="393"/>
      <c r="F19" s="393"/>
      <c r="G19" s="359"/>
      <c r="H19" s="359"/>
      <c r="I19" s="359"/>
      <c r="J19" s="393"/>
      <c r="K19" s="359"/>
      <c r="L19" s="440"/>
      <c r="M19" s="440"/>
      <c r="N19" s="359"/>
      <c r="O19" s="52"/>
      <c r="P19" s="393"/>
      <c r="Q19" s="393"/>
      <c r="R19" s="368"/>
      <c r="S19" s="368"/>
    </row>
    <row r="20" spans="1:35" s="84" customFormat="1" ht="26.25" customHeight="1" x14ac:dyDescent="0.15">
      <c r="A20" s="82" t="s">
        <v>1057</v>
      </c>
      <c r="B20" s="86"/>
      <c r="C20" s="86"/>
      <c r="D20" s="86"/>
      <c r="E20" s="86"/>
      <c r="F20" s="86"/>
      <c r="G20" s="86"/>
      <c r="H20" s="86"/>
      <c r="I20" s="86"/>
      <c r="J20" s="86"/>
      <c r="K20" s="86"/>
      <c r="L20" s="86"/>
      <c r="M20" s="86"/>
      <c r="N20" s="86"/>
      <c r="O20" s="86"/>
      <c r="P20" s="86"/>
      <c r="Q20" s="86"/>
      <c r="R20" s="86"/>
      <c r="S20" s="86"/>
      <c r="T20" s="86"/>
      <c r="U20" s="86"/>
      <c r="V20" s="86"/>
      <c r="W20" s="86"/>
      <c r="X20" s="85"/>
      <c r="Y20" s="85"/>
      <c r="Z20" s="85"/>
      <c r="AA20" s="85"/>
      <c r="AB20" s="85"/>
      <c r="AC20" s="85"/>
      <c r="AD20" s="85"/>
      <c r="AE20" s="85"/>
      <c r="AF20" s="85"/>
      <c r="AG20" s="85"/>
      <c r="AH20" s="85"/>
      <c r="AI20" s="85"/>
    </row>
    <row r="21" spans="1:35" ht="14.25" customHeight="1" x14ac:dyDescent="0.15">
      <c r="R21" s="368"/>
      <c r="S21" s="446" t="s">
        <v>892</v>
      </c>
    </row>
    <row r="22" spans="1:35" ht="17.25" customHeight="1" x14ac:dyDescent="0.15">
      <c r="A22" s="61"/>
      <c r="B22" s="1484" t="s">
        <v>152</v>
      </c>
      <c r="C22" s="1416"/>
      <c r="D22" s="1499" t="s">
        <v>619</v>
      </c>
      <c r="E22" s="1509"/>
      <c r="F22" s="1509"/>
      <c r="G22" s="1509"/>
      <c r="H22" s="1509"/>
      <c r="I22" s="1510"/>
      <c r="J22" s="1494" t="s">
        <v>889</v>
      </c>
      <c r="K22" s="1495"/>
      <c r="L22" s="1499" t="s">
        <v>890</v>
      </c>
      <c r="M22" s="1500"/>
      <c r="N22" s="1498"/>
      <c r="O22" s="1095"/>
      <c r="P22" s="470"/>
      <c r="Q22" s="470"/>
      <c r="R22" s="470"/>
      <c r="S22" s="470"/>
    </row>
    <row r="23" spans="1:35" ht="14.45" customHeight="1" x14ac:dyDescent="0.15">
      <c r="A23" s="61"/>
      <c r="B23" s="1408"/>
      <c r="C23" s="983"/>
      <c r="D23" s="461" t="s">
        <v>887</v>
      </c>
      <c r="E23" s="462"/>
      <c r="F23" s="465" t="s">
        <v>659</v>
      </c>
      <c r="G23" s="466"/>
      <c r="H23" s="467" t="s">
        <v>888</v>
      </c>
      <c r="I23" s="468"/>
      <c r="J23" s="1496"/>
      <c r="K23" s="1497"/>
      <c r="L23" s="1501"/>
      <c r="M23" s="1502"/>
      <c r="N23" s="1498"/>
      <c r="O23" s="1095"/>
      <c r="P23" s="1095"/>
      <c r="Q23" s="1324"/>
      <c r="R23" s="1095"/>
      <c r="S23" s="1324"/>
    </row>
    <row r="24" spans="1:35" ht="18.75" customHeight="1" x14ac:dyDescent="0.15">
      <c r="B24" s="1331" t="s">
        <v>746</v>
      </c>
      <c r="C24" s="1332"/>
      <c r="D24" s="1290">
        <v>99</v>
      </c>
      <c r="E24" s="1290"/>
      <c r="F24" s="1290">
        <v>116</v>
      </c>
      <c r="G24" s="1290"/>
      <c r="H24" s="1290">
        <v>1</v>
      </c>
      <c r="I24" s="1290"/>
      <c r="J24" s="1290">
        <v>85</v>
      </c>
      <c r="K24" s="1290"/>
      <c r="L24" s="1436">
        <v>2</v>
      </c>
      <c r="M24" s="1450"/>
      <c r="N24" s="1485"/>
      <c r="O24" s="1486"/>
      <c r="P24" s="1486"/>
      <c r="Q24" s="1486"/>
      <c r="R24" s="1486"/>
      <c r="S24" s="1486"/>
    </row>
    <row r="25" spans="1:35" ht="18.75" customHeight="1" x14ac:dyDescent="0.15">
      <c r="B25" s="1057" t="s">
        <v>1137</v>
      </c>
      <c r="C25" s="985"/>
      <c r="D25" s="1281">
        <v>110</v>
      </c>
      <c r="E25" s="1281"/>
      <c r="F25" s="1281">
        <v>138</v>
      </c>
      <c r="G25" s="1281"/>
      <c r="H25" s="1281">
        <v>4</v>
      </c>
      <c r="I25" s="1281"/>
      <c r="J25" s="1281">
        <v>85</v>
      </c>
      <c r="K25" s="1281"/>
      <c r="L25" s="1436">
        <v>2</v>
      </c>
      <c r="M25" s="1450"/>
      <c r="N25" s="1485"/>
      <c r="O25" s="1486"/>
      <c r="P25" s="1486"/>
      <c r="Q25" s="1486"/>
      <c r="R25" s="1486"/>
      <c r="S25" s="1486"/>
    </row>
    <row r="26" spans="1:35" ht="18.75" customHeight="1" x14ac:dyDescent="0.15">
      <c r="B26" s="1057" t="s">
        <v>1144</v>
      </c>
      <c r="C26" s="985"/>
      <c r="D26" s="1290">
        <v>93</v>
      </c>
      <c r="E26" s="1290"/>
      <c r="F26" s="1290">
        <v>114</v>
      </c>
      <c r="G26" s="1290"/>
      <c r="H26" s="1290" t="s">
        <v>390</v>
      </c>
      <c r="I26" s="1290"/>
      <c r="J26" s="1290">
        <v>85</v>
      </c>
      <c r="K26" s="1290"/>
      <c r="L26" s="1492">
        <v>2</v>
      </c>
      <c r="M26" s="1493"/>
      <c r="N26" s="1485"/>
      <c r="O26" s="1486"/>
      <c r="P26" s="1486"/>
      <c r="Q26" s="1486"/>
      <c r="R26" s="1486"/>
      <c r="S26" s="1486"/>
    </row>
    <row r="27" spans="1:35" ht="18.75" customHeight="1" x14ac:dyDescent="0.15">
      <c r="B27" s="1331" t="s">
        <v>1145</v>
      </c>
      <c r="C27" s="1332"/>
      <c r="D27" s="1291">
        <v>101</v>
      </c>
      <c r="E27" s="1291"/>
      <c r="F27" s="1291">
        <v>121</v>
      </c>
      <c r="G27" s="1291"/>
      <c r="H27" s="1291" t="s">
        <v>390</v>
      </c>
      <c r="I27" s="1291"/>
      <c r="J27" s="1291">
        <v>85</v>
      </c>
      <c r="K27" s="1291"/>
      <c r="L27" s="1489">
        <v>2</v>
      </c>
      <c r="M27" s="1490"/>
      <c r="N27" s="1485"/>
      <c r="O27" s="1486"/>
      <c r="P27" s="1486"/>
      <c r="Q27" s="1486"/>
      <c r="R27" s="1486"/>
      <c r="S27" s="1486"/>
    </row>
    <row r="28" spans="1:35" ht="18.75" customHeight="1" x14ac:dyDescent="0.15">
      <c r="B28" s="1280" t="s">
        <v>1146</v>
      </c>
      <c r="C28" s="966"/>
      <c r="D28" s="1293">
        <v>103</v>
      </c>
      <c r="E28" s="1293"/>
      <c r="F28" s="1293">
        <v>129</v>
      </c>
      <c r="G28" s="1293"/>
      <c r="H28" s="1293" t="s">
        <v>1189</v>
      </c>
      <c r="I28" s="1293"/>
      <c r="J28" s="1293">
        <v>86</v>
      </c>
      <c r="K28" s="1293"/>
      <c r="L28" s="1446">
        <v>2</v>
      </c>
      <c r="M28" s="1491"/>
      <c r="N28" s="1487"/>
      <c r="O28" s="1488"/>
      <c r="P28" s="1486"/>
      <c r="Q28" s="1486"/>
      <c r="R28" s="1486"/>
      <c r="S28" s="1486"/>
    </row>
    <row r="29" spans="1:35" ht="14.45" customHeight="1" x14ac:dyDescent="0.15">
      <c r="B29" s="445" t="s">
        <v>608</v>
      </c>
      <c r="C29" s="363"/>
      <c r="D29" s="363"/>
      <c r="E29" s="364"/>
      <c r="F29" s="364"/>
      <c r="G29" s="366"/>
      <c r="H29" s="364"/>
      <c r="I29" s="364"/>
      <c r="J29" s="364"/>
      <c r="K29" s="364"/>
      <c r="L29" s="432"/>
      <c r="M29" s="432"/>
      <c r="N29" s="366"/>
      <c r="O29" s="364"/>
      <c r="P29" s="364"/>
      <c r="Q29" s="364"/>
      <c r="R29" s="364"/>
      <c r="S29" s="366"/>
    </row>
    <row r="30" spans="1:35" s="84" customFormat="1" ht="26.25" customHeight="1" x14ac:dyDescent="0.15">
      <c r="A30" s="82" t="s">
        <v>1058</v>
      </c>
      <c r="B30" s="86"/>
      <c r="C30" s="86"/>
      <c r="D30" s="86"/>
      <c r="E30" s="86"/>
      <c r="F30" s="86"/>
      <c r="G30" s="86"/>
      <c r="H30" s="86"/>
      <c r="I30" s="86"/>
      <c r="J30" s="86"/>
      <c r="K30" s="86"/>
      <c r="L30" s="86"/>
      <c r="M30" s="86"/>
      <c r="N30" s="86"/>
      <c r="O30" s="86"/>
      <c r="P30" s="86"/>
      <c r="Q30" s="86"/>
      <c r="R30" s="86"/>
      <c r="S30" s="86"/>
      <c r="T30" s="86"/>
      <c r="U30" s="86"/>
      <c r="V30" s="86"/>
      <c r="W30" s="86"/>
      <c r="X30" s="85"/>
      <c r="Y30" s="85"/>
      <c r="Z30" s="85"/>
      <c r="AA30" s="85"/>
      <c r="AB30" s="85"/>
      <c r="AC30" s="85"/>
      <c r="AD30" s="85"/>
      <c r="AE30" s="85"/>
      <c r="AF30" s="85"/>
      <c r="AG30" s="85"/>
      <c r="AH30" s="85"/>
      <c r="AI30" s="85"/>
    </row>
    <row r="31" spans="1:35" ht="14.45" customHeight="1" x14ac:dyDescent="0.15">
      <c r="B31" s="62"/>
      <c r="C31" s="62"/>
      <c r="D31" s="62"/>
      <c r="E31" s="364"/>
      <c r="F31" s="366"/>
      <c r="G31" s="364"/>
      <c r="H31" s="364"/>
      <c r="I31" s="432"/>
      <c r="J31" s="432"/>
      <c r="K31" s="364"/>
      <c r="L31" s="364"/>
      <c r="M31" s="364"/>
      <c r="N31" s="366"/>
      <c r="S31" s="446" t="s">
        <v>893</v>
      </c>
    </row>
    <row r="32" spans="1:35" ht="18.75" customHeight="1" x14ac:dyDescent="0.15">
      <c r="B32" s="1484" t="s">
        <v>152</v>
      </c>
      <c r="C32" s="1416"/>
      <c r="D32" s="1416" t="s">
        <v>477</v>
      </c>
      <c r="E32" s="1416"/>
      <c r="F32" s="1416" t="s">
        <v>660</v>
      </c>
      <c r="G32" s="1416"/>
      <c r="H32" s="1416" t="s">
        <v>891</v>
      </c>
      <c r="I32" s="1416"/>
      <c r="J32" s="1416" t="s">
        <v>24</v>
      </c>
      <c r="K32" s="1416"/>
      <c r="L32" s="1416" t="s">
        <v>500</v>
      </c>
      <c r="M32" s="1481"/>
      <c r="N32" s="366"/>
    </row>
    <row r="33" spans="2:19" ht="18.75" customHeight="1" x14ac:dyDescent="0.15">
      <c r="B33" s="1057" t="s">
        <v>746</v>
      </c>
      <c r="C33" s="985"/>
      <c r="D33" s="1479">
        <v>168</v>
      </c>
      <c r="E33" s="1479"/>
      <c r="F33" s="1479">
        <v>2</v>
      </c>
      <c r="G33" s="1479"/>
      <c r="H33" s="1479">
        <v>124</v>
      </c>
      <c r="I33" s="1479"/>
      <c r="J33" s="1479">
        <v>9</v>
      </c>
      <c r="K33" s="1479"/>
      <c r="L33" s="1479">
        <v>33</v>
      </c>
      <c r="M33" s="1480"/>
      <c r="N33" s="366"/>
    </row>
    <row r="34" spans="2:19" ht="18.75" customHeight="1" x14ac:dyDescent="0.15">
      <c r="B34" s="1482" t="s">
        <v>1137</v>
      </c>
      <c r="C34" s="1483"/>
      <c r="D34" s="1477">
        <v>158</v>
      </c>
      <c r="E34" s="1477"/>
      <c r="F34" s="1477" t="s">
        <v>390</v>
      </c>
      <c r="G34" s="1477"/>
      <c r="H34" s="1477">
        <v>105</v>
      </c>
      <c r="I34" s="1477"/>
      <c r="J34" s="1477">
        <v>9</v>
      </c>
      <c r="K34" s="1477"/>
      <c r="L34" s="1477">
        <v>44</v>
      </c>
      <c r="M34" s="1478"/>
      <c r="N34" s="366"/>
    </row>
    <row r="35" spans="2:19" ht="18.75" customHeight="1" x14ac:dyDescent="0.15">
      <c r="B35" s="1482" t="s">
        <v>1144</v>
      </c>
      <c r="C35" s="1483"/>
      <c r="D35" s="1477">
        <v>159</v>
      </c>
      <c r="E35" s="1477"/>
      <c r="F35" s="1477">
        <v>2</v>
      </c>
      <c r="G35" s="1477"/>
      <c r="H35" s="1477">
        <v>101</v>
      </c>
      <c r="I35" s="1477"/>
      <c r="J35" s="1477">
        <v>9</v>
      </c>
      <c r="K35" s="1477"/>
      <c r="L35" s="1477">
        <v>47</v>
      </c>
      <c r="M35" s="1478"/>
      <c r="N35" s="366"/>
    </row>
    <row r="36" spans="2:19" ht="18.75" customHeight="1" x14ac:dyDescent="0.15">
      <c r="B36" s="1482" t="s">
        <v>1145</v>
      </c>
      <c r="C36" s="1483"/>
      <c r="D36" s="1477">
        <v>217</v>
      </c>
      <c r="E36" s="1477"/>
      <c r="F36" s="1477">
        <v>2</v>
      </c>
      <c r="G36" s="1477"/>
      <c r="H36" s="1477">
        <v>152</v>
      </c>
      <c r="I36" s="1477"/>
      <c r="J36" s="1477">
        <v>11</v>
      </c>
      <c r="K36" s="1477"/>
      <c r="L36" s="1477">
        <v>52</v>
      </c>
      <c r="M36" s="1478"/>
      <c r="N36" s="366"/>
    </row>
    <row r="37" spans="2:19" ht="18.75" customHeight="1" x14ac:dyDescent="0.15">
      <c r="B37" s="1280" t="s">
        <v>1146</v>
      </c>
      <c r="C37" s="966"/>
      <c r="D37" s="1475">
        <v>206</v>
      </c>
      <c r="E37" s="1475"/>
      <c r="F37" s="1475" t="s">
        <v>1189</v>
      </c>
      <c r="G37" s="1475"/>
      <c r="H37" s="1475">
        <v>117</v>
      </c>
      <c r="I37" s="1475"/>
      <c r="J37" s="1475">
        <v>21</v>
      </c>
      <c r="K37" s="1475"/>
      <c r="L37" s="1475">
        <v>68</v>
      </c>
      <c r="M37" s="1476"/>
      <c r="N37" s="366"/>
    </row>
    <row r="38" spans="2:19" ht="14.45" customHeight="1" x14ac:dyDescent="0.15">
      <c r="B38" s="445" t="s">
        <v>608</v>
      </c>
      <c r="C38" s="363"/>
      <c r="D38" s="363"/>
      <c r="E38" s="364"/>
      <c r="F38" s="364"/>
      <c r="G38" s="366"/>
      <c r="H38" s="364"/>
      <c r="I38" s="364"/>
      <c r="J38" s="364"/>
      <c r="K38" s="364"/>
      <c r="L38" s="432"/>
      <c r="M38" s="432"/>
      <c r="N38" s="366"/>
      <c r="O38" s="364"/>
      <c r="P38" s="364"/>
      <c r="Q38" s="364"/>
      <c r="R38" s="364"/>
      <c r="S38" s="366"/>
    </row>
    <row r="39" spans="2:19" ht="14.45" customHeight="1" x14ac:dyDescent="0.15">
      <c r="B39" s="363"/>
      <c r="C39" s="363"/>
      <c r="D39" s="363"/>
      <c r="E39" s="364"/>
      <c r="F39" s="364"/>
      <c r="G39" s="366"/>
      <c r="H39" s="364"/>
      <c r="I39" s="364"/>
      <c r="J39" s="364"/>
      <c r="K39" s="364"/>
      <c r="L39" s="432"/>
      <c r="M39" s="432"/>
      <c r="N39" s="366"/>
      <c r="O39" s="364"/>
      <c r="P39" s="364"/>
      <c r="Q39" s="364"/>
      <c r="R39" s="364"/>
      <c r="S39" s="366"/>
    </row>
    <row r="40" spans="2:19" ht="14.45" customHeight="1" x14ac:dyDescent="0.15">
      <c r="B40" s="363"/>
      <c r="C40" s="363"/>
      <c r="D40" s="363"/>
      <c r="E40" s="364"/>
      <c r="F40" s="364"/>
      <c r="G40" s="366"/>
      <c r="H40" s="364"/>
      <c r="I40" s="364"/>
      <c r="J40" s="364"/>
      <c r="K40" s="364"/>
      <c r="L40" s="432"/>
      <c r="M40" s="432"/>
      <c r="N40" s="366"/>
      <c r="O40" s="364"/>
      <c r="P40" s="364"/>
      <c r="Q40" s="364"/>
      <c r="R40" s="364"/>
      <c r="S40" s="366"/>
    </row>
    <row r="41" spans="2:19" ht="14.45" customHeight="1" x14ac:dyDescent="0.15">
      <c r="B41" s="363"/>
      <c r="C41" s="363"/>
      <c r="D41" s="363"/>
      <c r="E41" s="364"/>
      <c r="F41" s="364"/>
      <c r="G41" s="366"/>
      <c r="H41" s="364"/>
      <c r="I41" s="364"/>
      <c r="J41" s="364"/>
      <c r="K41" s="364"/>
      <c r="L41" s="432"/>
      <c r="M41" s="432"/>
      <c r="N41" s="366"/>
      <c r="O41" s="364"/>
      <c r="P41" s="364"/>
      <c r="Q41" s="364"/>
      <c r="R41" s="364"/>
      <c r="S41" s="366"/>
    </row>
    <row r="42" spans="2:19" ht="14.45" customHeight="1" x14ac:dyDescent="0.15">
      <c r="B42" s="363"/>
      <c r="C42" s="363"/>
      <c r="D42" s="363"/>
      <c r="E42" s="364"/>
      <c r="F42" s="364"/>
      <c r="G42" s="366"/>
      <c r="H42" s="364"/>
      <c r="I42" s="364"/>
      <c r="J42" s="364"/>
      <c r="K42" s="364"/>
      <c r="L42" s="432"/>
      <c r="M42" s="432"/>
      <c r="N42" s="366"/>
      <c r="O42" s="364"/>
      <c r="P42" s="364"/>
      <c r="Q42" s="364"/>
      <c r="R42" s="364"/>
      <c r="S42" s="366"/>
    </row>
    <row r="43" spans="2:19" ht="14.45" customHeight="1" x14ac:dyDescent="0.15">
      <c r="B43" s="363"/>
      <c r="C43" s="363"/>
      <c r="D43" s="363"/>
      <c r="E43" s="364"/>
      <c r="F43" s="364"/>
      <c r="G43" s="366"/>
      <c r="H43" s="364"/>
      <c r="I43" s="364"/>
      <c r="J43" s="364"/>
      <c r="K43" s="364"/>
      <c r="L43" s="432"/>
      <c r="M43" s="432"/>
      <c r="N43" s="366"/>
      <c r="O43" s="364"/>
      <c r="P43" s="364"/>
      <c r="Q43" s="364"/>
      <c r="R43" s="364"/>
      <c r="S43" s="366"/>
    </row>
    <row r="44" spans="2:19" ht="14.45" customHeight="1" x14ac:dyDescent="0.15">
      <c r="B44" s="363"/>
      <c r="C44" s="363"/>
      <c r="D44" s="363"/>
      <c r="E44" s="364"/>
      <c r="F44" s="364"/>
      <c r="G44" s="366"/>
      <c r="H44" s="364"/>
      <c r="I44" s="364"/>
      <c r="J44" s="364"/>
      <c r="K44" s="364"/>
      <c r="L44" s="432"/>
      <c r="M44" s="432"/>
      <c r="N44" s="366"/>
      <c r="O44" s="364"/>
      <c r="P44" s="364"/>
      <c r="Q44" s="364"/>
      <c r="R44" s="364"/>
      <c r="S44" s="366"/>
    </row>
    <row r="45" spans="2:19" ht="14.45" customHeight="1" x14ac:dyDescent="0.15">
      <c r="B45" s="363"/>
      <c r="C45" s="363"/>
      <c r="D45" s="363"/>
      <c r="E45" s="364"/>
      <c r="F45" s="364"/>
      <c r="G45" s="366"/>
      <c r="H45" s="364"/>
      <c r="I45" s="364"/>
      <c r="J45" s="364"/>
      <c r="K45" s="364"/>
      <c r="L45" s="432"/>
      <c r="M45" s="432"/>
      <c r="N45" s="366"/>
      <c r="O45" s="364"/>
      <c r="P45" s="364"/>
      <c r="Q45" s="364"/>
      <c r="R45" s="364"/>
      <c r="S45" s="366"/>
    </row>
    <row r="46" spans="2:19" ht="14.45" customHeight="1" x14ac:dyDescent="0.15">
      <c r="B46" s="363"/>
      <c r="C46" s="363"/>
      <c r="D46" s="363"/>
      <c r="E46" s="364"/>
      <c r="F46" s="364"/>
      <c r="G46" s="366"/>
      <c r="H46" s="64"/>
      <c r="I46" s="64"/>
      <c r="J46" s="64"/>
      <c r="K46" s="64"/>
      <c r="L46" s="64"/>
      <c r="M46" s="64"/>
      <c r="N46" s="366"/>
      <c r="O46" s="64"/>
      <c r="P46" s="64"/>
      <c r="Q46" s="64"/>
      <c r="R46" s="64"/>
      <c r="S46" s="366"/>
    </row>
    <row r="47" spans="2:19" ht="14.45" customHeight="1" x14ac:dyDescent="0.15">
      <c r="B47" s="367"/>
      <c r="C47" s="367"/>
      <c r="D47" s="367"/>
      <c r="E47" s="364"/>
      <c r="F47" s="364"/>
      <c r="G47" s="365"/>
      <c r="H47" s="364"/>
      <c r="I47" s="364"/>
      <c r="J47" s="364"/>
      <c r="K47" s="364"/>
      <c r="L47" s="432"/>
      <c r="M47" s="432"/>
      <c r="N47" s="366"/>
      <c r="O47" s="364"/>
      <c r="P47" s="364"/>
      <c r="Q47" s="364"/>
      <c r="R47" s="364"/>
      <c r="S47" s="366"/>
    </row>
    <row r="48" spans="2:19" ht="14.45" customHeight="1" x14ac:dyDescent="0.15">
      <c r="B48" s="363"/>
      <c r="C48" s="363"/>
      <c r="D48" s="363"/>
      <c r="E48" s="364"/>
      <c r="F48" s="364"/>
      <c r="G48" s="366"/>
      <c r="H48" s="364"/>
      <c r="I48" s="364"/>
      <c r="J48" s="364"/>
      <c r="K48" s="364"/>
      <c r="L48" s="432"/>
      <c r="M48" s="432"/>
      <c r="N48" s="366"/>
      <c r="O48" s="364"/>
      <c r="P48" s="364"/>
      <c r="Q48" s="364"/>
      <c r="R48" s="364"/>
      <c r="S48" s="366"/>
    </row>
    <row r="49" spans="2:19" ht="14.45" customHeight="1" x14ac:dyDescent="0.15">
      <c r="B49" s="363"/>
      <c r="C49" s="363"/>
      <c r="D49" s="363"/>
      <c r="E49" s="364"/>
      <c r="F49" s="364"/>
      <c r="G49" s="366"/>
      <c r="H49" s="364"/>
      <c r="I49" s="364"/>
      <c r="J49" s="364"/>
      <c r="K49" s="364"/>
      <c r="L49" s="432"/>
      <c r="M49" s="432"/>
      <c r="N49" s="366"/>
      <c r="O49" s="364"/>
      <c r="P49" s="364"/>
      <c r="Q49" s="364"/>
      <c r="R49" s="364"/>
      <c r="S49" s="366"/>
    </row>
    <row r="50" spans="2:19" ht="14.45" customHeight="1" x14ac:dyDescent="0.15">
      <c r="B50" s="363"/>
      <c r="C50" s="363"/>
      <c r="D50" s="363"/>
      <c r="E50" s="364"/>
      <c r="F50" s="364"/>
      <c r="G50" s="366"/>
      <c r="H50" s="64"/>
      <c r="I50" s="64"/>
      <c r="J50" s="64"/>
      <c r="K50" s="64"/>
      <c r="L50" s="64"/>
      <c r="M50" s="64"/>
      <c r="N50" s="366"/>
      <c r="O50" s="64"/>
      <c r="P50" s="64"/>
      <c r="Q50" s="64"/>
      <c r="R50" s="64"/>
      <c r="S50" s="366"/>
    </row>
    <row r="51" spans="2:19" ht="14.45" customHeight="1" x14ac:dyDescent="0.15">
      <c r="B51" s="63"/>
      <c r="C51" s="63"/>
      <c r="D51" s="63"/>
      <c r="E51" s="364"/>
      <c r="F51" s="364"/>
      <c r="G51" s="366"/>
      <c r="H51" s="364"/>
      <c r="I51" s="364"/>
      <c r="J51" s="364"/>
      <c r="K51" s="364"/>
      <c r="L51" s="432"/>
      <c r="M51" s="432"/>
      <c r="N51" s="366"/>
      <c r="O51" s="364"/>
      <c r="P51" s="364"/>
      <c r="Q51" s="364"/>
      <c r="R51" s="364"/>
      <c r="S51" s="366"/>
    </row>
    <row r="52" spans="2:19" ht="14.45" customHeight="1" x14ac:dyDescent="0.15">
      <c r="B52" s="62"/>
      <c r="C52" s="62"/>
      <c r="D52" s="62"/>
      <c r="E52" s="364"/>
      <c r="F52" s="364"/>
      <c r="G52" s="366"/>
      <c r="H52" s="364"/>
      <c r="I52" s="364"/>
      <c r="J52" s="364"/>
      <c r="K52" s="364"/>
      <c r="L52" s="432"/>
      <c r="M52" s="432"/>
      <c r="N52" s="366"/>
      <c r="O52" s="364"/>
      <c r="P52" s="364"/>
      <c r="Q52" s="364"/>
      <c r="R52" s="364"/>
      <c r="S52" s="366"/>
    </row>
    <row r="53" spans="2:19" ht="14.45" customHeight="1" x14ac:dyDescent="0.15">
      <c r="B53" s="367"/>
      <c r="C53" s="367"/>
      <c r="D53" s="367"/>
      <c r="E53" s="364"/>
      <c r="F53" s="364"/>
      <c r="G53" s="366"/>
      <c r="H53" s="64"/>
      <c r="I53" s="64"/>
      <c r="J53" s="64"/>
      <c r="K53" s="64"/>
      <c r="L53" s="64"/>
      <c r="M53" s="64"/>
      <c r="N53" s="366"/>
      <c r="O53" s="64"/>
      <c r="P53" s="64"/>
      <c r="Q53" s="64"/>
      <c r="R53" s="64"/>
      <c r="S53" s="366"/>
    </row>
    <row r="54" spans="2:19" ht="14.45" customHeight="1" x14ac:dyDescent="0.15">
      <c r="B54" s="363"/>
      <c r="C54" s="363"/>
      <c r="D54" s="363"/>
      <c r="E54" s="364"/>
      <c r="F54" s="364"/>
      <c r="G54" s="366"/>
      <c r="H54" s="364"/>
      <c r="I54" s="364"/>
      <c r="J54" s="364"/>
      <c r="K54" s="364"/>
      <c r="L54" s="432"/>
      <c r="M54" s="432"/>
      <c r="N54" s="366"/>
      <c r="O54" s="364"/>
      <c r="P54" s="364"/>
      <c r="Q54" s="364"/>
      <c r="R54" s="364"/>
      <c r="S54" s="366"/>
    </row>
    <row r="55" spans="2:19" ht="14.45" customHeight="1" x14ac:dyDescent="0.15">
      <c r="B55" s="363"/>
      <c r="C55" s="363"/>
      <c r="D55" s="363"/>
      <c r="E55" s="364"/>
      <c r="F55" s="364"/>
      <c r="G55" s="366"/>
      <c r="H55" s="364"/>
      <c r="I55" s="364"/>
      <c r="J55" s="364"/>
      <c r="K55" s="364"/>
      <c r="L55" s="432"/>
      <c r="M55" s="432"/>
      <c r="N55" s="366"/>
      <c r="O55" s="364"/>
      <c r="P55" s="364"/>
      <c r="Q55" s="364"/>
      <c r="R55" s="364"/>
      <c r="S55" s="366"/>
    </row>
    <row r="56" spans="2:19" ht="14.45" customHeight="1" x14ac:dyDescent="0.15">
      <c r="B56" s="363"/>
      <c r="C56" s="363"/>
      <c r="D56" s="363"/>
      <c r="E56" s="364"/>
      <c r="F56" s="364"/>
      <c r="G56" s="366"/>
      <c r="H56" s="364"/>
      <c r="I56" s="364"/>
      <c r="J56" s="364"/>
      <c r="K56" s="364"/>
      <c r="L56" s="432"/>
      <c r="M56" s="432"/>
      <c r="N56" s="366"/>
      <c r="O56" s="364"/>
      <c r="P56" s="364"/>
      <c r="Q56" s="364"/>
      <c r="R56" s="364"/>
      <c r="S56" s="366"/>
    </row>
    <row r="57" spans="2:19" ht="14.45" customHeight="1" x14ac:dyDescent="0.15">
      <c r="B57" s="367"/>
      <c r="C57" s="367"/>
      <c r="D57" s="367"/>
      <c r="E57" s="364"/>
      <c r="F57" s="364"/>
      <c r="G57" s="366"/>
      <c r="H57" s="64"/>
      <c r="I57" s="64"/>
      <c r="J57" s="64"/>
      <c r="K57" s="64"/>
      <c r="L57" s="64"/>
      <c r="M57" s="64"/>
      <c r="N57" s="366"/>
      <c r="O57" s="64"/>
      <c r="P57" s="64"/>
      <c r="Q57" s="64"/>
      <c r="R57" s="64"/>
      <c r="S57" s="366"/>
    </row>
    <row r="58" spans="2:19" ht="14.45" customHeight="1" x14ac:dyDescent="0.15">
      <c r="B58" s="363"/>
      <c r="C58" s="363"/>
      <c r="D58" s="363"/>
      <c r="E58" s="364"/>
      <c r="F58" s="364"/>
      <c r="G58" s="366"/>
      <c r="H58" s="364"/>
      <c r="I58" s="364"/>
      <c r="J58" s="364"/>
      <c r="K58" s="364"/>
      <c r="L58" s="432"/>
      <c r="M58" s="432"/>
      <c r="N58" s="366"/>
      <c r="O58" s="364"/>
      <c r="P58" s="364"/>
      <c r="Q58" s="364"/>
      <c r="R58" s="364"/>
      <c r="S58" s="366"/>
    </row>
    <row r="59" spans="2:19" ht="14.45" customHeight="1" x14ac:dyDescent="0.15">
      <c r="B59" s="63"/>
      <c r="C59" s="63"/>
      <c r="D59" s="63"/>
      <c r="E59" s="364"/>
      <c r="F59" s="364"/>
      <c r="G59" s="366"/>
      <c r="H59" s="364"/>
      <c r="I59" s="364"/>
      <c r="J59" s="364"/>
      <c r="K59" s="364"/>
      <c r="L59" s="432"/>
      <c r="M59" s="432"/>
      <c r="N59" s="366"/>
      <c r="O59" s="364"/>
      <c r="P59" s="364"/>
      <c r="Q59" s="364"/>
      <c r="R59" s="364"/>
      <c r="S59" s="366"/>
    </row>
    <row r="60" spans="2:19" ht="14.45" customHeight="1" x14ac:dyDescent="0.15">
      <c r="B60" s="363"/>
      <c r="C60" s="363"/>
      <c r="D60" s="363"/>
      <c r="E60" s="364"/>
      <c r="F60" s="364"/>
      <c r="G60" s="366"/>
      <c r="H60" s="364"/>
      <c r="I60" s="364"/>
      <c r="J60" s="364"/>
      <c r="K60" s="364"/>
      <c r="L60" s="432"/>
      <c r="M60" s="432"/>
      <c r="N60" s="366"/>
      <c r="O60" s="364"/>
      <c r="P60" s="364"/>
      <c r="Q60" s="364"/>
      <c r="R60" s="364"/>
      <c r="S60" s="366"/>
    </row>
    <row r="61" spans="2:19" ht="14.45" customHeight="1" x14ac:dyDescent="0.15">
      <c r="B61" s="367"/>
      <c r="C61" s="367"/>
      <c r="D61" s="367"/>
      <c r="E61" s="364"/>
      <c r="F61" s="364"/>
      <c r="G61" s="366"/>
      <c r="H61" s="64"/>
      <c r="I61" s="64"/>
      <c r="J61" s="64"/>
      <c r="K61" s="64"/>
      <c r="L61" s="64"/>
      <c r="M61" s="64"/>
      <c r="N61" s="366"/>
      <c r="O61" s="64"/>
      <c r="P61" s="64"/>
      <c r="Q61" s="64"/>
      <c r="R61" s="64"/>
      <c r="S61" s="366"/>
    </row>
    <row r="62" spans="2:19" ht="14.45" customHeight="1" x14ac:dyDescent="0.15">
      <c r="B62" s="65"/>
      <c r="C62" s="63"/>
      <c r="D62" s="63"/>
      <c r="E62" s="364"/>
      <c r="F62" s="364"/>
      <c r="G62" s="366"/>
      <c r="H62" s="64"/>
      <c r="I62" s="64"/>
      <c r="J62" s="64"/>
      <c r="K62" s="64"/>
      <c r="L62" s="64"/>
      <c r="M62" s="64"/>
      <c r="N62" s="366"/>
      <c r="O62" s="64"/>
      <c r="P62" s="64"/>
      <c r="Q62" s="64"/>
      <c r="R62" s="64"/>
      <c r="S62" s="366"/>
    </row>
    <row r="63" spans="2:19" ht="14.45" customHeight="1" x14ac:dyDescent="0.15">
      <c r="B63" s="65"/>
      <c r="C63" s="363"/>
      <c r="D63" s="363"/>
      <c r="E63" s="364"/>
      <c r="F63" s="364"/>
      <c r="G63" s="366"/>
      <c r="H63" s="364"/>
      <c r="I63" s="364"/>
      <c r="J63" s="364"/>
      <c r="K63" s="364"/>
      <c r="L63" s="432"/>
      <c r="M63" s="432"/>
      <c r="N63" s="366"/>
      <c r="O63" s="364"/>
      <c r="P63" s="364"/>
      <c r="Q63" s="364"/>
      <c r="R63" s="364"/>
      <c r="S63" s="366"/>
    </row>
    <row r="64" spans="2:19" ht="14.45" customHeight="1" x14ac:dyDescent="0.15">
      <c r="B64" s="65"/>
      <c r="C64" s="363"/>
      <c r="D64" s="363"/>
      <c r="E64" s="364"/>
      <c r="F64" s="364"/>
      <c r="G64" s="366"/>
      <c r="H64" s="364"/>
      <c r="I64" s="364"/>
      <c r="J64" s="364"/>
      <c r="K64" s="364"/>
      <c r="L64" s="432"/>
      <c r="M64" s="432"/>
      <c r="N64" s="366"/>
      <c r="O64" s="364"/>
      <c r="P64" s="364"/>
      <c r="Q64" s="364"/>
      <c r="R64" s="364"/>
      <c r="S64" s="366"/>
    </row>
    <row r="65" spans="1:19" ht="17.25" customHeight="1" x14ac:dyDescent="0.15">
      <c r="B65" s="65"/>
      <c r="C65" s="66"/>
      <c r="D65" s="66"/>
      <c r="E65" s="364"/>
      <c r="F65" s="364"/>
      <c r="G65" s="366"/>
      <c r="H65" s="364"/>
      <c r="I65" s="364"/>
      <c r="J65" s="364"/>
      <c r="K65" s="364"/>
      <c r="L65" s="432"/>
      <c r="M65" s="432"/>
      <c r="N65" s="366"/>
      <c r="O65" s="364"/>
      <c r="P65" s="364"/>
      <c r="Q65" s="364"/>
      <c r="R65" s="364"/>
      <c r="S65" s="366"/>
    </row>
    <row r="66" spans="1:19" ht="15.75" customHeight="1" x14ac:dyDescent="0.15">
      <c r="B66" s="65"/>
      <c r="C66" s="67"/>
      <c r="D66" s="67"/>
      <c r="E66" s="364"/>
      <c r="F66" s="364"/>
      <c r="G66" s="366"/>
      <c r="H66" s="364"/>
      <c r="I66" s="364"/>
      <c r="J66" s="364"/>
      <c r="K66" s="364"/>
      <c r="L66" s="432"/>
      <c r="M66" s="432"/>
      <c r="N66" s="366"/>
      <c r="O66" s="364"/>
      <c r="P66" s="364"/>
      <c r="Q66" s="364"/>
      <c r="R66" s="364"/>
      <c r="S66" s="366"/>
    </row>
    <row r="67" spans="1:19" ht="14.45" customHeight="1" x14ac:dyDescent="0.15">
      <c r="B67" s="65"/>
      <c r="C67" s="363"/>
      <c r="D67" s="363"/>
      <c r="E67" s="364"/>
      <c r="F67" s="364"/>
      <c r="G67" s="366"/>
      <c r="H67" s="364"/>
      <c r="I67" s="364"/>
      <c r="J67" s="364"/>
      <c r="K67" s="364"/>
      <c r="L67" s="432"/>
      <c r="M67" s="432"/>
      <c r="N67" s="366"/>
      <c r="O67" s="364"/>
      <c r="P67" s="364"/>
      <c r="Q67" s="364"/>
      <c r="R67" s="364"/>
      <c r="S67" s="366"/>
    </row>
    <row r="68" spans="1:19" ht="14.45" customHeight="1" x14ac:dyDescent="0.15">
      <c r="B68" s="65"/>
      <c r="C68" s="363"/>
      <c r="D68" s="363"/>
      <c r="E68" s="364"/>
      <c r="F68" s="364"/>
      <c r="G68" s="366"/>
      <c r="H68" s="364"/>
      <c r="I68" s="364"/>
      <c r="J68" s="364"/>
      <c r="K68" s="364"/>
      <c r="L68" s="432"/>
      <c r="M68" s="432"/>
      <c r="N68" s="366"/>
      <c r="O68" s="364"/>
      <c r="P68" s="364"/>
      <c r="Q68" s="364"/>
      <c r="R68" s="364"/>
      <c r="S68" s="366"/>
    </row>
    <row r="69" spans="1:19" ht="14.45" customHeight="1" x14ac:dyDescent="0.15">
      <c r="B69" s="65"/>
      <c r="C69" s="363"/>
      <c r="D69" s="363"/>
      <c r="E69" s="364"/>
      <c r="F69" s="364"/>
      <c r="G69" s="366"/>
      <c r="H69" s="364"/>
      <c r="I69" s="364"/>
      <c r="J69" s="364"/>
      <c r="K69" s="364"/>
      <c r="L69" s="432"/>
      <c r="M69" s="432"/>
      <c r="N69" s="366"/>
      <c r="O69" s="364"/>
      <c r="P69" s="364"/>
      <c r="Q69" s="364"/>
      <c r="R69" s="364"/>
      <c r="S69" s="366"/>
    </row>
    <row r="70" spans="1:19" ht="14.45" customHeight="1" x14ac:dyDescent="0.15">
      <c r="B70" s="367"/>
      <c r="C70" s="367"/>
      <c r="D70" s="367"/>
      <c r="E70" s="364"/>
      <c r="F70" s="364"/>
      <c r="G70" s="366"/>
      <c r="H70" s="364"/>
      <c r="I70" s="364"/>
      <c r="J70" s="364"/>
      <c r="K70" s="364"/>
      <c r="L70" s="432"/>
      <c r="M70" s="432"/>
      <c r="N70" s="366"/>
      <c r="O70" s="364"/>
      <c r="P70" s="364"/>
      <c r="Q70" s="364"/>
      <c r="R70" s="364"/>
      <c r="S70" s="366"/>
    </row>
    <row r="71" spans="1:19" ht="14.45" customHeight="1" x14ac:dyDescent="0.15">
      <c r="B71" s="367"/>
      <c r="C71" s="367"/>
      <c r="D71" s="367"/>
      <c r="E71" s="364"/>
      <c r="F71" s="364"/>
      <c r="G71" s="366"/>
      <c r="H71" s="364"/>
      <c r="I71" s="364"/>
      <c r="J71" s="64"/>
      <c r="K71" s="64"/>
      <c r="L71" s="64"/>
      <c r="M71" s="64"/>
      <c r="N71" s="366"/>
      <c r="O71" s="64"/>
      <c r="P71" s="64"/>
      <c r="Q71" s="64"/>
      <c r="R71" s="64"/>
      <c r="S71" s="366"/>
    </row>
    <row r="74" spans="1:19" ht="18" customHeight="1" x14ac:dyDescent="0.15">
      <c r="A74" s="61"/>
    </row>
    <row r="75" spans="1:19" ht="14.45" customHeight="1" x14ac:dyDescent="0.15">
      <c r="A75" s="61"/>
    </row>
    <row r="76" spans="1:19" ht="14.45" customHeight="1" x14ac:dyDescent="0.15">
      <c r="B76" s="367"/>
      <c r="C76" s="367"/>
      <c r="D76" s="367"/>
      <c r="E76" s="367"/>
      <c r="F76" s="367"/>
      <c r="G76" s="367"/>
      <c r="H76" s="367"/>
      <c r="I76" s="367"/>
      <c r="J76" s="367"/>
      <c r="K76" s="367"/>
      <c r="L76" s="443"/>
      <c r="M76" s="443"/>
      <c r="N76" s="367"/>
      <c r="O76" s="367"/>
      <c r="P76" s="367"/>
      <c r="Q76" s="367"/>
      <c r="R76" s="367"/>
      <c r="S76" s="367"/>
    </row>
    <row r="77" spans="1:19" ht="12.75" customHeight="1" x14ac:dyDescent="0.15">
      <c r="B77" s="367"/>
      <c r="C77" s="367"/>
      <c r="D77" s="367"/>
      <c r="E77" s="367"/>
      <c r="F77" s="367"/>
      <c r="G77" s="367"/>
      <c r="H77" s="367"/>
      <c r="I77" s="367"/>
      <c r="J77" s="367"/>
      <c r="K77" s="367"/>
      <c r="L77" s="443"/>
      <c r="M77" s="443"/>
      <c r="N77" s="367"/>
      <c r="O77" s="367"/>
      <c r="P77" s="367"/>
      <c r="Q77" s="367"/>
      <c r="R77" s="367"/>
      <c r="S77" s="367"/>
    </row>
    <row r="78" spans="1:19" ht="14.45" customHeight="1" x14ac:dyDescent="0.15">
      <c r="B78" s="363"/>
      <c r="C78" s="363"/>
      <c r="D78" s="363"/>
      <c r="E78" s="363"/>
      <c r="F78" s="368"/>
      <c r="G78" s="368"/>
      <c r="H78" s="368"/>
      <c r="I78" s="368"/>
      <c r="J78" s="368"/>
      <c r="K78" s="368"/>
      <c r="L78" s="444"/>
      <c r="M78" s="444"/>
      <c r="N78" s="368"/>
      <c r="O78" s="368"/>
      <c r="P78" s="368"/>
      <c r="Q78" s="368"/>
      <c r="R78" s="368"/>
      <c r="S78" s="368"/>
    </row>
    <row r="79" spans="1:19" ht="14.45" customHeight="1" x14ac:dyDescent="0.15">
      <c r="D79" s="68"/>
      <c r="E79" s="68"/>
      <c r="F79" s="364"/>
      <c r="G79" s="364"/>
      <c r="H79" s="364"/>
      <c r="I79" s="364"/>
      <c r="J79" s="364"/>
      <c r="K79" s="364"/>
      <c r="L79" s="432"/>
      <c r="M79" s="432"/>
      <c r="N79" s="364"/>
      <c r="O79" s="364"/>
      <c r="P79" s="364"/>
      <c r="Q79" s="364"/>
      <c r="R79" s="364"/>
      <c r="S79" s="364"/>
    </row>
    <row r="80" spans="1:19" ht="14.45" customHeight="1" x14ac:dyDescent="0.15">
      <c r="D80" s="68"/>
      <c r="E80" s="68"/>
      <c r="F80" s="364"/>
      <c r="G80" s="364"/>
      <c r="H80" s="364"/>
      <c r="I80" s="364"/>
      <c r="J80" s="364"/>
      <c r="K80" s="364"/>
      <c r="L80" s="432"/>
      <c r="M80" s="432"/>
      <c r="N80" s="364"/>
      <c r="O80" s="364"/>
      <c r="P80" s="364"/>
      <c r="Q80" s="364"/>
      <c r="R80" s="364"/>
      <c r="S80" s="364"/>
    </row>
    <row r="81" spans="2:19" ht="14.45" customHeight="1" x14ac:dyDescent="0.15">
      <c r="D81" s="68"/>
      <c r="E81" s="68"/>
      <c r="F81" s="364"/>
      <c r="G81" s="364"/>
      <c r="H81" s="364"/>
      <c r="I81" s="364"/>
      <c r="J81" s="364"/>
      <c r="K81" s="364"/>
      <c r="L81" s="432"/>
      <c r="M81" s="432"/>
      <c r="N81" s="364"/>
      <c r="O81" s="364"/>
      <c r="P81" s="364"/>
      <c r="Q81" s="364"/>
      <c r="R81" s="364"/>
      <c r="S81" s="364"/>
    </row>
    <row r="82" spans="2:19" ht="14.45" customHeight="1" x14ac:dyDescent="0.15">
      <c r="D82" s="68"/>
      <c r="E82" s="68"/>
      <c r="F82" s="364"/>
      <c r="G82" s="364"/>
      <c r="H82" s="364"/>
      <c r="I82" s="364"/>
      <c r="J82" s="364"/>
      <c r="K82" s="364"/>
      <c r="L82" s="432"/>
      <c r="M82" s="432"/>
      <c r="N82" s="364"/>
      <c r="O82" s="364"/>
      <c r="P82" s="364"/>
      <c r="Q82" s="364"/>
      <c r="R82" s="364"/>
      <c r="S82" s="364"/>
    </row>
    <row r="83" spans="2:19" ht="14.45" customHeight="1" x14ac:dyDescent="0.15">
      <c r="D83" s="68"/>
      <c r="E83" s="68"/>
      <c r="F83" s="364"/>
      <c r="G83" s="364"/>
      <c r="H83" s="364"/>
      <c r="I83" s="364"/>
      <c r="J83" s="364"/>
      <c r="K83" s="364"/>
      <c r="L83" s="432"/>
      <c r="M83" s="432"/>
      <c r="N83" s="364"/>
      <c r="O83" s="364"/>
      <c r="P83" s="364"/>
      <c r="Q83" s="364"/>
      <c r="R83" s="364"/>
      <c r="S83" s="364"/>
    </row>
    <row r="84" spans="2:19" ht="14.45" customHeight="1" x14ac:dyDescent="0.15">
      <c r="D84" s="68"/>
      <c r="E84" s="68"/>
      <c r="F84" s="364"/>
      <c r="G84" s="364"/>
      <c r="H84" s="364"/>
      <c r="I84" s="364"/>
      <c r="J84" s="364"/>
      <c r="K84" s="364"/>
      <c r="L84" s="432"/>
      <c r="M84" s="432"/>
      <c r="N84" s="364"/>
      <c r="O84" s="364"/>
      <c r="P84" s="364"/>
      <c r="Q84" s="364"/>
      <c r="R84" s="364"/>
      <c r="S84" s="364"/>
    </row>
    <row r="85" spans="2:19" ht="14.45" customHeight="1" x14ac:dyDescent="0.15">
      <c r="D85" s="68"/>
      <c r="E85" s="68"/>
      <c r="F85" s="364"/>
      <c r="G85" s="364"/>
      <c r="H85" s="364"/>
      <c r="I85" s="364"/>
      <c r="J85" s="364"/>
      <c r="K85" s="364"/>
      <c r="L85" s="432"/>
      <c r="M85" s="432"/>
      <c r="N85" s="364"/>
      <c r="O85" s="364"/>
      <c r="P85" s="364"/>
      <c r="Q85" s="364"/>
      <c r="R85" s="364"/>
      <c r="S85" s="364"/>
    </row>
    <row r="86" spans="2:19" ht="11.25" customHeight="1" x14ac:dyDescent="0.15">
      <c r="D86" s="68"/>
      <c r="E86" s="68"/>
      <c r="F86" s="364"/>
      <c r="G86" s="364"/>
      <c r="H86" s="364"/>
      <c r="I86" s="364"/>
      <c r="J86" s="364"/>
      <c r="K86" s="364"/>
      <c r="L86" s="432"/>
      <c r="M86" s="432"/>
      <c r="N86" s="364"/>
      <c r="O86" s="364"/>
      <c r="P86" s="364"/>
      <c r="Q86" s="364"/>
      <c r="R86" s="364"/>
      <c r="S86" s="364"/>
    </row>
    <row r="87" spans="2:19" ht="14.45" customHeight="1" x14ac:dyDescent="0.15">
      <c r="B87" s="363"/>
      <c r="C87" s="363"/>
      <c r="D87" s="363"/>
      <c r="E87" s="363"/>
      <c r="F87" s="364"/>
      <c r="G87" s="364"/>
      <c r="H87" s="364"/>
      <c r="I87" s="364"/>
      <c r="J87" s="364"/>
      <c r="K87" s="364"/>
      <c r="L87" s="432"/>
      <c r="M87" s="432"/>
      <c r="N87" s="364"/>
      <c r="O87" s="364"/>
      <c r="P87" s="364"/>
      <c r="Q87" s="364"/>
      <c r="R87" s="364"/>
      <c r="S87" s="364"/>
    </row>
    <row r="88" spans="2:19" ht="14.45" customHeight="1" x14ac:dyDescent="0.15">
      <c r="C88" s="363"/>
      <c r="D88" s="363"/>
      <c r="E88" s="363"/>
      <c r="F88" s="364"/>
      <c r="G88" s="364"/>
      <c r="H88" s="364"/>
      <c r="I88" s="364"/>
      <c r="J88" s="364"/>
      <c r="K88" s="364"/>
      <c r="L88" s="432"/>
      <c r="M88" s="432"/>
      <c r="N88" s="364"/>
      <c r="O88" s="364"/>
      <c r="P88" s="364"/>
      <c r="Q88" s="364"/>
      <c r="R88" s="364"/>
      <c r="S88" s="364"/>
    </row>
    <row r="89" spans="2:19" ht="14.45" customHeight="1" x14ac:dyDescent="0.15">
      <c r="D89" s="68"/>
      <c r="E89" s="68"/>
      <c r="F89" s="364"/>
      <c r="G89" s="364"/>
      <c r="H89" s="364"/>
      <c r="I89" s="364"/>
      <c r="J89" s="364"/>
      <c r="K89" s="364"/>
      <c r="L89" s="432"/>
      <c r="M89" s="432"/>
      <c r="N89" s="364"/>
      <c r="O89" s="364"/>
      <c r="P89" s="364"/>
      <c r="Q89" s="364"/>
      <c r="R89" s="364"/>
      <c r="S89" s="364"/>
    </row>
    <row r="90" spans="2:19" ht="14.45" customHeight="1" x14ac:dyDescent="0.15">
      <c r="D90" s="68"/>
      <c r="E90" s="68"/>
      <c r="F90" s="364"/>
      <c r="G90" s="364"/>
      <c r="H90" s="364"/>
      <c r="I90" s="364"/>
      <c r="J90" s="364"/>
      <c r="K90" s="364"/>
      <c r="L90" s="432"/>
      <c r="M90" s="432"/>
      <c r="N90" s="364"/>
      <c r="O90" s="364"/>
      <c r="P90" s="364"/>
      <c r="Q90" s="364"/>
      <c r="R90" s="364"/>
      <c r="S90" s="364"/>
    </row>
    <row r="91" spans="2:19" ht="14.45" customHeight="1" x14ac:dyDescent="0.15">
      <c r="C91" s="363"/>
      <c r="D91" s="363"/>
      <c r="E91" s="363"/>
      <c r="F91" s="364"/>
      <c r="G91" s="364"/>
      <c r="H91" s="364"/>
      <c r="I91" s="364"/>
      <c r="J91" s="364"/>
      <c r="K91" s="364"/>
      <c r="L91" s="432"/>
      <c r="M91" s="432"/>
      <c r="N91" s="364"/>
      <c r="O91" s="364"/>
      <c r="P91" s="364"/>
      <c r="Q91" s="364"/>
      <c r="R91" s="364"/>
      <c r="S91" s="364"/>
    </row>
    <row r="92" spans="2:19" ht="14.45" customHeight="1" x14ac:dyDescent="0.15">
      <c r="D92" s="68"/>
      <c r="E92" s="68"/>
      <c r="F92" s="364"/>
      <c r="G92" s="364"/>
      <c r="H92" s="364"/>
      <c r="I92" s="364"/>
      <c r="J92" s="364"/>
      <c r="K92" s="364"/>
      <c r="L92" s="432"/>
      <c r="M92" s="432"/>
      <c r="N92" s="364"/>
      <c r="O92" s="364"/>
      <c r="P92" s="364"/>
      <c r="Q92" s="364"/>
      <c r="R92" s="364"/>
      <c r="S92" s="364"/>
    </row>
    <row r="93" spans="2:19" ht="14.45" customHeight="1" x14ac:dyDescent="0.15">
      <c r="D93" s="68"/>
      <c r="E93" s="68"/>
      <c r="F93" s="364"/>
      <c r="G93" s="364"/>
      <c r="H93" s="364"/>
      <c r="I93" s="364"/>
      <c r="J93" s="364"/>
      <c r="K93" s="364"/>
      <c r="L93" s="432"/>
      <c r="M93" s="432"/>
      <c r="N93" s="364"/>
      <c r="O93" s="364"/>
      <c r="P93" s="364"/>
      <c r="Q93" s="364"/>
      <c r="R93" s="364"/>
      <c r="S93" s="364"/>
    </row>
    <row r="94" spans="2:19" ht="14.45" customHeight="1" x14ac:dyDescent="0.15">
      <c r="D94" s="68"/>
      <c r="E94" s="68"/>
      <c r="F94" s="364"/>
      <c r="G94" s="364"/>
      <c r="H94" s="364"/>
      <c r="I94" s="364"/>
      <c r="J94" s="364"/>
      <c r="K94" s="364"/>
      <c r="L94" s="432"/>
      <c r="M94" s="432"/>
      <c r="N94" s="364"/>
      <c r="O94" s="364"/>
      <c r="P94" s="364"/>
      <c r="Q94" s="364"/>
      <c r="R94" s="364"/>
      <c r="S94" s="364"/>
    </row>
    <row r="95" spans="2:19" ht="14.45" customHeight="1" x14ac:dyDescent="0.15">
      <c r="D95" s="68"/>
      <c r="E95" s="68"/>
      <c r="F95" s="364"/>
      <c r="G95" s="364"/>
      <c r="H95" s="364"/>
      <c r="I95" s="364"/>
      <c r="J95" s="364"/>
      <c r="K95" s="364"/>
      <c r="L95" s="432"/>
      <c r="M95" s="432"/>
      <c r="N95" s="364"/>
      <c r="O95" s="364"/>
      <c r="P95" s="364"/>
      <c r="Q95" s="364"/>
      <c r="R95" s="364"/>
      <c r="S95" s="364"/>
    </row>
    <row r="96" spans="2:19" ht="14.45" customHeight="1" x14ac:dyDescent="0.15">
      <c r="D96" s="367"/>
      <c r="E96" s="367"/>
      <c r="F96" s="364"/>
      <c r="G96" s="364"/>
      <c r="H96" s="364"/>
      <c r="I96" s="364"/>
      <c r="J96" s="364"/>
      <c r="K96" s="364"/>
      <c r="L96" s="432"/>
      <c r="M96" s="432"/>
      <c r="N96" s="364"/>
      <c r="O96" s="364"/>
      <c r="P96" s="364"/>
      <c r="Q96" s="364"/>
      <c r="R96" s="364"/>
      <c r="S96" s="364"/>
    </row>
    <row r="97" spans="1:19" ht="11.25" customHeight="1" x14ac:dyDescent="0.15">
      <c r="D97" s="367"/>
      <c r="E97" s="367"/>
      <c r="F97" s="368"/>
      <c r="G97" s="368"/>
      <c r="H97" s="368"/>
      <c r="I97" s="368"/>
      <c r="J97" s="368"/>
      <c r="K97" s="368"/>
      <c r="L97" s="444"/>
      <c r="M97" s="444"/>
      <c r="N97" s="368"/>
      <c r="O97" s="368"/>
      <c r="P97" s="368"/>
      <c r="Q97" s="368"/>
      <c r="R97" s="368"/>
      <c r="S97" s="368"/>
    </row>
    <row r="98" spans="1:19" ht="28.5" customHeight="1" x14ac:dyDescent="0.15"/>
    <row r="99" spans="1:19" ht="18" customHeight="1" x14ac:dyDescent="0.15">
      <c r="A99" s="61"/>
    </row>
    <row r="100" spans="1:19" ht="14.45" customHeight="1" x14ac:dyDescent="0.15">
      <c r="A100" s="61"/>
    </row>
    <row r="101" spans="1:19" ht="14.45" customHeight="1" x14ac:dyDescent="0.15">
      <c r="B101" s="367"/>
      <c r="C101" s="367"/>
      <c r="D101" s="367"/>
      <c r="E101" s="367"/>
      <c r="F101" s="367"/>
      <c r="G101" s="367"/>
      <c r="H101" s="367"/>
      <c r="I101" s="367"/>
      <c r="J101" s="367"/>
      <c r="K101" s="367"/>
      <c r="L101" s="443"/>
      <c r="M101" s="443"/>
      <c r="N101" s="367"/>
      <c r="O101" s="367"/>
      <c r="P101" s="367"/>
      <c r="Q101" s="367"/>
      <c r="R101" s="367"/>
      <c r="S101" s="367"/>
    </row>
    <row r="102" spans="1:19" ht="8.25" customHeight="1" x14ac:dyDescent="0.15">
      <c r="B102" s="367"/>
      <c r="C102" s="367"/>
      <c r="D102" s="367"/>
      <c r="E102" s="367"/>
      <c r="F102" s="367"/>
      <c r="G102" s="367"/>
      <c r="H102" s="367"/>
      <c r="I102" s="367"/>
      <c r="J102" s="367"/>
      <c r="K102" s="367"/>
      <c r="L102" s="443"/>
      <c r="M102" s="443"/>
      <c r="N102" s="367"/>
      <c r="O102" s="367"/>
      <c r="P102" s="367"/>
      <c r="Q102" s="367"/>
      <c r="R102" s="367"/>
      <c r="S102" s="367"/>
    </row>
    <row r="103" spans="1:19" ht="14.45" customHeight="1" x14ac:dyDescent="0.15">
      <c r="B103" s="363"/>
      <c r="C103" s="363"/>
      <c r="D103" s="363"/>
      <c r="E103" s="364"/>
      <c r="F103" s="364"/>
      <c r="G103" s="364"/>
      <c r="H103" s="364"/>
      <c r="I103" s="364"/>
      <c r="J103" s="364"/>
      <c r="K103" s="364"/>
      <c r="L103" s="432"/>
      <c r="M103" s="432"/>
      <c r="N103" s="364"/>
      <c r="O103" s="364"/>
      <c r="P103" s="364"/>
      <c r="Q103" s="364"/>
      <c r="R103" s="364"/>
      <c r="S103" s="364"/>
    </row>
    <row r="104" spans="1:19" ht="10.5" customHeight="1" x14ac:dyDescent="0.15">
      <c r="B104" s="367"/>
      <c r="C104" s="367"/>
      <c r="D104" s="367"/>
      <c r="E104" s="364"/>
      <c r="F104" s="364"/>
      <c r="G104" s="364"/>
      <c r="H104" s="364"/>
      <c r="I104" s="364"/>
      <c r="J104" s="364"/>
      <c r="K104" s="364"/>
      <c r="L104" s="432"/>
      <c r="M104" s="432"/>
      <c r="N104" s="364"/>
      <c r="O104" s="364"/>
      <c r="P104" s="364"/>
      <c r="Q104" s="364"/>
      <c r="R104" s="364"/>
      <c r="S104" s="364"/>
    </row>
    <row r="105" spans="1:19" ht="14.45" customHeight="1" x14ac:dyDescent="0.15">
      <c r="B105" s="363"/>
      <c r="C105" s="363"/>
      <c r="D105" s="363"/>
      <c r="E105" s="364"/>
      <c r="F105" s="364"/>
      <c r="G105" s="364"/>
      <c r="H105" s="364"/>
      <c r="I105" s="364"/>
      <c r="J105" s="364"/>
      <c r="K105" s="364"/>
      <c r="L105" s="432"/>
      <c r="M105" s="432"/>
      <c r="N105" s="364"/>
      <c r="O105" s="364"/>
      <c r="P105" s="364"/>
      <c r="Q105" s="364"/>
      <c r="R105" s="364"/>
      <c r="S105" s="364"/>
    </row>
    <row r="106" spans="1:19" ht="14.45" customHeight="1" x14ac:dyDescent="0.15">
      <c r="C106" s="363"/>
      <c r="D106" s="363"/>
      <c r="E106" s="364"/>
      <c r="F106" s="364"/>
      <c r="G106" s="364"/>
      <c r="H106" s="364"/>
      <c r="I106" s="364"/>
      <c r="J106" s="364"/>
      <c r="K106" s="364"/>
      <c r="L106" s="432"/>
      <c r="M106" s="432"/>
      <c r="N106" s="364"/>
      <c r="O106" s="364"/>
      <c r="P106" s="364"/>
      <c r="Q106" s="364"/>
      <c r="R106" s="364"/>
      <c r="S106" s="364"/>
    </row>
    <row r="107" spans="1:19" ht="30.75" customHeight="1" x14ac:dyDescent="0.15">
      <c r="C107" s="53"/>
      <c r="D107" s="363"/>
      <c r="E107" s="364"/>
      <c r="F107" s="364"/>
      <c r="G107" s="364"/>
      <c r="H107" s="364"/>
      <c r="I107" s="364"/>
      <c r="J107" s="364"/>
      <c r="K107" s="364"/>
      <c r="L107" s="432"/>
      <c r="M107" s="432"/>
      <c r="N107" s="364"/>
      <c r="O107" s="364"/>
      <c r="P107" s="364"/>
      <c r="Q107" s="364"/>
      <c r="R107" s="364"/>
      <c r="S107" s="364"/>
    </row>
    <row r="108" spans="1:19" ht="14.45" customHeight="1" x14ac:dyDescent="0.15">
      <c r="E108" s="364"/>
      <c r="F108" s="364"/>
      <c r="G108" s="364"/>
      <c r="H108" s="364"/>
      <c r="I108" s="364"/>
      <c r="J108" s="364"/>
      <c r="K108" s="364"/>
      <c r="L108" s="432"/>
      <c r="M108" s="432"/>
      <c r="N108" s="364"/>
      <c r="O108" s="364"/>
      <c r="P108" s="364"/>
      <c r="Q108" s="364"/>
      <c r="R108" s="364"/>
      <c r="S108" s="364"/>
    </row>
    <row r="109" spans="1:19" ht="10.5" customHeight="1" x14ac:dyDescent="0.15">
      <c r="B109" s="368"/>
      <c r="C109" s="368"/>
      <c r="D109" s="368"/>
      <c r="E109" s="364"/>
      <c r="F109" s="364"/>
      <c r="G109" s="364"/>
      <c r="H109" s="364"/>
      <c r="I109" s="364"/>
      <c r="J109" s="364"/>
      <c r="K109" s="364"/>
      <c r="L109" s="432"/>
      <c r="M109" s="432"/>
      <c r="N109" s="364"/>
      <c r="O109" s="364"/>
      <c r="P109" s="364"/>
      <c r="Q109" s="364"/>
      <c r="R109" s="364"/>
      <c r="S109" s="364"/>
    </row>
    <row r="110" spans="1:19" ht="14.45" customHeight="1" x14ac:dyDescent="0.15">
      <c r="B110" s="363"/>
      <c r="C110" s="363"/>
      <c r="D110" s="363"/>
      <c r="E110" s="364"/>
      <c r="F110" s="364"/>
      <c r="G110" s="364"/>
      <c r="H110" s="364"/>
      <c r="I110" s="364"/>
      <c r="J110" s="364"/>
      <c r="K110" s="364"/>
      <c r="L110" s="432"/>
      <c r="M110" s="432"/>
      <c r="N110" s="364"/>
      <c r="O110" s="364"/>
      <c r="P110" s="364"/>
      <c r="Q110" s="364"/>
      <c r="R110" s="364"/>
      <c r="S110" s="364"/>
    </row>
    <row r="111" spans="1:19" ht="14.45" customHeight="1" x14ac:dyDescent="0.15">
      <c r="C111" s="363"/>
      <c r="D111" s="363"/>
      <c r="E111" s="364"/>
      <c r="F111" s="364"/>
      <c r="G111" s="364"/>
      <c r="H111" s="364"/>
      <c r="I111" s="364"/>
      <c r="J111" s="364"/>
      <c r="K111" s="364"/>
      <c r="L111" s="432"/>
      <c r="M111" s="432"/>
      <c r="N111" s="364"/>
      <c r="O111" s="364"/>
      <c r="P111" s="364"/>
      <c r="Q111" s="364"/>
      <c r="R111" s="364"/>
      <c r="S111" s="364"/>
    </row>
    <row r="112" spans="1:19" ht="14.45" customHeight="1" x14ac:dyDescent="0.15">
      <c r="C112" s="363"/>
      <c r="D112" s="363"/>
      <c r="E112" s="364"/>
      <c r="F112" s="364"/>
      <c r="G112" s="364"/>
      <c r="H112" s="364"/>
      <c r="I112" s="364"/>
      <c r="J112" s="364"/>
      <c r="K112" s="364"/>
      <c r="L112" s="432"/>
      <c r="M112" s="432"/>
      <c r="N112" s="364"/>
      <c r="O112" s="364"/>
      <c r="P112" s="364"/>
      <c r="Q112" s="364"/>
      <c r="R112" s="364"/>
      <c r="S112" s="364"/>
    </row>
    <row r="113" spans="1:19" ht="14.45" customHeight="1" x14ac:dyDescent="0.15">
      <c r="C113" s="363"/>
      <c r="D113" s="363"/>
      <c r="E113" s="364"/>
      <c r="F113" s="364"/>
      <c r="G113" s="364"/>
      <c r="H113" s="364"/>
      <c r="I113" s="364"/>
      <c r="J113" s="364"/>
      <c r="K113" s="364"/>
      <c r="L113" s="432"/>
      <c r="M113" s="432"/>
      <c r="N113" s="364"/>
      <c r="O113" s="364"/>
      <c r="P113" s="364"/>
      <c r="Q113" s="364"/>
      <c r="R113" s="364"/>
      <c r="S113" s="364"/>
    </row>
    <row r="114" spans="1:19" ht="14.45" customHeight="1" x14ac:dyDescent="0.15">
      <c r="C114" s="363"/>
      <c r="D114" s="363"/>
      <c r="E114" s="364"/>
      <c r="F114" s="364"/>
      <c r="G114" s="364"/>
      <c r="H114" s="364"/>
      <c r="I114" s="364"/>
      <c r="J114" s="364"/>
      <c r="K114" s="364"/>
      <c r="L114" s="432"/>
      <c r="M114" s="432"/>
      <c r="N114" s="364"/>
      <c r="O114" s="364"/>
      <c r="P114" s="364"/>
      <c r="Q114" s="364"/>
      <c r="R114" s="364"/>
      <c r="S114" s="364"/>
    </row>
    <row r="115" spans="1:19" ht="10.5" customHeight="1" x14ac:dyDescent="0.15">
      <c r="C115" s="363"/>
      <c r="D115" s="363"/>
      <c r="E115" s="364"/>
      <c r="F115" s="364"/>
      <c r="G115" s="364"/>
      <c r="H115" s="364"/>
      <c r="I115" s="364"/>
      <c r="J115" s="364"/>
      <c r="K115" s="364"/>
      <c r="L115" s="432"/>
      <c r="M115" s="432"/>
      <c r="N115" s="364"/>
      <c r="O115" s="364"/>
      <c r="P115" s="364"/>
      <c r="Q115" s="364"/>
      <c r="R115" s="364"/>
      <c r="S115" s="364"/>
    </row>
    <row r="116" spans="1:19" ht="14.45" customHeight="1" x14ac:dyDescent="0.15">
      <c r="B116" s="368"/>
    </row>
    <row r="118" spans="1:19" ht="18.75" customHeight="1" x14ac:dyDescent="0.15">
      <c r="A118" s="61"/>
    </row>
    <row r="119" spans="1:19" ht="14.45" customHeight="1" x14ac:dyDescent="0.15">
      <c r="B119" s="367"/>
      <c r="C119" s="367"/>
      <c r="D119" s="367"/>
      <c r="E119" s="367"/>
      <c r="F119" s="367"/>
      <c r="G119" s="367"/>
      <c r="H119" s="367"/>
      <c r="I119" s="367"/>
      <c r="J119" s="367"/>
      <c r="K119" s="367"/>
      <c r="L119" s="443"/>
      <c r="M119" s="443"/>
      <c r="O119" s="367"/>
      <c r="P119" s="367"/>
      <c r="Q119" s="367"/>
      <c r="R119" s="367"/>
      <c r="S119" s="367"/>
    </row>
    <row r="120" spans="1:19" ht="19.5" customHeight="1" x14ac:dyDescent="0.15">
      <c r="B120" s="53"/>
      <c r="C120" s="53"/>
      <c r="D120" s="53"/>
      <c r="E120" s="367"/>
      <c r="F120" s="42"/>
      <c r="G120" s="42"/>
      <c r="H120" s="42"/>
      <c r="I120" s="367"/>
      <c r="J120" s="367"/>
      <c r="K120" s="367"/>
      <c r="L120" s="443"/>
      <c r="M120" s="443"/>
      <c r="N120" s="42"/>
      <c r="O120" s="367"/>
      <c r="P120" s="42"/>
      <c r="Q120" s="42"/>
    </row>
    <row r="121" spans="1:19" ht="14.45" customHeight="1" x14ac:dyDescent="0.15">
      <c r="B121" s="53"/>
      <c r="C121" s="53"/>
      <c r="D121" s="53"/>
      <c r="E121" s="361"/>
      <c r="F121" s="42"/>
      <c r="G121" s="42"/>
      <c r="H121" s="67"/>
      <c r="I121" s="42"/>
      <c r="J121" s="42"/>
      <c r="K121" s="67"/>
      <c r="L121" s="67"/>
      <c r="M121" s="67"/>
      <c r="N121" s="367"/>
      <c r="O121" s="367"/>
      <c r="P121" s="42"/>
      <c r="Q121" s="42"/>
    </row>
    <row r="122" spans="1:19" ht="14.45" customHeight="1" x14ac:dyDescent="0.15">
      <c r="B122" s="53"/>
      <c r="C122" s="53"/>
      <c r="D122" s="53"/>
      <c r="E122" s="361"/>
      <c r="F122" s="42"/>
      <c r="G122" s="42"/>
      <c r="H122" s="67"/>
      <c r="I122" s="42"/>
      <c r="J122" s="42"/>
      <c r="K122" s="67"/>
      <c r="L122" s="67"/>
      <c r="M122" s="67"/>
      <c r="N122" s="367"/>
      <c r="O122" s="367"/>
      <c r="P122" s="367"/>
      <c r="Q122" s="367"/>
    </row>
    <row r="123" spans="1:19" ht="14.45" customHeight="1" x14ac:dyDescent="0.15">
      <c r="B123" s="53"/>
      <c r="C123" s="53"/>
      <c r="D123" s="53"/>
      <c r="E123" s="367"/>
      <c r="F123" s="367"/>
      <c r="I123" s="367"/>
      <c r="J123" s="367"/>
      <c r="N123" s="367"/>
      <c r="O123" s="367"/>
      <c r="P123" s="367"/>
    </row>
    <row r="124" spans="1:19" ht="14.45" customHeight="1" x14ac:dyDescent="0.15">
      <c r="B124" s="363"/>
      <c r="C124" s="363"/>
      <c r="D124" s="363"/>
      <c r="E124" s="364"/>
      <c r="F124" s="364"/>
      <c r="G124" s="364"/>
      <c r="H124" s="56"/>
      <c r="I124" s="364"/>
      <c r="J124" s="364"/>
      <c r="K124" s="56"/>
      <c r="L124" s="56"/>
      <c r="M124" s="56"/>
      <c r="N124" s="366"/>
      <c r="O124" s="366"/>
      <c r="P124" s="364"/>
      <c r="Q124" s="364"/>
    </row>
    <row r="125" spans="1:19" ht="14.45" customHeight="1" x14ac:dyDescent="0.15">
      <c r="B125" s="363"/>
      <c r="C125" s="363"/>
      <c r="D125" s="363"/>
      <c r="E125" s="364"/>
      <c r="F125" s="364"/>
      <c r="G125" s="364"/>
      <c r="H125" s="56"/>
      <c r="I125" s="364"/>
      <c r="J125" s="364"/>
      <c r="K125" s="56"/>
      <c r="L125" s="56"/>
      <c r="M125" s="56"/>
      <c r="N125" s="366"/>
      <c r="O125" s="366"/>
      <c r="P125" s="364"/>
      <c r="Q125" s="364"/>
    </row>
    <row r="126" spans="1:19" ht="14.45" customHeight="1" x14ac:dyDescent="0.15">
      <c r="B126" s="363"/>
      <c r="C126" s="363"/>
      <c r="D126" s="363"/>
      <c r="E126" s="364"/>
      <c r="F126" s="364"/>
      <c r="G126" s="364"/>
      <c r="H126" s="56"/>
      <c r="I126" s="364"/>
      <c r="J126" s="364"/>
      <c r="K126" s="56"/>
      <c r="L126" s="56"/>
      <c r="M126" s="56"/>
      <c r="N126" s="366"/>
      <c r="O126" s="366"/>
      <c r="P126" s="364"/>
      <c r="Q126" s="364"/>
    </row>
    <row r="127" spans="1:19" ht="14.45" customHeight="1" x14ac:dyDescent="0.15">
      <c r="B127" s="69"/>
      <c r="C127" s="69"/>
      <c r="D127" s="69"/>
      <c r="E127" s="364"/>
      <c r="F127" s="364"/>
      <c r="G127" s="364"/>
      <c r="H127" s="56"/>
      <c r="I127" s="364"/>
      <c r="J127" s="364"/>
      <c r="K127" s="56"/>
      <c r="L127" s="56"/>
      <c r="M127" s="56"/>
      <c r="N127" s="366"/>
      <c r="O127" s="366"/>
      <c r="P127" s="364"/>
      <c r="Q127" s="364"/>
    </row>
    <row r="128" spans="1:19" ht="14.45" customHeight="1" x14ac:dyDescent="0.15">
      <c r="B128" s="363"/>
      <c r="C128" s="363"/>
      <c r="D128" s="363"/>
      <c r="E128" s="364"/>
      <c r="F128" s="364"/>
      <c r="G128" s="364"/>
      <c r="H128" s="56"/>
      <c r="I128" s="364"/>
      <c r="J128" s="364"/>
      <c r="K128" s="56"/>
      <c r="L128" s="56"/>
      <c r="M128" s="56"/>
      <c r="N128" s="366"/>
      <c r="O128" s="366"/>
      <c r="P128" s="364"/>
      <c r="Q128" s="364"/>
    </row>
    <row r="129" spans="2:22" ht="14.45" customHeight="1" x14ac:dyDescent="0.15">
      <c r="B129" s="363"/>
      <c r="C129" s="363"/>
      <c r="D129" s="363"/>
      <c r="E129" s="364"/>
      <c r="F129" s="364"/>
      <c r="G129" s="364"/>
      <c r="H129" s="56"/>
      <c r="I129" s="364"/>
      <c r="J129" s="364"/>
      <c r="K129" s="56"/>
      <c r="L129" s="56"/>
      <c r="M129" s="56"/>
      <c r="N129" s="366"/>
      <c r="O129" s="366"/>
      <c r="P129" s="364"/>
      <c r="Q129" s="364"/>
    </row>
    <row r="130" spans="2:22" ht="8.25" customHeight="1" x14ac:dyDescent="0.15">
      <c r="B130" s="363"/>
      <c r="C130" s="363"/>
      <c r="D130" s="363"/>
      <c r="E130" s="364"/>
      <c r="F130" s="364"/>
      <c r="G130" s="368"/>
      <c r="H130" s="56"/>
      <c r="I130" s="364"/>
      <c r="J130" s="364"/>
      <c r="K130" s="56"/>
      <c r="L130" s="56"/>
      <c r="M130" s="56"/>
      <c r="N130" s="366"/>
      <c r="O130" s="366"/>
      <c r="P130" s="364"/>
      <c r="Q130" s="368"/>
    </row>
    <row r="131" spans="2:22" ht="14.45" customHeight="1" x14ac:dyDescent="0.15">
      <c r="B131" s="367"/>
      <c r="C131" s="367"/>
      <c r="D131" s="367"/>
      <c r="E131" s="364"/>
      <c r="F131" s="364"/>
      <c r="G131" s="364"/>
      <c r="H131" s="56"/>
      <c r="I131" s="364"/>
      <c r="J131" s="364"/>
      <c r="K131" s="56"/>
      <c r="L131" s="56"/>
      <c r="M131" s="56"/>
      <c r="N131" s="366"/>
      <c r="O131" s="366"/>
      <c r="P131" s="364"/>
      <c r="Q131" s="364"/>
    </row>
    <row r="132" spans="2:22" ht="9.75" customHeight="1" x14ac:dyDescent="0.15">
      <c r="B132" s="367"/>
      <c r="C132" s="367"/>
      <c r="D132" s="367"/>
      <c r="E132" s="364"/>
      <c r="F132" s="364"/>
      <c r="G132" s="364"/>
      <c r="H132" s="366"/>
      <c r="I132" s="365"/>
      <c r="J132" s="365"/>
      <c r="K132" s="366"/>
      <c r="L132" s="442"/>
      <c r="M132" s="442"/>
      <c r="N132" s="366"/>
      <c r="O132" s="366"/>
      <c r="P132" s="364"/>
      <c r="Q132" s="364"/>
    </row>
    <row r="133" spans="2:22" ht="14.45" customHeight="1" x14ac:dyDescent="0.15">
      <c r="B133" s="368"/>
      <c r="C133" s="363"/>
      <c r="D133" s="363"/>
      <c r="E133" s="363"/>
    </row>
    <row r="134" spans="2:22" ht="14.45" customHeight="1" x14ac:dyDescent="0.15">
      <c r="B134" s="367"/>
      <c r="C134" s="367"/>
      <c r="D134" s="367"/>
      <c r="E134" s="367"/>
      <c r="F134" s="367"/>
      <c r="G134" s="367"/>
      <c r="H134" s="367"/>
      <c r="I134" s="367"/>
      <c r="J134" s="367"/>
      <c r="K134" s="367"/>
      <c r="L134" s="443"/>
      <c r="M134" s="443"/>
      <c r="N134" s="367"/>
      <c r="O134" s="367"/>
      <c r="P134" s="367"/>
      <c r="Q134" s="367"/>
      <c r="R134" s="367"/>
      <c r="S134" s="367"/>
      <c r="U134" s="363"/>
      <c r="V134" s="363"/>
    </row>
    <row r="135" spans="2:22" ht="14.45" customHeight="1" x14ac:dyDescent="0.15">
      <c r="B135" s="53"/>
      <c r="C135" s="53"/>
      <c r="D135" s="53"/>
      <c r="E135" s="367"/>
      <c r="F135" s="42"/>
      <c r="G135" s="42"/>
      <c r="H135" s="42"/>
      <c r="I135" s="367"/>
      <c r="J135" s="367"/>
      <c r="K135" s="367"/>
      <c r="L135" s="443"/>
      <c r="M135" s="443"/>
      <c r="N135" s="42"/>
      <c r="O135" s="367"/>
    </row>
    <row r="136" spans="2:22" ht="14.45" customHeight="1" x14ac:dyDescent="0.15">
      <c r="B136" s="53"/>
      <c r="C136" s="53"/>
      <c r="D136" s="53"/>
      <c r="E136" s="361"/>
      <c r="F136" s="42"/>
      <c r="G136" s="42"/>
      <c r="H136" s="67"/>
      <c r="I136" s="42"/>
      <c r="J136" s="42"/>
      <c r="K136" s="67"/>
      <c r="L136" s="67"/>
      <c r="M136" s="67"/>
      <c r="N136" s="367"/>
      <c r="O136" s="367"/>
    </row>
    <row r="137" spans="2:22" ht="14.45" customHeight="1" x14ac:dyDescent="0.15">
      <c r="B137" s="53"/>
      <c r="C137" s="53"/>
      <c r="D137" s="53"/>
      <c r="E137" s="361"/>
      <c r="F137" s="42"/>
      <c r="G137" s="42"/>
      <c r="H137" s="67"/>
      <c r="I137" s="42"/>
      <c r="J137" s="42"/>
      <c r="K137" s="67"/>
      <c r="L137" s="67"/>
      <c r="M137" s="67"/>
      <c r="N137" s="367"/>
      <c r="O137" s="367"/>
    </row>
    <row r="138" spans="2:22" ht="14.45" customHeight="1" x14ac:dyDescent="0.15">
      <c r="B138" s="53"/>
      <c r="C138" s="53"/>
      <c r="D138" s="53"/>
    </row>
    <row r="139" spans="2:22" ht="14.45" customHeight="1" x14ac:dyDescent="0.15">
      <c r="B139" s="363"/>
      <c r="C139" s="363"/>
      <c r="D139" s="363"/>
      <c r="E139" s="364"/>
      <c r="F139" s="364"/>
      <c r="G139" s="364"/>
      <c r="H139" s="56"/>
      <c r="I139" s="364"/>
      <c r="J139" s="364"/>
      <c r="K139" s="56"/>
      <c r="L139" s="56"/>
      <c r="M139" s="56"/>
      <c r="N139" s="366"/>
      <c r="O139" s="366"/>
    </row>
    <row r="140" spans="2:22" ht="14.45" customHeight="1" x14ac:dyDescent="0.15">
      <c r="B140" s="363"/>
      <c r="C140" s="363"/>
      <c r="D140" s="363"/>
      <c r="E140" s="364"/>
      <c r="F140" s="364"/>
      <c r="G140" s="364"/>
      <c r="H140" s="56"/>
      <c r="I140" s="364"/>
      <c r="J140" s="364"/>
      <c r="K140" s="56"/>
      <c r="L140" s="56"/>
      <c r="M140" s="56"/>
      <c r="N140" s="366"/>
      <c r="O140" s="366"/>
    </row>
    <row r="141" spans="2:22" ht="14.45" customHeight="1" x14ac:dyDescent="0.15">
      <c r="B141" s="363"/>
      <c r="C141" s="363"/>
      <c r="D141" s="363"/>
      <c r="E141" s="364"/>
      <c r="F141" s="364"/>
      <c r="G141" s="364"/>
      <c r="H141" s="56"/>
      <c r="I141" s="364"/>
      <c r="J141" s="364"/>
      <c r="K141" s="56"/>
      <c r="L141" s="56"/>
      <c r="M141" s="56"/>
      <c r="N141" s="366"/>
      <c r="O141" s="366"/>
    </row>
    <row r="142" spans="2:22" ht="14.45" customHeight="1" x14ac:dyDescent="0.15">
      <c r="B142" s="69"/>
      <c r="C142" s="69"/>
      <c r="D142" s="69"/>
      <c r="E142" s="364"/>
      <c r="F142" s="364"/>
      <c r="G142" s="364"/>
      <c r="H142" s="56"/>
      <c r="I142" s="364"/>
      <c r="J142" s="364"/>
      <c r="K142" s="56"/>
      <c r="L142" s="56"/>
      <c r="M142" s="56"/>
      <c r="N142" s="366"/>
      <c r="O142" s="366"/>
    </row>
    <row r="143" spans="2:22" ht="14.45" customHeight="1" x14ac:dyDescent="0.15">
      <c r="B143" s="363"/>
      <c r="C143" s="363"/>
      <c r="D143" s="363"/>
      <c r="E143" s="364"/>
      <c r="F143" s="364"/>
      <c r="G143" s="364"/>
      <c r="H143" s="56"/>
      <c r="I143" s="364"/>
      <c r="J143" s="364"/>
      <c r="K143" s="56"/>
      <c r="L143" s="56"/>
      <c r="M143" s="56"/>
      <c r="N143" s="366"/>
      <c r="O143" s="366"/>
    </row>
    <row r="144" spans="2:22" ht="14.45" customHeight="1" x14ac:dyDescent="0.15">
      <c r="B144" s="363"/>
      <c r="C144" s="363"/>
      <c r="D144" s="363"/>
      <c r="E144" s="364"/>
      <c r="F144" s="364"/>
      <c r="G144" s="364"/>
      <c r="H144" s="56"/>
      <c r="I144" s="364"/>
      <c r="J144" s="364"/>
      <c r="K144" s="56"/>
      <c r="L144" s="56"/>
      <c r="M144" s="56"/>
      <c r="N144" s="366"/>
      <c r="O144" s="366"/>
    </row>
    <row r="145" spans="2:15" ht="9" customHeight="1" x14ac:dyDescent="0.15">
      <c r="B145" s="363"/>
      <c r="C145" s="363"/>
      <c r="D145" s="363"/>
      <c r="E145" s="368"/>
      <c r="F145" s="368"/>
      <c r="G145" s="368"/>
      <c r="H145" s="52"/>
      <c r="I145" s="368"/>
      <c r="J145" s="368"/>
      <c r="K145" s="52"/>
      <c r="L145" s="52"/>
      <c r="M145" s="52"/>
      <c r="N145" s="368"/>
      <c r="O145" s="368"/>
    </row>
    <row r="146" spans="2:15" ht="14.45" customHeight="1" x14ac:dyDescent="0.15">
      <c r="B146" s="367"/>
      <c r="C146" s="367"/>
      <c r="D146" s="367"/>
      <c r="E146" s="364"/>
      <c r="F146" s="364"/>
      <c r="G146" s="364"/>
      <c r="H146" s="56"/>
      <c r="I146" s="364"/>
      <c r="J146" s="364"/>
      <c r="K146" s="56"/>
      <c r="L146" s="56"/>
      <c r="M146" s="56"/>
      <c r="N146" s="366"/>
      <c r="O146" s="366"/>
    </row>
    <row r="147" spans="2:15" ht="9" customHeight="1" x14ac:dyDescent="0.15">
      <c r="H147" s="45"/>
      <c r="K147" s="45"/>
      <c r="L147" s="45"/>
      <c r="M147" s="45"/>
    </row>
    <row r="148" spans="2:15" ht="14.45" customHeight="1" x14ac:dyDescent="0.15">
      <c r="B148" s="368"/>
      <c r="C148" s="363"/>
    </row>
  </sheetData>
  <mergeCells count="201">
    <mergeCell ref="B9:C9"/>
    <mergeCell ref="D9:E9"/>
    <mergeCell ref="F9:G9"/>
    <mergeCell ref="H9:I9"/>
    <mergeCell ref="J9:K9"/>
    <mergeCell ref="P13:Q13"/>
    <mergeCell ref="N9:O9"/>
    <mergeCell ref="P9:Q9"/>
    <mergeCell ref="R9:S9"/>
    <mergeCell ref="L13:M13"/>
    <mergeCell ref="N13:O13"/>
    <mergeCell ref="N12:O12"/>
    <mergeCell ref="P12:Q12"/>
    <mergeCell ref="D11:I11"/>
    <mergeCell ref="J11:K12"/>
    <mergeCell ref="L11:M12"/>
    <mergeCell ref="B13:C13"/>
    <mergeCell ref="D13:E13"/>
    <mergeCell ref="F13:G13"/>
    <mergeCell ref="H13:I13"/>
    <mergeCell ref="B11:C12"/>
    <mergeCell ref="D12:E12"/>
    <mergeCell ref="B8:C8"/>
    <mergeCell ref="D8:E8"/>
    <mergeCell ref="F8:G8"/>
    <mergeCell ref="H8:I8"/>
    <mergeCell ref="J8:K8"/>
    <mergeCell ref="N8:O8"/>
    <mergeCell ref="P8:Q8"/>
    <mergeCell ref="R8:S8"/>
    <mergeCell ref="B7:C7"/>
    <mergeCell ref="D7:E7"/>
    <mergeCell ref="F7:G7"/>
    <mergeCell ref="H7:I7"/>
    <mergeCell ref="L7:M7"/>
    <mergeCell ref="L8:M8"/>
    <mergeCell ref="Q2:U2"/>
    <mergeCell ref="N6:O6"/>
    <mergeCell ref="P6:Q6"/>
    <mergeCell ref="R6:S6"/>
    <mergeCell ref="B5:C5"/>
    <mergeCell ref="D5:E5"/>
    <mergeCell ref="F5:G5"/>
    <mergeCell ref="H5:I5"/>
    <mergeCell ref="J5:K5"/>
    <mergeCell ref="N5:O5"/>
    <mergeCell ref="P5:Q5"/>
    <mergeCell ref="R5:S5"/>
    <mergeCell ref="B6:C6"/>
    <mergeCell ref="D6:E6"/>
    <mergeCell ref="F6:G6"/>
    <mergeCell ref="H6:I6"/>
    <mergeCell ref="J6:K6"/>
    <mergeCell ref="L5:M5"/>
    <mergeCell ref="L6:M6"/>
    <mergeCell ref="B3:C4"/>
    <mergeCell ref="F3:I3"/>
    <mergeCell ref="J3:O3"/>
    <mergeCell ref="P3:S3"/>
    <mergeCell ref="F4:G4"/>
    <mergeCell ref="H4:I4"/>
    <mergeCell ref="J4:K4"/>
    <mergeCell ref="N4:O4"/>
    <mergeCell ref="P4:Q4"/>
    <mergeCell ref="R4:S4"/>
    <mergeCell ref="D3:E4"/>
    <mergeCell ref="F12:G12"/>
    <mergeCell ref="H12:I12"/>
    <mergeCell ref="L14:M14"/>
    <mergeCell ref="N14:O14"/>
    <mergeCell ref="P14:Q14"/>
    <mergeCell ref="B15:C15"/>
    <mergeCell ref="D15:E15"/>
    <mergeCell ref="F15:G15"/>
    <mergeCell ref="H15:I15"/>
    <mergeCell ref="L15:M15"/>
    <mergeCell ref="N15:O15"/>
    <mergeCell ref="P15:Q15"/>
    <mergeCell ref="B14:C14"/>
    <mergeCell ref="D14:E14"/>
    <mergeCell ref="F14:G14"/>
    <mergeCell ref="H14:I14"/>
    <mergeCell ref="J15:K15"/>
    <mergeCell ref="B18:K18"/>
    <mergeCell ref="B22:C23"/>
    <mergeCell ref="L22:M23"/>
    <mergeCell ref="L16:M16"/>
    <mergeCell ref="N16:O16"/>
    <mergeCell ref="P16:Q16"/>
    <mergeCell ref="B17:C17"/>
    <mergeCell ref="D17:E17"/>
    <mergeCell ref="F17:G17"/>
    <mergeCell ref="H17:I17"/>
    <mergeCell ref="L17:M17"/>
    <mergeCell ref="N17:O17"/>
    <mergeCell ref="P17:Q17"/>
    <mergeCell ref="B16:C16"/>
    <mergeCell ref="D16:E16"/>
    <mergeCell ref="F16:G16"/>
    <mergeCell ref="H16:I16"/>
    <mergeCell ref="D22:I22"/>
    <mergeCell ref="J16:K16"/>
    <mergeCell ref="J17:K17"/>
    <mergeCell ref="B24:C24"/>
    <mergeCell ref="D24:E24"/>
    <mergeCell ref="F24:G24"/>
    <mergeCell ref="H24:I24"/>
    <mergeCell ref="J24:K24"/>
    <mergeCell ref="N24:O24"/>
    <mergeCell ref="P24:Q24"/>
    <mergeCell ref="R24:S24"/>
    <mergeCell ref="J22:K23"/>
    <mergeCell ref="N22:O23"/>
    <mergeCell ref="P23:Q23"/>
    <mergeCell ref="R23:S23"/>
    <mergeCell ref="L24:M24"/>
    <mergeCell ref="N25:O25"/>
    <mergeCell ref="P25:Q25"/>
    <mergeCell ref="R25:S25"/>
    <mergeCell ref="B26:C26"/>
    <mergeCell ref="D26:E26"/>
    <mergeCell ref="F26:G26"/>
    <mergeCell ref="H26:I26"/>
    <mergeCell ref="J26:K26"/>
    <mergeCell ref="N26:O26"/>
    <mergeCell ref="P26:Q26"/>
    <mergeCell ref="R26:S26"/>
    <mergeCell ref="B25:C25"/>
    <mergeCell ref="D25:E25"/>
    <mergeCell ref="F25:G25"/>
    <mergeCell ref="H25:I25"/>
    <mergeCell ref="J25:K25"/>
    <mergeCell ref="L25:M25"/>
    <mergeCell ref="L26:M26"/>
    <mergeCell ref="N27:O27"/>
    <mergeCell ref="P27:Q27"/>
    <mergeCell ref="R27:S27"/>
    <mergeCell ref="B28:C28"/>
    <mergeCell ref="D28:E28"/>
    <mergeCell ref="F28:G28"/>
    <mergeCell ref="H28:I28"/>
    <mergeCell ref="J28:K28"/>
    <mergeCell ref="N28:O28"/>
    <mergeCell ref="P28:Q28"/>
    <mergeCell ref="R28:S28"/>
    <mergeCell ref="B27:C27"/>
    <mergeCell ref="D27:E27"/>
    <mergeCell ref="F27:G27"/>
    <mergeCell ref="H27:I27"/>
    <mergeCell ref="J27:K27"/>
    <mergeCell ref="L27:M27"/>
    <mergeCell ref="L28:M28"/>
    <mergeCell ref="D35:E35"/>
    <mergeCell ref="B37:C37"/>
    <mergeCell ref="B36:C36"/>
    <mergeCell ref="B35:C35"/>
    <mergeCell ref="B34:C34"/>
    <mergeCell ref="B32:C32"/>
    <mergeCell ref="B33:C33"/>
    <mergeCell ref="D37:E37"/>
    <mergeCell ref="D36:E36"/>
    <mergeCell ref="J33:K33"/>
    <mergeCell ref="L33:M33"/>
    <mergeCell ref="F34:G34"/>
    <mergeCell ref="H34:I34"/>
    <mergeCell ref="J34:K34"/>
    <mergeCell ref="L34:M34"/>
    <mergeCell ref="D32:E32"/>
    <mergeCell ref="D33:E33"/>
    <mergeCell ref="D34:E34"/>
    <mergeCell ref="F32:G32"/>
    <mergeCell ref="H32:I32"/>
    <mergeCell ref="J32:K32"/>
    <mergeCell ref="L32:M32"/>
    <mergeCell ref="F33:G33"/>
    <mergeCell ref="H33:I33"/>
    <mergeCell ref="F37:G37"/>
    <mergeCell ref="H37:I37"/>
    <mergeCell ref="J37:K37"/>
    <mergeCell ref="L37:M37"/>
    <mergeCell ref="L35:M35"/>
    <mergeCell ref="F36:G36"/>
    <mergeCell ref="H36:I36"/>
    <mergeCell ref="J36:K36"/>
    <mergeCell ref="L36:M36"/>
    <mergeCell ref="F35:G35"/>
    <mergeCell ref="H35:I35"/>
    <mergeCell ref="J35:K35"/>
    <mergeCell ref="T3:U4"/>
    <mergeCell ref="T5:U5"/>
    <mergeCell ref="T6:U6"/>
    <mergeCell ref="T7:U7"/>
    <mergeCell ref="T8:U8"/>
    <mergeCell ref="T9:U9"/>
    <mergeCell ref="L9:M9"/>
    <mergeCell ref="J13:K13"/>
    <mergeCell ref="J14:K14"/>
    <mergeCell ref="J7:K7"/>
    <mergeCell ref="N7:O7"/>
    <mergeCell ref="P7:Q7"/>
    <mergeCell ref="R7:S7"/>
  </mergeCells>
  <phoneticPr fontId="4"/>
  <pageMargins left="0.78740157480314965" right="0.78740157480314965" top="0.59055118110236227" bottom="0.59055118110236227" header="0.39370078740157483" footer="0.39370078740157483"/>
  <pageSetup paperSize="9" scale="86" orientation="portrait" useFirstPageNumber="1" r:id="rId1"/>
  <headerFooter alignWithMargins="0">
    <oddHeader>&amp;R&amp;A</oddHeader>
    <oddFooter>&amp;C－２１－</oddFooter>
  </headerFooter>
  <rowBreaks count="2" manualBreakCount="2">
    <brk id="69" max="16383" man="1"/>
    <brk id="113"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91"/>
  <dimension ref="A1"/>
  <sheetViews>
    <sheetView showGridLines="0" zoomScaleNormal="100" workbookViewId="0">
      <selection activeCell="AT5" sqref="AT5"/>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64"/>
  <sheetViews>
    <sheetView showGridLines="0" zoomScaleNormal="100" zoomScaleSheetLayoutView="75" workbookViewId="0">
      <selection activeCell="I18" sqref="I18"/>
    </sheetView>
  </sheetViews>
  <sheetFormatPr defaultRowHeight="15" customHeight="1" x14ac:dyDescent="0.15"/>
  <cols>
    <col min="1" max="1" width="4" style="41" customWidth="1"/>
    <col min="2" max="2" width="3.125" style="41" customWidth="1"/>
    <col min="3" max="3" width="2.625" style="41" customWidth="1"/>
    <col min="4" max="4" width="44.375" style="41" customWidth="1"/>
    <col min="5" max="7" width="9" style="41"/>
    <col min="8" max="8" width="8.75" style="41" customWidth="1"/>
    <col min="9" max="16384" width="9" style="41"/>
  </cols>
  <sheetData>
    <row r="1" spans="2:7" ht="25.5" customHeight="1" x14ac:dyDescent="0.25">
      <c r="C1" s="962" t="s">
        <v>1043</v>
      </c>
      <c r="D1" s="962"/>
      <c r="E1" s="962"/>
      <c r="F1" s="962"/>
      <c r="G1" s="962"/>
    </row>
    <row r="2" spans="2:7" s="9" customFormat="1" ht="23.25" customHeight="1" x14ac:dyDescent="0.15">
      <c r="B2" s="9" t="s">
        <v>724</v>
      </c>
    </row>
    <row r="3" spans="2:7" s="9" customFormat="1" ht="23.25" customHeight="1" x14ac:dyDescent="0.15">
      <c r="B3" s="570"/>
      <c r="C3" s="571" t="s">
        <v>1099</v>
      </c>
      <c r="D3" s="571"/>
      <c r="E3" s="571"/>
      <c r="F3" s="571"/>
      <c r="G3" s="571"/>
    </row>
    <row r="4" spans="2:7" s="9" customFormat="1" ht="23.25" customHeight="1" x14ac:dyDescent="0.15">
      <c r="C4" s="571" t="s">
        <v>1100</v>
      </c>
      <c r="D4" s="571"/>
      <c r="E4" s="571"/>
      <c r="F4" s="571"/>
      <c r="G4" s="571"/>
    </row>
    <row r="5" spans="2:7" s="9" customFormat="1" ht="23.25" customHeight="1" x14ac:dyDescent="0.15">
      <c r="C5" s="571" t="s">
        <v>1101</v>
      </c>
      <c r="D5" s="41"/>
      <c r="E5" s="41"/>
      <c r="F5" s="41"/>
      <c r="G5" s="41"/>
    </row>
    <row r="6" spans="2:7" s="9" customFormat="1" ht="23.25" customHeight="1" x14ac:dyDescent="0.15">
      <c r="C6" s="571" t="s">
        <v>1102</v>
      </c>
      <c r="D6" s="41"/>
      <c r="E6" s="41"/>
      <c r="F6" s="41"/>
      <c r="G6" s="41"/>
    </row>
    <row r="7" spans="2:7" s="9" customFormat="1" ht="23.25" customHeight="1" x14ac:dyDescent="0.15">
      <c r="B7" s="76" t="s">
        <v>1042</v>
      </c>
    </row>
    <row r="8" spans="2:7" s="9" customFormat="1" ht="23.25" customHeight="1" x14ac:dyDescent="0.15">
      <c r="B8" s="570"/>
      <c r="C8" s="571" t="s">
        <v>1103</v>
      </c>
      <c r="D8" s="571"/>
      <c r="E8" s="571"/>
      <c r="F8" s="571"/>
      <c r="G8" s="571"/>
    </row>
    <row r="9" spans="2:7" s="9" customFormat="1" ht="23.25" customHeight="1" x14ac:dyDescent="0.15">
      <c r="B9" s="570"/>
      <c r="C9" s="571" t="s">
        <v>1104</v>
      </c>
      <c r="D9" s="571"/>
      <c r="E9" s="571"/>
      <c r="F9" s="571"/>
      <c r="G9" s="571"/>
    </row>
    <row r="10" spans="2:7" s="9" customFormat="1" ht="23.25" customHeight="1" x14ac:dyDescent="0.15">
      <c r="B10" s="570"/>
      <c r="C10" s="571" t="s">
        <v>1105</v>
      </c>
      <c r="D10" s="571"/>
      <c r="E10" s="571"/>
      <c r="F10" s="571"/>
      <c r="G10" s="571"/>
    </row>
    <row r="11" spans="2:7" s="9" customFormat="1" ht="23.25" customHeight="1" x14ac:dyDescent="0.15">
      <c r="B11" s="570"/>
      <c r="C11" s="571" t="s">
        <v>1106</v>
      </c>
      <c r="D11" s="571"/>
      <c r="E11" s="571"/>
      <c r="F11" s="571"/>
      <c r="G11" s="571"/>
    </row>
    <row r="12" spans="2:7" s="9" customFormat="1" ht="23.25" customHeight="1" x14ac:dyDescent="0.15">
      <c r="B12" s="570"/>
      <c r="C12" s="572" t="s">
        <v>1107</v>
      </c>
      <c r="D12" s="41"/>
      <c r="E12" s="41"/>
      <c r="F12" s="41"/>
      <c r="G12" s="41"/>
    </row>
    <row r="13" spans="2:7" s="9" customFormat="1" ht="23.25" customHeight="1" x14ac:dyDescent="0.15">
      <c r="B13" s="76" t="s">
        <v>1041</v>
      </c>
    </row>
    <row r="14" spans="2:7" s="9" customFormat="1" ht="23.25" customHeight="1" x14ac:dyDescent="0.15">
      <c r="C14" s="571" t="s">
        <v>1040</v>
      </c>
      <c r="D14" s="76"/>
      <c r="E14" s="76"/>
      <c r="F14" s="76"/>
      <c r="G14" s="76"/>
    </row>
    <row r="15" spans="2:7" s="9" customFormat="1" ht="23.25" customHeight="1" x14ac:dyDescent="0.15">
      <c r="C15" s="572" t="s">
        <v>1039</v>
      </c>
      <c r="D15" s="41"/>
      <c r="E15" s="41"/>
      <c r="F15" s="41"/>
      <c r="G15" s="41"/>
    </row>
    <row r="16" spans="2:7" s="9" customFormat="1" ht="23.25" customHeight="1" x14ac:dyDescent="0.15">
      <c r="B16" s="76" t="s">
        <v>1038</v>
      </c>
    </row>
    <row r="17" spans="2:8" s="9" customFormat="1" ht="23.25" customHeight="1" x14ac:dyDescent="0.15">
      <c r="C17" s="571" t="s">
        <v>1202</v>
      </c>
      <c r="D17" s="76"/>
      <c r="E17" s="76"/>
      <c r="F17" s="76"/>
      <c r="G17" s="76"/>
    </row>
    <row r="18" spans="2:8" s="9" customFormat="1" ht="23.25" customHeight="1" x14ac:dyDescent="0.15">
      <c r="C18" s="571" t="s">
        <v>1037</v>
      </c>
      <c r="D18" s="76"/>
      <c r="E18" s="76"/>
      <c r="F18" s="76"/>
      <c r="G18" s="76"/>
    </row>
    <row r="19" spans="2:8" s="9" customFormat="1" ht="23.25" customHeight="1" x14ac:dyDescent="0.15">
      <c r="C19" s="571" t="s">
        <v>1036</v>
      </c>
      <c r="D19" s="76"/>
      <c r="E19" s="76"/>
      <c r="F19" s="76"/>
      <c r="G19" s="76"/>
    </row>
    <row r="20" spans="2:8" s="9" customFormat="1" ht="23.25" customHeight="1" x14ac:dyDescent="0.15">
      <c r="C20" s="571" t="s">
        <v>1035</v>
      </c>
      <c r="D20" s="41"/>
      <c r="E20" s="41"/>
      <c r="F20" s="41"/>
      <c r="G20" s="41"/>
    </row>
    <row r="21" spans="2:8" s="9" customFormat="1" ht="23.25" customHeight="1" x14ac:dyDescent="0.15">
      <c r="C21" s="571" t="s">
        <v>1034</v>
      </c>
      <c r="D21" s="41"/>
      <c r="E21" s="41"/>
      <c r="F21" s="41"/>
      <c r="G21" s="41"/>
    </row>
    <row r="22" spans="2:8" s="9" customFormat="1" ht="23.25" customHeight="1" x14ac:dyDescent="0.15">
      <c r="B22" s="9" t="s">
        <v>1033</v>
      </c>
      <c r="D22" s="76"/>
    </row>
    <row r="23" spans="2:8" s="9" customFormat="1" ht="23.25" customHeight="1" x14ac:dyDescent="0.15">
      <c r="C23" s="571" t="s">
        <v>1045</v>
      </c>
      <c r="D23" s="76"/>
      <c r="E23" s="41"/>
      <c r="F23" s="41"/>
      <c r="G23" s="41"/>
      <c r="H23" s="41"/>
    </row>
    <row r="24" spans="2:8" s="9" customFormat="1" ht="23.25" customHeight="1" x14ac:dyDescent="0.15">
      <c r="C24" s="571" t="s">
        <v>1044</v>
      </c>
      <c r="D24" s="76"/>
      <c r="E24" s="41"/>
      <c r="F24" s="41"/>
      <c r="G24" s="41"/>
      <c r="H24" s="41"/>
    </row>
    <row r="25" spans="2:8" s="9" customFormat="1" ht="23.25" customHeight="1" x14ac:dyDescent="0.15">
      <c r="B25" s="9" t="s">
        <v>1032</v>
      </c>
      <c r="D25" s="76"/>
    </row>
    <row r="26" spans="2:8" s="9" customFormat="1" ht="23.25" customHeight="1" x14ac:dyDescent="0.15">
      <c r="C26" s="571" t="s">
        <v>1031</v>
      </c>
      <c r="D26" s="76"/>
      <c r="E26" s="76"/>
      <c r="F26" s="76"/>
      <c r="G26" s="76"/>
      <c r="H26" s="76"/>
    </row>
    <row r="27" spans="2:8" s="9" customFormat="1" ht="23.25" customHeight="1" x14ac:dyDescent="0.15">
      <c r="C27" s="571" t="s">
        <v>1030</v>
      </c>
      <c r="D27" s="76"/>
      <c r="E27" s="76"/>
      <c r="F27" s="76"/>
      <c r="G27" s="76"/>
      <c r="H27" s="76"/>
    </row>
    <row r="28" spans="2:8" s="9" customFormat="1" ht="23.25" customHeight="1" x14ac:dyDescent="0.15">
      <c r="C28" s="571" t="s">
        <v>1029</v>
      </c>
      <c r="D28" s="76"/>
      <c r="E28" s="76"/>
      <c r="F28" s="76"/>
      <c r="G28" s="76"/>
      <c r="H28" s="76"/>
    </row>
    <row r="29" spans="2:8" s="9" customFormat="1" ht="23.25" customHeight="1" x14ac:dyDescent="0.15">
      <c r="B29" s="9" t="s">
        <v>946</v>
      </c>
      <c r="D29" s="76"/>
    </row>
    <row r="30" spans="2:8" s="9" customFormat="1" ht="23.25" customHeight="1" x14ac:dyDescent="0.15">
      <c r="C30" s="571" t="s">
        <v>1028</v>
      </c>
      <c r="D30" s="76"/>
      <c r="E30" s="41"/>
      <c r="F30" s="41"/>
      <c r="G30" s="41"/>
      <c r="H30" s="41"/>
    </row>
    <row r="31" spans="2:8" s="9" customFormat="1" ht="23.25" customHeight="1" x14ac:dyDescent="0.15">
      <c r="C31" s="571" t="s">
        <v>1027</v>
      </c>
      <c r="D31" s="76"/>
      <c r="E31" s="41"/>
      <c r="F31" s="41"/>
      <c r="G31" s="41"/>
      <c r="H31" s="41"/>
    </row>
    <row r="32" spans="2:8" s="9" customFormat="1" ht="23.25" customHeight="1" x14ac:dyDescent="0.15">
      <c r="B32" s="9" t="s">
        <v>1026</v>
      </c>
      <c r="D32" s="76"/>
    </row>
    <row r="33" spans="2:8" s="9" customFormat="1" ht="23.25" customHeight="1" x14ac:dyDescent="0.15">
      <c r="C33" s="571" t="s">
        <v>1025</v>
      </c>
      <c r="D33" s="76"/>
      <c r="E33" s="76"/>
      <c r="F33" s="76"/>
      <c r="G33" s="76"/>
      <c r="H33" s="76"/>
    </row>
    <row r="34" spans="2:8" s="9" customFormat="1" ht="23.25" customHeight="1" x14ac:dyDescent="0.15">
      <c r="C34" s="571" t="s">
        <v>1024</v>
      </c>
      <c r="D34" s="76"/>
      <c r="E34" s="76"/>
      <c r="F34" s="76"/>
      <c r="G34" s="76"/>
      <c r="H34" s="76"/>
    </row>
    <row r="35" spans="2:8" s="9" customFormat="1" ht="23.25" customHeight="1" x14ac:dyDescent="0.15">
      <c r="C35" s="571" t="s">
        <v>1023</v>
      </c>
      <c r="D35" s="76"/>
      <c r="E35" s="76"/>
      <c r="F35" s="76"/>
      <c r="G35" s="76"/>
      <c r="H35" s="76"/>
    </row>
    <row r="36" spans="2:8" s="9" customFormat="1" ht="23.25" customHeight="1" x14ac:dyDescent="0.15">
      <c r="C36" s="571" t="s">
        <v>1022</v>
      </c>
      <c r="D36" s="76"/>
      <c r="E36" s="41"/>
      <c r="F36" s="41"/>
      <c r="G36" s="41"/>
      <c r="H36" s="41"/>
    </row>
    <row r="37" spans="2:8" s="9" customFormat="1" ht="23.25" customHeight="1" x14ac:dyDescent="0.15">
      <c r="C37" s="571" t="s">
        <v>1046</v>
      </c>
      <c r="D37" s="76"/>
    </row>
    <row r="38" spans="2:8" s="9" customFormat="1" ht="23.25" customHeight="1" x14ac:dyDescent="0.15">
      <c r="B38" s="9" t="s">
        <v>1021</v>
      </c>
      <c r="D38" s="76"/>
      <c r="E38" s="76"/>
      <c r="F38" s="76"/>
      <c r="G38" s="76"/>
      <c r="H38" s="76"/>
    </row>
    <row r="39" spans="2:8" s="9" customFormat="1" ht="23.25" customHeight="1" x14ac:dyDescent="0.15">
      <c r="C39" s="571" t="s">
        <v>1020</v>
      </c>
      <c r="D39" s="76"/>
      <c r="E39" s="41"/>
      <c r="F39" s="41"/>
      <c r="G39" s="41"/>
      <c r="H39" s="41"/>
    </row>
    <row r="40" spans="2:8" s="9" customFormat="1" ht="23.25" customHeight="1" x14ac:dyDescent="0.15">
      <c r="C40" s="571" t="s">
        <v>1019</v>
      </c>
      <c r="D40" s="76"/>
    </row>
    <row r="41" spans="2:8" s="9" customFormat="1" ht="23.25" customHeight="1" x14ac:dyDescent="0.15">
      <c r="B41" s="9" t="s">
        <v>1018</v>
      </c>
      <c r="D41" s="76"/>
      <c r="E41" s="76"/>
      <c r="F41" s="76"/>
      <c r="G41" s="76"/>
      <c r="H41" s="76"/>
    </row>
    <row r="42" spans="2:8" s="9" customFormat="1" ht="23.25" customHeight="1" x14ac:dyDescent="0.15">
      <c r="C42" s="571" t="s">
        <v>1017</v>
      </c>
      <c r="D42" s="76"/>
      <c r="E42" s="76"/>
      <c r="F42" s="76"/>
      <c r="G42" s="76"/>
      <c r="H42" s="76"/>
    </row>
    <row r="43" spans="2:8" s="9" customFormat="1" ht="23.25" customHeight="1" x14ac:dyDescent="0.15">
      <c r="C43" s="571" t="s">
        <v>1016</v>
      </c>
      <c r="D43" s="76"/>
      <c r="E43" s="76"/>
      <c r="F43" s="76"/>
      <c r="G43" s="76"/>
      <c r="H43" s="76"/>
    </row>
    <row r="44" spans="2:8" s="9" customFormat="1" ht="23.25" customHeight="1" x14ac:dyDescent="0.15">
      <c r="C44" s="571" t="s">
        <v>1015</v>
      </c>
      <c r="D44" s="76"/>
      <c r="E44" s="41"/>
      <c r="F44" s="41"/>
      <c r="G44" s="41"/>
      <c r="H44" s="41"/>
    </row>
    <row r="45" spans="2:8" s="9" customFormat="1" ht="23.25" customHeight="1" x14ac:dyDescent="0.15">
      <c r="C45" s="571" t="s">
        <v>1014</v>
      </c>
      <c r="D45" s="76"/>
      <c r="E45" s="41"/>
      <c r="F45" s="41"/>
      <c r="G45" s="41"/>
      <c r="H45" s="41"/>
    </row>
    <row r="46" spans="2:8" s="9" customFormat="1" ht="23.25" customHeight="1" x14ac:dyDescent="0.15">
      <c r="C46" s="571" t="s">
        <v>1013</v>
      </c>
      <c r="D46" s="76"/>
      <c r="E46" s="41"/>
      <c r="F46" s="41"/>
      <c r="G46" s="41"/>
      <c r="H46" s="41"/>
    </row>
    <row r="47" spans="2:8" s="9" customFormat="1" ht="23.25" customHeight="1" x14ac:dyDescent="0.15">
      <c r="C47" s="571" t="s">
        <v>1047</v>
      </c>
      <c r="D47" s="76"/>
    </row>
    <row r="48" spans="2:8" s="9" customFormat="1" ht="23.25" customHeight="1" x14ac:dyDescent="0.15">
      <c r="B48" s="9" t="s">
        <v>1012</v>
      </c>
      <c r="D48" s="76"/>
      <c r="E48" s="41"/>
      <c r="F48" s="41"/>
      <c r="G48" s="41"/>
      <c r="H48" s="41"/>
    </row>
    <row r="49" spans="2:8" s="9" customFormat="1" ht="23.25" customHeight="1" x14ac:dyDescent="0.15">
      <c r="C49" s="571" t="s">
        <v>1011</v>
      </c>
      <c r="D49" s="237"/>
      <c r="E49" s="41"/>
      <c r="F49" s="41"/>
      <c r="G49" s="41"/>
      <c r="H49" s="41"/>
    </row>
    <row r="50" spans="2:8" s="9" customFormat="1" ht="23.25" customHeight="1" x14ac:dyDescent="0.15">
      <c r="B50" s="9" t="s">
        <v>1010</v>
      </c>
      <c r="D50" s="76"/>
      <c r="E50" s="76"/>
      <c r="F50" s="76"/>
      <c r="G50" s="76"/>
      <c r="H50" s="571"/>
    </row>
    <row r="51" spans="2:8" s="9" customFormat="1" ht="23.25" customHeight="1" x14ac:dyDescent="0.15">
      <c r="C51" s="571" t="s">
        <v>1064</v>
      </c>
      <c r="D51" s="76"/>
      <c r="E51" s="76"/>
      <c r="F51" s="76"/>
      <c r="G51" s="76"/>
      <c r="H51" s="571"/>
    </row>
    <row r="52" spans="2:8" s="9" customFormat="1" ht="23.25" customHeight="1" x14ac:dyDescent="0.15">
      <c r="C52" s="571" t="s">
        <v>1065</v>
      </c>
      <c r="D52" s="76"/>
      <c r="E52" s="76"/>
      <c r="F52" s="76"/>
      <c r="G52" s="76"/>
      <c r="H52" s="571"/>
    </row>
    <row r="53" spans="2:8" s="9" customFormat="1" ht="23.25" customHeight="1" x14ac:dyDescent="0.15">
      <c r="C53" s="571" t="s">
        <v>1066</v>
      </c>
      <c r="D53" s="76"/>
    </row>
    <row r="54" spans="2:8" s="9" customFormat="1" ht="23.25" customHeight="1" x14ac:dyDescent="0.15">
      <c r="B54" s="9" t="s">
        <v>920</v>
      </c>
      <c r="D54" s="76"/>
      <c r="E54" s="41"/>
      <c r="F54" s="41"/>
      <c r="G54" s="41"/>
      <c r="H54" s="41"/>
    </row>
    <row r="55" spans="2:8" s="9" customFormat="1" ht="23.25" customHeight="1" x14ac:dyDescent="0.15">
      <c r="C55" s="571" t="s">
        <v>1067</v>
      </c>
      <c r="D55" s="76"/>
      <c r="E55" s="41"/>
      <c r="F55" s="41"/>
      <c r="G55" s="41"/>
      <c r="H55" s="41"/>
    </row>
    <row r="56" spans="2:8" s="9" customFormat="1" ht="23.25" customHeight="1" x14ac:dyDescent="0.15">
      <c r="C56" s="571" t="s">
        <v>1068</v>
      </c>
      <c r="D56" s="76"/>
    </row>
    <row r="57" spans="2:8" s="9" customFormat="1" ht="23.25" customHeight="1" x14ac:dyDescent="0.15">
      <c r="B57" s="9" t="s">
        <v>1009</v>
      </c>
      <c r="D57" s="76"/>
      <c r="E57" s="76"/>
      <c r="F57" s="76"/>
      <c r="G57" s="76"/>
      <c r="H57" s="571"/>
    </row>
    <row r="58" spans="2:8" s="9" customFormat="1" ht="23.25" customHeight="1" x14ac:dyDescent="0.15">
      <c r="C58" s="571" t="s">
        <v>1069</v>
      </c>
      <c r="D58" s="76"/>
    </row>
    <row r="59" spans="2:8" s="9" customFormat="1" ht="23.25" customHeight="1" x14ac:dyDescent="0.15">
      <c r="B59" s="9" t="s">
        <v>974</v>
      </c>
      <c r="D59" s="76"/>
      <c r="E59" s="41"/>
      <c r="F59" s="41"/>
      <c r="G59" s="41"/>
      <c r="H59" s="41"/>
    </row>
    <row r="60" spans="2:8" s="9" customFormat="1" ht="23.25" customHeight="1" x14ac:dyDescent="0.15">
      <c r="C60" s="571" t="s">
        <v>1070</v>
      </c>
      <c r="D60" s="76"/>
      <c r="E60" s="41"/>
      <c r="F60" s="41"/>
      <c r="G60" s="41"/>
      <c r="H60" s="41"/>
    </row>
    <row r="61" spans="2:8" s="9" customFormat="1" ht="23.25" customHeight="1" x14ac:dyDescent="0.15">
      <c r="C61" s="571" t="s">
        <v>1071</v>
      </c>
      <c r="D61" s="76"/>
      <c r="E61" s="76"/>
      <c r="F61" s="76"/>
      <c r="G61" s="76"/>
      <c r="H61" s="571"/>
    </row>
    <row r="62" spans="2:8" s="9" customFormat="1" ht="23.25" customHeight="1" x14ac:dyDescent="0.15">
      <c r="C62" s="571" t="s">
        <v>1072</v>
      </c>
    </row>
    <row r="63" spans="2:8" s="9" customFormat="1" ht="23.25" customHeight="1" x14ac:dyDescent="0.15"/>
    <row r="64" spans="2:8" s="9" customFormat="1" ht="23.25" customHeight="1" x14ac:dyDescent="0.15"/>
  </sheetData>
  <mergeCells count="1">
    <mergeCell ref="C1:G1"/>
  </mergeCells>
  <phoneticPr fontId="4"/>
  <hyperlinks>
    <hyperlink ref="C8" location="'人口(1)'!A1" display="5．国勢調査人口及び世帯数……………………………………………………………3" xr:uid="{00000000-0004-0000-0300-000000000000}"/>
    <hyperlink ref="C9" location="'人口（2）'!A1" display="6．年齢区分別人口………………………………………………………………………4" xr:uid="{00000000-0004-0000-0300-000001000000}"/>
    <hyperlink ref="C11" location="'人口(3)'!A1" display="8．産業（大分類）別就業者数…………………………………………………………5" xr:uid="{00000000-0004-0000-0300-000002000000}"/>
    <hyperlink ref="C14" location="事業所!A1" display="10．産業別従業者数………………………………………………………………………7" xr:uid="{00000000-0004-0000-0300-000003000000}"/>
    <hyperlink ref="C18" location="'農業・水産業(1)'!A17" display="13．経営耕地面積…………………………………………………………………………8" xr:uid="{00000000-0004-0000-0300-000004000000}"/>
    <hyperlink ref="D24" location="'工業（2）'!A1" display="　  33．工業の推移……………………………………………………………………………21" xr:uid="{00000000-0004-0000-0300-000005000000}"/>
    <hyperlink ref="D26" location="商業!A1" display="３５．商業の推移" xr:uid="{00000000-0004-0000-0300-000006000000}"/>
    <hyperlink ref="D27" location="商業!A16" display="３６．産業別商業の推移" xr:uid="{00000000-0004-0000-0300-000007000000}"/>
    <hyperlink ref="D28" location="'商業 (2)'!A1" display="３７．産業小分類別商店数・従業者数等" xr:uid="{00000000-0004-0000-0300-000008000000}"/>
    <hyperlink ref="D33" location="'保健・衛生'!A1" display="５０．医療施設状況" xr:uid="{00000000-0004-0000-0300-000009000000}"/>
    <hyperlink ref="D34" location="'保健・衛生'!A12" display="５１．医療従事者状況" xr:uid="{00000000-0004-0000-0300-00000A000000}"/>
    <hyperlink ref="D35" location="'保健・衛生 (2)'!A1" display="５２．死因別死亡状況" xr:uid="{00000000-0004-0000-0300-00000B000000}"/>
    <hyperlink ref="D38" location="社会福祉!A1" display="５７．国民健康保険加入状況" xr:uid="{00000000-0004-0000-0300-00000C000000}"/>
    <hyperlink ref="D41" location="'教育・文化 '!A1" display="６４．幼稚園別の就園状況" xr:uid="{00000000-0004-0000-0300-00000D000000}"/>
    <hyperlink ref="D42" location="'教育・文化 '!A14" display="６５．小学校別の就学状況" xr:uid="{00000000-0004-0000-0300-00000E000000}"/>
    <hyperlink ref="D43" location="'教育・文化 '!A27" display="６６．中学校の就学状況" xr:uid="{00000000-0004-0000-0300-00000F000000}"/>
    <hyperlink ref="D50" location="'治安・災害'!A1" display="７５．火災発生件数および損額" xr:uid="{00000000-0004-0000-0300-000010000000}"/>
    <hyperlink ref="D51" location="'治安・災害 (2)'!A13" display="７８．交通事故発生状況" xr:uid="{00000000-0004-0000-0300-000011000000}"/>
    <hyperlink ref="D52" location="'治安・災害 (2)'!A25" display="７９．犯罪発生件数" xr:uid="{00000000-0004-0000-0300-000012000000}"/>
    <hyperlink ref="D57" location="'市財政 (7)'!A1" display="８４．野洲市の財政" xr:uid="{00000000-0004-0000-0300-000013000000}"/>
    <hyperlink ref="D61" location="'市までのあゆみ(3)'!A1" display="旧中主町のあゆみ" xr:uid="{00000000-0004-0000-0300-000014000000}"/>
    <hyperlink ref="C8:G8" location="'人口(1)'!A1" display="　　 8．国勢調査人口および世帯数………………………………………………………… 5" xr:uid="{00000000-0004-0000-0300-000015000000}"/>
    <hyperlink ref="C9:G9" location="'人口（2）'!A1" display="　　 9．年齢区分別人口……………………………………………………………………… 6" xr:uid="{00000000-0004-0000-0300-000016000000}"/>
    <hyperlink ref="C18:G18" location="'農業・水産業(1)'!A18" display="　  24．経営耕地面積…………………………………………………………………………19" xr:uid="{00000000-0004-0000-0300-000017000000}"/>
    <hyperlink ref="D26:H26" location="'商業(1)'!A1" display="　  35．商業の推移……………………………………………………………………………27" xr:uid="{00000000-0004-0000-0300-000018000000}"/>
    <hyperlink ref="D27:H27" location="'商業(1)'!A16" display="　  36．産業別商業の推移……………………………………………………………………27" xr:uid="{00000000-0004-0000-0300-000019000000}"/>
    <hyperlink ref="D28:H28" location="'商業 (2)'!A1" display="　　37．産業小分類別商店数・従業者数等…………………………………………………28" xr:uid="{00000000-0004-0000-0300-00001A000000}"/>
    <hyperlink ref="D33:H33" location="'保健・衛生(1)'!A1" display="　  50．医療施設状況…………………………………………………………………………36" xr:uid="{00000000-0004-0000-0300-00001B000000}"/>
    <hyperlink ref="D34:H34" location="'保健・衛生(1)'!A13" display="  　51．医療従事者状況………………………………………………………………………36" xr:uid="{00000000-0004-0000-0300-00001C000000}"/>
    <hyperlink ref="D35:H35" location="'保健・衛生 (2)'!A1" display="　  52．死因別死亡状況………………………………………………………………………37" xr:uid="{00000000-0004-0000-0300-00001D000000}"/>
    <hyperlink ref="D38:H38" location="'社会福祉(1)'!A1" display="　　57．国民健康保険加入状況………………………………………………………………39" xr:uid="{00000000-0004-0000-0300-00001E000000}"/>
    <hyperlink ref="D41:H41" location="'教育・文化(1)'!A1" display="　　65．幼稚園別の就園状況…………………………………………………………………43" xr:uid="{00000000-0004-0000-0300-00001F000000}"/>
    <hyperlink ref="D42:H42" location="'教育・文化(1)'!A14" display="　  66．小学校別の就学状況…………………………………………………………………43" xr:uid="{00000000-0004-0000-0300-000020000000}"/>
    <hyperlink ref="D43:H43" location="'教育・文化(1)'!A27" display="  　67．中学校別の就学状況…………………………………………………………………43" xr:uid="{00000000-0004-0000-0300-000021000000}"/>
    <hyperlink ref="D50:H50" location="'治安・災害(1)'!A1" display="　  77．火災発生件数および損額……………………………………………………………51" xr:uid="{00000000-0004-0000-0300-000022000000}"/>
    <hyperlink ref="D51:H51" location="'治安・災害 (2)'!A13" display="　  80．交通事故発生状況……………………………………………………………………52" xr:uid="{00000000-0004-0000-0300-000023000000}"/>
    <hyperlink ref="D52:H52" location="'治安・災害 (2)'!A25" display="  　81．犯罪発生件数…………………………………………………………………………52" xr:uid="{00000000-0004-0000-0300-000024000000}"/>
    <hyperlink ref="D57:H57" location="'市財政 (1)'!A1" display="　　84．野洲市の財政…………………………………………………………………………54･55" xr:uid="{00000000-0004-0000-0300-000025000000}"/>
    <hyperlink ref="D61:H61" location="'市までのあゆみ(3)'!A1" display=" 　　　 旧中主町のあゆみ……………………………………………………………………59･60" xr:uid="{00000000-0004-0000-0300-000026000000}"/>
    <hyperlink ref="D23" location="'工業 (1)'!A1" display="　  32．産業（中分類）別事業所数・従業者および現金給与額・製造品出荷額等……20" xr:uid="{00000000-0004-0000-0300-000027000000}"/>
    <hyperlink ref="D44" location="'教育・文化(2)'!Print_Area" display="　  68．公立高等学校の就学状況……………………………………………………………37" xr:uid="{00000000-0004-0000-0300-000028000000}"/>
    <hyperlink ref="D45" location="'教育・文化(2)'!Print_Area" display="　　69. 特別支援学校の就学状況……………………………………………………………37" xr:uid="{00000000-0004-0000-0300-000029000000}"/>
    <hyperlink ref="D48" location="'観光(1)'!A1" display="　　75．月別入込客数…………………………………………………………………………44" xr:uid="{00000000-0004-0000-0300-00002A000000}"/>
    <hyperlink ref="D49" location="'観光（2）'!Print_Area" display="　　76．施設別・入込客数……………………………………………………………………45" xr:uid="{00000000-0004-0000-0300-00002B000000}"/>
    <hyperlink ref="D55" location="'選挙等 '!Print_Area" display="　  80．主要選挙等投票状況…………………………………………………………………48" xr:uid="{00000000-0004-0000-0300-00002C000000}"/>
    <hyperlink ref="D59" location="'市のあゆみ(1)'!A1" display="　　　　野洲市のあゆみ………………………………………………………………………51･52" xr:uid="{00000000-0004-0000-0300-00002D000000}"/>
    <hyperlink ref="D60" location="'市までのあゆみ(1)'!A1" display="　　　　旧野洲町のあゆみ……………………………………………………………………53･54" xr:uid="{00000000-0004-0000-0300-00002E000000}"/>
    <hyperlink ref="D31" location="運輸・通信!Print_Area" display="　　49．ＪＲ野洲駅乗車人員推移……………………………………………………………28" xr:uid="{00000000-0004-0000-0300-00002F000000}"/>
    <hyperlink ref="D30" location="運輸・通信!Print_Area" display="　　47．自動車保有台数………………………………………………………………………28" xr:uid="{00000000-0004-0000-0300-000030000000}"/>
    <hyperlink ref="D36" location="'保健・衛生 (3)'!A1" display="　  55．ごみ処理状況…………………………………………………………………………31" xr:uid="{00000000-0004-0000-0300-000031000000}"/>
    <hyperlink ref="D39" location="'社会福祉 (4) '!A1" display="　  64．保育園別園児数………………………………………………………………………35" xr:uid="{00000000-0004-0000-0300-000032000000}"/>
    <hyperlink ref="D46" location="'教育・文化(3)'!Print_Area" display="　  70．図書館利用状況（平成２７年度月別個人貸出状況）……………………………38" xr:uid="{00000000-0004-0000-0300-000033000000}"/>
    <hyperlink ref="D54" location="'選挙等 '!Print_Area" display="　  79．有権者数の推移………………………………………………………………………48" xr:uid="{00000000-0004-0000-0300-000034000000}"/>
    <hyperlink ref="C10" location="'人口（2）'!A30" display="7．昼間人口、昼夜間人口比率…………………………………………………………4" xr:uid="{00000000-0004-0000-0300-000035000000}"/>
    <hyperlink ref="C6" location="'土地 (2)'!A1" display="4．可住地面積……………………………………………………………………………2" xr:uid="{00000000-0004-0000-0300-000036000000}"/>
    <hyperlink ref="C5" location="'土地（1）'!A17" display="3．市域の変遷……………………………………………………………………………1" xr:uid="{00000000-0004-0000-0300-000037000000}"/>
    <hyperlink ref="C4" location="'土地（1）'!A7" display="2．地勢……………………………………………………………………………………1" xr:uid="{00000000-0004-0000-0300-000038000000}"/>
    <hyperlink ref="C15" location="事業所!A28" display="11．形態別雇用者数………………………………………………………………………7" xr:uid="{00000000-0004-0000-0300-000039000000}"/>
    <hyperlink ref="C17" location="'農業・水産業(1)'!A1" display="12．農業経営体及び組織形態別経営体数………………………………………………8" xr:uid="{00000000-0004-0000-0300-00003A000000}"/>
    <hyperlink ref="C19" location="'農業・水産業(1)'!A32" display="14．経営耕地面積規模別経営体数………………………………………………………8" xr:uid="{00000000-0004-0000-0300-00003B000000}"/>
    <hyperlink ref="C20" location="'農業・水産業 (2)'!A1" display="15．漁業経営体階層別経営体数…………………………………………………………9" xr:uid="{00000000-0004-0000-0300-00003C000000}"/>
    <hyperlink ref="C21" location="'農業・水産業 (2)'!A14" display="16．漁業従事者数…………………………………………………………………………9" xr:uid="{00000000-0004-0000-0300-00003D000000}"/>
    <hyperlink ref="C24" location="'工業 '!A35" display="18．工業の推移……………………………………………………………………………10" xr:uid="{00000000-0004-0000-0300-00003E000000}"/>
    <hyperlink ref="C26" location="'商業(1)'!A1" display="19．商業の推移……………………………………………………………………………11" xr:uid="{00000000-0004-0000-0300-00003F000000}"/>
    <hyperlink ref="C27" location="'商業(1)'!A18" display="20．産業別商業の推移……………………………………………………………………11" xr:uid="{00000000-0004-0000-0300-000040000000}"/>
    <hyperlink ref="C28" location="'商業 (2)'!A1" display="21．産業小分類別商店数・従業者数等…………………………………………………12" xr:uid="{00000000-0004-0000-0300-000041000000}"/>
    <hyperlink ref="C30" location="'運輸 '!A1" display="22．諸車……………………………………………………………………………………13" xr:uid="{00000000-0004-0000-0300-000042000000}"/>
    <hyperlink ref="C31" location="'運輸 '!A14" display="23．ＪＲ野洲駅乗車人員推移……………………………………………………………13" xr:uid="{00000000-0004-0000-0300-000043000000}"/>
    <hyperlink ref="C33" location="'保健・衛生（1）'!A1" display="24．医療施設状況…………………………………………………………………………14" xr:uid="{00000000-0004-0000-0300-000044000000}"/>
    <hyperlink ref="C34" location="'保健・衛生（1）'!A12" display="25．医療従事者状況………………………………………………………………………14" xr:uid="{00000000-0004-0000-0300-000045000000}"/>
    <hyperlink ref="C35" location="'保健・衛生（1）'!A24" display="26．死因別死亡状況………………………………………………………………………14" xr:uid="{00000000-0004-0000-0300-000046000000}"/>
    <hyperlink ref="C36" location="'保健・衛生 (2)'!A1" display="27．ごみ処理状況…………………………………………………………………………15" xr:uid="{00000000-0004-0000-0300-000047000000}"/>
    <hyperlink ref="C37" location="'保健・衛生 (2)'!A12" display="28．ごみのリサイクル率…………………………………………………………………15" xr:uid="{00000000-0004-0000-0300-000048000000}"/>
    <hyperlink ref="C39" location="'社会福祉(1)'!A1" display="29．国民健康保険加入状況………………………………………………………………16" xr:uid="{00000000-0004-0000-0300-000049000000}"/>
    <hyperlink ref="C40" location="'保健・衛生 (2)'!A1" display="30．保育園別園児数………………………………………………………………………17" xr:uid="{00000000-0004-0000-0300-00004A000000}"/>
    <hyperlink ref="C42" location="'教育・文化(1)'!A1" display="31．幼稚園別の就園状況…………………………………………………………………18" xr:uid="{00000000-0004-0000-0300-00004B000000}"/>
    <hyperlink ref="C43" location="'教育・文化(1)'!A17" display="32．小学校別の就学状況…………………………………………………………………18" xr:uid="{00000000-0004-0000-0300-00004C000000}"/>
    <hyperlink ref="C44" location="'教育・文化(1)'!A31" display="33．中学校別の就学状況…………………………………………………………………18" xr:uid="{00000000-0004-0000-0300-00004D000000}"/>
    <hyperlink ref="C45" location="'教育・文化(2)'!A2" display="34．公立高等学校の就学状況……………………………………………………………19" xr:uid="{00000000-0004-0000-0300-00004E000000}"/>
    <hyperlink ref="C46" location="'教育・文化(2)'!A12" display="35．特別支援学校の就学状況……………………………………………………………19" xr:uid="{00000000-0004-0000-0300-00004F000000}"/>
    <hyperlink ref="C47" location="'教育・文化(2)'!A20" display="36．図書館利用状況（年間個人貸出状況）……………………………………………19" xr:uid="{00000000-0004-0000-0300-000050000000}"/>
    <hyperlink ref="C49" location="'観光(1)'!A1" display="37．月別入込客数…………………………………………………………………………20" xr:uid="{00000000-0004-0000-0300-000051000000}"/>
    <hyperlink ref="C51" location="治安・災害!A1" display="39．消防……………………………………………………………………………………22" xr:uid="{00000000-0004-0000-0300-000052000000}"/>
    <hyperlink ref="C52" location="治安・災害!A20" display="40．交通事故発生状況……………………………………………………………………22" xr:uid="{00000000-0004-0000-0300-000053000000}"/>
    <hyperlink ref="C53" location="治安・災害!A30" display="41．犯罪発生件数…………………………………………………………………………22" xr:uid="{00000000-0004-0000-0300-000054000000}"/>
    <hyperlink ref="C55" location="'選挙等 '!A1" display="42．有権者数の推移………………………………………………………………………23" xr:uid="{00000000-0004-0000-0300-000055000000}"/>
    <hyperlink ref="C56" location="'選挙等 '!A12" display="43．主要選挙等投票状況…………………………………………………………………23" xr:uid="{00000000-0004-0000-0300-000056000000}"/>
    <hyperlink ref="C58" location="'市財政 (1)'!A1" display="44．野洲市の財政……………………………………………………………………24・25" xr:uid="{00000000-0004-0000-0300-000057000000}"/>
    <hyperlink ref="C60" location="'市のあゆみ(1)'!A1" display="野洲市のあゆみ………………………………………………………………………26・27" xr:uid="{00000000-0004-0000-0300-000058000000}"/>
    <hyperlink ref="C61" location="'市までのあゆみ(1)'!A1" display="旧野洲町のあゆみ……………………………………………………………………28・29" xr:uid="{00000000-0004-0000-0300-000059000000}"/>
    <hyperlink ref="C62" location="'市までのあゆみ(3)'!Print_Area" display="旧中主町のあゆみ……………………………………………………………………30・31" xr:uid="{00000000-0004-0000-0300-00005A000000}"/>
    <hyperlink ref="C3" location="'土地（1）'!A1" display="1．位置（野洲市役所）…………………………………………………………………1" xr:uid="{00000000-0004-0000-0300-00005B000000}"/>
    <hyperlink ref="C23" location="'工業 '!A1" display="17．産業（中分類）別事業所数・従業者数及び製造品出荷額等・付加価値額……10" xr:uid="{00000000-0004-0000-0300-00005C000000}"/>
    <hyperlink ref="C12" location="'人口(4)'!A1" display="9．人口集中地区（DID）人口、面積及び人口密度 …………………………………6" xr:uid="{00000000-0004-0000-0300-00005D000000}"/>
  </hyperlinks>
  <printOptions horizontalCentered="1"/>
  <pageMargins left="0.78740157480314965" right="0.78740157480314965" top="1.1023622047244095" bottom="1.1023622047244095" header="0.51181102362204722" footer="0.51181102362204722"/>
  <pageSetup paperSize="9" scale="96"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93"/>
  <dimension ref="A1:AI38"/>
  <sheetViews>
    <sheetView showGridLines="0" tabSelected="1" zoomScaleNormal="100" workbookViewId="0">
      <selection activeCell="X7" sqref="X7"/>
    </sheetView>
  </sheetViews>
  <sheetFormatPr defaultRowHeight="12" x14ac:dyDescent="0.15"/>
  <cols>
    <col min="1" max="1" width="2" style="625" customWidth="1"/>
    <col min="2" max="3" width="4" style="625" customWidth="1"/>
    <col min="4" max="4" width="5.625" style="625" customWidth="1"/>
    <col min="5" max="5" width="4" style="625" customWidth="1"/>
    <col min="6" max="6" width="5.25" style="625" customWidth="1"/>
    <col min="7" max="8" width="4" style="625" customWidth="1"/>
    <col min="9" max="9" width="3.25" style="625" customWidth="1"/>
    <col min="10" max="18" width="5.625" style="625" customWidth="1"/>
    <col min="19" max="24" width="4" style="625" customWidth="1"/>
    <col min="25" max="16384" width="9" style="625"/>
  </cols>
  <sheetData>
    <row r="1" spans="1:35" s="84" customFormat="1" ht="26.25" customHeight="1" x14ac:dyDescent="0.15">
      <c r="A1" s="82" t="s">
        <v>1061</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s="624" customFormat="1" ht="14.25" x14ac:dyDescent="0.15">
      <c r="A2" s="10"/>
      <c r="M2" s="1522"/>
      <c r="N2" s="1522"/>
      <c r="O2" s="1522"/>
      <c r="P2" s="1522"/>
    </row>
    <row r="3" spans="1:35" s="624" customFormat="1" ht="14.25" x14ac:dyDescent="0.15">
      <c r="A3" s="10"/>
      <c r="M3" s="1040" t="s">
        <v>25</v>
      </c>
      <c r="N3" s="1040"/>
      <c r="O3" s="1040"/>
      <c r="P3" s="1040"/>
    </row>
    <row r="4" spans="1:35" ht="26.25" customHeight="1" x14ac:dyDescent="0.15">
      <c r="A4" s="1055" t="s">
        <v>515</v>
      </c>
      <c r="B4" s="1521"/>
      <c r="C4" s="1521"/>
      <c r="D4" s="1521"/>
      <c r="E4" s="1526" t="s">
        <v>119</v>
      </c>
      <c r="F4" s="1526"/>
      <c r="G4" s="1526"/>
      <c r="H4" s="1526"/>
      <c r="I4" s="1526" t="s">
        <v>120</v>
      </c>
      <c r="J4" s="1526"/>
      <c r="K4" s="1526"/>
      <c r="L4" s="1526"/>
      <c r="M4" s="1526" t="s">
        <v>121</v>
      </c>
      <c r="N4" s="1526"/>
      <c r="O4" s="1526"/>
      <c r="P4" s="1527"/>
      <c r="Q4" s="624"/>
      <c r="R4" s="624"/>
      <c r="S4" s="627"/>
      <c r="T4" s="627"/>
      <c r="U4" s="624"/>
    </row>
    <row r="5" spans="1:35" ht="26.25" customHeight="1" x14ac:dyDescent="0.15">
      <c r="A5" s="1533" t="s">
        <v>1137</v>
      </c>
      <c r="B5" s="1302"/>
      <c r="C5" s="1302"/>
      <c r="D5" s="1005"/>
      <c r="E5" s="1523">
        <v>41837</v>
      </c>
      <c r="F5" s="1524"/>
      <c r="G5" s="1524"/>
      <c r="H5" s="1528"/>
      <c r="I5" s="1523">
        <v>20625</v>
      </c>
      <c r="J5" s="1524"/>
      <c r="K5" s="1524"/>
      <c r="L5" s="1528"/>
      <c r="M5" s="1523">
        <v>21212</v>
      </c>
      <c r="N5" s="1524"/>
      <c r="O5" s="1524"/>
      <c r="P5" s="1525"/>
      <c r="Q5" s="624"/>
      <c r="R5" s="624"/>
      <c r="S5" s="627"/>
      <c r="T5" s="627"/>
      <c r="U5" s="624"/>
    </row>
    <row r="6" spans="1:35" ht="26.25" customHeight="1" x14ac:dyDescent="0.15">
      <c r="A6" s="1533" t="s">
        <v>1144</v>
      </c>
      <c r="B6" s="1302"/>
      <c r="C6" s="1302"/>
      <c r="D6" s="1005"/>
      <c r="E6" s="1523">
        <v>41572</v>
      </c>
      <c r="F6" s="1524"/>
      <c r="G6" s="1524"/>
      <c r="H6" s="1528"/>
      <c r="I6" s="1523">
        <v>20490</v>
      </c>
      <c r="J6" s="1524"/>
      <c r="K6" s="1524"/>
      <c r="L6" s="1528"/>
      <c r="M6" s="1523">
        <v>21082</v>
      </c>
      <c r="N6" s="1524"/>
      <c r="O6" s="1524"/>
      <c r="P6" s="1525"/>
      <c r="Q6" s="623"/>
      <c r="R6" s="623"/>
      <c r="S6" s="624"/>
      <c r="T6" s="624"/>
      <c r="U6" s="624"/>
    </row>
    <row r="7" spans="1:35" ht="26.25" customHeight="1" x14ac:dyDescent="0.15">
      <c r="A7" s="1533" t="s">
        <v>1145</v>
      </c>
      <c r="B7" s="1302"/>
      <c r="C7" s="1302"/>
      <c r="D7" s="1005"/>
      <c r="E7" s="1523">
        <v>41606</v>
      </c>
      <c r="F7" s="1524"/>
      <c r="G7" s="1524"/>
      <c r="H7" s="1528"/>
      <c r="I7" s="1523">
        <v>20522</v>
      </c>
      <c r="J7" s="1524"/>
      <c r="K7" s="1524"/>
      <c r="L7" s="1528"/>
      <c r="M7" s="1523">
        <v>21084</v>
      </c>
      <c r="N7" s="1524"/>
      <c r="O7" s="1524"/>
      <c r="P7" s="1525"/>
      <c r="Q7" s="623"/>
      <c r="R7" s="623"/>
      <c r="S7" s="624"/>
      <c r="T7" s="624"/>
      <c r="U7" s="624"/>
    </row>
    <row r="8" spans="1:35" ht="26.25" customHeight="1" x14ac:dyDescent="0.15">
      <c r="A8" s="971" t="s">
        <v>1146</v>
      </c>
      <c r="B8" s="973"/>
      <c r="C8" s="973"/>
      <c r="D8" s="973"/>
      <c r="E8" s="1532">
        <f>SUM(I8:P8)</f>
        <v>41639</v>
      </c>
      <c r="F8" s="1532"/>
      <c r="G8" s="1532"/>
      <c r="H8" s="1532"/>
      <c r="I8" s="1532">
        <v>20573</v>
      </c>
      <c r="J8" s="1532"/>
      <c r="K8" s="1532"/>
      <c r="L8" s="1532"/>
      <c r="M8" s="1532">
        <v>21066</v>
      </c>
      <c r="N8" s="1532"/>
      <c r="O8" s="1532"/>
      <c r="P8" s="1578"/>
      <c r="Q8" s="866"/>
      <c r="R8" s="623"/>
      <c r="S8" s="624"/>
      <c r="T8" s="624"/>
      <c r="U8" s="624"/>
    </row>
    <row r="9" spans="1:35" ht="26.25" customHeight="1" x14ac:dyDescent="0.15">
      <c r="A9" s="963" t="s">
        <v>1182</v>
      </c>
      <c r="B9" s="964"/>
      <c r="C9" s="964"/>
      <c r="D9" s="964"/>
      <c r="E9" s="1529">
        <f>SUM(I9:P9)</f>
        <v>41595</v>
      </c>
      <c r="F9" s="1529"/>
      <c r="G9" s="1529"/>
      <c r="H9" s="1529"/>
      <c r="I9" s="1529">
        <v>20555</v>
      </c>
      <c r="J9" s="1529"/>
      <c r="K9" s="1529"/>
      <c r="L9" s="1529"/>
      <c r="M9" s="1529">
        <v>21040</v>
      </c>
      <c r="N9" s="1529"/>
      <c r="O9" s="1529"/>
      <c r="P9" s="1530"/>
      <c r="Q9" s="623"/>
      <c r="R9" s="623"/>
      <c r="S9" s="624"/>
      <c r="T9" s="624"/>
      <c r="U9" s="624"/>
    </row>
    <row r="10" spans="1:35" ht="15" customHeight="1" x14ac:dyDescent="0.15">
      <c r="B10" s="1576" t="s">
        <v>1204</v>
      </c>
      <c r="C10" s="1576"/>
      <c r="D10" s="1576"/>
      <c r="E10" s="1577"/>
      <c r="F10" s="1577"/>
      <c r="G10" s="1577"/>
      <c r="H10" s="1577"/>
      <c r="I10" s="1577"/>
      <c r="J10" s="1577"/>
      <c r="K10" s="1577"/>
      <c r="L10" s="1577"/>
      <c r="M10" s="1577"/>
      <c r="N10" s="1577"/>
      <c r="O10" s="1577"/>
      <c r="P10" s="1577"/>
      <c r="Q10" s="623"/>
      <c r="R10" s="623"/>
      <c r="S10" s="624"/>
      <c r="T10" s="624"/>
      <c r="U10" s="624"/>
    </row>
    <row r="11" spans="1:35" ht="15" customHeight="1" x14ac:dyDescent="0.15">
      <c r="B11" s="417"/>
      <c r="C11" s="417"/>
      <c r="D11" s="417"/>
      <c r="E11" s="417"/>
      <c r="F11" s="626"/>
      <c r="G11" s="626"/>
      <c r="H11" s="626"/>
      <c r="I11" s="626"/>
      <c r="J11" s="623"/>
      <c r="K11" s="416"/>
      <c r="L11" s="623"/>
      <c r="Q11" s="623"/>
      <c r="R11" s="623"/>
      <c r="S11" s="624"/>
      <c r="T11" s="624"/>
      <c r="U11" s="624"/>
    </row>
    <row r="12" spans="1:35" s="84" customFormat="1" ht="26.25" customHeight="1" x14ac:dyDescent="0.15">
      <c r="A12" s="82" t="s">
        <v>1062</v>
      </c>
      <c r="B12" s="86"/>
      <c r="C12" s="86"/>
      <c r="D12" s="86"/>
      <c r="E12" s="86"/>
      <c r="F12" s="86"/>
      <c r="G12" s="86"/>
      <c r="H12" s="86"/>
      <c r="I12" s="86"/>
      <c r="J12" s="86"/>
      <c r="K12" s="86"/>
      <c r="L12" s="86"/>
      <c r="M12" s="86"/>
      <c r="N12" s="86"/>
      <c r="O12" s="86"/>
      <c r="P12" s="86"/>
      <c r="Q12" s="86"/>
      <c r="R12" s="86"/>
      <c r="S12" s="86"/>
      <c r="T12" s="86"/>
      <c r="U12" s="86"/>
      <c r="V12" s="86"/>
      <c r="W12" s="86"/>
      <c r="X12" s="85"/>
      <c r="Y12" s="85"/>
      <c r="Z12" s="85"/>
      <c r="AA12" s="85"/>
      <c r="AB12" s="85"/>
      <c r="AC12" s="85"/>
      <c r="AD12" s="85"/>
      <c r="AE12" s="85"/>
      <c r="AF12" s="85"/>
      <c r="AG12" s="85"/>
      <c r="AH12" s="85"/>
      <c r="AI12" s="85"/>
    </row>
    <row r="13" spans="1:35" x14ac:dyDescent="0.15">
      <c r="B13" s="624"/>
      <c r="C13" s="624"/>
      <c r="D13" s="624"/>
      <c r="E13" s="624"/>
      <c r="F13" s="624"/>
      <c r="G13" s="624"/>
      <c r="H13" s="624"/>
      <c r="I13" s="624"/>
      <c r="J13" s="624"/>
      <c r="K13" s="624"/>
      <c r="L13" s="624"/>
      <c r="M13" s="624"/>
      <c r="N13" s="624"/>
    </row>
    <row r="14" spans="1:35" ht="15.75" customHeight="1" x14ac:dyDescent="0.15">
      <c r="B14" s="1010" t="s">
        <v>680</v>
      </c>
      <c r="C14" s="1010"/>
      <c r="D14" s="1010"/>
      <c r="E14" s="1531"/>
      <c r="F14" s="1531"/>
      <c r="G14" s="1531"/>
      <c r="H14" s="1531"/>
      <c r="I14" s="1531"/>
      <c r="J14" s="1531"/>
      <c r="K14" s="1531"/>
      <c r="L14" s="1531"/>
      <c r="M14" s="1531"/>
      <c r="N14" s="1531"/>
      <c r="O14" s="1531"/>
      <c r="P14" s="1531"/>
      <c r="Q14" s="1531"/>
      <c r="R14" s="1531"/>
    </row>
    <row r="15" spans="1:35" ht="12" customHeight="1" x14ac:dyDescent="0.15">
      <c r="A15" s="624"/>
      <c r="B15" s="624"/>
      <c r="C15" s="628"/>
      <c r="D15" s="628"/>
      <c r="E15" s="1534"/>
      <c r="F15" s="1535"/>
      <c r="G15" s="628"/>
      <c r="H15" s="628"/>
      <c r="I15" s="628"/>
      <c r="J15" s="1536"/>
      <c r="K15" s="1536"/>
      <c r="L15" s="1536"/>
      <c r="M15" s="1012" t="s">
        <v>446</v>
      </c>
      <c r="N15" s="1012"/>
      <c r="O15" s="1012"/>
      <c r="P15" s="1012"/>
      <c r="Q15" s="1012"/>
      <c r="R15" s="1012"/>
    </row>
    <row r="16" spans="1:35" ht="21" customHeight="1" x14ac:dyDescent="0.15">
      <c r="B16" s="1146" t="s">
        <v>515</v>
      </c>
      <c r="C16" s="1038"/>
      <c r="D16" s="1038"/>
      <c r="E16" s="1416" t="s">
        <v>556</v>
      </c>
      <c r="F16" s="1416"/>
      <c r="G16" s="1147" t="s">
        <v>447</v>
      </c>
      <c r="H16" s="1416" t="s">
        <v>495</v>
      </c>
      <c r="I16" s="1416"/>
      <c r="J16" s="1147" t="s">
        <v>448</v>
      </c>
      <c r="K16" s="1147"/>
      <c r="L16" s="1147"/>
      <c r="M16" s="1147" t="s">
        <v>342</v>
      </c>
      <c r="N16" s="1147"/>
      <c r="O16" s="1147"/>
      <c r="P16" s="1147" t="s">
        <v>343</v>
      </c>
      <c r="Q16" s="1147"/>
      <c r="R16" s="1207"/>
    </row>
    <row r="17" spans="2:20" ht="21" customHeight="1" x14ac:dyDescent="0.15">
      <c r="B17" s="1579"/>
      <c r="C17" s="1077"/>
      <c r="D17" s="1077"/>
      <c r="E17" s="965"/>
      <c r="F17" s="965"/>
      <c r="G17" s="964"/>
      <c r="H17" s="965"/>
      <c r="I17" s="965"/>
      <c r="J17" s="966" t="s">
        <v>477</v>
      </c>
      <c r="K17" s="966"/>
      <c r="L17" s="966"/>
      <c r="M17" s="966" t="s">
        <v>477</v>
      </c>
      <c r="N17" s="966"/>
      <c r="O17" s="966"/>
      <c r="P17" s="966" t="s">
        <v>477</v>
      </c>
      <c r="Q17" s="964"/>
      <c r="R17" s="1001"/>
    </row>
    <row r="18" spans="2:20" ht="21" customHeight="1" x14ac:dyDescent="0.15">
      <c r="B18" s="1571" t="s">
        <v>344</v>
      </c>
      <c r="C18" s="1572"/>
      <c r="D18" s="1572"/>
      <c r="E18" s="1573">
        <v>44500</v>
      </c>
      <c r="F18" s="1574"/>
      <c r="G18" s="935">
        <v>1</v>
      </c>
      <c r="H18" s="936"/>
      <c r="I18" s="937">
        <v>4</v>
      </c>
      <c r="J18" s="1575">
        <v>41550</v>
      </c>
      <c r="K18" s="1575"/>
      <c r="L18" s="1575"/>
      <c r="M18" s="1580">
        <v>23696</v>
      </c>
      <c r="N18" s="1580"/>
      <c r="O18" s="1580"/>
      <c r="P18" s="1581">
        <v>57.03</v>
      </c>
      <c r="Q18" s="1581"/>
      <c r="R18" s="1582"/>
    </row>
    <row r="19" spans="2:20" ht="21" customHeight="1" x14ac:dyDescent="0.15">
      <c r="B19" s="202"/>
      <c r="C19" s="165" t="s">
        <v>345</v>
      </c>
      <c r="D19" s="165"/>
      <c r="E19" s="1556">
        <v>45592</v>
      </c>
      <c r="F19" s="1379"/>
      <c r="G19" s="874">
        <v>1</v>
      </c>
      <c r="H19" s="875"/>
      <c r="I19" s="300">
        <v>4</v>
      </c>
      <c r="J19" s="1585">
        <v>41524</v>
      </c>
      <c r="K19" s="1585"/>
      <c r="L19" s="1585"/>
      <c r="M19" s="1586">
        <v>23171</v>
      </c>
      <c r="N19" s="1586"/>
      <c r="O19" s="1586"/>
      <c r="P19" s="1587">
        <v>55.79</v>
      </c>
      <c r="Q19" s="1587"/>
      <c r="R19" s="1588"/>
    </row>
    <row r="20" spans="2:20" ht="21" customHeight="1" x14ac:dyDescent="0.15">
      <c r="B20" s="201" t="s">
        <v>376</v>
      </c>
      <c r="C20" s="621"/>
      <c r="D20" s="621"/>
      <c r="E20" s="1624">
        <v>43667</v>
      </c>
      <c r="F20" s="1625"/>
      <c r="G20" s="938">
        <v>1</v>
      </c>
      <c r="H20" s="939"/>
      <c r="I20" s="940">
        <v>3</v>
      </c>
      <c r="J20" s="1626">
        <v>41788</v>
      </c>
      <c r="K20" s="1626"/>
      <c r="L20" s="1626"/>
      <c r="M20" s="1627">
        <v>23004</v>
      </c>
      <c r="N20" s="1627"/>
      <c r="O20" s="1627"/>
      <c r="P20" s="1628">
        <v>55.05</v>
      </c>
      <c r="Q20" s="1628"/>
      <c r="R20" s="1629"/>
    </row>
    <row r="21" spans="2:20" ht="21" customHeight="1" x14ac:dyDescent="0.15">
      <c r="B21" s="202"/>
      <c r="C21" s="165" t="s">
        <v>377</v>
      </c>
      <c r="D21" s="165"/>
      <c r="E21" s="1556">
        <v>44752</v>
      </c>
      <c r="F21" s="1379"/>
      <c r="G21" s="720">
        <v>1</v>
      </c>
      <c r="H21" s="299"/>
      <c r="I21" s="300">
        <v>5</v>
      </c>
      <c r="J21" s="1585">
        <v>41446</v>
      </c>
      <c r="K21" s="1585"/>
      <c r="L21" s="1585"/>
      <c r="M21" s="1586">
        <v>23987</v>
      </c>
      <c r="N21" s="1586"/>
      <c r="O21" s="1586"/>
      <c r="P21" s="1596">
        <v>57.88</v>
      </c>
      <c r="Q21" s="1596"/>
      <c r="R21" s="1597"/>
    </row>
    <row r="22" spans="2:20" ht="21" customHeight="1" x14ac:dyDescent="0.15">
      <c r="B22" s="1146" t="s">
        <v>378</v>
      </c>
      <c r="C22" s="1147"/>
      <c r="D22" s="1147"/>
      <c r="E22" s="1589">
        <v>43275</v>
      </c>
      <c r="F22" s="1381"/>
      <c r="G22" s="622">
        <v>1</v>
      </c>
      <c r="H22" s="307"/>
      <c r="I22" s="301">
        <v>2</v>
      </c>
      <c r="J22" s="1590">
        <v>40890</v>
      </c>
      <c r="K22" s="1590"/>
      <c r="L22" s="1590"/>
      <c r="M22" s="1591">
        <v>17634</v>
      </c>
      <c r="N22" s="1591"/>
      <c r="O22" s="1591"/>
      <c r="P22" s="1592">
        <v>43.13</v>
      </c>
      <c r="Q22" s="1592"/>
      <c r="R22" s="1593"/>
    </row>
    <row r="23" spans="2:20" ht="21" customHeight="1" x14ac:dyDescent="0.15">
      <c r="B23" s="1280"/>
      <c r="C23" s="966"/>
      <c r="D23" s="966"/>
      <c r="E23" s="1594">
        <v>44752</v>
      </c>
      <c r="F23" s="1595"/>
      <c r="G23" s="720">
        <v>1</v>
      </c>
      <c r="H23" s="299"/>
      <c r="I23" s="300">
        <v>2</v>
      </c>
      <c r="J23" s="1585">
        <v>40805</v>
      </c>
      <c r="K23" s="1585"/>
      <c r="L23" s="1585"/>
      <c r="M23" s="1586">
        <v>23958</v>
      </c>
      <c r="N23" s="1586"/>
      <c r="O23" s="1586"/>
      <c r="P23" s="1596">
        <v>58.71</v>
      </c>
      <c r="Q23" s="1596"/>
      <c r="R23" s="1597"/>
    </row>
    <row r="24" spans="2:20" ht="21" customHeight="1" x14ac:dyDescent="0.15">
      <c r="B24" s="1146" t="s">
        <v>557</v>
      </c>
      <c r="C24" s="1147"/>
      <c r="D24" s="1147"/>
      <c r="E24" s="1598">
        <v>43562</v>
      </c>
      <c r="F24" s="1599"/>
      <c r="G24" s="783">
        <v>2</v>
      </c>
      <c r="H24" s="307"/>
      <c r="I24" s="301">
        <v>3</v>
      </c>
      <c r="J24" s="1600">
        <v>41018</v>
      </c>
      <c r="K24" s="1601"/>
      <c r="L24" s="1602"/>
      <c r="M24" s="1603">
        <v>17689</v>
      </c>
      <c r="N24" s="1604"/>
      <c r="O24" s="1605"/>
      <c r="P24" s="1606">
        <v>43.12</v>
      </c>
      <c r="Q24" s="1607"/>
      <c r="R24" s="1608"/>
      <c r="S24" s="754"/>
      <c r="T24" s="754"/>
    </row>
    <row r="25" spans="2:20" ht="21" customHeight="1" x14ac:dyDescent="0.15">
      <c r="B25" s="1280"/>
      <c r="C25" s="966"/>
      <c r="D25" s="966"/>
      <c r="E25" s="1556">
        <v>45025</v>
      </c>
      <c r="F25" s="1556"/>
      <c r="G25" s="785">
        <v>2</v>
      </c>
      <c r="H25" s="299"/>
      <c r="I25" s="300">
        <v>2</v>
      </c>
      <c r="J25" s="1623" t="s">
        <v>1172</v>
      </c>
      <c r="K25" s="1623"/>
      <c r="L25" s="1623"/>
      <c r="M25" s="1586" t="s">
        <v>1168</v>
      </c>
      <c r="N25" s="1586"/>
      <c r="O25" s="1586"/>
      <c r="P25" s="1596" t="s">
        <v>1168</v>
      </c>
      <c r="Q25" s="1596"/>
      <c r="R25" s="1597"/>
      <c r="S25" s="766"/>
      <c r="T25" s="754"/>
    </row>
    <row r="26" spans="2:20" ht="21" customHeight="1" x14ac:dyDescent="0.15">
      <c r="B26" s="1583" t="s">
        <v>558</v>
      </c>
      <c r="C26" s="1584"/>
      <c r="D26" s="1584"/>
      <c r="E26" s="1609">
        <v>44122</v>
      </c>
      <c r="F26" s="1610"/>
      <c r="G26" s="941">
        <v>1</v>
      </c>
      <c r="H26" s="1611">
        <v>2</v>
      </c>
      <c r="I26" s="1612"/>
      <c r="J26" s="1613">
        <v>41326</v>
      </c>
      <c r="K26" s="1614"/>
      <c r="L26" s="1615"/>
      <c r="M26" s="1613">
        <v>21457</v>
      </c>
      <c r="N26" s="1614"/>
      <c r="O26" s="1615"/>
      <c r="P26" s="1630">
        <v>51.92</v>
      </c>
      <c r="Q26" s="1631"/>
      <c r="R26" s="1632"/>
    </row>
    <row r="27" spans="2:20" ht="21" customHeight="1" x14ac:dyDescent="0.15">
      <c r="B27" s="1160"/>
      <c r="C27" s="1161"/>
      <c r="D27" s="1161"/>
      <c r="E27" s="1633">
        <v>45578</v>
      </c>
      <c r="F27" s="1634"/>
      <c r="G27" s="876">
        <v>1</v>
      </c>
      <c r="H27" s="1204">
        <v>3</v>
      </c>
      <c r="I27" s="1616"/>
      <c r="J27" s="1617">
        <v>41120</v>
      </c>
      <c r="K27" s="1618"/>
      <c r="L27" s="1619"/>
      <c r="M27" s="1617">
        <v>20931</v>
      </c>
      <c r="N27" s="1618"/>
      <c r="O27" s="1619"/>
      <c r="P27" s="1620">
        <v>50.9</v>
      </c>
      <c r="Q27" s="1621"/>
      <c r="R27" s="1622"/>
    </row>
    <row r="28" spans="2:20" ht="21" customHeight="1" x14ac:dyDescent="0.15">
      <c r="B28" s="1146" t="s">
        <v>187</v>
      </c>
      <c r="C28" s="1147"/>
      <c r="D28" s="1147"/>
      <c r="E28" s="1549">
        <v>43030</v>
      </c>
      <c r="F28" s="1550"/>
      <c r="G28" s="942">
        <v>18</v>
      </c>
      <c r="H28" s="943"/>
      <c r="I28" s="944">
        <v>22</v>
      </c>
      <c r="J28" s="1551">
        <v>41113</v>
      </c>
      <c r="K28" s="1551"/>
      <c r="L28" s="1551"/>
      <c r="M28" s="1552">
        <v>24918</v>
      </c>
      <c r="N28" s="1553"/>
      <c r="O28" s="1553"/>
      <c r="P28" s="1554">
        <v>60.61</v>
      </c>
      <c r="Q28" s="1553"/>
      <c r="R28" s="1555"/>
    </row>
    <row r="29" spans="2:20" ht="21" customHeight="1" x14ac:dyDescent="0.15">
      <c r="B29" s="1280"/>
      <c r="C29" s="966"/>
      <c r="D29" s="966"/>
      <c r="E29" s="1556">
        <v>44486</v>
      </c>
      <c r="F29" s="1379"/>
      <c r="G29" s="629">
        <v>18</v>
      </c>
      <c r="H29" s="630"/>
      <c r="I29" s="631">
        <v>23</v>
      </c>
      <c r="J29" s="1557">
        <v>41091</v>
      </c>
      <c r="K29" s="1557"/>
      <c r="L29" s="1557"/>
      <c r="M29" s="1560">
        <v>21705</v>
      </c>
      <c r="N29" s="1322"/>
      <c r="O29" s="1322"/>
      <c r="P29" s="1558">
        <v>52.82</v>
      </c>
      <c r="Q29" s="1322"/>
      <c r="R29" s="1559"/>
    </row>
    <row r="30" spans="2:20" ht="13.5" customHeight="1" x14ac:dyDescent="0.15">
      <c r="C30" s="152" t="s">
        <v>1059</v>
      </c>
      <c r="D30" s="152" t="s">
        <v>188</v>
      </c>
      <c r="E30" s="152"/>
      <c r="F30" s="152"/>
      <c r="G30" s="152"/>
      <c r="H30" s="152" t="s">
        <v>1060</v>
      </c>
      <c r="I30" s="152" t="s">
        <v>189</v>
      </c>
      <c r="J30" s="152"/>
      <c r="K30" s="152"/>
    </row>
    <row r="31" spans="2:20" ht="13.5" customHeight="1" x14ac:dyDescent="0.15"/>
    <row r="33" spans="2:18" ht="15.75" customHeight="1" x14ac:dyDescent="0.15">
      <c r="B33" s="1010" t="s">
        <v>675</v>
      </c>
      <c r="C33" s="1010"/>
      <c r="D33" s="1010"/>
      <c r="E33" s="1531"/>
      <c r="F33" s="1531"/>
      <c r="G33" s="1531"/>
      <c r="H33" s="1531"/>
      <c r="I33" s="1531"/>
      <c r="J33" s="1531"/>
      <c r="K33" s="1531"/>
      <c r="L33" s="1531"/>
      <c r="M33" s="1531"/>
      <c r="N33" s="1531"/>
      <c r="O33" s="1531"/>
      <c r="P33" s="1531"/>
      <c r="Q33" s="1531"/>
      <c r="R33" s="1531"/>
    </row>
    <row r="34" spans="2:18" x14ac:dyDescent="0.15">
      <c r="B34" s="624"/>
      <c r="C34" s="628"/>
      <c r="D34" s="628"/>
      <c r="E34" s="1534"/>
      <c r="F34" s="1535"/>
      <c r="G34" s="628"/>
      <c r="H34" s="628"/>
      <c r="I34" s="628"/>
      <c r="J34" s="1536"/>
      <c r="K34" s="1536"/>
      <c r="L34" s="1536"/>
      <c r="M34" s="1012" t="s">
        <v>446</v>
      </c>
      <c r="N34" s="1012"/>
      <c r="O34" s="1012"/>
      <c r="P34" s="1012"/>
      <c r="Q34" s="1012"/>
      <c r="R34" s="1012"/>
    </row>
    <row r="35" spans="2:18" ht="12" customHeight="1" x14ac:dyDescent="0.15">
      <c r="B35" s="1542" t="s">
        <v>676</v>
      </c>
      <c r="C35" s="1543"/>
      <c r="D35" s="1543"/>
      <c r="E35" s="1544"/>
      <c r="F35" s="1545"/>
      <c r="G35" s="1499" t="s">
        <v>556</v>
      </c>
      <c r="H35" s="1537"/>
      <c r="I35" s="1538"/>
      <c r="J35" s="1147" t="s">
        <v>677</v>
      </c>
      <c r="K35" s="1147"/>
      <c r="L35" s="1147"/>
      <c r="M35" s="1147" t="s">
        <v>342</v>
      </c>
      <c r="N35" s="1147"/>
      <c r="O35" s="1147"/>
      <c r="P35" s="1147" t="s">
        <v>343</v>
      </c>
      <c r="Q35" s="1147"/>
      <c r="R35" s="1207"/>
    </row>
    <row r="36" spans="2:18" ht="13.5" customHeight="1" x14ac:dyDescent="0.15">
      <c r="B36" s="1546"/>
      <c r="C36" s="1547"/>
      <c r="D36" s="1547"/>
      <c r="E36" s="1154"/>
      <c r="F36" s="1548"/>
      <c r="G36" s="1539"/>
      <c r="H36" s="1540"/>
      <c r="I36" s="1541"/>
      <c r="J36" s="966" t="s">
        <v>477</v>
      </c>
      <c r="K36" s="966"/>
      <c r="L36" s="966"/>
      <c r="M36" s="966" t="s">
        <v>477</v>
      </c>
      <c r="N36" s="966"/>
      <c r="O36" s="966"/>
      <c r="P36" s="966" t="s">
        <v>477</v>
      </c>
      <c r="Q36" s="964"/>
      <c r="R36" s="1001"/>
    </row>
    <row r="37" spans="2:18" ht="75" customHeight="1" x14ac:dyDescent="0.15">
      <c r="B37" s="1561" t="s">
        <v>678</v>
      </c>
      <c r="C37" s="1562"/>
      <c r="D37" s="1562"/>
      <c r="E37" s="1563"/>
      <c r="F37" s="1564"/>
      <c r="G37" s="1568">
        <v>43065</v>
      </c>
      <c r="H37" s="1569"/>
      <c r="I37" s="1570"/>
      <c r="J37" s="1567">
        <v>41361</v>
      </c>
      <c r="K37" s="1565"/>
      <c r="L37" s="1565"/>
      <c r="M37" s="1567">
        <v>20072</v>
      </c>
      <c r="N37" s="1565"/>
      <c r="O37" s="1565"/>
      <c r="P37" s="1565">
        <v>48.52</v>
      </c>
      <c r="Q37" s="1565"/>
      <c r="R37" s="1566"/>
    </row>
    <row r="38" spans="2:18" ht="12" customHeight="1" x14ac:dyDescent="0.15">
      <c r="B38"/>
      <c r="C38" s="152" t="s">
        <v>679</v>
      </c>
      <c r="D38"/>
      <c r="E38"/>
      <c r="F38"/>
      <c r="G38"/>
      <c r="H38"/>
      <c r="I38"/>
      <c r="J38"/>
      <c r="K38"/>
      <c r="L38"/>
      <c r="M38"/>
      <c r="N38"/>
      <c r="O38"/>
      <c r="P38"/>
      <c r="Q38"/>
      <c r="R38"/>
    </row>
  </sheetData>
  <mergeCells count="115">
    <mergeCell ref="M27:O27"/>
    <mergeCell ref="P27:R27"/>
    <mergeCell ref="J25:L25"/>
    <mergeCell ref="M25:O25"/>
    <mergeCell ref="P25:R25"/>
    <mergeCell ref="M23:O23"/>
    <mergeCell ref="E20:F20"/>
    <mergeCell ref="J20:L20"/>
    <mergeCell ref="M20:O20"/>
    <mergeCell ref="P20:R20"/>
    <mergeCell ref="E21:F21"/>
    <mergeCell ref="J21:L21"/>
    <mergeCell ref="M21:O21"/>
    <mergeCell ref="P21:R21"/>
    <mergeCell ref="M26:O26"/>
    <mergeCell ref="P26:R26"/>
    <mergeCell ref="E27:F27"/>
    <mergeCell ref="B26:D27"/>
    <mergeCell ref="E19:F19"/>
    <mergeCell ref="J19:L19"/>
    <mergeCell ref="M19:O19"/>
    <mergeCell ref="P19:R19"/>
    <mergeCell ref="B22:D23"/>
    <mergeCell ref="E22:F22"/>
    <mergeCell ref="J22:L22"/>
    <mergeCell ref="M22:O22"/>
    <mergeCell ref="P22:R22"/>
    <mergeCell ref="E23:F23"/>
    <mergeCell ref="J23:L23"/>
    <mergeCell ref="P23:R23"/>
    <mergeCell ref="B24:D25"/>
    <mergeCell ref="E24:F24"/>
    <mergeCell ref="J24:L24"/>
    <mergeCell ref="M24:O24"/>
    <mergeCell ref="P24:R24"/>
    <mergeCell ref="E25:F25"/>
    <mergeCell ref="E26:F26"/>
    <mergeCell ref="H26:I26"/>
    <mergeCell ref="J26:L26"/>
    <mergeCell ref="H27:I27"/>
    <mergeCell ref="J27:L27"/>
    <mergeCell ref="E5:H5"/>
    <mergeCell ref="E8:H8"/>
    <mergeCell ref="I5:L5"/>
    <mergeCell ref="E7:H7"/>
    <mergeCell ref="A6:D6"/>
    <mergeCell ref="B18:D18"/>
    <mergeCell ref="E18:F18"/>
    <mergeCell ref="J18:L18"/>
    <mergeCell ref="A7:D7"/>
    <mergeCell ref="A8:D8"/>
    <mergeCell ref="B10:P10"/>
    <mergeCell ref="M8:P8"/>
    <mergeCell ref="B16:D17"/>
    <mergeCell ref="G16:G17"/>
    <mergeCell ref="M17:O17"/>
    <mergeCell ref="M16:O16"/>
    <mergeCell ref="P16:R16"/>
    <mergeCell ref="J15:L15"/>
    <mergeCell ref="J16:L16"/>
    <mergeCell ref="E15:F15"/>
    <mergeCell ref="A9:D9"/>
    <mergeCell ref="M18:O18"/>
    <mergeCell ref="P18:R18"/>
    <mergeCell ref="B37:F37"/>
    <mergeCell ref="P37:R37"/>
    <mergeCell ref="M35:O35"/>
    <mergeCell ref="P35:R35"/>
    <mergeCell ref="J36:L36"/>
    <mergeCell ref="M36:O36"/>
    <mergeCell ref="P36:R36"/>
    <mergeCell ref="J37:L37"/>
    <mergeCell ref="M37:O37"/>
    <mergeCell ref="G37:I37"/>
    <mergeCell ref="J35:L35"/>
    <mergeCell ref="B33:D33"/>
    <mergeCell ref="E33:R33"/>
    <mergeCell ref="E34:F34"/>
    <mergeCell ref="J34:L34"/>
    <mergeCell ref="M34:R34"/>
    <mergeCell ref="G35:I36"/>
    <mergeCell ref="B35:F36"/>
    <mergeCell ref="B28:D29"/>
    <mergeCell ref="E28:F28"/>
    <mergeCell ref="J28:L28"/>
    <mergeCell ref="M28:O28"/>
    <mergeCell ref="P28:R28"/>
    <mergeCell ref="E29:F29"/>
    <mergeCell ref="J29:L29"/>
    <mergeCell ref="P29:R29"/>
    <mergeCell ref="M29:O29"/>
    <mergeCell ref="A4:D4"/>
    <mergeCell ref="M2:P2"/>
    <mergeCell ref="M6:P6"/>
    <mergeCell ref="M5:P5"/>
    <mergeCell ref="M4:P4"/>
    <mergeCell ref="H16:I17"/>
    <mergeCell ref="E16:F17"/>
    <mergeCell ref="J17:L17"/>
    <mergeCell ref="P17:R17"/>
    <mergeCell ref="I6:L6"/>
    <mergeCell ref="M7:P7"/>
    <mergeCell ref="I4:L4"/>
    <mergeCell ref="E4:H4"/>
    <mergeCell ref="M3:P3"/>
    <mergeCell ref="M9:P9"/>
    <mergeCell ref="E6:H6"/>
    <mergeCell ref="E14:R14"/>
    <mergeCell ref="I7:L7"/>
    <mergeCell ref="I8:L8"/>
    <mergeCell ref="M15:R15"/>
    <mergeCell ref="E9:H9"/>
    <mergeCell ref="I9:L9"/>
    <mergeCell ref="A5:D5"/>
    <mergeCell ref="B14:D14"/>
  </mergeCells>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&amp;C－２２－</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95"/>
  <dimension ref="A1"/>
  <sheetViews>
    <sheetView showGridLines="0" zoomScaleNormal="100" workbookViewId="0">
      <selection activeCell="AY15" sqref="AY15"/>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97"/>
  <dimension ref="A1:AG55"/>
  <sheetViews>
    <sheetView topLeftCell="A19" zoomScaleNormal="100" workbookViewId="0">
      <selection activeCell="W53" sqref="W53"/>
    </sheetView>
  </sheetViews>
  <sheetFormatPr defaultRowHeight="13.5" x14ac:dyDescent="0.15"/>
  <cols>
    <col min="1" max="1" width="1.375" style="70" customWidth="1"/>
    <col min="2" max="3" width="3.625" style="70" customWidth="1"/>
    <col min="4" max="4" width="15.375" style="70" customWidth="1"/>
    <col min="5" max="5" width="12.375" style="70" hidden="1" customWidth="1"/>
    <col min="6" max="6" width="7.375" style="70" hidden="1" customWidth="1"/>
    <col min="7" max="7" width="12.375" style="70" hidden="1" customWidth="1"/>
    <col min="8" max="8" width="7.375" style="70" hidden="1" customWidth="1"/>
    <col min="9" max="9" width="11.75" style="70" hidden="1" customWidth="1"/>
    <col min="10" max="10" width="7.375" style="70" hidden="1" customWidth="1"/>
    <col min="11" max="11" width="12.375" style="70" hidden="1" customWidth="1"/>
    <col min="12" max="12" width="9.25" style="70" hidden="1" customWidth="1"/>
    <col min="13" max="13" width="11.875" style="70" hidden="1" customWidth="1"/>
    <col min="14" max="14" width="9.25" style="70" hidden="1" customWidth="1"/>
    <col min="15" max="15" width="13.75" style="70" customWidth="1"/>
    <col min="16" max="16" width="8.875" style="70" customWidth="1"/>
    <col min="17" max="17" width="13.75" style="70" customWidth="1"/>
    <col min="18" max="18" width="8.75" style="70" customWidth="1"/>
    <col min="19" max="19" width="13.75" style="70" customWidth="1"/>
    <col min="20" max="20" width="8.75" style="70" customWidth="1"/>
    <col min="21" max="21" width="12.375" style="70" customWidth="1"/>
    <col min="22" max="22" width="9.25" style="70" customWidth="1"/>
    <col min="23" max="23" width="12.375" style="70" customWidth="1"/>
    <col min="24" max="24" width="9.25" style="70" customWidth="1"/>
    <col min="25" max="25" width="12.375" style="70" customWidth="1"/>
    <col min="26" max="26" width="9.25" style="70" customWidth="1"/>
    <col min="27" max="16384" width="9" style="70"/>
  </cols>
  <sheetData>
    <row r="1" spans="1:33" s="84" customFormat="1" ht="26.25" customHeight="1" x14ac:dyDescent="0.15">
      <c r="A1" s="82" t="s">
        <v>1063</v>
      </c>
      <c r="B1" s="86"/>
      <c r="C1" s="86"/>
      <c r="D1" s="86"/>
      <c r="E1" s="86"/>
      <c r="F1" s="86"/>
      <c r="G1" s="86"/>
      <c r="H1" s="86"/>
      <c r="I1" s="86"/>
      <c r="J1" s="86"/>
      <c r="K1" s="86"/>
      <c r="L1" s="86"/>
      <c r="M1" s="86"/>
      <c r="N1" s="86"/>
      <c r="O1" s="86"/>
      <c r="P1" s="86"/>
      <c r="Q1" s="86"/>
      <c r="R1" s="86"/>
      <c r="S1" s="86"/>
      <c r="T1" s="86"/>
      <c r="U1" s="86"/>
      <c r="V1" s="85"/>
      <c r="W1" s="85"/>
      <c r="X1" s="85"/>
      <c r="Y1" s="85"/>
      <c r="Z1" s="85"/>
      <c r="AA1" s="85"/>
      <c r="AB1" s="85"/>
      <c r="AC1" s="85"/>
      <c r="AD1" s="85"/>
      <c r="AE1" s="85"/>
      <c r="AF1" s="85"/>
      <c r="AG1" s="85"/>
    </row>
    <row r="2" spans="1:33" ht="14.25" x14ac:dyDescent="0.15">
      <c r="B2" s="1660" t="s">
        <v>190</v>
      </c>
      <c r="C2" s="1660"/>
      <c r="D2" s="1660"/>
      <c r="E2" s="1660"/>
      <c r="F2" s="1660"/>
      <c r="G2" s="1660"/>
      <c r="H2" s="1660"/>
      <c r="I2" s="1660"/>
      <c r="J2" s="1660"/>
      <c r="K2" s="1660"/>
      <c r="L2" s="1660"/>
      <c r="M2" s="1660"/>
      <c r="N2" s="1660"/>
      <c r="O2" s="1660"/>
      <c r="P2" s="1660"/>
      <c r="Q2" s="402"/>
      <c r="R2" s="1656" t="s">
        <v>186</v>
      </c>
      <c r="S2" s="1656"/>
      <c r="T2" s="1656"/>
    </row>
    <row r="3" spans="1:33" x14ac:dyDescent="0.15">
      <c r="B3" s="233"/>
      <c r="C3" s="234"/>
      <c r="D3" s="653"/>
      <c r="E3" s="1665" t="s">
        <v>191</v>
      </c>
      <c r="F3" s="1658"/>
      <c r="G3" s="1657" t="s">
        <v>242</v>
      </c>
      <c r="H3" s="1658"/>
      <c r="I3" s="1657" t="s">
        <v>243</v>
      </c>
      <c r="J3" s="1658"/>
      <c r="K3" s="1657" t="s">
        <v>244</v>
      </c>
      <c r="L3" s="1658"/>
      <c r="M3" s="1657" t="s">
        <v>245</v>
      </c>
      <c r="N3" s="1659"/>
      <c r="O3" s="854" t="s">
        <v>1150</v>
      </c>
      <c r="P3" s="849"/>
      <c r="Q3" s="1642" t="s">
        <v>1151</v>
      </c>
      <c r="R3" s="988"/>
      <c r="S3" s="1642" t="s">
        <v>1152</v>
      </c>
      <c r="T3" s="988"/>
    </row>
    <row r="4" spans="1:33" x14ac:dyDescent="0.15">
      <c r="B4" s="235"/>
      <c r="C4" s="236"/>
      <c r="D4" s="654"/>
      <c r="E4" s="651" t="s">
        <v>246</v>
      </c>
      <c r="F4" s="127" t="s">
        <v>247</v>
      </c>
      <c r="G4" s="127" t="s">
        <v>246</v>
      </c>
      <c r="H4" s="127" t="s">
        <v>247</v>
      </c>
      <c r="I4" s="127" t="s">
        <v>246</v>
      </c>
      <c r="J4" s="127" t="s">
        <v>247</v>
      </c>
      <c r="K4" s="127" t="s">
        <v>246</v>
      </c>
      <c r="L4" s="127" t="s">
        <v>247</v>
      </c>
      <c r="M4" s="127" t="s">
        <v>246</v>
      </c>
      <c r="N4" s="455" t="s">
        <v>247</v>
      </c>
      <c r="O4" s="212" t="s">
        <v>253</v>
      </c>
      <c r="P4" s="210" t="s">
        <v>247</v>
      </c>
      <c r="Q4" s="212" t="s">
        <v>253</v>
      </c>
      <c r="R4" s="210" t="s">
        <v>247</v>
      </c>
      <c r="S4" s="212" t="s">
        <v>253</v>
      </c>
      <c r="T4" s="210" t="s">
        <v>247</v>
      </c>
    </row>
    <row r="5" spans="1:33" ht="16.5" customHeight="1" x14ac:dyDescent="0.15">
      <c r="B5" s="1649" t="s">
        <v>248</v>
      </c>
      <c r="C5" s="1635"/>
      <c r="D5" s="1650"/>
      <c r="E5" s="640">
        <v>6712779</v>
      </c>
      <c r="F5" s="126">
        <f>ROUND(E5/E30*100,1)</f>
        <v>58.6</v>
      </c>
      <c r="G5" s="125">
        <v>7218792</v>
      </c>
      <c r="H5" s="126">
        <f>ROUND(G5/G30*100,1)</f>
        <v>62.1</v>
      </c>
      <c r="I5" s="125">
        <v>8162946</v>
      </c>
      <c r="J5" s="126">
        <f>ROUND(I5/I30*100,1)</f>
        <v>61.5</v>
      </c>
      <c r="K5" s="125">
        <v>7361350</v>
      </c>
      <c r="L5" s="126">
        <f>ROUND(K5/K30*100,1)</f>
        <v>55.2</v>
      </c>
      <c r="M5" s="125">
        <v>7439799</v>
      </c>
      <c r="N5" s="324">
        <f>ROUND(M5/M30*100,1)</f>
        <v>54.2</v>
      </c>
      <c r="O5" s="610">
        <v>8844317</v>
      </c>
      <c r="P5" s="260">
        <v>34.4</v>
      </c>
      <c r="Q5" s="610">
        <v>10615149</v>
      </c>
      <c r="R5" s="888">
        <v>40.1</v>
      </c>
      <c r="S5" s="907">
        <v>9747386</v>
      </c>
      <c r="T5" s="258">
        <v>33.200000000000003</v>
      </c>
      <c r="U5" s="906"/>
    </row>
    <row r="6" spans="1:33" ht="16.5" customHeight="1" x14ac:dyDescent="0.15">
      <c r="B6" s="1649" t="s">
        <v>249</v>
      </c>
      <c r="C6" s="1635"/>
      <c r="D6" s="1650"/>
      <c r="E6" s="640">
        <v>276255</v>
      </c>
      <c r="F6" s="126">
        <f>ROUND(E6/E30*100,1)</f>
        <v>2.4</v>
      </c>
      <c r="G6" s="125">
        <v>288366</v>
      </c>
      <c r="H6" s="126">
        <f>ROUND(G6/G30*100,1)</f>
        <v>2.5</v>
      </c>
      <c r="I6" s="125">
        <v>172806</v>
      </c>
      <c r="J6" s="126">
        <f>ROUND(I6/I30*100,1)</f>
        <v>1.3</v>
      </c>
      <c r="K6" s="125">
        <v>103324</v>
      </c>
      <c r="L6" s="126">
        <f>ROUND(K6/K30*100,1)</f>
        <v>0.8</v>
      </c>
      <c r="M6" s="125">
        <v>106289</v>
      </c>
      <c r="N6" s="324">
        <f>ROUND(M6/M30*100,1)</f>
        <v>0.8</v>
      </c>
      <c r="O6" s="611">
        <v>149277</v>
      </c>
      <c r="P6" s="258">
        <v>0.6</v>
      </c>
      <c r="Q6" s="611">
        <v>149491</v>
      </c>
      <c r="R6" s="889">
        <v>0.6</v>
      </c>
      <c r="S6" s="907">
        <v>151708</v>
      </c>
      <c r="T6" s="258">
        <v>0.5</v>
      </c>
      <c r="U6" s="906"/>
    </row>
    <row r="7" spans="1:33" ht="16.5" customHeight="1" x14ac:dyDescent="0.15">
      <c r="B7" s="1649" t="s">
        <v>313</v>
      </c>
      <c r="C7" s="1635"/>
      <c r="D7" s="1650"/>
      <c r="E7" s="640">
        <v>123916</v>
      </c>
      <c r="F7" s="126">
        <f>ROUND(E7/E30*100,1)</f>
        <v>1.1000000000000001</v>
      </c>
      <c r="G7" s="125">
        <v>73126</v>
      </c>
      <c r="H7" s="126">
        <f>ROUND(G7/G30*100,1)</f>
        <v>0.6</v>
      </c>
      <c r="I7" s="125">
        <v>58440</v>
      </c>
      <c r="J7" s="126">
        <f>ROUND(I7/I30*100,1)</f>
        <v>0.4</v>
      </c>
      <c r="K7" s="125">
        <v>43668</v>
      </c>
      <c r="L7" s="126">
        <f>ROUND(K7/K30*100,1)</f>
        <v>0.3</v>
      </c>
      <c r="M7" s="125">
        <v>45999</v>
      </c>
      <c r="N7" s="324">
        <f>ROUND(M7/M30*100,1)</f>
        <v>0.3</v>
      </c>
      <c r="O7" s="611">
        <v>7225</v>
      </c>
      <c r="P7" s="258">
        <v>0</v>
      </c>
      <c r="Q7" s="611">
        <v>4339</v>
      </c>
      <c r="R7" s="889">
        <v>0</v>
      </c>
      <c r="S7" s="907">
        <v>3643</v>
      </c>
      <c r="T7" s="258">
        <v>0</v>
      </c>
      <c r="U7" s="906"/>
    </row>
    <row r="8" spans="1:33" ht="16.5" customHeight="1" x14ac:dyDescent="0.15">
      <c r="B8" s="1649" t="s">
        <v>347</v>
      </c>
      <c r="C8" s="1661"/>
      <c r="D8" s="1636"/>
      <c r="E8" s="640"/>
      <c r="F8" s="126"/>
      <c r="G8" s="125"/>
      <c r="H8" s="126"/>
      <c r="I8" s="125"/>
      <c r="J8" s="126"/>
      <c r="K8" s="125"/>
      <c r="L8" s="126"/>
      <c r="M8" s="125"/>
      <c r="N8" s="324"/>
      <c r="O8" s="611">
        <v>48474</v>
      </c>
      <c r="P8" s="258">
        <v>0.2</v>
      </c>
      <c r="Q8" s="611">
        <v>43320</v>
      </c>
      <c r="R8" s="889">
        <v>0.2</v>
      </c>
      <c r="S8" s="907">
        <v>52117</v>
      </c>
      <c r="T8" s="258">
        <v>0.2</v>
      </c>
      <c r="U8" s="906"/>
    </row>
    <row r="9" spans="1:33" ht="16.5" customHeight="1" x14ac:dyDescent="0.15">
      <c r="B9" s="1662" t="s">
        <v>348</v>
      </c>
      <c r="C9" s="1663"/>
      <c r="D9" s="1664"/>
      <c r="E9" s="640"/>
      <c r="F9" s="126"/>
      <c r="G9" s="125"/>
      <c r="H9" s="126"/>
      <c r="I9" s="125"/>
      <c r="J9" s="126"/>
      <c r="K9" s="125"/>
      <c r="L9" s="126"/>
      <c r="M9" s="125"/>
      <c r="N9" s="324"/>
      <c r="O9" s="268">
        <v>57844</v>
      </c>
      <c r="P9" s="258">
        <v>0.2</v>
      </c>
      <c r="Q9" s="268">
        <v>34288</v>
      </c>
      <c r="R9" s="889">
        <v>0.1</v>
      </c>
      <c r="S9" s="908">
        <v>57251</v>
      </c>
      <c r="T9" s="258">
        <v>0.2</v>
      </c>
      <c r="U9" s="906"/>
    </row>
    <row r="10" spans="1:33" ht="16.5" customHeight="1" x14ac:dyDescent="0.15">
      <c r="B10" s="1649" t="s">
        <v>314</v>
      </c>
      <c r="C10" s="1635"/>
      <c r="D10" s="1650"/>
      <c r="E10" s="640"/>
      <c r="F10" s="126"/>
      <c r="G10" s="211" t="s">
        <v>947</v>
      </c>
      <c r="H10" s="211" t="s">
        <v>947</v>
      </c>
      <c r="I10" s="125">
        <v>78081</v>
      </c>
      <c r="J10" s="126">
        <f>ROUND(I10/I30*100,1)</f>
        <v>0.6</v>
      </c>
      <c r="K10" s="125">
        <v>341849</v>
      </c>
      <c r="L10" s="126">
        <f>ROUND(K10/K30*100,1)</f>
        <v>2.6</v>
      </c>
      <c r="M10" s="125">
        <v>319521</v>
      </c>
      <c r="N10" s="324">
        <f>ROUND(M10/M30*100,1)</f>
        <v>2.2999999999999998</v>
      </c>
      <c r="O10" s="611">
        <v>1154262</v>
      </c>
      <c r="P10" s="258">
        <v>4.5</v>
      </c>
      <c r="Q10" s="611">
        <v>1216261</v>
      </c>
      <c r="R10" s="889">
        <v>4.5999999999999996</v>
      </c>
      <c r="S10" s="907">
        <v>1235039</v>
      </c>
      <c r="T10" s="258">
        <v>4.2</v>
      </c>
      <c r="U10" s="906"/>
    </row>
    <row r="11" spans="1:33" ht="16.5" customHeight="1" x14ac:dyDescent="0.15">
      <c r="B11" s="1649" t="s">
        <v>319</v>
      </c>
      <c r="C11" s="1635"/>
      <c r="D11" s="1650"/>
      <c r="E11" s="640">
        <v>116255</v>
      </c>
      <c r="F11" s="126">
        <f>ROUND(E11/E30*100,1)</f>
        <v>1</v>
      </c>
      <c r="G11" s="125">
        <v>126866</v>
      </c>
      <c r="H11" s="126">
        <f>ROUND(G11/G30*100,1)</f>
        <v>1.1000000000000001</v>
      </c>
      <c r="I11" s="125">
        <v>112703</v>
      </c>
      <c r="J11" s="126">
        <f>ROUND(I11/I30*100,1)</f>
        <v>0.8</v>
      </c>
      <c r="K11" s="125">
        <v>88624</v>
      </c>
      <c r="L11" s="126">
        <f>ROUND(K11/K30*100,1)</f>
        <v>0.7</v>
      </c>
      <c r="M11" s="125">
        <v>87121</v>
      </c>
      <c r="N11" s="324">
        <f>ROUND(M11/M30*100,1)</f>
        <v>0.6</v>
      </c>
      <c r="O11" s="650" t="s">
        <v>2</v>
      </c>
      <c r="P11" s="649" t="s">
        <v>2</v>
      </c>
      <c r="Q11" s="650" t="s">
        <v>2</v>
      </c>
      <c r="R11" s="890" t="s">
        <v>2</v>
      </c>
      <c r="S11" s="909">
        <v>2274</v>
      </c>
      <c r="T11" s="649">
        <v>0</v>
      </c>
      <c r="U11" s="906"/>
    </row>
    <row r="12" spans="1:33" ht="16.5" customHeight="1" x14ac:dyDescent="0.15">
      <c r="B12" s="1649" t="s">
        <v>948</v>
      </c>
      <c r="C12" s="1635"/>
      <c r="D12" s="1650"/>
      <c r="E12" s="640">
        <v>116255</v>
      </c>
      <c r="F12" s="126">
        <f>ROUND(E12/E31*100,1)</f>
        <v>4.0999999999999996</v>
      </c>
      <c r="G12" s="125">
        <v>126866</v>
      </c>
      <c r="H12" s="126">
        <f>ROUND(G12/G31*100,1)</f>
        <v>4.3</v>
      </c>
      <c r="I12" s="125">
        <v>112703</v>
      </c>
      <c r="J12" s="126">
        <f>ROUND(I12/I31*100,1)</f>
        <v>3.8</v>
      </c>
      <c r="K12" s="125">
        <v>88624</v>
      </c>
      <c r="L12" s="126">
        <f>ROUND(K12/K31*100,1)</f>
        <v>2.9</v>
      </c>
      <c r="M12" s="125">
        <v>87121</v>
      </c>
      <c r="N12" s="324">
        <f>ROUND(M12/M31*100,1)</f>
        <v>2.8</v>
      </c>
      <c r="O12" s="611">
        <v>18798</v>
      </c>
      <c r="P12" s="258">
        <v>0.1</v>
      </c>
      <c r="Q12" s="611">
        <v>23225</v>
      </c>
      <c r="R12" s="889">
        <v>0.1</v>
      </c>
      <c r="S12" s="907">
        <v>27152</v>
      </c>
      <c r="T12" s="258">
        <v>0.1</v>
      </c>
      <c r="U12" s="906"/>
      <c r="V12" s="87"/>
    </row>
    <row r="13" spans="1:33" ht="16.5" customHeight="1" x14ac:dyDescent="0.15">
      <c r="B13" s="1649" t="s">
        <v>1055</v>
      </c>
      <c r="C13" s="1635"/>
      <c r="D13" s="1650"/>
      <c r="E13" s="640"/>
      <c r="F13" s="126"/>
      <c r="G13" s="125"/>
      <c r="H13" s="126"/>
      <c r="I13" s="125"/>
      <c r="J13" s="126"/>
      <c r="K13" s="125"/>
      <c r="L13" s="126"/>
      <c r="M13" s="125"/>
      <c r="N13" s="324"/>
      <c r="O13" s="611">
        <v>161039</v>
      </c>
      <c r="P13" s="258">
        <v>0.6</v>
      </c>
      <c r="Q13" s="611">
        <v>179670</v>
      </c>
      <c r="R13" s="889">
        <v>0.7</v>
      </c>
      <c r="S13" s="907">
        <v>171603</v>
      </c>
      <c r="T13" s="258">
        <v>0.6</v>
      </c>
      <c r="U13" s="906"/>
      <c r="V13" s="87"/>
    </row>
    <row r="14" spans="1:33" ht="16.5" customHeight="1" x14ac:dyDescent="0.15">
      <c r="B14" s="1649" t="s">
        <v>320</v>
      </c>
      <c r="C14" s="1635"/>
      <c r="D14" s="1650"/>
      <c r="E14" s="640"/>
      <c r="F14" s="126"/>
      <c r="G14" s="125"/>
      <c r="H14" s="126"/>
      <c r="I14" s="127" t="s">
        <v>949</v>
      </c>
      <c r="J14" s="128" t="s">
        <v>949</v>
      </c>
      <c r="K14" s="127" t="s">
        <v>949</v>
      </c>
      <c r="L14" s="128" t="s">
        <v>949</v>
      </c>
      <c r="M14" s="125">
        <v>163378</v>
      </c>
      <c r="N14" s="324">
        <f>ROUND(M14/M30*100,1)</f>
        <v>1.2</v>
      </c>
      <c r="O14" s="611">
        <v>206361</v>
      </c>
      <c r="P14" s="258">
        <v>0.8</v>
      </c>
      <c r="Q14" s="611">
        <v>74307</v>
      </c>
      <c r="R14" s="889">
        <v>0.3</v>
      </c>
      <c r="S14" s="907">
        <v>83543</v>
      </c>
      <c r="T14" s="258">
        <v>0.3</v>
      </c>
      <c r="U14" s="906"/>
    </row>
    <row r="15" spans="1:33" ht="16.5" customHeight="1" x14ac:dyDescent="0.15">
      <c r="B15" s="1649" t="s">
        <v>321</v>
      </c>
      <c r="C15" s="1635"/>
      <c r="D15" s="1650"/>
      <c r="E15" s="640">
        <v>152884</v>
      </c>
      <c r="F15" s="126">
        <v>1.4</v>
      </c>
      <c r="G15" s="125">
        <v>159074</v>
      </c>
      <c r="H15" s="126">
        <f>ROUND(G15/G30*100,1)</f>
        <v>1.4</v>
      </c>
      <c r="I15" s="125">
        <v>163631</v>
      </c>
      <c r="J15" s="126">
        <f>ROUND(I15/I30*100,1)</f>
        <v>1.2</v>
      </c>
      <c r="K15" s="125">
        <v>178337</v>
      </c>
      <c r="L15" s="126">
        <f>ROUND(K15/K30*100,1)</f>
        <v>1.3</v>
      </c>
      <c r="M15" s="125">
        <v>244849</v>
      </c>
      <c r="N15" s="324">
        <f>ROUND(M15/M30*100,1)</f>
        <v>1.8</v>
      </c>
      <c r="O15" s="611">
        <v>2725278</v>
      </c>
      <c r="P15" s="258">
        <v>10.6</v>
      </c>
      <c r="Q15" s="611">
        <v>2755040</v>
      </c>
      <c r="R15" s="889">
        <v>10.4</v>
      </c>
      <c r="S15" s="907">
        <v>2203704</v>
      </c>
      <c r="T15" s="258">
        <v>7.5</v>
      </c>
      <c r="U15" s="906"/>
    </row>
    <row r="16" spans="1:33" ht="16.5" customHeight="1" x14ac:dyDescent="0.15">
      <c r="B16" s="1649" t="s">
        <v>322</v>
      </c>
      <c r="C16" s="1635"/>
      <c r="D16" s="1650"/>
      <c r="E16" s="640">
        <v>7292</v>
      </c>
      <c r="F16" s="126">
        <f>ROUND(E16/E30*100,1)</f>
        <v>0.1</v>
      </c>
      <c r="G16" s="125">
        <v>7393</v>
      </c>
      <c r="H16" s="126">
        <f>ROUND(G16/G30*100,1)</f>
        <v>0.1</v>
      </c>
      <c r="I16" s="125">
        <v>7462</v>
      </c>
      <c r="J16" s="126">
        <f>ROUND(I16/I30*100,1)</f>
        <v>0.1</v>
      </c>
      <c r="K16" s="125">
        <v>7098</v>
      </c>
      <c r="L16" s="126">
        <f>ROUND(K16/K30*100,1)</f>
        <v>0.1</v>
      </c>
      <c r="M16" s="125">
        <v>6963</v>
      </c>
      <c r="N16" s="324">
        <f>ROUND(M16/M30*100,1)</f>
        <v>0.1</v>
      </c>
      <c r="O16" s="611">
        <v>5373</v>
      </c>
      <c r="P16" s="258">
        <v>0</v>
      </c>
      <c r="Q16" s="611">
        <v>5083</v>
      </c>
      <c r="R16" s="889">
        <v>0</v>
      </c>
      <c r="S16" s="907">
        <v>4490</v>
      </c>
      <c r="T16" s="258">
        <v>0</v>
      </c>
    </row>
    <row r="17" spans="2:22" ht="16.5" customHeight="1" x14ac:dyDescent="0.15">
      <c r="B17" s="1651" t="s">
        <v>323</v>
      </c>
      <c r="C17" s="1637"/>
      <c r="D17" s="1652"/>
      <c r="E17" s="641">
        <f>SUM(E5:E16)</f>
        <v>7505636</v>
      </c>
      <c r="F17" s="130">
        <f>ROUND(E17/E30*100,1)</f>
        <v>65.599999999999994</v>
      </c>
      <c r="G17" s="129">
        <f>SUM(G5:G16)</f>
        <v>8000483</v>
      </c>
      <c r="H17" s="130">
        <f>ROUND(G17/G30*100,1)</f>
        <v>68.8</v>
      </c>
      <c r="I17" s="129">
        <f>SUM(I5:I16)</f>
        <v>8868772</v>
      </c>
      <c r="J17" s="130">
        <f>ROUND(I17/I30*100,1)</f>
        <v>66.8</v>
      </c>
      <c r="K17" s="129">
        <f>SUM(K5:K16)</f>
        <v>8212874</v>
      </c>
      <c r="L17" s="130">
        <f>ROUND(K17/K30*100,1)</f>
        <v>61.5</v>
      </c>
      <c r="M17" s="129">
        <f>SUM(M5:M16)</f>
        <v>8501040</v>
      </c>
      <c r="N17" s="325">
        <f>ROUND(M17/M30*100,1)</f>
        <v>61.9</v>
      </c>
      <c r="O17" s="270">
        <f>SUM(O5:O16)</f>
        <v>13378248</v>
      </c>
      <c r="P17" s="261">
        <v>52</v>
      </c>
      <c r="Q17" s="270">
        <f>SUM(Q5:Q16)</f>
        <v>15100173</v>
      </c>
      <c r="R17" s="891">
        <v>57.1</v>
      </c>
      <c r="S17" s="910">
        <v>13739910</v>
      </c>
      <c r="T17" s="261">
        <v>46.8</v>
      </c>
    </row>
    <row r="18" spans="2:22" ht="16.5" customHeight="1" x14ac:dyDescent="0.15">
      <c r="B18" s="1643" t="s">
        <v>169</v>
      </c>
      <c r="C18" s="1644"/>
      <c r="D18" s="1645"/>
      <c r="E18" s="639">
        <v>208470</v>
      </c>
      <c r="F18" s="213">
        <f>ROUND(E18/E30*100,1)</f>
        <v>1.8</v>
      </c>
      <c r="G18" s="209">
        <v>171633</v>
      </c>
      <c r="H18" s="213">
        <f>ROUND(G18/G30*100,1)</f>
        <v>1.5</v>
      </c>
      <c r="I18" s="209">
        <v>184523</v>
      </c>
      <c r="J18" s="213">
        <f>ROUND(I18/I30*100,1)</f>
        <v>1.4</v>
      </c>
      <c r="K18" s="209">
        <v>227725</v>
      </c>
      <c r="L18" s="213">
        <f>ROUND(K18/K30*100,1)</f>
        <v>1.7</v>
      </c>
      <c r="M18" s="209">
        <v>227109</v>
      </c>
      <c r="N18" s="323">
        <f>ROUND(M18/M30*100,1)</f>
        <v>1.7</v>
      </c>
      <c r="O18" s="612">
        <v>360321</v>
      </c>
      <c r="P18" s="263">
        <v>1.4</v>
      </c>
      <c r="Q18" s="612">
        <v>248493</v>
      </c>
      <c r="R18" s="892">
        <v>0.9</v>
      </c>
      <c r="S18" s="911">
        <v>296172</v>
      </c>
      <c r="T18" s="263">
        <v>1</v>
      </c>
    </row>
    <row r="19" spans="2:22" ht="16.5" customHeight="1" x14ac:dyDescent="0.15">
      <c r="B19" s="1649" t="s">
        <v>257</v>
      </c>
      <c r="C19" s="1635"/>
      <c r="D19" s="1650"/>
      <c r="E19" s="640">
        <v>287581</v>
      </c>
      <c r="F19" s="126">
        <f>ROUND(E19/E30*100,1)</f>
        <v>2.5</v>
      </c>
      <c r="G19" s="125">
        <v>281246</v>
      </c>
      <c r="H19" s="126">
        <f>ROUND(G19/G30*100,1)</f>
        <v>2.4</v>
      </c>
      <c r="I19" s="125">
        <v>294388</v>
      </c>
      <c r="J19" s="126">
        <f>ROUND(I19/I30*100,1)</f>
        <v>2.2000000000000002</v>
      </c>
      <c r="K19" s="125">
        <v>307178</v>
      </c>
      <c r="L19" s="126">
        <f>ROUND(K19/K30*100,1)</f>
        <v>2.2999999999999998</v>
      </c>
      <c r="M19" s="125">
        <v>323558</v>
      </c>
      <c r="N19" s="324">
        <f>ROUND(M19/M30*100,1)</f>
        <v>2.4</v>
      </c>
      <c r="O19" s="268">
        <v>508444</v>
      </c>
      <c r="P19" s="264">
        <v>2</v>
      </c>
      <c r="Q19" s="268">
        <v>540635</v>
      </c>
      <c r="R19" s="893">
        <v>2</v>
      </c>
      <c r="S19" s="908">
        <v>531229</v>
      </c>
      <c r="T19" s="264">
        <v>1.8</v>
      </c>
    </row>
    <row r="20" spans="2:22" ht="16.5" customHeight="1" x14ac:dyDescent="0.15">
      <c r="B20" s="1649" t="s">
        <v>258</v>
      </c>
      <c r="C20" s="1635"/>
      <c r="D20" s="1650"/>
      <c r="E20" s="640">
        <v>533780</v>
      </c>
      <c r="F20" s="126">
        <f>ROUND(E20/E30*100,1)</f>
        <v>4.7</v>
      </c>
      <c r="G20" s="125">
        <v>498950</v>
      </c>
      <c r="H20" s="126">
        <v>4.4000000000000004</v>
      </c>
      <c r="I20" s="125">
        <v>808233</v>
      </c>
      <c r="J20" s="126">
        <f>ROUND(I20/I30*100,1)</f>
        <v>6.1</v>
      </c>
      <c r="K20" s="125">
        <v>789557</v>
      </c>
      <c r="L20" s="126">
        <f>ROUND(K20/K30*100,1)</f>
        <v>5.9</v>
      </c>
      <c r="M20" s="125">
        <v>1237076</v>
      </c>
      <c r="N20" s="324">
        <f>ROUND(M20/M30*100,1)</f>
        <v>9</v>
      </c>
      <c r="O20" s="268">
        <v>4717562</v>
      </c>
      <c r="P20" s="264">
        <v>18.3</v>
      </c>
      <c r="Q20" s="268">
        <v>3868003</v>
      </c>
      <c r="R20" s="893">
        <v>14.6</v>
      </c>
      <c r="S20" s="908">
        <v>4176172</v>
      </c>
      <c r="T20" s="264">
        <v>14.2</v>
      </c>
    </row>
    <row r="21" spans="2:22" ht="16.5" customHeight="1" x14ac:dyDescent="0.15">
      <c r="B21" s="1649" t="s">
        <v>259</v>
      </c>
      <c r="C21" s="1635"/>
      <c r="D21" s="1650"/>
      <c r="E21" s="640">
        <v>463507</v>
      </c>
      <c r="F21" s="126">
        <f>ROUND(E21/E30*100,1)</f>
        <v>4</v>
      </c>
      <c r="G21" s="125">
        <v>563952</v>
      </c>
      <c r="H21" s="126">
        <f>ROUND(G21/G30*100,1)</f>
        <v>4.9000000000000004</v>
      </c>
      <c r="I21" s="125">
        <v>648176</v>
      </c>
      <c r="J21" s="126">
        <f>ROUND(I21/I30*100,1)</f>
        <v>4.9000000000000004</v>
      </c>
      <c r="K21" s="125">
        <v>663565</v>
      </c>
      <c r="L21" s="126">
        <f>ROUND(K21/K30*100,1)</f>
        <v>5</v>
      </c>
      <c r="M21" s="125">
        <v>622725</v>
      </c>
      <c r="N21" s="324">
        <f>ROUND(M21/M30*100,1)</f>
        <v>4.5</v>
      </c>
      <c r="O21" s="268">
        <v>1575638</v>
      </c>
      <c r="P21" s="264">
        <v>6.1</v>
      </c>
      <c r="Q21" s="268">
        <v>1625679</v>
      </c>
      <c r="R21" s="893">
        <v>6.1</v>
      </c>
      <c r="S21" s="908">
        <v>1563723</v>
      </c>
      <c r="T21" s="264">
        <v>5.3</v>
      </c>
    </row>
    <row r="22" spans="2:22" ht="16.5" customHeight="1" x14ac:dyDescent="0.15">
      <c r="B22" s="1649" t="s">
        <v>352</v>
      </c>
      <c r="C22" s="1635"/>
      <c r="D22" s="1650"/>
      <c r="E22" s="640">
        <v>248161</v>
      </c>
      <c r="F22" s="126">
        <f>ROUND(E22/E30*100,1)</f>
        <v>2.2000000000000002</v>
      </c>
      <c r="G22" s="125">
        <v>131732</v>
      </c>
      <c r="H22" s="126">
        <v>1.2</v>
      </c>
      <c r="I22" s="125">
        <v>136960</v>
      </c>
      <c r="J22" s="126">
        <f>ROUND(I22/I30*100,1)</f>
        <v>1</v>
      </c>
      <c r="K22" s="125">
        <v>110778</v>
      </c>
      <c r="L22" s="126">
        <f>ROUND(K22/K30*100,1)</f>
        <v>0.8</v>
      </c>
      <c r="M22" s="125">
        <v>141044</v>
      </c>
      <c r="N22" s="324">
        <f>ROUND(M22/M30*100,1)</f>
        <v>1</v>
      </c>
      <c r="O22" s="268">
        <v>84670</v>
      </c>
      <c r="P22" s="264">
        <v>0.3</v>
      </c>
      <c r="Q22" s="268">
        <v>165879</v>
      </c>
      <c r="R22" s="893">
        <v>0.6</v>
      </c>
      <c r="S22" s="908">
        <v>177125</v>
      </c>
      <c r="T22" s="264">
        <v>0.6</v>
      </c>
    </row>
    <row r="23" spans="2:22" ht="16.5" customHeight="1" x14ac:dyDescent="0.15">
      <c r="B23" s="1649" t="s">
        <v>353</v>
      </c>
      <c r="C23" s="1635"/>
      <c r="D23" s="1650"/>
      <c r="E23" s="640">
        <v>29549</v>
      </c>
      <c r="F23" s="126">
        <f>ROUND(E23/E30*100,1)</f>
        <v>0.3</v>
      </c>
      <c r="G23" s="125">
        <v>29290</v>
      </c>
      <c r="H23" s="126">
        <f>ROUND(G23/G30*100,1)</f>
        <v>0.3</v>
      </c>
      <c r="I23" s="125">
        <v>59900</v>
      </c>
      <c r="J23" s="126">
        <f>ROUND(I23/I30*100,1)</f>
        <v>0.5</v>
      </c>
      <c r="K23" s="125">
        <v>28521</v>
      </c>
      <c r="L23" s="126">
        <f>ROUND(K23/K30*100,1)</f>
        <v>0.2</v>
      </c>
      <c r="M23" s="125">
        <v>6634</v>
      </c>
      <c r="N23" s="324">
        <f>ROUND(M23/M30*100,1)</f>
        <v>0</v>
      </c>
      <c r="O23" s="268">
        <v>619913</v>
      </c>
      <c r="P23" s="264">
        <v>2.4</v>
      </c>
      <c r="Q23" s="268">
        <v>1604064</v>
      </c>
      <c r="R23" s="893">
        <v>6.1</v>
      </c>
      <c r="S23" s="908">
        <v>1573691</v>
      </c>
      <c r="T23" s="264">
        <v>5.4</v>
      </c>
    </row>
    <row r="24" spans="2:22" ht="16.5" customHeight="1" x14ac:dyDescent="0.15">
      <c r="B24" s="1649" t="s">
        <v>354</v>
      </c>
      <c r="C24" s="1635"/>
      <c r="D24" s="1650"/>
      <c r="E24" s="640">
        <v>474467</v>
      </c>
      <c r="F24" s="126">
        <f>ROUND(E24/E30*100,1)</f>
        <v>4.0999999999999996</v>
      </c>
      <c r="G24" s="125">
        <v>487928</v>
      </c>
      <c r="H24" s="126">
        <f>ROUND(G24/G30*100,1)</f>
        <v>4.2</v>
      </c>
      <c r="I24" s="125">
        <v>74000</v>
      </c>
      <c r="J24" s="126">
        <f>ROUND(I24/I30*100,1)</f>
        <v>0.6</v>
      </c>
      <c r="K24" s="125">
        <v>886710</v>
      </c>
      <c r="L24" s="126">
        <f>ROUND(K24/K30*100,1)</f>
        <v>6.6</v>
      </c>
      <c r="M24" s="125">
        <v>285000</v>
      </c>
      <c r="N24" s="324">
        <f>ROUND(M24/M30*100,1)</f>
        <v>2.1</v>
      </c>
      <c r="O24" s="268">
        <v>540719</v>
      </c>
      <c r="P24" s="264">
        <v>2.1</v>
      </c>
      <c r="Q24" s="268">
        <v>668551</v>
      </c>
      <c r="R24" s="893">
        <v>2.5</v>
      </c>
      <c r="S24" s="908">
        <v>3598537</v>
      </c>
      <c r="T24" s="264">
        <v>12.3</v>
      </c>
    </row>
    <row r="25" spans="2:22" ht="16.5" customHeight="1" x14ac:dyDescent="0.15">
      <c r="B25" s="1649" t="s">
        <v>355</v>
      </c>
      <c r="C25" s="1635"/>
      <c r="D25" s="1650"/>
      <c r="E25" s="640">
        <v>249870</v>
      </c>
      <c r="F25" s="126">
        <f>ROUND(E25/E30*100,1)</f>
        <v>2.2000000000000002</v>
      </c>
      <c r="G25" s="125">
        <v>207492</v>
      </c>
      <c r="H25" s="126">
        <f>ROUND(G25/G30*100,1)</f>
        <v>1.8</v>
      </c>
      <c r="I25" s="125">
        <v>288297</v>
      </c>
      <c r="J25" s="126">
        <f>ROUND(I25/I30*100,1)</f>
        <v>2.2000000000000002</v>
      </c>
      <c r="K25" s="125">
        <v>392349</v>
      </c>
      <c r="L25" s="126">
        <f>ROUND(K25/K30*100,1)</f>
        <v>2.9</v>
      </c>
      <c r="M25" s="125">
        <v>568521</v>
      </c>
      <c r="N25" s="324">
        <f>ROUND(M25/M30*100,1)</f>
        <v>4.0999999999999996</v>
      </c>
      <c r="O25" s="268">
        <v>846280</v>
      </c>
      <c r="P25" s="264">
        <v>3.3</v>
      </c>
      <c r="Q25" s="268">
        <v>979110</v>
      </c>
      <c r="R25" s="893">
        <v>3.7</v>
      </c>
      <c r="S25" s="908">
        <v>1125020</v>
      </c>
      <c r="T25" s="264">
        <v>3.8</v>
      </c>
    </row>
    <row r="26" spans="2:22" ht="16.5" customHeight="1" x14ac:dyDescent="0.15">
      <c r="B26" s="1649" t="s">
        <v>356</v>
      </c>
      <c r="C26" s="1635"/>
      <c r="D26" s="1650"/>
      <c r="E26" s="640">
        <v>351109</v>
      </c>
      <c r="F26" s="126">
        <f>ROUND(E26/E30*100,1)</f>
        <v>3.1</v>
      </c>
      <c r="G26" s="125">
        <v>338069</v>
      </c>
      <c r="H26" s="126">
        <f>ROUND(G26/G30*100,1)</f>
        <v>2.9</v>
      </c>
      <c r="I26" s="125">
        <v>394589</v>
      </c>
      <c r="J26" s="126">
        <f>ROUND(I26/I30*100,1)</f>
        <v>3</v>
      </c>
      <c r="K26" s="125">
        <v>377196</v>
      </c>
      <c r="L26" s="126">
        <f>ROUND(K26/K30*100,1)</f>
        <v>2.8</v>
      </c>
      <c r="M26" s="125">
        <v>396602</v>
      </c>
      <c r="N26" s="324">
        <f>ROUND(M26/M30*100,1)</f>
        <v>2.9</v>
      </c>
      <c r="O26" s="268">
        <v>346551</v>
      </c>
      <c r="P26" s="264">
        <v>1.3</v>
      </c>
      <c r="Q26" s="268">
        <v>384729</v>
      </c>
      <c r="R26" s="893">
        <v>1.5</v>
      </c>
      <c r="S26" s="908">
        <v>349731</v>
      </c>
      <c r="T26" s="264">
        <v>1.2</v>
      </c>
      <c r="V26" s="337"/>
    </row>
    <row r="27" spans="2:22" ht="16.5" customHeight="1" x14ac:dyDescent="0.15">
      <c r="B27" s="1649" t="s">
        <v>357</v>
      </c>
      <c r="C27" s="1635"/>
      <c r="D27" s="1650"/>
      <c r="E27" s="640">
        <v>1097960</v>
      </c>
      <c r="F27" s="126">
        <f>ROUND(E27/E30*100,1)</f>
        <v>9.6</v>
      </c>
      <c r="G27" s="125">
        <v>910500</v>
      </c>
      <c r="H27" s="126">
        <f>ROUND(G27/G30*100,1)</f>
        <v>7.8</v>
      </c>
      <c r="I27" s="125">
        <v>1525700</v>
      </c>
      <c r="J27" s="126">
        <f>ROUND(I27/I30*100,1)</f>
        <v>11.5</v>
      </c>
      <c r="K27" s="125">
        <v>1350600</v>
      </c>
      <c r="L27" s="126">
        <f>ROUND(K27/K30*100,1)</f>
        <v>10.1</v>
      </c>
      <c r="M27" s="125">
        <v>1415600</v>
      </c>
      <c r="N27" s="324">
        <f>ROUND(M27/M30*100,1)</f>
        <v>10.3</v>
      </c>
      <c r="O27" s="268">
        <v>2756058</v>
      </c>
      <c r="P27" s="264">
        <v>10.7</v>
      </c>
      <c r="Q27" s="268">
        <v>1273393</v>
      </c>
      <c r="R27" s="893">
        <v>4.8</v>
      </c>
      <c r="S27" s="908">
        <v>2210377</v>
      </c>
      <c r="T27" s="264">
        <v>7.5</v>
      </c>
    </row>
    <row r="28" spans="2:22" ht="16.5" customHeight="1" x14ac:dyDescent="0.15">
      <c r="B28" s="302"/>
      <c r="C28" s="1670" t="s">
        <v>567</v>
      </c>
      <c r="D28" s="1671"/>
      <c r="E28" s="640">
        <v>360800</v>
      </c>
      <c r="F28" s="126">
        <f>ROUND(E28/E30*100,1)</f>
        <v>3.2</v>
      </c>
      <c r="G28" s="125">
        <v>438200</v>
      </c>
      <c r="H28" s="126">
        <f>ROUND(G28/G30*100,1)</f>
        <v>3.8</v>
      </c>
      <c r="I28" s="125">
        <v>220500</v>
      </c>
      <c r="J28" s="126"/>
      <c r="K28" s="125">
        <v>240300</v>
      </c>
      <c r="L28" s="126">
        <f>ROUND(K28/K30*100,1)</f>
        <v>1.8</v>
      </c>
      <c r="M28" s="125">
        <v>68400</v>
      </c>
      <c r="N28" s="324">
        <f>ROUND(M28/M30*100,1)</f>
        <v>0.5</v>
      </c>
      <c r="O28" s="613" t="s">
        <v>2</v>
      </c>
      <c r="P28" s="308" t="s">
        <v>2</v>
      </c>
      <c r="Q28" s="613" t="s">
        <v>2</v>
      </c>
      <c r="R28" s="894" t="s">
        <v>2</v>
      </c>
      <c r="S28" s="912">
        <v>83800</v>
      </c>
      <c r="T28" s="308">
        <v>0.3</v>
      </c>
    </row>
    <row r="29" spans="2:22" ht="16.5" customHeight="1" x14ac:dyDescent="0.15">
      <c r="B29" s="332"/>
      <c r="C29" s="1677" t="s">
        <v>358</v>
      </c>
      <c r="D29" s="1678"/>
      <c r="E29" s="652"/>
      <c r="F29" s="334"/>
      <c r="G29" s="333"/>
      <c r="H29" s="334"/>
      <c r="I29" s="333"/>
      <c r="J29" s="334"/>
      <c r="K29" s="333"/>
      <c r="L29" s="334"/>
      <c r="M29" s="333"/>
      <c r="N29" s="456"/>
      <c r="O29" s="614">
        <v>1257458</v>
      </c>
      <c r="P29" s="265">
        <v>4.9000000000000004</v>
      </c>
      <c r="Q29" s="614">
        <v>303593</v>
      </c>
      <c r="R29" s="895">
        <v>1.1000000000000001</v>
      </c>
      <c r="S29" s="913">
        <v>100477</v>
      </c>
      <c r="T29" s="265">
        <v>0.3</v>
      </c>
      <c r="U29" s="337"/>
    </row>
    <row r="30" spans="2:22" ht="16.5" customHeight="1" x14ac:dyDescent="0.15">
      <c r="B30" s="1672" t="s">
        <v>359</v>
      </c>
      <c r="C30" s="1673"/>
      <c r="D30" s="1674"/>
      <c r="E30" s="109">
        <f>SUM(E17:E27)</f>
        <v>11450090</v>
      </c>
      <c r="F30" s="108">
        <f>ROUND(E30/E30*100,1)</f>
        <v>100</v>
      </c>
      <c r="G30" s="107">
        <f>SUM(G17:G27)</f>
        <v>11621275</v>
      </c>
      <c r="H30" s="108">
        <f>ROUND(G30/G30*100,1)</f>
        <v>100</v>
      </c>
      <c r="I30" s="107">
        <f>SUM(I17:I27)</f>
        <v>13283538</v>
      </c>
      <c r="J30" s="108">
        <f>ROUND(I30/I30*100,1)</f>
        <v>100</v>
      </c>
      <c r="K30" s="109">
        <f>SUM(K17:K27)</f>
        <v>13347053</v>
      </c>
      <c r="L30" s="110">
        <f>ROUND(K30/K30*100,1)</f>
        <v>100</v>
      </c>
      <c r="M30" s="107">
        <f>SUM(M17:M27)</f>
        <v>13724909</v>
      </c>
      <c r="N30" s="110">
        <f>ROUND(M30/M30*100,1)</f>
        <v>100</v>
      </c>
      <c r="O30" s="276">
        <v>25734404</v>
      </c>
      <c r="P30" s="275">
        <v>100</v>
      </c>
      <c r="Q30" s="276">
        <v>26458709</v>
      </c>
      <c r="R30" s="896">
        <v>100</v>
      </c>
      <c r="S30" s="914">
        <v>29341687</v>
      </c>
      <c r="T30" s="275">
        <v>100</v>
      </c>
      <c r="U30" s="203"/>
    </row>
    <row r="31" spans="2:22" ht="16.5" customHeight="1" x14ac:dyDescent="0.15">
      <c r="B31" s="1653" t="s">
        <v>360</v>
      </c>
      <c r="C31" s="1654"/>
      <c r="D31" s="1655"/>
      <c r="E31" s="236">
        <v>2811958</v>
      </c>
      <c r="F31" s="335">
        <f>ROUND(E31/E55*100,1)</f>
        <v>25.3</v>
      </c>
      <c r="G31" s="235">
        <v>2924101</v>
      </c>
      <c r="H31" s="335">
        <f>ROUND(G31/G55*100,1)</f>
        <v>26.1</v>
      </c>
      <c r="I31" s="235">
        <v>3003187</v>
      </c>
      <c r="J31" s="335">
        <f>ROUND(I31/I55*100,1)</f>
        <v>23.5</v>
      </c>
      <c r="K31" s="236">
        <v>3024235</v>
      </c>
      <c r="L31" s="336">
        <f>ROUND(K31/K55*100,1)</f>
        <v>23.8</v>
      </c>
      <c r="M31" s="235">
        <v>3069145</v>
      </c>
      <c r="N31" s="336">
        <f>ROUND(M31/M55*100,1)</f>
        <v>23.2</v>
      </c>
      <c r="O31" s="612">
        <v>4498852</v>
      </c>
      <c r="P31" s="263">
        <v>18.2</v>
      </c>
      <c r="Q31" s="612">
        <v>4346537</v>
      </c>
      <c r="R31" s="892">
        <v>17.2</v>
      </c>
      <c r="S31" s="911">
        <v>4407454</v>
      </c>
      <c r="T31" s="263">
        <v>15.5</v>
      </c>
    </row>
    <row r="32" spans="2:22" ht="16.5" customHeight="1" x14ac:dyDescent="0.15">
      <c r="B32" s="1667" t="s">
        <v>361</v>
      </c>
      <c r="C32" s="1668"/>
      <c r="D32" s="1669"/>
      <c r="E32" s="121">
        <v>434749</v>
      </c>
      <c r="F32" s="120">
        <f>ROUND(E32/E55*100,1)</f>
        <v>3.9</v>
      </c>
      <c r="G32" s="119">
        <v>473728</v>
      </c>
      <c r="H32" s="120">
        <f>ROUND(G32/G55*100,1)</f>
        <v>4.2</v>
      </c>
      <c r="I32" s="119">
        <v>503485</v>
      </c>
      <c r="J32" s="120">
        <f>ROUND(I32/I55*100,1)</f>
        <v>3.9</v>
      </c>
      <c r="K32" s="121">
        <v>530213</v>
      </c>
      <c r="L32" s="122">
        <f>ROUND(K32/K55*100,1)</f>
        <v>4.2</v>
      </c>
      <c r="M32" s="119">
        <v>564890</v>
      </c>
      <c r="N32" s="122">
        <f>ROUND(M32/M55*100,1)</f>
        <v>4.3</v>
      </c>
      <c r="O32" s="268">
        <v>5212454</v>
      </c>
      <c r="P32" s="264">
        <v>21.1</v>
      </c>
      <c r="Q32" s="268">
        <v>4645926</v>
      </c>
      <c r="R32" s="893">
        <v>18.3</v>
      </c>
      <c r="S32" s="908">
        <v>4957372</v>
      </c>
      <c r="T32" s="264">
        <v>17.5</v>
      </c>
    </row>
    <row r="33" spans="2:20" ht="16.5" customHeight="1" x14ac:dyDescent="0.15">
      <c r="B33" s="1667" t="s">
        <v>362</v>
      </c>
      <c r="C33" s="1668"/>
      <c r="D33" s="1669"/>
      <c r="E33" s="124">
        <f>E34+E35</f>
        <v>1458037</v>
      </c>
      <c r="F33" s="120">
        <f>ROUND(E33/E55*100,1)</f>
        <v>13.1</v>
      </c>
      <c r="G33" s="123">
        <f>G34+G35</f>
        <v>1350794</v>
      </c>
      <c r="H33" s="120">
        <f>ROUND(G33/G55*100,1)</f>
        <v>12.1</v>
      </c>
      <c r="I33" s="123">
        <v>1014533</v>
      </c>
      <c r="J33" s="120">
        <f>ROUND(I33/I55*100,1)</f>
        <v>7.9</v>
      </c>
      <c r="K33" s="124">
        <v>1065244</v>
      </c>
      <c r="L33" s="122">
        <f>ROUND(K33/K55*100,1)</f>
        <v>8.4</v>
      </c>
      <c r="M33" s="123">
        <v>1049170</v>
      </c>
      <c r="N33" s="122">
        <f>ROUND(M33/M55*100,1)</f>
        <v>7.9</v>
      </c>
      <c r="O33" s="615">
        <v>2534781</v>
      </c>
      <c r="P33" s="264">
        <v>10.199999999999999</v>
      </c>
      <c r="Q33" s="615">
        <v>2345534</v>
      </c>
      <c r="R33" s="893">
        <v>9.3000000000000007</v>
      </c>
      <c r="S33" s="915">
        <v>2358619</v>
      </c>
      <c r="T33" s="264">
        <v>8.3000000000000007</v>
      </c>
    </row>
    <row r="34" spans="2:20" ht="16.5" customHeight="1" x14ac:dyDescent="0.15">
      <c r="B34" s="426" t="s">
        <v>363</v>
      </c>
      <c r="C34" s="425" t="s">
        <v>364</v>
      </c>
      <c r="D34" s="655"/>
      <c r="E34" s="121">
        <v>1454157</v>
      </c>
      <c r="F34" s="120">
        <f>ROUND(E34/E55*100,1)</f>
        <v>13.1</v>
      </c>
      <c r="G34" s="119">
        <v>1349683</v>
      </c>
      <c r="H34" s="120">
        <v>12.1</v>
      </c>
      <c r="I34" s="119">
        <v>1012957</v>
      </c>
      <c r="J34" s="120">
        <f>ROUND(I34/I55*100,1)</f>
        <v>7.9</v>
      </c>
      <c r="K34" s="121">
        <v>1062882</v>
      </c>
      <c r="L34" s="122">
        <f>ROUND(K34/K55*100,1)</f>
        <v>8.4</v>
      </c>
      <c r="M34" s="119">
        <v>1048150</v>
      </c>
      <c r="N34" s="122">
        <f>ROUND(M34/M55*100,1)</f>
        <v>7.9</v>
      </c>
      <c r="O34" s="268">
        <v>2534252</v>
      </c>
      <c r="P34" s="264">
        <v>10.199999999999999</v>
      </c>
      <c r="Q34" s="268">
        <v>2345534</v>
      </c>
      <c r="R34" s="893">
        <v>8.9</v>
      </c>
      <c r="S34" s="908">
        <v>2357516</v>
      </c>
      <c r="T34" s="264">
        <v>8.3000000000000007</v>
      </c>
    </row>
    <row r="35" spans="2:20" ht="16.5" customHeight="1" x14ac:dyDescent="0.15">
      <c r="B35" s="259" t="s">
        <v>365</v>
      </c>
      <c r="C35" s="425" t="s">
        <v>260</v>
      </c>
      <c r="D35" s="655"/>
      <c r="E35" s="121">
        <v>3880</v>
      </c>
      <c r="F35" s="120">
        <f>ROUND(E35/E55*100,1)</f>
        <v>0</v>
      </c>
      <c r="G35" s="119">
        <v>1111</v>
      </c>
      <c r="H35" s="120">
        <f>ROUND(G35/G55*100,1)</f>
        <v>0</v>
      </c>
      <c r="I35" s="119">
        <v>1576</v>
      </c>
      <c r="J35" s="120">
        <f>ROUND(I35/I55*100,1)</f>
        <v>0</v>
      </c>
      <c r="K35" s="121">
        <v>2362</v>
      </c>
      <c r="L35" s="122">
        <f>ROUND(K35/K55*100,1)</f>
        <v>0</v>
      </c>
      <c r="M35" s="119">
        <v>1020</v>
      </c>
      <c r="N35" s="122">
        <f>ROUND(M35/M55*100,1)</f>
        <v>0</v>
      </c>
      <c r="O35" s="268">
        <v>529</v>
      </c>
      <c r="P35" s="264">
        <v>0</v>
      </c>
      <c r="Q35" s="825" t="s">
        <v>390</v>
      </c>
      <c r="R35" s="897" t="s">
        <v>2</v>
      </c>
      <c r="S35" s="916">
        <v>1103</v>
      </c>
      <c r="T35" s="826">
        <v>0</v>
      </c>
    </row>
    <row r="36" spans="2:20" ht="16.5" customHeight="1" x14ac:dyDescent="0.15">
      <c r="B36" s="1646" t="s">
        <v>323</v>
      </c>
      <c r="C36" s="1647"/>
      <c r="D36" s="1648"/>
      <c r="E36" s="214">
        <f>SUM(E31:E33)</f>
        <v>4704744</v>
      </c>
      <c r="F36" s="215">
        <f>ROUND(E36/E55*100,1)</f>
        <v>42.3</v>
      </c>
      <c r="G36" s="216">
        <f>SUM(G31:G33)</f>
        <v>4748623</v>
      </c>
      <c r="H36" s="215">
        <f>ROUND(G36/G55*100,1)</f>
        <v>42.4</v>
      </c>
      <c r="I36" s="216">
        <f>SUM(I31:I33)</f>
        <v>4521205</v>
      </c>
      <c r="J36" s="215">
        <f>ROUND(I36/I55*100,1)</f>
        <v>35.4</v>
      </c>
      <c r="K36" s="214">
        <f>SUM(K31:K33)</f>
        <v>4619692</v>
      </c>
      <c r="L36" s="217">
        <f>ROUND(K36/K55*100,1)</f>
        <v>36.4</v>
      </c>
      <c r="M36" s="216">
        <f>SUM(M31:M33)</f>
        <v>4683205</v>
      </c>
      <c r="N36" s="217">
        <f>ROUND(M36/M55*100,1)</f>
        <v>35.299999999999997</v>
      </c>
      <c r="O36" s="270">
        <v>12246087</v>
      </c>
      <c r="P36" s="266">
        <v>49.5</v>
      </c>
      <c r="Q36" s="270">
        <v>11337997</v>
      </c>
      <c r="R36" s="898">
        <v>44.8</v>
      </c>
      <c r="S36" s="910">
        <v>11723445</v>
      </c>
      <c r="T36" s="266">
        <v>41.3</v>
      </c>
    </row>
    <row r="37" spans="2:20" ht="16.5" customHeight="1" x14ac:dyDescent="0.15">
      <c r="B37" s="1643" t="s">
        <v>60</v>
      </c>
      <c r="C37" s="1644"/>
      <c r="D37" s="1645"/>
      <c r="E37" s="639">
        <v>1401866</v>
      </c>
      <c r="F37" s="213">
        <f>ROUND(E37/E55*100,1)</f>
        <v>12.6</v>
      </c>
      <c r="G37" s="209">
        <v>1485273</v>
      </c>
      <c r="H37" s="213">
        <f>ROUND(G37/G55*100,1)</f>
        <v>13.3</v>
      </c>
      <c r="I37" s="209">
        <v>1667492</v>
      </c>
      <c r="J37" s="213">
        <f>ROUND(I37/I55*100,1)</f>
        <v>13</v>
      </c>
      <c r="K37" s="209">
        <v>1903247</v>
      </c>
      <c r="L37" s="213">
        <f>ROUND(K37/K55*100,1)</f>
        <v>15</v>
      </c>
      <c r="M37" s="209">
        <v>1795074</v>
      </c>
      <c r="N37" s="323">
        <f>ROUND(M37/M55*100,1)</f>
        <v>13.5</v>
      </c>
      <c r="O37" s="267">
        <v>3879731</v>
      </c>
      <c r="P37" s="262">
        <v>15.7</v>
      </c>
      <c r="Q37" s="267">
        <v>4226912</v>
      </c>
      <c r="R37" s="899">
        <v>16.7</v>
      </c>
      <c r="S37" s="917">
        <v>4201782</v>
      </c>
      <c r="T37" s="262">
        <v>14.8</v>
      </c>
    </row>
    <row r="38" spans="2:20" ht="16.5" customHeight="1" x14ac:dyDescent="0.15">
      <c r="B38" s="1649" t="s">
        <v>213</v>
      </c>
      <c r="C38" s="1635"/>
      <c r="D38" s="1650"/>
      <c r="E38" s="640">
        <v>57454</v>
      </c>
      <c r="F38" s="126">
        <f>ROUND(E38/E55*100,1)</f>
        <v>0.5</v>
      </c>
      <c r="G38" s="125">
        <v>56738</v>
      </c>
      <c r="H38" s="126">
        <f>ROUND(G38/G55*100,1)</f>
        <v>0.5</v>
      </c>
      <c r="I38" s="125">
        <v>48388</v>
      </c>
      <c r="J38" s="126">
        <f>ROUND(I38/I55*100,1)</f>
        <v>0.4</v>
      </c>
      <c r="K38" s="125">
        <v>60999</v>
      </c>
      <c r="L38" s="126">
        <f>ROUND(K38/K55*100,1)</f>
        <v>0.5</v>
      </c>
      <c r="M38" s="125">
        <v>57828</v>
      </c>
      <c r="N38" s="324">
        <f>ROUND(M38/M55*100,1)</f>
        <v>0.4</v>
      </c>
      <c r="O38" s="268">
        <v>42937</v>
      </c>
      <c r="P38" s="264">
        <v>0.2</v>
      </c>
      <c r="Q38" s="268">
        <v>62128</v>
      </c>
      <c r="R38" s="893">
        <v>0.2</v>
      </c>
      <c r="S38" s="908">
        <v>41702</v>
      </c>
      <c r="T38" s="264">
        <v>0.1</v>
      </c>
    </row>
    <row r="39" spans="2:20" ht="16.5" customHeight="1" x14ac:dyDescent="0.15">
      <c r="B39" s="1649" t="s">
        <v>274</v>
      </c>
      <c r="C39" s="1635"/>
      <c r="D39" s="1650"/>
      <c r="E39" s="640">
        <v>1377512</v>
      </c>
      <c r="F39" s="126">
        <f>ROUND(E39/E55*100,1)</f>
        <v>12.4</v>
      </c>
      <c r="G39" s="125">
        <v>1271224</v>
      </c>
      <c r="H39" s="126">
        <f>ROUND(G39/G55*100,1)</f>
        <v>11.3</v>
      </c>
      <c r="I39" s="125">
        <v>1387512</v>
      </c>
      <c r="J39" s="126">
        <f>ROUND(I39/I55*100,1)</f>
        <v>10.9</v>
      </c>
      <c r="K39" s="125">
        <v>1438390</v>
      </c>
      <c r="L39" s="126">
        <f>ROUND(K39/K55*100,1)</f>
        <v>11.3</v>
      </c>
      <c r="M39" s="125">
        <v>1851278</v>
      </c>
      <c r="N39" s="324">
        <f>ROUND(M39/M55*100,1)</f>
        <v>14</v>
      </c>
      <c r="O39" s="268">
        <v>2368657</v>
      </c>
      <c r="P39" s="264">
        <v>9.6</v>
      </c>
      <c r="Q39" s="268">
        <v>2830384</v>
      </c>
      <c r="R39" s="893">
        <v>11.2</v>
      </c>
      <c r="S39" s="908">
        <v>3349210</v>
      </c>
      <c r="T39" s="264">
        <v>11.8</v>
      </c>
    </row>
    <row r="40" spans="2:20" ht="16.5" customHeight="1" x14ac:dyDescent="0.15">
      <c r="B40" s="220"/>
      <c r="C40" s="1675" t="s">
        <v>953</v>
      </c>
      <c r="D40" s="1676"/>
      <c r="E40" s="640">
        <v>826794</v>
      </c>
      <c r="F40" s="126">
        <f>ROUND(E40/E55*100,1)</f>
        <v>7.4</v>
      </c>
      <c r="G40" s="125">
        <v>716510</v>
      </c>
      <c r="H40" s="126">
        <f>ROUND(G40/G55*100,1)</f>
        <v>6.4</v>
      </c>
      <c r="I40" s="125">
        <v>778201</v>
      </c>
      <c r="J40" s="126">
        <f>ROUND(I40/I55*100,1)</f>
        <v>6.1</v>
      </c>
      <c r="K40" s="125">
        <v>795432</v>
      </c>
      <c r="L40" s="126">
        <f>ROUND(K40/K55*100,1)</f>
        <v>6.3</v>
      </c>
      <c r="M40" s="125">
        <v>958261</v>
      </c>
      <c r="N40" s="324">
        <f>ROUND(M40/M55*100,1)</f>
        <v>7.2</v>
      </c>
      <c r="O40" s="268">
        <v>714784</v>
      </c>
      <c r="P40" s="264">
        <v>2.9</v>
      </c>
      <c r="Q40" s="268">
        <v>725405</v>
      </c>
      <c r="R40" s="893">
        <v>2.9</v>
      </c>
      <c r="S40" s="908">
        <v>728057</v>
      </c>
      <c r="T40" s="264">
        <v>2.6</v>
      </c>
    </row>
    <row r="41" spans="2:20" ht="16.5" customHeight="1" x14ac:dyDescent="0.15">
      <c r="B41" s="1651" t="s">
        <v>323</v>
      </c>
      <c r="C41" s="1637"/>
      <c r="D41" s="1652"/>
      <c r="E41" s="641">
        <f>SUM(E37:E39)</f>
        <v>2836832</v>
      </c>
      <c r="F41" s="130">
        <f>ROUND(E41/E55*100,1)</f>
        <v>25.5</v>
      </c>
      <c r="G41" s="129">
        <f>SUM(G37:G39)</f>
        <v>2813235</v>
      </c>
      <c r="H41" s="130">
        <f>ROUND(G41/G55*100,1)</f>
        <v>25.1</v>
      </c>
      <c r="I41" s="129">
        <f>SUM(I37:I39)</f>
        <v>3103392</v>
      </c>
      <c r="J41" s="130">
        <f>ROUND(I41/I55*100,1)</f>
        <v>24.3</v>
      </c>
      <c r="K41" s="129">
        <f>SUM(K37:K39)</f>
        <v>3402636</v>
      </c>
      <c r="L41" s="130">
        <f>ROUND(K41/K55*100,1)</f>
        <v>26.8</v>
      </c>
      <c r="M41" s="129">
        <f>SUM(M37:M39)</f>
        <v>3704180</v>
      </c>
      <c r="N41" s="325">
        <f>ROUND(M41/M55*100,1)</f>
        <v>27.9</v>
      </c>
      <c r="O41" s="270">
        <v>6291325</v>
      </c>
      <c r="P41" s="269">
        <v>25.4</v>
      </c>
      <c r="Q41" s="270">
        <v>7119424</v>
      </c>
      <c r="R41" s="900">
        <v>28.1</v>
      </c>
      <c r="S41" s="910">
        <v>7592694</v>
      </c>
      <c r="T41" s="269">
        <v>26.7</v>
      </c>
    </row>
    <row r="42" spans="2:20" ht="16.5" customHeight="1" x14ac:dyDescent="0.15">
      <c r="B42" s="1643" t="s">
        <v>275</v>
      </c>
      <c r="C42" s="1644"/>
      <c r="D42" s="1645"/>
      <c r="E42" s="639">
        <v>626278</v>
      </c>
      <c r="F42" s="213">
        <f>ROUND(E42/E55*100,1)</f>
        <v>5.6</v>
      </c>
      <c r="G42" s="209">
        <v>956420</v>
      </c>
      <c r="H42" s="213">
        <f>ROUND(G42/G55*100,1)</f>
        <v>8.5</v>
      </c>
      <c r="I42" s="209">
        <v>806974</v>
      </c>
      <c r="J42" s="213">
        <f>ROUND(I42/I55*100,1)</f>
        <v>6.3</v>
      </c>
      <c r="K42" s="209">
        <v>946949</v>
      </c>
      <c r="L42" s="213">
        <f>ROUND(K42/K55*100,1)</f>
        <v>7.5</v>
      </c>
      <c r="M42" s="209">
        <v>931129</v>
      </c>
      <c r="N42" s="323">
        <f>ROUND(M42/M55*100,1)</f>
        <v>7</v>
      </c>
      <c r="O42" s="267">
        <v>1982893</v>
      </c>
      <c r="P42" s="271">
        <v>8</v>
      </c>
      <c r="Q42" s="267">
        <v>1694168</v>
      </c>
      <c r="R42" s="901">
        <v>6.7</v>
      </c>
      <c r="S42" s="917">
        <v>1745421</v>
      </c>
      <c r="T42" s="271">
        <v>6.1</v>
      </c>
    </row>
    <row r="43" spans="2:20" ht="16.5" customHeight="1" x14ac:dyDescent="0.15">
      <c r="B43" s="1649" t="s">
        <v>276</v>
      </c>
      <c r="C43" s="1635"/>
      <c r="D43" s="1650"/>
      <c r="E43" s="640">
        <v>564773</v>
      </c>
      <c r="F43" s="126">
        <f>ROUND(E43/E55*100,1)</f>
        <v>5.0999999999999996</v>
      </c>
      <c r="G43" s="125">
        <v>27720</v>
      </c>
      <c r="H43" s="126">
        <f>ROUND(G43/G55*100,1)</f>
        <v>0.2</v>
      </c>
      <c r="I43" s="125">
        <v>38251</v>
      </c>
      <c r="J43" s="126">
        <f>ROUND(I43/I55*100,1)</f>
        <v>0.3</v>
      </c>
      <c r="K43" s="125">
        <v>59754</v>
      </c>
      <c r="L43" s="126">
        <f>ROUND(K43/K55*100,1)</f>
        <v>0.5</v>
      </c>
      <c r="M43" s="125">
        <v>87801</v>
      </c>
      <c r="N43" s="324">
        <f>ROUND(M43/M55*100,1)</f>
        <v>0.7</v>
      </c>
      <c r="O43" s="268">
        <v>129827</v>
      </c>
      <c r="P43" s="272">
        <v>0.5</v>
      </c>
      <c r="Q43" s="268">
        <v>104154</v>
      </c>
      <c r="R43" s="902">
        <v>0.4</v>
      </c>
      <c r="S43" s="908">
        <v>266918</v>
      </c>
      <c r="T43" s="272">
        <v>0.9</v>
      </c>
    </row>
    <row r="44" spans="2:20" ht="16.5" customHeight="1" x14ac:dyDescent="0.15">
      <c r="B44" s="1649" t="s">
        <v>277</v>
      </c>
      <c r="C44" s="1635"/>
      <c r="D44" s="1650"/>
      <c r="E44" s="640">
        <v>710949</v>
      </c>
      <c r="F44" s="126">
        <f>ROUND(E44/E55*100,1)</f>
        <v>6.4</v>
      </c>
      <c r="G44" s="125">
        <v>606304</v>
      </c>
      <c r="H44" s="126">
        <f>ROUND(G44/G55*100,1)</f>
        <v>5.4</v>
      </c>
      <c r="I44" s="125">
        <v>603420</v>
      </c>
      <c r="J44" s="126">
        <f>ROUND(I44/I55*100,1)</f>
        <v>4.7</v>
      </c>
      <c r="K44" s="125">
        <v>257091</v>
      </c>
      <c r="L44" s="126">
        <f>ROUND(K44/K55*100,1)</f>
        <v>2</v>
      </c>
      <c r="M44" s="125">
        <v>478307</v>
      </c>
      <c r="N44" s="324">
        <f>ROUND(M44/M55*100,1)</f>
        <v>3.6</v>
      </c>
      <c r="O44" s="268">
        <v>1497596</v>
      </c>
      <c r="P44" s="272">
        <v>6</v>
      </c>
      <c r="Q44" s="268">
        <v>3259691</v>
      </c>
      <c r="R44" s="902">
        <v>12.9</v>
      </c>
      <c r="S44" s="908">
        <v>2256292</v>
      </c>
      <c r="T44" s="272">
        <v>7.9</v>
      </c>
    </row>
    <row r="45" spans="2:20" ht="16.5" customHeight="1" x14ac:dyDescent="0.15">
      <c r="B45" s="1651" t="s">
        <v>278</v>
      </c>
      <c r="C45" s="1637"/>
      <c r="D45" s="1652"/>
      <c r="E45" s="641">
        <f>SUM(E42:E44)+E36+E41</f>
        <v>9443576</v>
      </c>
      <c r="F45" s="130">
        <f>ROUND(E45/E55*100,1)</f>
        <v>84.9</v>
      </c>
      <c r="G45" s="129">
        <f>SUM(G42:G44)+G36+G41</f>
        <v>9152302</v>
      </c>
      <c r="H45" s="130">
        <f>ROUND(G45/G55*100,1)</f>
        <v>81.7</v>
      </c>
      <c r="I45" s="129">
        <f>SUM(I42:I44)+I36+I41</f>
        <v>9073242</v>
      </c>
      <c r="J45" s="130">
        <f>ROUND(I45/I55*100,1)</f>
        <v>71</v>
      </c>
      <c r="K45" s="129">
        <f>SUM(K42:K44)+K36+K41</f>
        <v>9286122</v>
      </c>
      <c r="L45" s="130">
        <f>ROUND(K45/K55*100,1)</f>
        <v>73.2</v>
      </c>
      <c r="M45" s="129">
        <f>SUM(M42:M44)+M36+M41</f>
        <v>9884622</v>
      </c>
      <c r="N45" s="325">
        <f>ROUND(M45/M55*100,1)</f>
        <v>74.599999999999994</v>
      </c>
      <c r="O45" s="270">
        <v>22147728</v>
      </c>
      <c r="P45" s="269">
        <v>89.5</v>
      </c>
      <c r="Q45" s="270">
        <v>23515434</v>
      </c>
      <c r="R45" s="900">
        <v>92.8</v>
      </c>
      <c r="S45" s="910">
        <v>23584770</v>
      </c>
      <c r="T45" s="269">
        <v>83.1</v>
      </c>
    </row>
    <row r="46" spans="2:20" ht="16.5" customHeight="1" x14ac:dyDescent="0.15">
      <c r="B46" s="219" t="s">
        <v>279</v>
      </c>
      <c r="C46" s="1644" t="s">
        <v>280</v>
      </c>
      <c r="D46" s="1666"/>
      <c r="E46" s="642">
        <f>SUM(E47:E51)</f>
        <v>1683981</v>
      </c>
      <c r="F46" s="213">
        <f>ROUND(E46/E55*100,1)</f>
        <v>15.1</v>
      </c>
      <c r="G46" s="218">
        <f>SUM(G47:G51)</f>
        <v>2055220</v>
      </c>
      <c r="H46" s="213">
        <f>ROUND(G46/G55*100,1)</f>
        <v>18.3</v>
      </c>
      <c r="I46" s="218">
        <v>3707822</v>
      </c>
      <c r="J46" s="213">
        <f>ROUND(I46/I55*100,1)</f>
        <v>29</v>
      </c>
      <c r="K46" s="218">
        <v>3406641</v>
      </c>
      <c r="L46" s="213">
        <f>ROUND(K46/K55*100,1)</f>
        <v>26.8</v>
      </c>
      <c r="M46" s="218">
        <v>3369930</v>
      </c>
      <c r="N46" s="323">
        <f>ROUND(M46/M55*100,1)</f>
        <v>25.4</v>
      </c>
      <c r="O46" s="273">
        <v>2607566</v>
      </c>
      <c r="P46" s="274">
        <v>10.5</v>
      </c>
      <c r="Q46" s="273">
        <v>1818255</v>
      </c>
      <c r="R46" s="903">
        <v>7.2</v>
      </c>
      <c r="S46" s="918">
        <v>4811327</v>
      </c>
      <c r="T46" s="274">
        <v>16.899999999999999</v>
      </c>
    </row>
    <row r="47" spans="2:20" ht="16.5" customHeight="1" x14ac:dyDescent="0.15">
      <c r="B47" s="204"/>
      <c r="C47" s="205"/>
      <c r="D47" s="643" t="s">
        <v>281</v>
      </c>
      <c r="E47" s="640">
        <v>689345</v>
      </c>
      <c r="F47" s="126">
        <f>ROUND(E47/E55*100,1)</f>
        <v>6.2</v>
      </c>
      <c r="G47" s="125">
        <v>618646</v>
      </c>
      <c r="H47" s="126">
        <f>ROUND(G47/G55*100,1)</f>
        <v>5.5</v>
      </c>
      <c r="I47" s="125">
        <v>1024181</v>
      </c>
      <c r="J47" s="126">
        <f>ROUND(I47/I55*100,1)</f>
        <v>8</v>
      </c>
      <c r="K47" s="125">
        <v>1021678</v>
      </c>
      <c r="L47" s="126">
        <f>ROUND(K47/K55*100,1)</f>
        <v>8</v>
      </c>
      <c r="M47" s="125">
        <v>1216101</v>
      </c>
      <c r="N47" s="324">
        <f>ROUND(M47/M55*100,1)</f>
        <v>9.1999999999999993</v>
      </c>
      <c r="O47" s="268">
        <v>944498</v>
      </c>
      <c r="P47" s="272">
        <v>3.8</v>
      </c>
      <c r="Q47" s="268">
        <v>376183</v>
      </c>
      <c r="R47" s="902">
        <v>1.5</v>
      </c>
      <c r="S47" s="908">
        <v>1484212</v>
      </c>
      <c r="T47" s="272">
        <v>5.2</v>
      </c>
    </row>
    <row r="48" spans="2:20" ht="16.5" customHeight="1" x14ac:dyDescent="0.15">
      <c r="B48" s="204" t="s">
        <v>282</v>
      </c>
      <c r="C48" s="206" t="s">
        <v>363</v>
      </c>
      <c r="D48" s="643" t="s">
        <v>283</v>
      </c>
      <c r="E48" s="640">
        <v>965329</v>
      </c>
      <c r="F48" s="126">
        <f>ROUND(E48/E55*100,1)</f>
        <v>8.6999999999999993</v>
      </c>
      <c r="G48" s="125">
        <v>1423925</v>
      </c>
      <c r="H48" s="126">
        <f>ROUND(G48/G55*100,1)</f>
        <v>12.7</v>
      </c>
      <c r="I48" s="125">
        <v>2677864</v>
      </c>
      <c r="J48" s="126">
        <f>ROUND(I48/I55*100,1)</f>
        <v>21</v>
      </c>
      <c r="K48" s="125">
        <v>2338748</v>
      </c>
      <c r="L48" s="126">
        <f>ROUND(K48/K55*100,1)</f>
        <v>18.399999999999999</v>
      </c>
      <c r="M48" s="125">
        <v>2119637</v>
      </c>
      <c r="N48" s="324">
        <f>ROUND(M48/M55*100,1)</f>
        <v>16</v>
      </c>
      <c r="O48" s="268">
        <v>1656733</v>
      </c>
      <c r="P48" s="272">
        <v>6.7</v>
      </c>
      <c r="Q48" s="268">
        <v>1436068</v>
      </c>
      <c r="R48" s="902">
        <v>5.7</v>
      </c>
      <c r="S48" s="908">
        <v>3312197</v>
      </c>
      <c r="T48" s="272">
        <v>11.7</v>
      </c>
    </row>
    <row r="49" spans="2:20" ht="16.5" customHeight="1" x14ac:dyDescent="0.15">
      <c r="B49" s="204"/>
      <c r="C49" s="206"/>
      <c r="D49" s="644" t="s">
        <v>221</v>
      </c>
      <c r="E49" s="640">
        <v>29307</v>
      </c>
      <c r="F49" s="126">
        <v>0.2</v>
      </c>
      <c r="G49" s="125">
        <v>12649</v>
      </c>
      <c r="H49" s="126">
        <f>ROUND(G49/G55*100,1)</f>
        <v>0.1</v>
      </c>
      <c r="I49" s="125">
        <v>5777</v>
      </c>
      <c r="J49" s="126">
        <f>ROUND(I49/I55*100,1)</f>
        <v>0</v>
      </c>
      <c r="K49" s="125">
        <v>46215</v>
      </c>
      <c r="L49" s="126">
        <f>ROUND(K49/K55*100,1)</f>
        <v>0.4</v>
      </c>
      <c r="M49" s="125">
        <v>34192</v>
      </c>
      <c r="N49" s="324">
        <f>ROUND(M49/M55*100,1)</f>
        <v>0.3</v>
      </c>
      <c r="O49" s="268">
        <v>6335</v>
      </c>
      <c r="P49" s="272">
        <v>0</v>
      </c>
      <c r="Q49" s="268">
        <v>6004</v>
      </c>
      <c r="R49" s="902">
        <v>0</v>
      </c>
      <c r="S49" s="908">
        <v>14918</v>
      </c>
      <c r="T49" s="272">
        <v>0.1</v>
      </c>
    </row>
    <row r="50" spans="2:20" ht="16.5" customHeight="1" x14ac:dyDescent="0.15">
      <c r="B50" s="204" t="s">
        <v>284</v>
      </c>
      <c r="C50" s="206" t="s">
        <v>365</v>
      </c>
      <c r="D50" s="643" t="s">
        <v>285</v>
      </c>
      <c r="E50" s="640"/>
      <c r="F50" s="126">
        <f>ROUND(E50/E11*100,1)</f>
        <v>0</v>
      </c>
      <c r="G50" s="125"/>
      <c r="H50" s="126">
        <f>ROUND(G50/G11*100,1)</f>
        <v>0</v>
      </c>
      <c r="I50" s="127" t="s">
        <v>950</v>
      </c>
      <c r="J50" s="128" t="s">
        <v>390</v>
      </c>
      <c r="K50" s="127" t="s">
        <v>390</v>
      </c>
      <c r="L50" s="128" t="s">
        <v>390</v>
      </c>
      <c r="M50" s="127" t="s">
        <v>390</v>
      </c>
      <c r="N50" s="457" t="s">
        <v>390</v>
      </c>
      <c r="O50" s="421" t="s">
        <v>2</v>
      </c>
      <c r="P50" s="422" t="s">
        <v>2</v>
      </c>
      <c r="Q50" s="421" t="s">
        <v>390</v>
      </c>
      <c r="R50" s="904" t="s">
        <v>390</v>
      </c>
      <c r="S50" s="919" t="s">
        <v>390</v>
      </c>
      <c r="T50" s="422" t="s">
        <v>390</v>
      </c>
    </row>
    <row r="51" spans="2:20" ht="16.5" customHeight="1" x14ac:dyDescent="0.15">
      <c r="B51" s="204"/>
      <c r="C51" s="207"/>
      <c r="D51" s="643" t="s">
        <v>286</v>
      </c>
      <c r="E51" s="640"/>
      <c r="F51" s="126">
        <f>ROUND(E51/E55*100,1)</f>
        <v>0</v>
      </c>
      <c r="G51" s="125"/>
      <c r="H51" s="126">
        <f>ROUND(G51/G55*100,1)</f>
        <v>0</v>
      </c>
      <c r="I51" s="127" t="s">
        <v>949</v>
      </c>
      <c r="J51" s="128" t="s">
        <v>390</v>
      </c>
      <c r="K51" s="127" t="s">
        <v>390</v>
      </c>
      <c r="L51" s="128" t="s">
        <v>390</v>
      </c>
      <c r="M51" s="127" t="s">
        <v>390</v>
      </c>
      <c r="N51" s="457" t="s">
        <v>390</v>
      </c>
      <c r="O51" s="616" t="s">
        <v>2</v>
      </c>
      <c r="P51" s="422" t="s">
        <v>2</v>
      </c>
      <c r="Q51" s="616" t="s">
        <v>390</v>
      </c>
      <c r="R51" s="904" t="s">
        <v>390</v>
      </c>
      <c r="S51" s="920" t="s">
        <v>390</v>
      </c>
      <c r="T51" s="422" t="s">
        <v>390</v>
      </c>
    </row>
    <row r="52" spans="2:20" ht="16.5" customHeight="1" x14ac:dyDescent="0.15">
      <c r="B52" s="204" t="s">
        <v>287</v>
      </c>
      <c r="C52" s="1635" t="s">
        <v>261</v>
      </c>
      <c r="D52" s="1636"/>
      <c r="E52" s="640"/>
      <c r="F52" s="126">
        <f>ROUND(E52/E55*100,1)</f>
        <v>0</v>
      </c>
      <c r="G52" s="125"/>
      <c r="H52" s="126">
        <f>ROUND(G52/G55*100,1)</f>
        <v>0</v>
      </c>
      <c r="I52" s="127" t="s">
        <v>951</v>
      </c>
      <c r="J52" s="128" t="s">
        <v>390</v>
      </c>
      <c r="K52" s="127" t="s">
        <v>390</v>
      </c>
      <c r="L52" s="128" t="s">
        <v>390</v>
      </c>
      <c r="M52" s="127" t="s">
        <v>390</v>
      </c>
      <c r="N52" s="457" t="s">
        <v>390</v>
      </c>
      <c r="O52" s="421" t="s">
        <v>2</v>
      </c>
      <c r="P52" s="750" t="s">
        <v>2</v>
      </c>
      <c r="Q52" s="421" t="s">
        <v>390</v>
      </c>
      <c r="R52" s="905" t="s">
        <v>390</v>
      </c>
      <c r="S52" s="919" t="s">
        <v>390</v>
      </c>
      <c r="T52" s="750" t="s">
        <v>390</v>
      </c>
    </row>
    <row r="53" spans="2:20" ht="16.5" customHeight="1" x14ac:dyDescent="0.15">
      <c r="B53" s="204"/>
      <c r="C53" s="1635" t="s">
        <v>379</v>
      </c>
      <c r="D53" s="1636"/>
      <c r="E53" s="640"/>
      <c r="F53" s="126">
        <f>ROUND(E53/E55*100,1)</f>
        <v>0</v>
      </c>
      <c r="G53" s="125"/>
      <c r="H53" s="126">
        <f>ROUND(G53/G55*100,1)</f>
        <v>0</v>
      </c>
      <c r="I53" s="127" t="s">
        <v>951</v>
      </c>
      <c r="J53" s="128" t="s">
        <v>390</v>
      </c>
      <c r="K53" s="127" t="s">
        <v>390</v>
      </c>
      <c r="L53" s="128" t="s">
        <v>390</v>
      </c>
      <c r="M53" s="127" t="s">
        <v>390</v>
      </c>
      <c r="N53" s="457" t="s">
        <v>390</v>
      </c>
      <c r="O53" s="421" t="s">
        <v>2</v>
      </c>
      <c r="P53" s="422" t="s">
        <v>2</v>
      </c>
      <c r="Q53" s="421" t="s">
        <v>390</v>
      </c>
      <c r="R53" s="904" t="s">
        <v>390</v>
      </c>
      <c r="S53" s="919" t="s">
        <v>390</v>
      </c>
      <c r="T53" s="422" t="s">
        <v>390</v>
      </c>
    </row>
    <row r="54" spans="2:20" ht="18" customHeight="1" x14ac:dyDescent="0.15">
      <c r="B54" s="208" t="s">
        <v>380</v>
      </c>
      <c r="C54" s="1637" t="s">
        <v>278</v>
      </c>
      <c r="D54" s="1638"/>
      <c r="E54" s="641">
        <f>E46+E52+E53</f>
        <v>1683981</v>
      </c>
      <c r="F54" s="130">
        <f>ROUND(E54/E55*100,1)</f>
        <v>15.1</v>
      </c>
      <c r="G54" s="129">
        <f>G46+G52+G53</f>
        <v>2055220</v>
      </c>
      <c r="H54" s="130">
        <f>ROUND(G54/G55*100,1)</f>
        <v>18.3</v>
      </c>
      <c r="I54" s="129">
        <f>I46</f>
        <v>3707822</v>
      </c>
      <c r="J54" s="130">
        <f>ROUND(I54/I55*100,1)</f>
        <v>29</v>
      </c>
      <c r="K54" s="129">
        <f>K46</f>
        <v>3406641</v>
      </c>
      <c r="L54" s="130">
        <f>ROUND(K54/K55*100,1)</f>
        <v>26.8</v>
      </c>
      <c r="M54" s="129">
        <f>M46</f>
        <v>3369930</v>
      </c>
      <c r="N54" s="325">
        <f>ROUND(M54/M55*100,1)</f>
        <v>25.4</v>
      </c>
      <c r="O54" s="270">
        <v>2607566</v>
      </c>
      <c r="P54" s="261">
        <v>10.5</v>
      </c>
      <c r="Q54" s="270">
        <v>1818255</v>
      </c>
      <c r="R54" s="891">
        <v>7.2</v>
      </c>
      <c r="S54" s="910">
        <v>4811327</v>
      </c>
      <c r="T54" s="261">
        <v>16.899999999999999</v>
      </c>
    </row>
    <row r="55" spans="2:20" ht="14.25" thickBot="1" x14ac:dyDescent="0.2">
      <c r="B55" s="1639" t="s">
        <v>381</v>
      </c>
      <c r="C55" s="1640"/>
      <c r="D55" s="1641"/>
      <c r="E55" s="113">
        <f>E45+E54</f>
        <v>11127557</v>
      </c>
      <c r="F55" s="112">
        <f>ROUND(E55/E55*100,1)</f>
        <v>100</v>
      </c>
      <c r="G55" s="111">
        <f>G45+G54</f>
        <v>11207522</v>
      </c>
      <c r="H55" s="112">
        <f>ROUND(G55/G55*100,1)</f>
        <v>100</v>
      </c>
      <c r="I55" s="111">
        <f>I45+I54</f>
        <v>12781064</v>
      </c>
      <c r="J55" s="112">
        <f>ROUND(I55/I55*100,1)</f>
        <v>100</v>
      </c>
      <c r="K55" s="113">
        <f>K45+K54</f>
        <v>12692763</v>
      </c>
      <c r="L55" s="114">
        <f>ROUND(K55/K55*100,1)</f>
        <v>100</v>
      </c>
      <c r="M55" s="111">
        <f>M45+M54</f>
        <v>13254552</v>
      </c>
      <c r="N55" s="114">
        <f>ROUND(M55/M55*100,1)</f>
        <v>100</v>
      </c>
      <c r="O55" s="276">
        <v>24755294</v>
      </c>
      <c r="P55" s="275">
        <v>100</v>
      </c>
      <c r="Q55" s="276">
        <v>25333689</v>
      </c>
      <c r="R55" s="896">
        <v>100</v>
      </c>
      <c r="S55" s="914">
        <v>28396097</v>
      </c>
      <c r="T55" s="275">
        <v>100</v>
      </c>
    </row>
  </sheetData>
  <mergeCells count="53">
    <mergeCell ref="B33:D33"/>
    <mergeCell ref="B39:D39"/>
    <mergeCell ref="C40:D40"/>
    <mergeCell ref="B45:D45"/>
    <mergeCell ref="C29:D29"/>
    <mergeCell ref="C46:D46"/>
    <mergeCell ref="B43:D43"/>
    <mergeCell ref="B44:D44"/>
    <mergeCell ref="S3:T3"/>
    <mergeCell ref="B32:D32"/>
    <mergeCell ref="C28:D28"/>
    <mergeCell ref="B25:D25"/>
    <mergeCell ref="B23:D23"/>
    <mergeCell ref="B27:D27"/>
    <mergeCell ref="B13:D13"/>
    <mergeCell ref="B30:D30"/>
    <mergeCell ref="B11:D11"/>
    <mergeCell ref="B14:D14"/>
    <mergeCell ref="B12:D12"/>
    <mergeCell ref="B17:D17"/>
    <mergeCell ref="B18:D18"/>
    <mergeCell ref="R2:T2"/>
    <mergeCell ref="I3:J3"/>
    <mergeCell ref="B19:D19"/>
    <mergeCell ref="B15:D15"/>
    <mergeCell ref="B16:D16"/>
    <mergeCell ref="M3:N3"/>
    <mergeCell ref="K3:L3"/>
    <mergeCell ref="B7:D7"/>
    <mergeCell ref="B6:D6"/>
    <mergeCell ref="B10:D10"/>
    <mergeCell ref="B2:P2"/>
    <mergeCell ref="B8:D8"/>
    <mergeCell ref="B9:D9"/>
    <mergeCell ref="E3:F3"/>
    <mergeCell ref="G3:H3"/>
    <mergeCell ref="B5:D5"/>
    <mergeCell ref="C52:D52"/>
    <mergeCell ref="C53:D53"/>
    <mergeCell ref="C54:D54"/>
    <mergeCell ref="B55:D55"/>
    <mergeCell ref="Q3:R3"/>
    <mergeCell ref="B42:D42"/>
    <mergeCell ref="B36:D36"/>
    <mergeCell ref="B37:D37"/>
    <mergeCell ref="B38:D38"/>
    <mergeCell ref="B41:D41"/>
    <mergeCell ref="B31:D31"/>
    <mergeCell ref="B20:D20"/>
    <mergeCell ref="B21:D21"/>
    <mergeCell ref="B22:D22"/>
    <mergeCell ref="B26:D26"/>
    <mergeCell ref="B24:D24"/>
  </mergeCells>
  <phoneticPr fontId="4"/>
  <pageMargins left="0.74803149606299213" right="0.74803149606299213" top="0.59055118110236227" bottom="0.59055118110236227" header="0.39370078740157483" footer="0.39370078740157483"/>
  <pageSetup paperSize="9" scale="90" firstPageNumber="28" orientation="portrait" useFirstPageNumber="1" r:id="rId1"/>
  <headerFooter alignWithMargins="0">
    <oddHeader>&amp;R&amp;A</oddHeader>
    <oddFooter>&amp;C－２３－</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98"/>
  <dimension ref="A1:J49"/>
  <sheetViews>
    <sheetView zoomScaleNormal="100" workbookViewId="0">
      <selection activeCell="K11" sqref="K11"/>
    </sheetView>
  </sheetViews>
  <sheetFormatPr defaultRowHeight="13.5" x14ac:dyDescent="0.15"/>
  <cols>
    <col min="1" max="1" width="1.125" style="71" customWidth="1"/>
    <col min="2" max="2" width="10.875" style="71" customWidth="1"/>
    <col min="3" max="3" width="11.75" style="71" customWidth="1"/>
    <col min="4" max="4" width="13" style="71" bestFit="1" customWidth="1"/>
    <col min="5" max="5" width="12.125" style="71" customWidth="1"/>
    <col min="6" max="6" width="13.25" style="71" customWidth="1"/>
    <col min="7" max="7" width="12" style="71" customWidth="1"/>
    <col min="8" max="8" width="12.875" style="71" bestFit="1" customWidth="1"/>
    <col min="9" max="9" width="10.75" style="71" customWidth="1"/>
    <col min="10" max="10" width="9.75" style="71" customWidth="1"/>
    <col min="11" max="11" width="9.5" style="71" bestFit="1" customWidth="1"/>
    <col min="12" max="13" width="9" style="71"/>
    <col min="14" max="14" width="9.5" style="71" bestFit="1" customWidth="1"/>
    <col min="15" max="15" width="9" style="71"/>
    <col min="16" max="16" width="9.5" style="71" bestFit="1" customWidth="1"/>
    <col min="17" max="16384" width="9" style="71"/>
  </cols>
  <sheetData>
    <row r="1" spans="1:9" s="100" customFormat="1" ht="16.5" customHeight="1" x14ac:dyDescent="0.15">
      <c r="B1" s="221" t="s">
        <v>349</v>
      </c>
      <c r="D1" s="1701" t="s">
        <v>548</v>
      </c>
      <c r="E1" s="1701"/>
      <c r="F1" s="1702"/>
      <c r="G1" s="1702"/>
      <c r="H1" s="1702"/>
      <c r="I1" s="1702"/>
    </row>
    <row r="2" spans="1:9" s="100" customFormat="1" ht="16.5" customHeight="1" x14ac:dyDescent="0.15">
      <c r="A2" s="231"/>
      <c r="B2" s="768"/>
      <c r="C2" s="656"/>
      <c r="D2" s="1708" t="s">
        <v>1150</v>
      </c>
      <c r="E2" s="1709"/>
      <c r="F2" s="1681" t="s">
        <v>1151</v>
      </c>
      <c r="G2" s="988"/>
      <c r="H2" s="1681" t="s">
        <v>1152</v>
      </c>
      <c r="I2" s="988"/>
    </row>
    <row r="3" spans="1:9" s="100" customFormat="1" ht="16.5" customHeight="1" x14ac:dyDescent="0.15">
      <c r="A3" s="769"/>
      <c r="B3" s="349"/>
      <c r="C3" s="770"/>
      <c r="D3" s="710" t="s">
        <v>45</v>
      </c>
      <c r="E3" s="222" t="s">
        <v>267</v>
      </c>
      <c r="F3" s="710" t="s">
        <v>45</v>
      </c>
      <c r="G3" s="222" t="s">
        <v>267</v>
      </c>
      <c r="H3" s="710" t="s">
        <v>45</v>
      </c>
      <c r="I3" s="222" t="s">
        <v>267</v>
      </c>
    </row>
    <row r="4" spans="1:9" s="100" customFormat="1" ht="16.5" customHeight="1" x14ac:dyDescent="0.15">
      <c r="A4" s="771"/>
      <c r="B4" s="1703" t="s">
        <v>382</v>
      </c>
      <c r="C4" s="657" t="s">
        <v>3</v>
      </c>
      <c r="D4" s="711">
        <v>2928862</v>
      </c>
      <c r="E4" s="277">
        <v>33.1</v>
      </c>
      <c r="F4" s="711">
        <v>2971286</v>
      </c>
      <c r="G4" s="921">
        <v>28</v>
      </c>
      <c r="H4" s="711">
        <v>3034567</v>
      </c>
      <c r="I4" s="278">
        <v>31.1</v>
      </c>
    </row>
    <row r="5" spans="1:9" s="100" customFormat="1" ht="16.5" customHeight="1" x14ac:dyDescent="0.15">
      <c r="A5" s="232"/>
      <c r="B5" s="1703"/>
      <c r="C5" s="657" t="s">
        <v>383</v>
      </c>
      <c r="D5" s="711">
        <v>875046</v>
      </c>
      <c r="E5" s="278">
        <v>9.9</v>
      </c>
      <c r="F5" s="711">
        <v>1881500</v>
      </c>
      <c r="G5" s="921">
        <v>17.7</v>
      </c>
      <c r="H5" s="711">
        <v>748894</v>
      </c>
      <c r="I5" s="278">
        <v>7.7</v>
      </c>
    </row>
    <row r="6" spans="1:9" s="100" customFormat="1" ht="16.5" customHeight="1" x14ac:dyDescent="0.15">
      <c r="A6" s="771"/>
      <c r="B6" s="1703" t="s">
        <v>384</v>
      </c>
      <c r="C6" s="658" t="s">
        <v>385</v>
      </c>
      <c r="D6" s="711">
        <v>4563253</v>
      </c>
      <c r="E6" s="277">
        <v>51.6</v>
      </c>
      <c r="F6" s="711">
        <v>4851316</v>
      </c>
      <c r="G6" s="922">
        <v>45.7</v>
      </c>
      <c r="H6" s="711">
        <v>5035276</v>
      </c>
      <c r="I6" s="277">
        <v>51.7</v>
      </c>
    </row>
    <row r="7" spans="1:9" s="100" customFormat="1" ht="16.5" customHeight="1" x14ac:dyDescent="0.15">
      <c r="A7" s="232"/>
      <c r="B7" s="1703"/>
      <c r="C7" s="657" t="s">
        <v>386</v>
      </c>
      <c r="D7" s="711">
        <v>15819</v>
      </c>
      <c r="E7" s="279">
        <v>0.2</v>
      </c>
      <c r="F7" s="711">
        <v>15819</v>
      </c>
      <c r="G7" s="923">
        <v>0.1</v>
      </c>
      <c r="H7" s="711">
        <v>15765</v>
      </c>
      <c r="I7" s="279">
        <v>0.2</v>
      </c>
    </row>
    <row r="8" spans="1:9" s="100" customFormat="1" ht="16.5" customHeight="1" x14ac:dyDescent="0.15">
      <c r="A8" s="772"/>
      <c r="B8" s="1697" t="s">
        <v>387</v>
      </c>
      <c r="C8" s="1707"/>
      <c r="D8" s="711">
        <v>155853</v>
      </c>
      <c r="E8" s="277">
        <v>1.7</v>
      </c>
      <c r="F8" s="711">
        <v>161657</v>
      </c>
      <c r="G8" s="922">
        <v>1.6</v>
      </c>
      <c r="H8" s="711">
        <v>169485</v>
      </c>
      <c r="I8" s="277">
        <v>1.7</v>
      </c>
    </row>
    <row r="9" spans="1:9" s="100" customFormat="1" ht="16.5" customHeight="1" x14ac:dyDescent="0.15">
      <c r="A9" s="232"/>
      <c r="B9" s="1703" t="s">
        <v>388</v>
      </c>
      <c r="C9" s="1706"/>
      <c r="D9" s="711">
        <v>305484</v>
      </c>
      <c r="E9" s="277">
        <v>3.5</v>
      </c>
      <c r="F9" s="711">
        <v>326379</v>
      </c>
      <c r="G9" s="922">
        <v>3.1</v>
      </c>
      <c r="H9" s="711">
        <v>327449</v>
      </c>
      <c r="I9" s="277">
        <v>3.4</v>
      </c>
    </row>
    <row r="10" spans="1:9" s="100" customFormat="1" ht="16.5" customHeight="1" x14ac:dyDescent="0.15">
      <c r="A10" s="772"/>
      <c r="B10" s="1703" t="s">
        <v>389</v>
      </c>
      <c r="C10" s="1706"/>
      <c r="D10" s="712" t="s">
        <v>390</v>
      </c>
      <c r="E10" s="277" t="s">
        <v>390</v>
      </c>
      <c r="F10" s="712" t="s">
        <v>390</v>
      </c>
      <c r="G10" s="922" t="s">
        <v>390</v>
      </c>
      <c r="H10" s="712" t="s">
        <v>390</v>
      </c>
      <c r="I10" s="277" t="s">
        <v>390</v>
      </c>
    </row>
    <row r="11" spans="1:9" s="100" customFormat="1" ht="16.5" customHeight="1" x14ac:dyDescent="0.15">
      <c r="A11" s="769"/>
      <c r="B11" s="1704" t="s">
        <v>63</v>
      </c>
      <c r="C11" s="773" t="s">
        <v>64</v>
      </c>
      <c r="D11" s="712" t="s">
        <v>390</v>
      </c>
      <c r="E11" s="277" t="s">
        <v>390</v>
      </c>
      <c r="F11" s="712" t="s">
        <v>390</v>
      </c>
      <c r="G11" s="922" t="s">
        <v>390</v>
      </c>
      <c r="H11" s="712" t="s">
        <v>390</v>
      </c>
      <c r="I11" s="277" t="s">
        <v>390</v>
      </c>
    </row>
    <row r="12" spans="1:9" s="100" customFormat="1" ht="16.5" customHeight="1" x14ac:dyDescent="0.15">
      <c r="A12" s="769"/>
      <c r="B12" s="1705"/>
      <c r="C12" s="657" t="s">
        <v>461</v>
      </c>
      <c r="D12" s="712" t="s">
        <v>390</v>
      </c>
      <c r="E12" s="277" t="s">
        <v>390</v>
      </c>
      <c r="F12" s="712" t="s">
        <v>390</v>
      </c>
      <c r="G12" s="922" t="s">
        <v>390</v>
      </c>
      <c r="H12" s="712" t="s">
        <v>390</v>
      </c>
      <c r="I12" s="277" t="s">
        <v>390</v>
      </c>
    </row>
    <row r="13" spans="1:9" s="100" customFormat="1" ht="16.5" customHeight="1" x14ac:dyDescent="0.15">
      <c r="A13" s="1688" t="s">
        <v>462</v>
      </c>
      <c r="B13" s="1689"/>
      <c r="C13" s="1690"/>
      <c r="D13" s="711">
        <v>8844317</v>
      </c>
      <c r="E13" s="280">
        <v>100</v>
      </c>
      <c r="F13" s="711">
        <v>10207957</v>
      </c>
      <c r="G13" s="924">
        <v>96.2</v>
      </c>
      <c r="H13" s="711">
        <v>9331436</v>
      </c>
      <c r="I13" s="280">
        <v>95.7</v>
      </c>
    </row>
    <row r="14" spans="1:9" s="100" customFormat="1" ht="16.5" customHeight="1" x14ac:dyDescent="0.15">
      <c r="A14" s="1691" t="s">
        <v>463</v>
      </c>
      <c r="B14" s="1692"/>
      <c r="C14" s="1693"/>
      <c r="D14" s="712" t="s">
        <v>390</v>
      </c>
      <c r="E14" s="277" t="s">
        <v>390</v>
      </c>
      <c r="F14" s="712" t="s">
        <v>390</v>
      </c>
      <c r="G14" s="922" t="s">
        <v>390</v>
      </c>
      <c r="H14" s="712" t="s">
        <v>390</v>
      </c>
      <c r="I14" s="277" t="s">
        <v>390</v>
      </c>
    </row>
    <row r="15" spans="1:9" s="100" customFormat="1" ht="16.5" customHeight="1" x14ac:dyDescent="0.15">
      <c r="A15" s="1694" t="s">
        <v>254</v>
      </c>
      <c r="B15" s="1695"/>
      <c r="C15" s="767" t="s">
        <v>255</v>
      </c>
      <c r="D15" s="712" t="s">
        <v>390</v>
      </c>
      <c r="E15" s="277" t="s">
        <v>390</v>
      </c>
      <c r="F15" s="712" t="s">
        <v>390</v>
      </c>
      <c r="G15" s="922" t="s">
        <v>390</v>
      </c>
      <c r="H15" s="712" t="s">
        <v>390</v>
      </c>
      <c r="I15" s="277" t="s">
        <v>390</v>
      </c>
    </row>
    <row r="16" spans="1:9" s="100" customFormat="1" ht="16.5" customHeight="1" x14ac:dyDescent="0.15">
      <c r="A16" s="1696"/>
      <c r="B16" s="1697"/>
      <c r="C16" s="658" t="s">
        <v>256</v>
      </c>
      <c r="D16" s="712" t="s">
        <v>390</v>
      </c>
      <c r="E16" s="277" t="s">
        <v>390</v>
      </c>
      <c r="F16" s="827">
        <v>407192</v>
      </c>
      <c r="G16" s="922">
        <v>3.8</v>
      </c>
      <c r="H16" s="827">
        <v>415950</v>
      </c>
      <c r="I16" s="277">
        <v>4.3</v>
      </c>
    </row>
    <row r="17" spans="1:10" s="100" customFormat="1" ht="16.5" customHeight="1" x14ac:dyDescent="0.15">
      <c r="A17" s="1691" t="s">
        <v>464</v>
      </c>
      <c r="B17" s="1692"/>
      <c r="C17" s="1693"/>
      <c r="D17" s="712" t="s">
        <v>390</v>
      </c>
      <c r="E17" s="277" t="s">
        <v>390</v>
      </c>
      <c r="F17" s="712" t="s">
        <v>390</v>
      </c>
      <c r="G17" s="922" t="s">
        <v>390</v>
      </c>
      <c r="H17" s="712" t="s">
        <v>390</v>
      </c>
      <c r="I17" s="277" t="s">
        <v>390</v>
      </c>
    </row>
    <row r="18" spans="1:10" s="100" customFormat="1" ht="16.5" customHeight="1" x14ac:dyDescent="0.15">
      <c r="A18" s="1698" t="s">
        <v>474</v>
      </c>
      <c r="B18" s="1699"/>
      <c r="C18" s="1700"/>
      <c r="D18" s="713">
        <v>8844317</v>
      </c>
      <c r="E18" s="281">
        <v>100</v>
      </c>
      <c r="F18" s="713">
        <v>10615149</v>
      </c>
      <c r="G18" s="925">
        <v>100</v>
      </c>
      <c r="H18" s="713">
        <v>9747386</v>
      </c>
      <c r="I18" s="281">
        <v>100</v>
      </c>
    </row>
    <row r="19" spans="1:10" s="100" customFormat="1" ht="16.5" customHeight="1" x14ac:dyDescent="0.15">
      <c r="E19" s="101"/>
      <c r="G19" s="1680"/>
      <c r="H19" s="1047"/>
      <c r="I19" s="1047"/>
    </row>
    <row r="20" spans="1:10" s="100" customFormat="1" ht="16.5" customHeight="1" x14ac:dyDescent="0.15">
      <c r="E20" s="101"/>
      <c r="G20" s="101"/>
      <c r="I20" s="101"/>
    </row>
    <row r="21" spans="1:10" s="100" customFormat="1" ht="16.5" customHeight="1" x14ac:dyDescent="0.15">
      <c r="E21" s="101"/>
      <c r="G21" s="101"/>
      <c r="I21" s="101"/>
    </row>
    <row r="22" spans="1:10" s="100" customFormat="1" ht="16.5" customHeight="1" x14ac:dyDescent="0.15"/>
    <row r="23" spans="1:10" s="100" customFormat="1" ht="16.5" customHeight="1" x14ac:dyDescent="0.15">
      <c r="B23" s="221" t="s">
        <v>350</v>
      </c>
      <c r="C23" s="223"/>
      <c r="D23" s="223"/>
      <c r="E23" s="223"/>
      <c r="F23" s="223"/>
      <c r="G23" s="1679" t="s">
        <v>227</v>
      </c>
      <c r="H23" s="1679"/>
      <c r="I23" s="1679"/>
      <c r="J23" s="1679"/>
    </row>
    <row r="24" spans="1:10" s="100" customFormat="1" ht="16.5" customHeight="1" x14ac:dyDescent="0.15">
      <c r="B24" s="663"/>
      <c r="C24" s="659" t="s">
        <v>346</v>
      </c>
      <c r="D24" s="341" t="s">
        <v>346</v>
      </c>
      <c r="E24" s="341" t="s">
        <v>171</v>
      </c>
      <c r="F24" s="341" t="s">
        <v>170</v>
      </c>
      <c r="G24" s="341" t="s">
        <v>357</v>
      </c>
      <c r="H24" s="341" t="s">
        <v>351</v>
      </c>
      <c r="I24" s="341" t="s">
        <v>362</v>
      </c>
      <c r="J24" s="342" t="s">
        <v>58</v>
      </c>
    </row>
    <row r="25" spans="1:10" s="100" customFormat="1" ht="16.5" customHeight="1" x14ac:dyDescent="0.15">
      <c r="B25" s="664"/>
      <c r="C25" s="660" t="s">
        <v>59</v>
      </c>
      <c r="D25" s="338" t="s">
        <v>21</v>
      </c>
      <c r="E25" s="338" t="s">
        <v>173</v>
      </c>
      <c r="F25" s="339" t="s">
        <v>172</v>
      </c>
      <c r="G25" s="339" t="s">
        <v>22</v>
      </c>
      <c r="H25" s="339" t="s">
        <v>35</v>
      </c>
      <c r="I25" s="338" t="s">
        <v>36</v>
      </c>
      <c r="J25" s="340" t="s">
        <v>37</v>
      </c>
    </row>
    <row r="26" spans="1:10" s="100" customFormat="1" ht="16.5" customHeight="1" x14ac:dyDescent="0.15">
      <c r="B26" s="666" t="s">
        <v>1159</v>
      </c>
      <c r="C26" s="662">
        <v>9812160</v>
      </c>
      <c r="D26" s="282">
        <v>8038072</v>
      </c>
      <c r="E26" s="418">
        <v>12942154</v>
      </c>
      <c r="F26" s="283">
        <v>0.82299999999999995</v>
      </c>
      <c r="G26" s="418">
        <v>27616637</v>
      </c>
      <c r="H26" s="284">
        <v>93.5</v>
      </c>
      <c r="I26" s="285" t="s">
        <v>390</v>
      </c>
      <c r="J26" s="286" t="s">
        <v>390</v>
      </c>
    </row>
    <row r="27" spans="1:10" s="100" customFormat="1" ht="16.5" customHeight="1" x14ac:dyDescent="0.15">
      <c r="B27" s="666" t="s">
        <v>1160</v>
      </c>
      <c r="C27" s="661">
        <v>10238836</v>
      </c>
      <c r="D27" s="588">
        <v>7816347</v>
      </c>
      <c r="E27" s="589">
        <v>13699551</v>
      </c>
      <c r="F27" s="590">
        <v>0.79800000000000004</v>
      </c>
      <c r="G27" s="589">
        <v>27937123</v>
      </c>
      <c r="H27" s="591">
        <v>91.4</v>
      </c>
      <c r="I27" s="319" t="s">
        <v>390</v>
      </c>
      <c r="J27" s="320" t="s">
        <v>390</v>
      </c>
    </row>
    <row r="28" spans="1:10" s="100" customFormat="1" ht="16.5" customHeight="1" x14ac:dyDescent="0.15">
      <c r="B28" s="666" t="s">
        <v>1161</v>
      </c>
      <c r="C28" s="855">
        <v>10767173</v>
      </c>
      <c r="D28" s="588">
        <v>8318819</v>
      </c>
      <c r="E28" s="589">
        <v>13419417</v>
      </c>
      <c r="F28" s="590">
        <v>0.78500000000000003</v>
      </c>
      <c r="G28" s="589">
        <v>26948580</v>
      </c>
      <c r="H28" s="591">
        <v>91.8</v>
      </c>
      <c r="I28" s="319" t="s">
        <v>1170</v>
      </c>
      <c r="J28" s="320" t="s">
        <v>1171</v>
      </c>
    </row>
    <row r="29" spans="1:10" s="100" customFormat="1" ht="16.5" customHeight="1" x14ac:dyDescent="0.15">
      <c r="B29" s="673" t="s">
        <v>1186</v>
      </c>
      <c r="C29" s="926">
        <v>11146763</v>
      </c>
      <c r="D29" s="927">
        <v>9269494</v>
      </c>
      <c r="E29" s="927">
        <v>13910570</v>
      </c>
      <c r="F29" s="928">
        <v>0.78900000000000003</v>
      </c>
      <c r="G29" s="927">
        <v>26881271</v>
      </c>
      <c r="H29" s="928">
        <v>94.9</v>
      </c>
      <c r="I29" s="929" t="s">
        <v>390</v>
      </c>
      <c r="J29" s="930" t="s">
        <v>390</v>
      </c>
    </row>
    <row r="30" spans="1:10" s="100" customFormat="1" ht="16.5" customHeight="1" x14ac:dyDescent="0.15">
      <c r="J30" s="101"/>
    </row>
    <row r="31" spans="1:10" s="100" customFormat="1" ht="16.5" customHeight="1" x14ac:dyDescent="0.15">
      <c r="J31" s="101"/>
    </row>
    <row r="32" spans="1:10" s="100" customFormat="1" ht="16.5" customHeight="1" x14ac:dyDescent="0.15">
      <c r="J32" s="101"/>
    </row>
    <row r="33" spans="2:10" s="100" customFormat="1" ht="16.5" customHeight="1" x14ac:dyDescent="0.15"/>
    <row r="34" spans="2:10" s="100" customFormat="1" ht="16.5" customHeight="1" x14ac:dyDescent="0.15">
      <c r="B34" s="221" t="s">
        <v>102</v>
      </c>
      <c r="C34" s="224"/>
      <c r="D34" s="224"/>
      <c r="E34" s="224"/>
      <c r="F34" s="224"/>
      <c r="G34" s="224"/>
      <c r="H34" s="1679" t="s">
        <v>228</v>
      </c>
      <c r="I34" s="1547"/>
      <c r="J34" s="1547"/>
    </row>
    <row r="35" spans="2:10" s="100" customFormat="1" ht="16.5" customHeight="1" x14ac:dyDescent="0.15">
      <c r="B35" s="669"/>
      <c r="C35" s="1687" t="s">
        <v>467</v>
      </c>
      <c r="D35" s="1685" t="s">
        <v>468</v>
      </c>
      <c r="E35" s="345" t="s">
        <v>38</v>
      </c>
      <c r="F35" s="346" t="s">
        <v>39</v>
      </c>
      <c r="G35" s="1685" t="s">
        <v>469</v>
      </c>
      <c r="H35" s="1684" t="s">
        <v>174</v>
      </c>
      <c r="I35" s="1685" t="s">
        <v>277</v>
      </c>
      <c r="J35" s="1686" t="s">
        <v>504</v>
      </c>
    </row>
    <row r="36" spans="2:10" s="100" customFormat="1" ht="16.5" customHeight="1" x14ac:dyDescent="0.15">
      <c r="B36" s="670"/>
      <c r="C36" s="1005"/>
      <c r="D36" s="982"/>
      <c r="E36" s="343" t="s">
        <v>40</v>
      </c>
      <c r="F36" s="344" t="s">
        <v>41</v>
      </c>
      <c r="G36" s="982"/>
      <c r="H36" s="1149"/>
      <c r="I36" s="982"/>
      <c r="J36" s="1017"/>
    </row>
    <row r="37" spans="2:10" s="100" customFormat="1" ht="16.5" customHeight="1" x14ac:dyDescent="0.15">
      <c r="B37" s="666" t="s">
        <v>1159</v>
      </c>
      <c r="C37" s="667">
        <v>29518130</v>
      </c>
      <c r="D37" s="458">
        <v>28671850</v>
      </c>
      <c r="E37" s="459">
        <v>846280</v>
      </c>
      <c r="F37" s="458">
        <v>52792</v>
      </c>
      <c r="G37" s="459">
        <v>793488</v>
      </c>
      <c r="H37" s="321">
        <v>157024</v>
      </c>
      <c r="I37" s="458">
        <v>326488</v>
      </c>
      <c r="J37" s="420" t="s">
        <v>390</v>
      </c>
    </row>
    <row r="38" spans="2:10" s="100" customFormat="1" ht="16.5" customHeight="1" x14ac:dyDescent="0.15">
      <c r="B38" s="666" t="s">
        <v>1160</v>
      </c>
      <c r="C38" s="668">
        <v>25734404</v>
      </c>
      <c r="D38" s="287">
        <v>24755294</v>
      </c>
      <c r="E38" s="288">
        <v>979110</v>
      </c>
      <c r="F38" s="287">
        <v>27952</v>
      </c>
      <c r="G38" s="288">
        <v>951158</v>
      </c>
      <c r="H38" s="289">
        <v>157670</v>
      </c>
      <c r="I38" s="287">
        <v>400778</v>
      </c>
      <c r="J38" s="419" t="s">
        <v>390</v>
      </c>
    </row>
    <row r="39" spans="2:10" s="100" customFormat="1" ht="16.5" customHeight="1" x14ac:dyDescent="0.15">
      <c r="B39" s="672" t="s">
        <v>1161</v>
      </c>
      <c r="C39" s="667">
        <v>26458709</v>
      </c>
      <c r="D39" s="458">
        <v>25333689</v>
      </c>
      <c r="E39" s="459">
        <v>1125020</v>
      </c>
      <c r="F39" s="458">
        <v>282347</v>
      </c>
      <c r="G39" s="459">
        <v>842673</v>
      </c>
      <c r="H39" s="321">
        <v>-108485</v>
      </c>
      <c r="I39" s="458">
        <v>1117128</v>
      </c>
      <c r="J39" s="420" t="s">
        <v>947</v>
      </c>
    </row>
    <row r="40" spans="2:10" s="100" customFormat="1" ht="16.5" customHeight="1" x14ac:dyDescent="0.15">
      <c r="B40" s="673" t="s">
        <v>1186</v>
      </c>
      <c r="C40" s="931">
        <v>29341687</v>
      </c>
      <c r="D40" s="932">
        <v>28396097</v>
      </c>
      <c r="E40" s="932">
        <v>945590</v>
      </c>
      <c r="F40" s="932">
        <v>46201</v>
      </c>
      <c r="G40" s="932">
        <v>899389</v>
      </c>
      <c r="H40" s="932">
        <v>56716</v>
      </c>
      <c r="I40" s="932">
        <v>420642</v>
      </c>
      <c r="J40" s="933" t="s">
        <v>390</v>
      </c>
    </row>
    <row r="41" spans="2:10" s="100" customFormat="1" ht="16.5" customHeight="1" x14ac:dyDescent="0.15">
      <c r="B41" s="103"/>
      <c r="C41" s="104"/>
      <c r="D41" s="104"/>
      <c r="E41" s="105"/>
      <c r="F41" s="104"/>
      <c r="G41" s="105"/>
      <c r="H41" s="104"/>
      <c r="I41" s="104"/>
      <c r="J41" s="103"/>
    </row>
    <row r="42" spans="2:10" s="100" customFormat="1" ht="16.5" customHeight="1" x14ac:dyDescent="0.15">
      <c r="B42" s="103"/>
      <c r="C42" s="104"/>
      <c r="D42" s="104"/>
      <c r="E42" s="105"/>
      <c r="F42" s="104"/>
      <c r="G42" s="105"/>
      <c r="H42" s="104"/>
      <c r="I42" s="104"/>
      <c r="J42" s="103"/>
    </row>
    <row r="43" spans="2:10" s="100" customFormat="1" ht="16.5" customHeight="1" x14ac:dyDescent="0.15">
      <c r="B43" s="106"/>
      <c r="C43" s="102"/>
      <c r="D43" s="102"/>
    </row>
    <row r="44" spans="2:10" s="100" customFormat="1" ht="16.5" customHeight="1" x14ac:dyDescent="0.15">
      <c r="B44" s="669"/>
      <c r="C44" s="1682" t="s">
        <v>751</v>
      </c>
      <c r="D44" s="345" t="s">
        <v>42</v>
      </c>
      <c r="E44" s="348" t="s">
        <v>248</v>
      </c>
    </row>
    <row r="45" spans="2:10" s="100" customFormat="1" ht="16.5" customHeight="1" x14ac:dyDescent="0.15">
      <c r="B45" s="670"/>
      <c r="C45" s="1683"/>
      <c r="D45" s="343" t="s">
        <v>43</v>
      </c>
      <c r="E45" s="347" t="s">
        <v>44</v>
      </c>
    </row>
    <row r="46" spans="2:10" s="100" customFormat="1" ht="16.5" customHeight="1" x14ac:dyDescent="0.15">
      <c r="B46" s="666" t="s">
        <v>1159</v>
      </c>
      <c r="C46" s="671">
        <v>360000</v>
      </c>
      <c r="D46" s="321">
        <v>123512</v>
      </c>
      <c r="E46" s="460">
        <v>8831027</v>
      </c>
      <c r="G46" s="349"/>
    </row>
    <row r="47" spans="2:10" s="100" customFormat="1" ht="16.5" customHeight="1" x14ac:dyDescent="0.15">
      <c r="B47" s="665" t="s">
        <v>1160</v>
      </c>
      <c r="C47" s="674">
        <v>400000</v>
      </c>
      <c r="D47" s="289">
        <v>158448</v>
      </c>
      <c r="E47" s="675">
        <v>8844317</v>
      </c>
    </row>
    <row r="48" spans="2:10" s="100" customFormat="1" ht="16.5" customHeight="1" x14ac:dyDescent="0.15">
      <c r="B48" s="665" t="s">
        <v>1161</v>
      </c>
      <c r="C48" s="856" t="s">
        <v>947</v>
      </c>
      <c r="D48" s="321">
        <v>1008643</v>
      </c>
      <c r="E48" s="460">
        <v>10615149</v>
      </c>
    </row>
    <row r="49" spans="2:5" ht="16.5" customHeight="1" x14ac:dyDescent="0.15">
      <c r="B49" s="673" t="s">
        <v>1186</v>
      </c>
      <c r="C49" s="934">
        <v>1698453</v>
      </c>
      <c r="D49" s="828">
        <v>-1221095</v>
      </c>
      <c r="E49" s="829">
        <v>9747386</v>
      </c>
    </row>
  </sheetData>
  <mergeCells count="25">
    <mergeCell ref="D1:I1"/>
    <mergeCell ref="H2:I2"/>
    <mergeCell ref="B4:B5"/>
    <mergeCell ref="B11:B12"/>
    <mergeCell ref="B9:C9"/>
    <mergeCell ref="B6:B7"/>
    <mergeCell ref="B8:C8"/>
    <mergeCell ref="B10:C10"/>
    <mergeCell ref="D2:E2"/>
    <mergeCell ref="G23:J23"/>
    <mergeCell ref="G19:I19"/>
    <mergeCell ref="F2:G2"/>
    <mergeCell ref="C44:C45"/>
    <mergeCell ref="H35:H36"/>
    <mergeCell ref="H34:J34"/>
    <mergeCell ref="I35:I36"/>
    <mergeCell ref="J35:J36"/>
    <mergeCell ref="C35:C36"/>
    <mergeCell ref="D35:D36"/>
    <mergeCell ref="G35:G36"/>
    <mergeCell ref="A13:C13"/>
    <mergeCell ref="A14:C14"/>
    <mergeCell ref="A15:B16"/>
    <mergeCell ref="A17:C17"/>
    <mergeCell ref="A18:C18"/>
  </mergeCells>
  <phoneticPr fontId="6"/>
  <pageMargins left="0.78740157480314965" right="0.78740157480314965" top="0.78740157480314965" bottom="0.59055118110236227" header="0.39370078740157483" footer="0.39370078740157483"/>
  <pageSetup paperSize="9" scale="81" orientation="portrait" useFirstPageNumber="1" r:id="rId1"/>
  <headerFooter alignWithMargins="0">
    <oddHeader>&amp;R&amp;A</oddHeader>
    <oddFooter>&amp;C&amp;12－２４－</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99"/>
  <dimension ref="A1"/>
  <sheetViews>
    <sheetView showGridLines="0" zoomScaleNormal="100" workbookViewId="0">
      <selection activeCell="W26" sqref="W26"/>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101"/>
  <dimension ref="A1:AI51"/>
  <sheetViews>
    <sheetView topLeftCell="A37" zoomScaleNormal="100" workbookViewId="0">
      <selection activeCell="C56" sqref="C56"/>
    </sheetView>
  </sheetViews>
  <sheetFormatPr defaultRowHeight="14.45" customHeight="1" x14ac:dyDescent="0.15"/>
  <cols>
    <col min="1" max="1" width="2.125" style="73" customWidth="1"/>
    <col min="2" max="2" width="5.5" style="73" bestFit="1" customWidth="1"/>
    <col min="3" max="3" width="12.875" style="73" customWidth="1"/>
    <col min="4" max="10" width="9" style="73"/>
    <col min="11" max="11" width="10.875" style="73" customWidth="1"/>
    <col min="12" max="16384" width="9" style="73"/>
  </cols>
  <sheetData>
    <row r="1" spans="1:35" s="84" customFormat="1" ht="26.25" customHeight="1" x14ac:dyDescent="0.15">
      <c r="A1" s="82" t="s">
        <v>268</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5.95" customHeight="1" x14ac:dyDescent="0.15"/>
    <row r="3" spans="1:35" ht="16.5" customHeight="1" x14ac:dyDescent="0.15">
      <c r="B3" s="73">
        <v>2004</v>
      </c>
      <c r="C3" s="73" t="s">
        <v>269</v>
      </c>
      <c r="D3" s="1710" t="s">
        <v>270</v>
      </c>
      <c r="E3" s="1710"/>
      <c r="F3" s="1710"/>
      <c r="G3" s="1710"/>
      <c r="H3" s="1710"/>
      <c r="I3" s="1710"/>
      <c r="J3" s="1710"/>
      <c r="K3" s="1710"/>
      <c r="L3" s="1710"/>
    </row>
    <row r="4" spans="1:35" ht="16.5" customHeight="1" x14ac:dyDescent="0.15">
      <c r="B4" s="74"/>
      <c r="D4" s="1710" t="s">
        <v>271</v>
      </c>
      <c r="E4" s="1710"/>
      <c r="F4" s="1710"/>
      <c r="G4" s="1710"/>
      <c r="H4" s="1710"/>
      <c r="I4" s="1710"/>
      <c r="J4" s="1710"/>
      <c r="K4" s="1710"/>
      <c r="L4" s="1710"/>
    </row>
    <row r="5" spans="1:35" ht="16.5" customHeight="1" x14ac:dyDescent="0.15">
      <c r="D5" s="1710" t="s">
        <v>334</v>
      </c>
      <c r="E5" s="1710"/>
      <c r="F5" s="1710"/>
      <c r="G5" s="1710"/>
      <c r="H5" s="1710"/>
      <c r="I5" s="1710"/>
      <c r="J5" s="1710"/>
      <c r="K5" s="1710"/>
      <c r="L5" s="1710"/>
    </row>
    <row r="6" spans="1:35" ht="16.5" customHeight="1" x14ac:dyDescent="0.15">
      <c r="D6" s="1710" t="s">
        <v>335</v>
      </c>
      <c r="E6" s="1710"/>
      <c r="F6" s="1710"/>
      <c r="G6" s="1710"/>
      <c r="H6" s="1710"/>
      <c r="I6" s="1710"/>
      <c r="J6" s="1710"/>
      <c r="K6" s="1710"/>
      <c r="L6" s="1710"/>
    </row>
    <row r="7" spans="1:35" ht="16.5" customHeight="1" x14ac:dyDescent="0.15">
      <c r="B7" s="73">
        <v>2005</v>
      </c>
      <c r="C7" s="73" t="s">
        <v>336</v>
      </c>
      <c r="D7" s="1710" t="s">
        <v>272</v>
      </c>
      <c r="E7" s="1710"/>
      <c r="F7" s="1710"/>
      <c r="G7" s="1710"/>
      <c r="H7" s="1710"/>
      <c r="I7" s="1710"/>
      <c r="J7" s="1710"/>
      <c r="K7" s="1710"/>
      <c r="L7" s="1710"/>
    </row>
    <row r="8" spans="1:35" ht="16.5" customHeight="1" x14ac:dyDescent="0.15">
      <c r="D8" s="1710" t="s">
        <v>415</v>
      </c>
      <c r="E8" s="1710"/>
      <c r="F8" s="1710"/>
      <c r="G8" s="1710"/>
      <c r="H8" s="1710"/>
      <c r="I8" s="1710"/>
      <c r="J8" s="1710"/>
      <c r="K8" s="1710"/>
      <c r="L8" s="1710"/>
    </row>
    <row r="9" spans="1:35" ht="16.5" customHeight="1" x14ac:dyDescent="0.15">
      <c r="D9" s="1710" t="s">
        <v>273</v>
      </c>
      <c r="E9" s="1710"/>
      <c r="F9" s="1710"/>
      <c r="G9" s="1710"/>
      <c r="H9" s="1710"/>
      <c r="I9" s="1710"/>
      <c r="J9" s="1710"/>
      <c r="K9" s="1710"/>
      <c r="L9" s="1710"/>
    </row>
    <row r="10" spans="1:35" ht="16.5" customHeight="1" x14ac:dyDescent="0.15">
      <c r="D10" s="1710" t="s">
        <v>684</v>
      </c>
      <c r="E10" s="1710"/>
      <c r="F10" s="1710"/>
      <c r="G10" s="1710"/>
      <c r="H10" s="1710"/>
      <c r="I10" s="1710"/>
      <c r="J10" s="1710"/>
      <c r="K10" s="1710"/>
      <c r="L10" s="1710"/>
    </row>
    <row r="11" spans="1:35" ht="16.5" customHeight="1" x14ac:dyDescent="0.15">
      <c r="D11" s="1710" t="s">
        <v>483</v>
      </c>
      <c r="E11" s="1710"/>
      <c r="F11" s="1710"/>
      <c r="G11" s="1710"/>
      <c r="H11" s="1710"/>
      <c r="I11" s="1710"/>
      <c r="J11" s="1710"/>
      <c r="K11" s="1710"/>
      <c r="L11" s="1710"/>
    </row>
    <row r="12" spans="1:35" ht="16.5" customHeight="1" x14ac:dyDescent="0.15">
      <c r="B12" s="73">
        <v>2006</v>
      </c>
      <c r="C12" s="73" t="s">
        <v>484</v>
      </c>
      <c r="D12" s="1710" t="s">
        <v>485</v>
      </c>
      <c r="E12" s="1710"/>
      <c r="F12" s="1710"/>
      <c r="G12" s="1710"/>
      <c r="H12" s="1710"/>
      <c r="I12" s="1710"/>
      <c r="J12" s="1710"/>
      <c r="K12" s="1710"/>
      <c r="L12" s="1710"/>
    </row>
    <row r="13" spans="1:35" ht="16.5" customHeight="1" x14ac:dyDescent="0.15">
      <c r="D13" s="1710" t="s">
        <v>93</v>
      </c>
      <c r="E13" s="1710"/>
      <c r="F13" s="1710"/>
      <c r="G13" s="1710"/>
      <c r="H13" s="1710"/>
      <c r="I13" s="1710"/>
      <c r="J13" s="1710"/>
      <c r="K13" s="1710"/>
      <c r="L13" s="1710"/>
    </row>
    <row r="14" spans="1:35" ht="16.5" customHeight="1" x14ac:dyDescent="0.15">
      <c r="D14" s="1710" t="s">
        <v>92</v>
      </c>
      <c r="E14" s="1710"/>
      <c r="F14" s="1710"/>
      <c r="G14" s="1710"/>
      <c r="H14" s="1710"/>
      <c r="I14" s="1710"/>
      <c r="J14" s="1710"/>
      <c r="K14" s="1710"/>
      <c r="L14" s="1710"/>
    </row>
    <row r="15" spans="1:35" ht="16.5" customHeight="1" x14ac:dyDescent="0.15">
      <c r="D15" s="1710" t="s">
        <v>416</v>
      </c>
      <c r="E15" s="1710"/>
      <c r="F15" s="1710"/>
      <c r="G15" s="1710"/>
      <c r="H15" s="1710"/>
      <c r="I15" s="1710"/>
      <c r="J15" s="1710"/>
      <c r="K15" s="1710"/>
      <c r="L15" s="1710"/>
    </row>
    <row r="16" spans="1:35" ht="16.5" customHeight="1" x14ac:dyDescent="0.15">
      <c r="D16" s="1710" t="s">
        <v>551</v>
      </c>
      <c r="E16" s="1710"/>
      <c r="F16" s="1710"/>
      <c r="G16" s="1710"/>
      <c r="H16" s="1710"/>
      <c r="I16" s="1710"/>
      <c r="J16" s="1710"/>
      <c r="K16" s="1710"/>
      <c r="L16" s="1710"/>
    </row>
    <row r="17" spans="2:12" ht="16.5" customHeight="1" x14ac:dyDescent="0.15">
      <c r="B17" s="73">
        <v>2007</v>
      </c>
      <c r="C17" s="73" t="s">
        <v>160</v>
      </c>
      <c r="D17" s="1710" t="s">
        <v>417</v>
      </c>
      <c r="E17" s="1710"/>
      <c r="F17" s="1710"/>
      <c r="G17" s="1710"/>
      <c r="H17" s="1710"/>
      <c r="I17" s="1710"/>
      <c r="J17" s="1710"/>
      <c r="K17" s="1710"/>
      <c r="L17" s="1710"/>
    </row>
    <row r="18" spans="2:12" ht="16.5" customHeight="1" x14ac:dyDescent="0.15">
      <c r="D18" s="1710" t="s">
        <v>161</v>
      </c>
      <c r="E18" s="1710"/>
      <c r="F18" s="1710"/>
      <c r="G18" s="1710"/>
      <c r="H18" s="1710"/>
      <c r="I18" s="1710"/>
      <c r="J18" s="1710"/>
      <c r="K18" s="1710"/>
      <c r="L18" s="1710"/>
    </row>
    <row r="19" spans="2:12" ht="16.5" customHeight="1" x14ac:dyDescent="0.15">
      <c r="D19" s="1710" t="s">
        <v>487</v>
      </c>
      <c r="E19" s="1710"/>
      <c r="F19" s="1710"/>
      <c r="G19" s="1710"/>
      <c r="H19" s="1710"/>
      <c r="I19" s="1710"/>
      <c r="J19" s="1710"/>
      <c r="K19" s="1710"/>
      <c r="L19" s="1710"/>
    </row>
    <row r="20" spans="2:12" ht="16.5" customHeight="1" x14ac:dyDescent="0.15">
      <c r="D20" s="1710" t="s">
        <v>488</v>
      </c>
      <c r="E20" s="1710"/>
      <c r="F20" s="1710"/>
      <c r="G20" s="1710"/>
      <c r="H20" s="1710"/>
      <c r="I20" s="1710"/>
      <c r="J20" s="1710"/>
      <c r="K20" s="1710"/>
      <c r="L20" s="1710"/>
    </row>
    <row r="21" spans="2:12" ht="16.5" customHeight="1" x14ac:dyDescent="0.15">
      <c r="D21" s="1710" t="s">
        <v>413</v>
      </c>
      <c r="E21" s="1710"/>
      <c r="F21" s="1710"/>
      <c r="G21" s="1710"/>
      <c r="H21" s="1710"/>
      <c r="I21" s="1710"/>
      <c r="J21" s="1710"/>
      <c r="K21" s="1710"/>
      <c r="L21" s="1710"/>
    </row>
    <row r="22" spans="2:12" ht="16.5" customHeight="1" x14ac:dyDescent="0.15">
      <c r="D22" s="1710" t="s">
        <v>414</v>
      </c>
      <c r="E22" s="1710"/>
      <c r="F22" s="1710"/>
      <c r="G22" s="1710"/>
      <c r="H22" s="1710"/>
      <c r="I22" s="1710"/>
      <c r="J22" s="1710"/>
      <c r="K22" s="1710"/>
      <c r="L22" s="1710"/>
    </row>
    <row r="23" spans="2:12" ht="16.5" customHeight="1" x14ac:dyDescent="0.15">
      <c r="B23" s="73">
        <v>2008</v>
      </c>
      <c r="C23" s="73" t="s">
        <v>224</v>
      </c>
      <c r="D23" s="1710" t="s">
        <v>317</v>
      </c>
      <c r="E23" s="1710"/>
      <c r="F23" s="1710"/>
      <c r="G23" s="1710"/>
      <c r="H23" s="1710"/>
      <c r="I23" s="1710"/>
      <c r="J23" s="1710"/>
      <c r="K23" s="1710"/>
      <c r="L23" s="1710"/>
    </row>
    <row r="24" spans="2:12" ht="16.5" customHeight="1" x14ac:dyDescent="0.15">
      <c r="D24" s="1710" t="s">
        <v>318</v>
      </c>
      <c r="E24" s="1710"/>
      <c r="F24" s="1710"/>
      <c r="G24" s="1710"/>
      <c r="H24" s="1710"/>
      <c r="I24" s="1710"/>
      <c r="J24" s="1710"/>
      <c r="K24" s="1710"/>
      <c r="L24" s="1710"/>
    </row>
    <row r="25" spans="2:12" ht="16.5" customHeight="1" x14ac:dyDescent="0.15">
      <c r="D25" s="1710" t="s">
        <v>193</v>
      </c>
      <c r="E25" s="1710"/>
      <c r="F25" s="1710"/>
      <c r="G25" s="1710"/>
      <c r="H25" s="1710"/>
      <c r="I25" s="1710"/>
      <c r="J25" s="1710"/>
      <c r="K25" s="1710"/>
      <c r="L25" s="1710"/>
    </row>
    <row r="26" spans="2:12" ht="16.5" customHeight="1" x14ac:dyDescent="0.15">
      <c r="D26" s="1710" t="s">
        <v>225</v>
      </c>
      <c r="E26" s="1710"/>
      <c r="F26" s="1710"/>
      <c r="G26" s="1710"/>
      <c r="H26" s="1710"/>
      <c r="I26" s="1710"/>
      <c r="J26" s="1710"/>
      <c r="K26" s="1710"/>
      <c r="L26" s="1710"/>
    </row>
    <row r="27" spans="2:12" ht="16.5" customHeight="1" x14ac:dyDescent="0.15">
      <c r="D27" s="1710" t="s">
        <v>12</v>
      </c>
      <c r="E27" s="1710"/>
      <c r="F27" s="1710"/>
      <c r="G27" s="1710"/>
      <c r="H27" s="1710"/>
      <c r="I27" s="1710"/>
      <c r="J27" s="1710"/>
      <c r="K27" s="1710"/>
      <c r="L27" s="1710"/>
    </row>
    <row r="28" spans="2:12" ht="16.5" customHeight="1" x14ac:dyDescent="0.15">
      <c r="D28" s="1710" t="s">
        <v>13</v>
      </c>
      <c r="E28" s="1710"/>
      <c r="F28" s="1710"/>
      <c r="G28" s="1710"/>
      <c r="H28" s="1710"/>
      <c r="I28" s="1710"/>
      <c r="J28" s="1710"/>
      <c r="K28" s="1710"/>
      <c r="L28" s="1710"/>
    </row>
    <row r="29" spans="2:12" ht="16.5" customHeight="1" x14ac:dyDescent="0.15">
      <c r="D29" s="1710" t="s">
        <v>338</v>
      </c>
      <c r="E29" s="1710"/>
      <c r="F29" s="1710"/>
      <c r="G29" s="1710"/>
      <c r="H29" s="1710"/>
      <c r="I29" s="1710"/>
      <c r="J29" s="1710"/>
      <c r="K29" s="1710"/>
      <c r="L29" s="1710"/>
    </row>
    <row r="30" spans="2:12" ht="16.5" customHeight="1" x14ac:dyDescent="0.15">
      <c r="D30" s="1710" t="s">
        <v>339</v>
      </c>
      <c r="E30" s="1710"/>
      <c r="F30" s="1710"/>
      <c r="G30" s="1710"/>
      <c r="H30" s="1710"/>
      <c r="I30" s="1710"/>
      <c r="J30" s="1710"/>
      <c r="K30" s="1710"/>
      <c r="L30" s="1710"/>
    </row>
    <row r="31" spans="2:12" ht="16.5" customHeight="1" x14ac:dyDescent="0.15">
      <c r="D31" s="1710" t="s">
        <v>194</v>
      </c>
      <c r="E31" s="1710"/>
      <c r="F31" s="1710"/>
      <c r="G31" s="1710"/>
      <c r="H31" s="1710"/>
      <c r="I31" s="1710"/>
      <c r="J31" s="1710"/>
      <c r="K31" s="1710"/>
      <c r="L31" s="1710"/>
    </row>
    <row r="32" spans="2:12" ht="16.5" customHeight="1" x14ac:dyDescent="0.15">
      <c r="B32" s="73">
        <v>2009</v>
      </c>
      <c r="C32" s="73" t="s">
        <v>559</v>
      </c>
      <c r="D32" s="1710" t="s">
        <v>560</v>
      </c>
      <c r="E32" s="1710"/>
      <c r="F32" s="1710"/>
      <c r="G32" s="1710"/>
      <c r="H32" s="1710"/>
      <c r="I32" s="1710"/>
      <c r="J32" s="1710"/>
      <c r="K32" s="1710"/>
      <c r="L32" s="1710"/>
    </row>
    <row r="33" spans="2:12" ht="16.5" customHeight="1" x14ac:dyDescent="0.15">
      <c r="D33" s="1710" t="s">
        <v>684</v>
      </c>
      <c r="E33" s="1710"/>
      <c r="F33" s="1710"/>
      <c r="G33" s="1710"/>
      <c r="H33" s="1710"/>
      <c r="I33" s="1710"/>
      <c r="J33" s="1710"/>
      <c r="K33" s="1710"/>
      <c r="L33" s="1710"/>
    </row>
    <row r="34" spans="2:12" ht="21.75" x14ac:dyDescent="0.15">
      <c r="D34" s="1711" t="s" ph="1">
        <v>76</v>
      </c>
      <c r="E34" s="1711" ph="1"/>
      <c r="F34" s="1711" ph="1"/>
      <c r="G34" s="1711" ph="1"/>
      <c r="H34" s="1711" ph="1"/>
      <c r="I34" s="1711" ph="1"/>
      <c r="J34" s="1711" ph="1"/>
      <c r="K34" s="1711" ph="1"/>
      <c r="L34" s="1711" ph="1"/>
    </row>
    <row r="35" spans="2:12" ht="16.5" customHeight="1" x14ac:dyDescent="0.15">
      <c r="D35" s="1711" t="s">
        <v>91</v>
      </c>
      <c r="E35" s="1711"/>
      <c r="F35" s="1711"/>
      <c r="G35" s="1711"/>
      <c r="H35" s="1711"/>
      <c r="I35" s="1711"/>
      <c r="J35" s="1711"/>
      <c r="K35" s="1711"/>
      <c r="L35" s="1711"/>
    </row>
    <row r="36" spans="2:12" ht="14.45" customHeight="1" x14ac:dyDescent="0.15">
      <c r="B36" s="73">
        <v>2010</v>
      </c>
      <c r="C36" s="73" t="s">
        <v>332</v>
      </c>
      <c r="D36" s="1710" t="s">
        <v>506</v>
      </c>
      <c r="E36" s="1710"/>
      <c r="F36" s="1710"/>
      <c r="G36" s="1710"/>
      <c r="H36" s="1710"/>
      <c r="I36" s="1710"/>
      <c r="J36" s="1710"/>
      <c r="K36" s="1710"/>
      <c r="L36" s="1710"/>
    </row>
    <row r="37" spans="2:12" ht="14.45" customHeight="1" x14ac:dyDescent="0.15">
      <c r="D37" s="1710" t="s">
        <v>507</v>
      </c>
      <c r="E37" s="1710"/>
      <c r="F37" s="1710"/>
      <c r="G37" s="1710"/>
      <c r="H37" s="1710"/>
      <c r="I37" s="1710"/>
      <c r="J37" s="1710"/>
      <c r="K37" s="1710"/>
    </row>
    <row r="38" spans="2:12" ht="14.45" customHeight="1" x14ac:dyDescent="0.15">
      <c r="D38" s="1710" t="s">
        <v>333</v>
      </c>
      <c r="E38" s="1710"/>
      <c r="F38" s="1710"/>
      <c r="G38" s="1710"/>
      <c r="H38" s="1710"/>
      <c r="I38" s="1710"/>
      <c r="J38" s="1710"/>
      <c r="K38" s="1710"/>
      <c r="L38" s="1710"/>
    </row>
    <row r="39" spans="2:12" ht="14.45" customHeight="1" x14ac:dyDescent="0.15">
      <c r="D39" s="1710" t="s">
        <v>505</v>
      </c>
      <c r="E39" s="1710"/>
      <c r="F39" s="1710"/>
      <c r="G39" s="1710"/>
      <c r="H39" s="1710"/>
      <c r="I39" s="1710"/>
      <c r="J39" s="1710"/>
      <c r="K39" s="1710"/>
      <c r="L39" s="1710"/>
    </row>
    <row r="40" spans="2:12" ht="14.45" customHeight="1" x14ac:dyDescent="0.15">
      <c r="B40" s="73">
        <v>2011</v>
      </c>
      <c r="C40" s="73" t="s">
        <v>426</v>
      </c>
      <c r="D40" s="73" t="s">
        <v>427</v>
      </c>
    </row>
    <row r="41" spans="2:12" ht="14.45" customHeight="1" x14ac:dyDescent="0.15">
      <c r="D41" s="73" t="s">
        <v>428</v>
      </c>
    </row>
    <row r="42" spans="2:12" ht="14.45" customHeight="1" x14ac:dyDescent="0.15">
      <c r="D42" s="1710" t="s">
        <v>429</v>
      </c>
      <c r="E42" s="1710"/>
      <c r="F42" s="1710"/>
      <c r="G42" s="1710"/>
      <c r="H42" s="1710"/>
      <c r="I42" s="1710"/>
      <c r="J42" s="1710"/>
    </row>
    <row r="43" spans="2:12" ht="14.45" customHeight="1" x14ac:dyDescent="0.15">
      <c r="D43" s="1710" t="s">
        <v>430</v>
      </c>
      <c r="E43" s="1710"/>
      <c r="F43" s="1710"/>
      <c r="G43" s="1710"/>
      <c r="H43" s="1710"/>
      <c r="I43" s="1710"/>
      <c r="J43" s="1710"/>
    </row>
    <row r="44" spans="2:12" ht="14.45" customHeight="1" x14ac:dyDescent="0.15">
      <c r="B44" s="73">
        <v>2012</v>
      </c>
      <c r="C44" s="73" t="s">
        <v>264</v>
      </c>
      <c r="D44" s="73" t="s">
        <v>122</v>
      </c>
    </row>
    <row r="45" spans="2:12" ht="14.45" customHeight="1" x14ac:dyDescent="0.15">
      <c r="D45" s="73" t="s">
        <v>371</v>
      </c>
    </row>
    <row r="46" spans="2:12" ht="14.45" customHeight="1" x14ac:dyDescent="0.15">
      <c r="D46" s="73" t="s">
        <v>372</v>
      </c>
    </row>
    <row r="47" spans="2:12" ht="14.45" customHeight="1" x14ac:dyDescent="0.15">
      <c r="D47" s="73" t="s">
        <v>123</v>
      </c>
    </row>
    <row r="48" spans="2:12" ht="14.45" customHeight="1" x14ac:dyDescent="0.15">
      <c r="B48" s="73">
        <v>2013</v>
      </c>
      <c r="C48" s="73" t="s">
        <v>576</v>
      </c>
      <c r="D48" s="73" t="s">
        <v>580</v>
      </c>
    </row>
    <row r="49" spans="4:12" ht="14.45" customHeight="1" x14ac:dyDescent="0.15">
      <c r="D49" s="73" t="s">
        <v>577</v>
      </c>
    </row>
    <row r="50" spans="4:12" ht="14.45" customHeight="1" x14ac:dyDescent="0.15">
      <c r="D50" s="73" t="s">
        <v>578</v>
      </c>
    </row>
    <row r="51" spans="4:12" ht="14.45" customHeight="1" x14ac:dyDescent="0.15">
      <c r="D51" s="1710" t="s">
        <v>684</v>
      </c>
      <c r="E51" s="1710"/>
      <c r="F51" s="1710"/>
      <c r="G51" s="1710"/>
      <c r="H51" s="1710"/>
      <c r="I51" s="1710"/>
      <c r="J51" s="1710"/>
      <c r="K51" s="1710"/>
      <c r="L51" s="1710"/>
    </row>
  </sheetData>
  <mergeCells count="40">
    <mergeCell ref="D51:L51"/>
    <mergeCell ref="D34:L34"/>
    <mergeCell ref="D35:L35"/>
    <mergeCell ref="D32:L32"/>
    <mergeCell ref="D33:L33"/>
    <mergeCell ref="D43:J43"/>
    <mergeCell ref="D28:L28"/>
    <mergeCell ref="D29:L29"/>
    <mergeCell ref="D30:L30"/>
    <mergeCell ref="D31:L31"/>
    <mergeCell ref="D42:J42"/>
    <mergeCell ref="D36:L36"/>
    <mergeCell ref="D38:L38"/>
    <mergeCell ref="D39:L39"/>
    <mergeCell ref="D37:K37"/>
    <mergeCell ref="D25:L25"/>
    <mergeCell ref="D26:L26"/>
    <mergeCell ref="D27:L27"/>
    <mergeCell ref="D24:L24"/>
    <mergeCell ref="D19:L19"/>
    <mergeCell ref="D20:L20"/>
    <mergeCell ref="D21:L21"/>
    <mergeCell ref="D22:L22"/>
    <mergeCell ref="D23:L23"/>
    <mergeCell ref="D18:L18"/>
    <mergeCell ref="D11:L11"/>
    <mergeCell ref="D12:L12"/>
    <mergeCell ref="D13:L13"/>
    <mergeCell ref="D14:L14"/>
    <mergeCell ref="D16:L16"/>
    <mergeCell ref="D17:L17"/>
    <mergeCell ref="D3:L3"/>
    <mergeCell ref="D4:L4"/>
    <mergeCell ref="D5:L5"/>
    <mergeCell ref="D6:L6"/>
    <mergeCell ref="D15:L15"/>
    <mergeCell ref="D7:L7"/>
    <mergeCell ref="D8:L8"/>
    <mergeCell ref="D9:L9"/>
    <mergeCell ref="D10:L10"/>
  </mergeCells>
  <phoneticPr fontId="4" type="Hiragana" alignment="distributed"/>
  <pageMargins left="0.78740157480314965" right="0.78740157480314965" top="0.59055118110236227" bottom="0.59055118110236227" header="0.39370078740157483" footer="0.39370078740157483"/>
  <pageSetup paperSize="9" scale="92" firstPageNumber="28" orientation="portrait" useFirstPageNumber="1" r:id="rId1"/>
  <headerFooter alignWithMargins="0">
    <oddHeader>&amp;R&amp;A</oddHeader>
    <oddFooter>&amp;C－２５－</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0"/>
  <dimension ref="A1:AI47"/>
  <sheetViews>
    <sheetView topLeftCell="A19" zoomScaleNormal="100" workbookViewId="0">
      <selection activeCell="M35" sqref="M35"/>
    </sheetView>
  </sheetViews>
  <sheetFormatPr defaultRowHeight="14.45" customHeight="1" x14ac:dyDescent="0.15"/>
  <cols>
    <col min="1" max="1" width="2.125" style="73" customWidth="1"/>
    <col min="2" max="2" width="5.5" style="73" bestFit="1" customWidth="1"/>
    <col min="3" max="3" width="12.875" style="73" customWidth="1"/>
    <col min="4" max="10" width="9" style="73"/>
    <col min="11" max="11" width="10.875" style="73" customWidth="1"/>
    <col min="12" max="16384" width="9" style="73"/>
  </cols>
  <sheetData>
    <row r="1" spans="1:35" s="84" customFormat="1" ht="26.25" customHeight="1" x14ac:dyDescent="0.15">
      <c r="A1" s="82" t="s">
        <v>268</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5.95" customHeight="1" x14ac:dyDescent="0.15"/>
    <row r="3" spans="1:35" ht="16.5" customHeight="1" x14ac:dyDescent="0.15">
      <c r="B3" s="73">
        <v>2014</v>
      </c>
      <c r="C3" s="73" t="s">
        <v>602</v>
      </c>
      <c r="D3" s="1710" t="s">
        <v>603</v>
      </c>
      <c r="E3" s="1710"/>
      <c r="F3" s="1710"/>
      <c r="G3" s="1710"/>
      <c r="H3" s="1710"/>
      <c r="I3" s="1710"/>
      <c r="J3" s="1710"/>
      <c r="K3" s="1710"/>
      <c r="L3" s="1710"/>
    </row>
    <row r="4" spans="1:35" ht="16.5" customHeight="1" x14ac:dyDescent="0.15">
      <c r="B4" s="74"/>
      <c r="D4" s="1710" t="s">
        <v>604</v>
      </c>
      <c r="E4" s="1710"/>
      <c r="F4" s="1710"/>
      <c r="G4" s="1710"/>
      <c r="H4" s="1710"/>
      <c r="I4" s="1710"/>
      <c r="J4" s="1710"/>
      <c r="K4" s="1710"/>
      <c r="L4" s="1710"/>
    </row>
    <row r="5" spans="1:35" ht="16.5" customHeight="1" x14ac:dyDescent="0.15">
      <c r="D5" s="1710" t="s">
        <v>605</v>
      </c>
      <c r="E5" s="1710"/>
      <c r="F5" s="1710"/>
      <c r="G5" s="1710"/>
      <c r="H5" s="1710"/>
      <c r="I5" s="1710"/>
      <c r="J5" s="1710"/>
      <c r="K5" s="1710"/>
      <c r="L5" s="1710"/>
    </row>
    <row r="6" spans="1:35" ht="16.5" customHeight="1" x14ac:dyDescent="0.15">
      <c r="D6" s="1710" t="s">
        <v>606</v>
      </c>
      <c r="E6" s="1710"/>
      <c r="F6" s="1710"/>
      <c r="G6" s="1710"/>
      <c r="H6" s="1710"/>
      <c r="I6" s="1710"/>
      <c r="J6" s="1710"/>
      <c r="K6" s="1710"/>
      <c r="L6" s="1710"/>
    </row>
    <row r="7" spans="1:35" ht="16.5" customHeight="1" x14ac:dyDescent="0.15">
      <c r="D7" s="1710" t="s">
        <v>607</v>
      </c>
      <c r="E7" s="1710"/>
      <c r="F7" s="1710"/>
      <c r="G7" s="1710"/>
      <c r="H7" s="1710"/>
      <c r="I7" s="1710"/>
      <c r="J7" s="1710"/>
      <c r="K7" s="1710"/>
      <c r="L7" s="1710"/>
    </row>
    <row r="8" spans="1:35" ht="16.5" customHeight="1" x14ac:dyDescent="0.15">
      <c r="B8" s="73">
        <v>2015</v>
      </c>
      <c r="C8" s="73" t="s">
        <v>614</v>
      </c>
      <c r="D8" s="1710" t="s">
        <v>615</v>
      </c>
      <c r="E8" s="1710"/>
      <c r="F8" s="1710"/>
      <c r="G8" s="1710"/>
      <c r="H8" s="1710"/>
      <c r="I8" s="1710"/>
      <c r="J8" s="1710"/>
      <c r="K8" s="1710"/>
      <c r="L8" s="1710"/>
    </row>
    <row r="9" spans="1:35" ht="16.5" customHeight="1" x14ac:dyDescent="0.15">
      <c r="B9" s="73">
        <v>2016</v>
      </c>
      <c r="C9" s="73" t="s">
        <v>661</v>
      </c>
      <c r="D9" s="1710" t="s">
        <v>662</v>
      </c>
      <c r="E9" s="1710"/>
      <c r="F9" s="1710"/>
      <c r="G9" s="1710"/>
      <c r="H9" s="1710"/>
      <c r="I9" s="1710"/>
      <c r="J9" s="1710"/>
      <c r="K9" s="1710"/>
      <c r="L9" s="1710"/>
    </row>
    <row r="10" spans="1:35" ht="16.5" customHeight="1" x14ac:dyDescent="0.15">
      <c r="D10" s="357" t="s">
        <v>722</v>
      </c>
      <c r="E10" s="357"/>
      <c r="F10" s="357"/>
      <c r="G10" s="357"/>
      <c r="H10" s="357"/>
      <c r="I10" s="357"/>
      <c r="J10" s="357"/>
      <c r="K10" s="357"/>
      <c r="L10" s="357"/>
    </row>
    <row r="11" spans="1:35" ht="16.5" customHeight="1" x14ac:dyDescent="0.15">
      <c r="D11" s="1712" t="s">
        <v>663</v>
      </c>
      <c r="E11" s="1712"/>
      <c r="F11" s="1712"/>
      <c r="G11" s="1712"/>
      <c r="H11" s="1712"/>
      <c r="I11" s="1712"/>
      <c r="J11" s="1712"/>
      <c r="K11" s="1712"/>
      <c r="L11" s="1712"/>
    </row>
    <row r="12" spans="1:35" ht="16.5" customHeight="1" x14ac:dyDescent="0.15">
      <c r="D12" s="1710" t="s">
        <v>371</v>
      </c>
      <c r="E12" s="1710"/>
      <c r="F12" s="1710"/>
      <c r="G12" s="1710"/>
      <c r="H12" s="1710"/>
      <c r="I12" s="1710"/>
      <c r="J12" s="1710"/>
      <c r="K12" s="1710"/>
      <c r="L12" s="1710"/>
    </row>
    <row r="13" spans="1:35" ht="16.5" customHeight="1" x14ac:dyDescent="0.15">
      <c r="D13" s="1710" t="s">
        <v>666</v>
      </c>
      <c r="E13" s="1710"/>
      <c r="F13" s="1710"/>
      <c r="G13" s="1710"/>
      <c r="H13" s="1710"/>
      <c r="I13" s="1710"/>
      <c r="J13" s="1710"/>
      <c r="K13" s="1710"/>
      <c r="L13" s="1710"/>
    </row>
    <row r="14" spans="1:35" ht="16.5" customHeight="1" x14ac:dyDescent="0.15">
      <c r="D14" s="1710" t="s">
        <v>664</v>
      </c>
      <c r="E14" s="1710"/>
      <c r="F14" s="1710"/>
      <c r="G14" s="1710"/>
      <c r="H14" s="1710"/>
      <c r="I14" s="1710"/>
      <c r="J14" s="1710"/>
      <c r="K14" s="1710"/>
      <c r="L14" s="1710"/>
    </row>
    <row r="15" spans="1:35" ht="16.5" customHeight="1" x14ac:dyDescent="0.15">
      <c r="B15" s="73">
        <v>2017</v>
      </c>
      <c r="C15" s="73" t="s">
        <v>681</v>
      </c>
      <c r="D15" s="1710" t="s">
        <v>682</v>
      </c>
      <c r="E15" s="1710"/>
      <c r="F15" s="1710"/>
      <c r="G15" s="1710"/>
      <c r="H15" s="1710"/>
      <c r="I15" s="1710"/>
      <c r="J15" s="1710"/>
      <c r="K15" s="1710"/>
      <c r="L15" s="1710"/>
    </row>
    <row r="16" spans="1:35" ht="16.5" customHeight="1" x14ac:dyDescent="0.15">
      <c r="D16" s="1710" t="s">
        <v>684</v>
      </c>
      <c r="E16" s="1710"/>
      <c r="F16" s="1710"/>
      <c r="G16" s="1710"/>
      <c r="H16" s="1710"/>
      <c r="I16" s="1710"/>
      <c r="J16" s="1710"/>
      <c r="K16" s="1710"/>
      <c r="L16" s="1710"/>
    </row>
    <row r="17" spans="2:12" ht="16.5" customHeight="1" x14ac:dyDescent="0.15">
      <c r="D17" s="1710" t="s">
        <v>683</v>
      </c>
      <c r="E17" s="1710"/>
      <c r="F17" s="1710"/>
      <c r="G17" s="1710"/>
      <c r="H17" s="1710"/>
      <c r="I17" s="1710"/>
      <c r="J17" s="1710"/>
      <c r="K17" s="1710"/>
      <c r="L17" s="1710"/>
    </row>
    <row r="18" spans="2:12" ht="16.5" customHeight="1" x14ac:dyDescent="0.15">
      <c r="B18" s="73">
        <v>2018</v>
      </c>
      <c r="C18" s="73" t="s">
        <v>699</v>
      </c>
      <c r="D18" s="1710" t="s">
        <v>700</v>
      </c>
      <c r="E18" s="1710"/>
      <c r="F18" s="1710"/>
      <c r="G18" s="1710"/>
      <c r="H18" s="1710"/>
      <c r="I18" s="1710"/>
      <c r="J18" s="1710"/>
      <c r="K18" s="1710"/>
      <c r="L18" s="1710"/>
    </row>
    <row r="19" spans="2:12" ht="16.5" customHeight="1" x14ac:dyDescent="0.15">
      <c r="D19" s="1710" t="s">
        <v>697</v>
      </c>
      <c r="E19" s="1710"/>
      <c r="F19" s="1710"/>
      <c r="G19" s="1710"/>
      <c r="H19" s="1710"/>
      <c r="I19" s="1710"/>
      <c r="J19" s="1710"/>
      <c r="K19" s="1710"/>
      <c r="L19" s="1710"/>
    </row>
    <row r="20" spans="2:12" ht="16.5" customHeight="1" x14ac:dyDescent="0.15">
      <c r="D20" s="1710" t="s">
        <v>698</v>
      </c>
      <c r="E20" s="1710"/>
      <c r="F20" s="1710"/>
      <c r="G20" s="1710"/>
      <c r="H20" s="1710"/>
      <c r="I20" s="1710"/>
      <c r="J20" s="1710"/>
      <c r="K20" s="1710"/>
      <c r="L20" s="1710"/>
    </row>
    <row r="21" spans="2:12" ht="16.5" customHeight="1" x14ac:dyDescent="0.15">
      <c r="B21" s="73">
        <v>2019</v>
      </c>
      <c r="C21" s="1713" t="s">
        <v>752</v>
      </c>
      <c r="D21" s="1710" t="s">
        <v>753</v>
      </c>
      <c r="E21" s="1710"/>
      <c r="F21" s="1710"/>
      <c r="G21" s="1710"/>
      <c r="H21" s="1710"/>
      <c r="I21" s="1710"/>
      <c r="J21" s="1710"/>
      <c r="K21" s="1710"/>
      <c r="L21" s="1710"/>
    </row>
    <row r="22" spans="2:12" ht="16.5" customHeight="1" x14ac:dyDescent="0.15">
      <c r="C22" s="1714"/>
      <c r="D22" s="1710" t="s">
        <v>754</v>
      </c>
      <c r="E22" s="1710"/>
      <c r="F22" s="1710"/>
      <c r="G22" s="1710"/>
      <c r="H22" s="1710"/>
      <c r="I22" s="1710"/>
      <c r="J22" s="1710"/>
      <c r="K22" s="1710"/>
      <c r="L22" s="1710"/>
    </row>
    <row r="23" spans="2:12" ht="16.5" customHeight="1" x14ac:dyDescent="0.15">
      <c r="B23" s="73">
        <v>2020</v>
      </c>
      <c r="C23" s="4" t="s">
        <v>1162</v>
      </c>
      <c r="D23" s="1710" t="s">
        <v>1008</v>
      </c>
      <c r="E23" s="1710"/>
      <c r="F23" s="1710"/>
      <c r="G23" s="1710"/>
      <c r="H23" s="1710"/>
      <c r="I23" s="1710"/>
      <c r="J23" s="1710"/>
      <c r="K23" s="1710"/>
      <c r="L23" s="1710"/>
    </row>
    <row r="24" spans="2:12" ht="16.5" customHeight="1" x14ac:dyDescent="0.15">
      <c r="D24" s="1710" t="s">
        <v>1052</v>
      </c>
      <c r="E24" s="1710"/>
      <c r="F24" s="1710"/>
      <c r="G24" s="1710"/>
      <c r="H24" s="1710"/>
      <c r="I24" s="1710"/>
      <c r="J24" s="1710"/>
      <c r="K24" s="1710"/>
      <c r="L24" s="1710"/>
    </row>
    <row r="25" spans="2:12" ht="16.5" customHeight="1" x14ac:dyDescent="0.15">
      <c r="B25" s="73">
        <v>2021</v>
      </c>
      <c r="C25" s="73" t="s">
        <v>1163</v>
      </c>
      <c r="D25" s="1710" t="s">
        <v>1053</v>
      </c>
      <c r="E25" s="1710"/>
      <c r="F25" s="1710"/>
      <c r="G25" s="1710"/>
      <c r="H25" s="1710"/>
      <c r="I25" s="1710"/>
      <c r="J25" s="1710"/>
      <c r="K25" s="1710"/>
      <c r="L25" s="1710"/>
    </row>
    <row r="26" spans="2:12" ht="16.5" customHeight="1" x14ac:dyDescent="0.15">
      <c r="D26" s="1710" t="s">
        <v>1054</v>
      </c>
      <c r="E26" s="1710"/>
      <c r="F26" s="1710"/>
      <c r="G26" s="1710"/>
      <c r="H26" s="1710"/>
      <c r="I26" s="1710"/>
      <c r="J26" s="1710"/>
      <c r="K26" s="1710"/>
      <c r="L26" s="1710"/>
    </row>
    <row r="27" spans="2:12" ht="16.5" customHeight="1" x14ac:dyDescent="0.15">
      <c r="D27" s="1710" t="s">
        <v>684</v>
      </c>
      <c r="E27" s="1710"/>
      <c r="F27" s="1710"/>
      <c r="G27" s="1710"/>
      <c r="H27" s="1710"/>
      <c r="I27" s="1710"/>
      <c r="J27" s="1710"/>
      <c r="K27" s="1710"/>
      <c r="L27" s="1710"/>
    </row>
    <row r="28" spans="2:12" ht="16.5" customHeight="1" x14ac:dyDescent="0.15">
      <c r="B28" s="73">
        <v>2022</v>
      </c>
      <c r="C28" s="704" t="s">
        <v>1164</v>
      </c>
      <c r="D28" s="1710" t="s">
        <v>1090</v>
      </c>
      <c r="E28" s="1710"/>
      <c r="F28" s="1710"/>
      <c r="G28" s="1710"/>
      <c r="H28" s="1710"/>
      <c r="I28" s="1710"/>
      <c r="J28" s="1710"/>
      <c r="K28" s="1710"/>
      <c r="L28" s="1710"/>
    </row>
    <row r="29" spans="2:12" ht="16.5" customHeight="1" x14ac:dyDescent="0.15">
      <c r="D29" s="1710" t="s">
        <v>1089</v>
      </c>
      <c r="E29" s="1710"/>
      <c r="F29" s="1710"/>
      <c r="G29" s="1710"/>
      <c r="H29" s="1710"/>
      <c r="I29" s="1710"/>
      <c r="J29" s="1710"/>
      <c r="K29" s="1710"/>
      <c r="L29" s="1710"/>
    </row>
    <row r="30" spans="2:12" ht="16.5" customHeight="1" x14ac:dyDescent="0.15">
      <c r="B30" s="73">
        <v>2023</v>
      </c>
      <c r="C30" s="73" t="s">
        <v>1165</v>
      </c>
      <c r="D30" s="1711" t="s">
        <v>1166</v>
      </c>
      <c r="E30" s="1711"/>
      <c r="F30" s="1711"/>
      <c r="G30" s="1711"/>
      <c r="H30" s="1711"/>
      <c r="I30" s="1711"/>
      <c r="J30" s="1711"/>
      <c r="K30" s="1711"/>
      <c r="L30" s="1711"/>
    </row>
    <row r="31" spans="2:12" ht="16.5" customHeight="1" x14ac:dyDescent="0.15">
      <c r="D31" s="1711" t="s">
        <v>1167</v>
      </c>
      <c r="E31" s="1711"/>
      <c r="F31" s="1711"/>
      <c r="G31" s="1711"/>
      <c r="H31" s="1711"/>
      <c r="I31" s="1711"/>
      <c r="J31" s="1711"/>
      <c r="K31" s="1711"/>
      <c r="L31" s="1711"/>
    </row>
    <row r="32" spans="2:12" ht="14.45" customHeight="1" x14ac:dyDescent="0.15">
      <c r="B32" s="73">
        <v>2024</v>
      </c>
      <c r="C32" s="73" t="s">
        <v>1199</v>
      </c>
      <c r="D32" s="1710" t="s">
        <v>1201</v>
      </c>
      <c r="E32" s="1710"/>
      <c r="F32" s="1710"/>
      <c r="G32" s="1710"/>
      <c r="H32" s="1710"/>
      <c r="I32" s="1710"/>
      <c r="J32" s="1710"/>
      <c r="K32" s="1710"/>
      <c r="L32" s="1710"/>
    </row>
    <row r="33" spans="4:12" ht="14.45" customHeight="1" x14ac:dyDescent="0.15">
      <c r="D33" s="1710" t="s">
        <v>371</v>
      </c>
      <c r="E33" s="1710"/>
      <c r="F33" s="1710"/>
      <c r="G33" s="1710"/>
      <c r="H33" s="1710"/>
      <c r="I33" s="1710"/>
      <c r="J33" s="1710"/>
      <c r="K33" s="1710"/>
    </row>
    <row r="34" spans="4:12" ht="14.45" customHeight="1" x14ac:dyDescent="0.15">
      <c r="D34" s="1710" t="s">
        <v>1200</v>
      </c>
      <c r="E34" s="1710"/>
      <c r="F34" s="1710"/>
      <c r="G34" s="1710"/>
      <c r="H34" s="1710"/>
      <c r="I34" s="1710"/>
      <c r="J34" s="1710"/>
      <c r="K34" s="1710"/>
      <c r="L34" s="1710"/>
    </row>
    <row r="35" spans="4:12" ht="14.45" customHeight="1" x14ac:dyDescent="0.15">
      <c r="D35" s="1710"/>
      <c r="E35" s="1710"/>
      <c r="F35" s="1710"/>
      <c r="G35" s="1710"/>
      <c r="H35" s="1710"/>
      <c r="I35" s="1710"/>
      <c r="J35" s="1710"/>
      <c r="K35" s="1710"/>
      <c r="L35" s="1710"/>
    </row>
    <row r="38" spans="4:12" ht="14.45" customHeight="1" x14ac:dyDescent="0.15">
      <c r="D38" s="1710"/>
      <c r="E38" s="1710"/>
      <c r="F38" s="1710"/>
      <c r="G38" s="1710"/>
      <c r="H38" s="1710"/>
      <c r="I38" s="1710"/>
      <c r="J38" s="1710"/>
    </row>
    <row r="39" spans="4:12" ht="14.45" customHeight="1" x14ac:dyDescent="0.15">
      <c r="D39" s="1710"/>
      <c r="E39" s="1710"/>
      <c r="F39" s="1710"/>
      <c r="G39" s="1710"/>
      <c r="H39" s="1710"/>
      <c r="I39" s="1710"/>
      <c r="J39" s="1710"/>
    </row>
    <row r="47" spans="4:12" ht="14.45" customHeight="1" x14ac:dyDescent="0.15">
      <c r="D47" s="1710"/>
      <c r="E47" s="1710"/>
      <c r="F47" s="1710"/>
      <c r="G47" s="1710"/>
      <c r="H47" s="1710"/>
      <c r="I47" s="1710"/>
      <c r="J47" s="1710"/>
      <c r="K47" s="1710"/>
      <c r="L47" s="1710"/>
    </row>
  </sheetData>
  <mergeCells count="36">
    <mergeCell ref="D47:L47"/>
    <mergeCell ref="D30:L30"/>
    <mergeCell ref="D31:L31"/>
    <mergeCell ref="D32:L32"/>
    <mergeCell ref="D33:K33"/>
    <mergeCell ref="D34:L34"/>
    <mergeCell ref="C21:C22"/>
    <mergeCell ref="D35:L35"/>
    <mergeCell ref="D38:J38"/>
    <mergeCell ref="D39:J39"/>
    <mergeCell ref="D29:L29"/>
    <mergeCell ref="D23:L23"/>
    <mergeCell ref="D24:L24"/>
    <mergeCell ref="D26:L26"/>
    <mergeCell ref="D27:L27"/>
    <mergeCell ref="D25:L25"/>
    <mergeCell ref="D28:L28"/>
    <mergeCell ref="D20:L20"/>
    <mergeCell ref="D21:L21"/>
    <mergeCell ref="D22:L22"/>
    <mergeCell ref="D8:L8"/>
    <mergeCell ref="D14:L14"/>
    <mergeCell ref="D15:L15"/>
    <mergeCell ref="D16:L16"/>
    <mergeCell ref="D17:L17"/>
    <mergeCell ref="D19:L19"/>
    <mergeCell ref="D18:L18"/>
    <mergeCell ref="D9:L9"/>
    <mergeCell ref="D11:L11"/>
    <mergeCell ref="D12:L12"/>
    <mergeCell ref="D13:L13"/>
    <mergeCell ref="D3:L3"/>
    <mergeCell ref="D4:L4"/>
    <mergeCell ref="D5:L5"/>
    <mergeCell ref="D6:L6"/>
    <mergeCell ref="D7:L7"/>
  </mergeCells>
  <phoneticPr fontId="4"/>
  <pageMargins left="0.78740157480314965" right="0.78740157480314965" top="0.59055118110236227" bottom="0.59055118110236227" header="0.39370078740157483" footer="0.39370078740157483"/>
  <pageSetup paperSize="9" scale="92" firstPageNumber="28" orientation="portrait" useFirstPageNumber="1" r:id="rId1"/>
  <headerFooter alignWithMargins="0">
    <oddHeader>&amp;R&amp;A</oddHeader>
    <oddFooter>&amp;C－２６－</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102">
    <tabColor rgb="FFFF0000"/>
  </sheetPr>
  <dimension ref="A1:AI55"/>
  <sheetViews>
    <sheetView topLeftCell="A37" zoomScaleNormal="100" workbookViewId="0"/>
  </sheetViews>
  <sheetFormatPr defaultRowHeight="14.45" customHeight="1" x14ac:dyDescent="0.15"/>
  <cols>
    <col min="1" max="1" width="1.75" style="73" customWidth="1"/>
    <col min="2" max="2" width="5.5" style="73" bestFit="1" customWidth="1"/>
    <col min="3" max="3" width="12.875" style="73" customWidth="1"/>
    <col min="4" max="4" width="58" style="73" bestFit="1" customWidth="1"/>
    <col min="5" max="16384" width="9" style="73"/>
  </cols>
  <sheetData>
    <row r="1" spans="1:35" s="84" customFormat="1" ht="26.25" customHeight="1" x14ac:dyDescent="0.15">
      <c r="A1" s="82" t="s">
        <v>539</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7.25" x14ac:dyDescent="0.2">
      <c r="B2" s="72"/>
    </row>
    <row r="3" spans="1:35" ht="17.100000000000001" customHeight="1" x14ac:dyDescent="0.15">
      <c r="B3" s="74">
        <v>1955</v>
      </c>
      <c r="C3" s="74" t="s">
        <v>418</v>
      </c>
      <c r="D3" s="73" t="s">
        <v>404</v>
      </c>
    </row>
    <row r="4" spans="1:35" ht="17.100000000000001" customHeight="1" x14ac:dyDescent="0.15">
      <c r="B4" s="74"/>
      <c r="C4" s="74"/>
      <c r="D4" s="73" t="s">
        <v>419</v>
      </c>
    </row>
    <row r="5" spans="1:35" ht="17.100000000000001" customHeight="1" x14ac:dyDescent="0.15">
      <c r="B5" s="74">
        <v>1960</v>
      </c>
      <c r="C5" s="74" t="s">
        <v>420</v>
      </c>
      <c r="D5" s="73" t="s">
        <v>421</v>
      </c>
    </row>
    <row r="6" spans="1:35" ht="17.100000000000001" customHeight="1" x14ac:dyDescent="0.15">
      <c r="B6" s="74">
        <v>1961</v>
      </c>
      <c r="C6" s="74" t="s">
        <v>422</v>
      </c>
      <c r="D6" s="73" t="s">
        <v>423</v>
      </c>
    </row>
    <row r="7" spans="1:35" ht="17.100000000000001" customHeight="1" x14ac:dyDescent="0.15">
      <c r="B7" s="74">
        <v>1962</v>
      </c>
      <c r="C7" s="74" t="s">
        <v>424</v>
      </c>
      <c r="D7" s="73" t="s">
        <v>425</v>
      </c>
    </row>
    <row r="8" spans="1:35" ht="17.100000000000001" customHeight="1" x14ac:dyDescent="0.15">
      <c r="B8" s="74">
        <v>1965</v>
      </c>
      <c r="C8" s="74" t="s">
        <v>409</v>
      </c>
      <c r="D8" s="73" t="s">
        <v>410</v>
      </c>
    </row>
    <row r="9" spans="1:35" ht="17.100000000000001" customHeight="1" x14ac:dyDescent="0.15">
      <c r="B9" s="74">
        <v>1967</v>
      </c>
      <c r="C9" s="74" t="s">
        <v>411</v>
      </c>
      <c r="D9" s="73" t="s">
        <v>412</v>
      </c>
    </row>
    <row r="10" spans="1:35" ht="17.100000000000001" customHeight="1" x14ac:dyDescent="0.15">
      <c r="B10" s="74">
        <v>1968</v>
      </c>
      <c r="C10" s="74" t="s">
        <v>78</v>
      </c>
      <c r="D10" s="73" t="s">
        <v>79</v>
      </c>
    </row>
    <row r="11" spans="1:35" ht="17.100000000000001" customHeight="1" x14ac:dyDescent="0.15">
      <c r="B11" s="74">
        <v>1969</v>
      </c>
      <c r="C11" s="74" t="s">
        <v>80</v>
      </c>
      <c r="D11" s="73" t="s">
        <v>81</v>
      </c>
    </row>
    <row r="12" spans="1:35" ht="17.100000000000001" customHeight="1" x14ac:dyDescent="0.15">
      <c r="B12" s="74">
        <v>1970</v>
      </c>
      <c r="C12" s="74" t="s">
        <v>82</v>
      </c>
      <c r="D12" s="73" t="s">
        <v>518</v>
      </c>
    </row>
    <row r="13" spans="1:35" ht="17.100000000000001" customHeight="1" x14ac:dyDescent="0.15">
      <c r="B13" s="74"/>
      <c r="C13" s="74"/>
      <c r="D13" s="73" t="s">
        <v>83</v>
      </c>
    </row>
    <row r="14" spans="1:35" ht="17.100000000000001" customHeight="1" x14ac:dyDescent="0.15">
      <c r="B14" s="74">
        <v>1971</v>
      </c>
      <c r="C14" s="74" t="s">
        <v>823</v>
      </c>
      <c r="D14" s="73" t="s">
        <v>835</v>
      </c>
    </row>
    <row r="15" spans="1:35" ht="17.100000000000001" customHeight="1" x14ac:dyDescent="0.15">
      <c r="B15" s="74">
        <v>1972</v>
      </c>
      <c r="C15" s="74" t="s">
        <v>84</v>
      </c>
      <c r="D15" s="73" t="s">
        <v>85</v>
      </c>
    </row>
    <row r="16" spans="1:35" ht="17.100000000000001" customHeight="1" x14ac:dyDescent="0.15">
      <c r="B16" s="74">
        <v>1974</v>
      </c>
      <c r="C16" s="74" t="s">
        <v>86</v>
      </c>
      <c r="D16" s="73" t="s">
        <v>87</v>
      </c>
    </row>
    <row r="17" spans="2:4" ht="17.100000000000001" customHeight="1" x14ac:dyDescent="0.15">
      <c r="B17" s="74"/>
      <c r="C17" s="74"/>
      <c r="D17" s="73" t="s">
        <v>834</v>
      </c>
    </row>
    <row r="18" spans="2:4" ht="17.100000000000001" customHeight="1" x14ac:dyDescent="0.15">
      <c r="B18" s="74">
        <v>1975</v>
      </c>
      <c r="C18" s="74" t="s">
        <v>88</v>
      </c>
      <c r="D18" s="75" t="s">
        <v>519</v>
      </c>
    </row>
    <row r="19" spans="2:4" ht="17.100000000000001" customHeight="1" x14ac:dyDescent="0.15">
      <c r="B19" s="74"/>
      <c r="C19" s="74"/>
      <c r="D19" s="75" t="s">
        <v>520</v>
      </c>
    </row>
    <row r="20" spans="2:4" ht="17.100000000000001" customHeight="1" x14ac:dyDescent="0.15">
      <c r="B20" s="74"/>
      <c r="C20" s="74"/>
      <c r="D20" s="75" t="s">
        <v>89</v>
      </c>
    </row>
    <row r="21" spans="2:4" ht="17.100000000000001" customHeight="1" x14ac:dyDescent="0.15">
      <c r="B21" s="74"/>
      <c r="C21" s="74"/>
      <c r="D21" s="75" t="s">
        <v>90</v>
      </c>
    </row>
    <row r="22" spans="2:4" ht="17.100000000000001" customHeight="1" x14ac:dyDescent="0.15">
      <c r="B22" s="74"/>
      <c r="C22" s="74"/>
      <c r="D22" s="427" t="s">
        <v>832</v>
      </c>
    </row>
    <row r="23" spans="2:4" ht="17.100000000000001" customHeight="1" x14ac:dyDescent="0.15">
      <c r="B23" s="74">
        <v>1976</v>
      </c>
      <c r="C23" s="74" t="s">
        <v>824</v>
      </c>
      <c r="D23" s="427" t="s">
        <v>833</v>
      </c>
    </row>
    <row r="24" spans="2:4" ht="17.100000000000001" customHeight="1" x14ac:dyDescent="0.15">
      <c r="B24" s="74"/>
      <c r="C24" s="74"/>
      <c r="D24" s="73" t="s">
        <v>392</v>
      </c>
    </row>
    <row r="25" spans="2:4" ht="17.100000000000001" customHeight="1" x14ac:dyDescent="0.15">
      <c r="B25" s="74">
        <v>1978</v>
      </c>
      <c r="C25" s="74" t="s">
        <v>393</v>
      </c>
      <c r="D25" s="73" t="s">
        <v>394</v>
      </c>
    </row>
    <row r="26" spans="2:4" ht="17.100000000000001" customHeight="1" x14ac:dyDescent="0.15">
      <c r="B26" s="74">
        <v>1979</v>
      </c>
      <c r="C26" s="74" t="s">
        <v>395</v>
      </c>
      <c r="D26" s="75" t="s">
        <v>521</v>
      </c>
    </row>
    <row r="27" spans="2:4" ht="17.100000000000001" customHeight="1" x14ac:dyDescent="0.15">
      <c r="B27" s="74"/>
      <c r="C27" s="74"/>
      <c r="D27" s="75" t="s">
        <v>396</v>
      </c>
    </row>
    <row r="28" spans="2:4" ht="17.100000000000001" customHeight="1" x14ac:dyDescent="0.15">
      <c r="B28" s="74"/>
      <c r="C28" s="74"/>
      <c r="D28" s="75" t="s">
        <v>397</v>
      </c>
    </row>
    <row r="29" spans="2:4" ht="17.100000000000001" customHeight="1" x14ac:dyDescent="0.15">
      <c r="B29" s="74"/>
      <c r="C29" s="74"/>
      <c r="D29" s="75" t="s">
        <v>398</v>
      </c>
    </row>
    <row r="30" spans="2:4" ht="17.100000000000001" customHeight="1" x14ac:dyDescent="0.15">
      <c r="B30" s="74">
        <v>1981</v>
      </c>
      <c r="C30" s="74" t="s">
        <v>399</v>
      </c>
      <c r="D30" s="73" t="s">
        <v>400</v>
      </c>
    </row>
    <row r="31" spans="2:4" ht="17.100000000000001" customHeight="1" x14ac:dyDescent="0.15">
      <c r="B31" s="74">
        <v>1982</v>
      </c>
      <c r="C31" s="74" t="s">
        <v>401</v>
      </c>
      <c r="D31" s="73" t="s">
        <v>522</v>
      </c>
    </row>
    <row r="32" spans="2:4" ht="17.100000000000001" customHeight="1" x14ac:dyDescent="0.15">
      <c r="B32" s="74"/>
      <c r="C32" s="74"/>
      <c r="D32" s="73" t="s">
        <v>402</v>
      </c>
    </row>
    <row r="33" spans="2:4" ht="17.100000000000001" customHeight="1" x14ac:dyDescent="0.15">
      <c r="B33" s="74">
        <v>1983</v>
      </c>
      <c r="C33" s="74" t="s">
        <v>403</v>
      </c>
      <c r="D33" s="75" t="s">
        <v>523</v>
      </c>
    </row>
    <row r="34" spans="2:4" ht="17.100000000000001" customHeight="1" x14ac:dyDescent="0.15">
      <c r="B34" s="74"/>
      <c r="C34" s="74"/>
      <c r="D34" s="75" t="s">
        <v>451</v>
      </c>
    </row>
    <row r="35" spans="2:4" ht="17.100000000000001" customHeight="1" x14ac:dyDescent="0.15">
      <c r="B35" s="74"/>
      <c r="C35" s="74"/>
      <c r="D35" s="75" t="s">
        <v>452</v>
      </c>
    </row>
    <row r="36" spans="2:4" ht="17.100000000000001" customHeight="1" x14ac:dyDescent="0.15">
      <c r="B36" s="74"/>
      <c r="C36" s="74"/>
      <c r="D36" s="75" t="s">
        <v>453</v>
      </c>
    </row>
    <row r="37" spans="2:4" ht="17.100000000000001" customHeight="1" x14ac:dyDescent="0.15">
      <c r="B37" s="74"/>
      <c r="C37" s="74"/>
      <c r="D37" s="75" t="s">
        <v>454</v>
      </c>
    </row>
    <row r="38" spans="2:4" ht="17.100000000000001" customHeight="1" x14ac:dyDescent="0.15">
      <c r="B38" s="74"/>
      <c r="C38" s="74"/>
      <c r="D38" s="427" t="s">
        <v>831</v>
      </c>
    </row>
    <row r="39" spans="2:4" ht="17.100000000000001" customHeight="1" x14ac:dyDescent="0.15">
      <c r="B39" s="74">
        <v>1984</v>
      </c>
      <c r="C39" s="74" t="s">
        <v>455</v>
      </c>
      <c r="D39" s="73" t="s">
        <v>524</v>
      </c>
    </row>
    <row r="40" spans="2:4" ht="17.100000000000001" customHeight="1" x14ac:dyDescent="0.15">
      <c r="B40" s="74"/>
      <c r="C40" s="74"/>
      <c r="D40" s="73" t="s">
        <v>825</v>
      </c>
    </row>
    <row r="41" spans="2:4" ht="17.100000000000001" customHeight="1" x14ac:dyDescent="0.15">
      <c r="B41" s="74">
        <v>1985</v>
      </c>
      <c r="C41" s="74" t="s">
        <v>456</v>
      </c>
      <c r="D41" s="73" t="s">
        <v>457</v>
      </c>
    </row>
    <row r="42" spans="2:4" ht="17.100000000000001" customHeight="1" x14ac:dyDescent="0.15">
      <c r="B42" s="74">
        <v>1986</v>
      </c>
      <c r="C42" s="74" t="s">
        <v>458</v>
      </c>
      <c r="D42" s="73" t="s">
        <v>525</v>
      </c>
    </row>
    <row r="43" spans="2:4" ht="17.100000000000001" customHeight="1" x14ac:dyDescent="0.15">
      <c r="B43" s="74"/>
      <c r="C43" s="74"/>
      <c r="D43" s="73" t="s">
        <v>459</v>
      </c>
    </row>
    <row r="44" spans="2:4" ht="17.100000000000001" customHeight="1" x14ac:dyDescent="0.15">
      <c r="B44" s="74">
        <v>1987</v>
      </c>
      <c r="C44" s="74" t="s">
        <v>460</v>
      </c>
      <c r="D44" s="73" t="s">
        <v>526</v>
      </c>
    </row>
    <row r="45" spans="2:4" ht="17.100000000000001" customHeight="1" x14ac:dyDescent="0.15">
      <c r="B45" s="74">
        <v>1988</v>
      </c>
      <c r="C45" s="74" t="s">
        <v>527</v>
      </c>
      <c r="D45" s="73" t="s">
        <v>528</v>
      </c>
    </row>
    <row r="46" spans="2:4" ht="17.100000000000001" customHeight="1" x14ac:dyDescent="0.15">
      <c r="B46" s="74"/>
      <c r="C46" s="74"/>
      <c r="D46" s="73" t="s">
        <v>529</v>
      </c>
    </row>
    <row r="47" spans="2:4" ht="17.100000000000001" customHeight="1" x14ac:dyDescent="0.15">
      <c r="B47" s="74"/>
      <c r="C47" s="74"/>
      <c r="D47" s="73" t="s">
        <v>830</v>
      </c>
    </row>
    <row r="48" spans="2:4" ht="17.100000000000001" customHeight="1" x14ac:dyDescent="0.15">
      <c r="B48" s="74">
        <v>1989</v>
      </c>
      <c r="C48" s="74" t="s">
        <v>530</v>
      </c>
      <c r="D48" s="73" t="s">
        <v>531</v>
      </c>
    </row>
    <row r="49" spans="2:4" ht="17.100000000000001" customHeight="1" x14ac:dyDescent="0.15">
      <c r="B49" s="74"/>
      <c r="C49" s="74"/>
      <c r="D49" s="73" t="s">
        <v>532</v>
      </c>
    </row>
    <row r="50" spans="2:4" ht="17.100000000000001" customHeight="1" x14ac:dyDescent="0.15">
      <c r="B50" s="74">
        <v>1990</v>
      </c>
      <c r="C50" s="74" t="s">
        <v>533</v>
      </c>
      <c r="D50" s="73" t="s">
        <v>229</v>
      </c>
    </row>
    <row r="51" spans="2:4" ht="17.100000000000001" customHeight="1" x14ac:dyDescent="0.15">
      <c r="B51" s="74"/>
      <c r="C51" s="74"/>
      <c r="D51" s="73" t="s">
        <v>534</v>
      </c>
    </row>
    <row r="55" spans="2:4" ht="17.100000000000001" customHeight="1" x14ac:dyDescent="0.15">
      <c r="B55" s="74"/>
      <c r="C55" s="74"/>
    </row>
  </sheetData>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&amp;C－２７－</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103">
    <tabColor rgb="FFFF0000"/>
  </sheetPr>
  <dimension ref="B2:E46"/>
  <sheetViews>
    <sheetView zoomScaleNormal="100" workbookViewId="0">
      <selection activeCell="D47" sqref="D47"/>
    </sheetView>
  </sheetViews>
  <sheetFormatPr defaultRowHeight="14.25" x14ac:dyDescent="0.15"/>
  <cols>
    <col min="1" max="1" width="1.75" style="73" customWidth="1"/>
    <col min="2" max="2" width="7.25" style="73" customWidth="1"/>
    <col min="3" max="3" width="12.875" style="73" customWidth="1"/>
    <col min="4" max="4" width="71.25" style="73" customWidth="1"/>
    <col min="5" max="5" width="2.625" style="73" customWidth="1"/>
    <col min="6" max="16384" width="9" style="73"/>
  </cols>
  <sheetData>
    <row r="2" spans="2:4" ht="17.100000000000001" customHeight="1" x14ac:dyDescent="0.15">
      <c r="B2" s="74">
        <v>1991</v>
      </c>
      <c r="C2" s="74" t="s">
        <v>535</v>
      </c>
      <c r="D2" s="73" t="s">
        <v>536</v>
      </c>
    </row>
    <row r="3" spans="2:4" ht="17.100000000000001" customHeight="1" x14ac:dyDescent="0.15">
      <c r="B3" s="74">
        <v>1992</v>
      </c>
      <c r="C3" s="74" t="s">
        <v>537</v>
      </c>
      <c r="D3" s="73" t="s">
        <v>230</v>
      </c>
    </row>
    <row r="4" spans="2:4" ht="16.5" customHeight="1" x14ac:dyDescent="0.15">
      <c r="B4" s="74"/>
      <c r="C4" s="74"/>
      <c r="D4" s="73" t="s">
        <v>538</v>
      </c>
    </row>
    <row r="5" spans="2:4" ht="16.5" customHeight="1" x14ac:dyDescent="0.15">
      <c r="B5" s="74">
        <v>1993</v>
      </c>
      <c r="C5" s="73" t="s">
        <v>231</v>
      </c>
      <c r="D5" s="75" t="s">
        <v>127</v>
      </c>
    </row>
    <row r="6" spans="2:4" ht="17.100000000000001" customHeight="1" x14ac:dyDescent="0.15">
      <c r="B6" s="74"/>
      <c r="C6" s="74"/>
      <c r="D6" s="75" t="s">
        <v>232</v>
      </c>
    </row>
    <row r="7" spans="2:4" ht="17.100000000000001" customHeight="1" x14ac:dyDescent="0.15">
      <c r="B7" s="74"/>
      <c r="C7" s="74"/>
      <c r="D7" s="75" t="s">
        <v>233</v>
      </c>
    </row>
    <row r="8" spans="2:4" ht="17.100000000000001" customHeight="1" x14ac:dyDescent="0.15">
      <c r="B8" s="74"/>
      <c r="C8" s="74"/>
      <c r="D8" s="75" t="s">
        <v>234</v>
      </c>
    </row>
    <row r="9" spans="2:4" ht="17.100000000000001" customHeight="1" x14ac:dyDescent="0.15">
      <c r="B9" s="74">
        <v>1994</v>
      </c>
      <c r="C9" s="73" t="s">
        <v>235</v>
      </c>
      <c r="D9" s="73" t="s">
        <v>236</v>
      </c>
    </row>
    <row r="10" spans="2:4" ht="17.100000000000001" customHeight="1" x14ac:dyDescent="0.15">
      <c r="B10" s="74">
        <v>1995</v>
      </c>
      <c r="C10" s="73" t="s">
        <v>237</v>
      </c>
      <c r="D10" s="73" t="s">
        <v>128</v>
      </c>
    </row>
    <row r="11" spans="2:4" ht="17.100000000000001" customHeight="1" x14ac:dyDescent="0.15">
      <c r="B11" s="74"/>
      <c r="C11" s="74"/>
      <c r="D11" s="73" t="s">
        <v>238</v>
      </c>
    </row>
    <row r="12" spans="2:4" ht="17.100000000000001" customHeight="1" x14ac:dyDescent="0.15">
      <c r="B12" s="74"/>
      <c r="C12" s="74"/>
      <c r="D12" s="73" t="s">
        <v>239</v>
      </c>
    </row>
    <row r="13" spans="2:4" ht="17.100000000000001" customHeight="1" x14ac:dyDescent="0.15">
      <c r="B13" s="74">
        <v>1996</v>
      </c>
      <c r="C13" s="73" t="s">
        <v>240</v>
      </c>
      <c r="D13" s="73" t="s">
        <v>542</v>
      </c>
    </row>
    <row r="14" spans="2:4" ht="17.100000000000001" customHeight="1" x14ac:dyDescent="0.15">
      <c r="B14" s="74"/>
      <c r="C14" s="74"/>
      <c r="D14" s="73" t="s">
        <v>241</v>
      </c>
    </row>
    <row r="15" spans="2:4" ht="17.100000000000001" customHeight="1" x14ac:dyDescent="0.15">
      <c r="B15" s="74"/>
      <c r="C15" s="74"/>
      <c r="D15" s="73" t="s">
        <v>508</v>
      </c>
    </row>
    <row r="16" spans="2:4" ht="17.100000000000001" customHeight="1" x14ac:dyDescent="0.15">
      <c r="B16" s="74">
        <v>1997</v>
      </c>
      <c r="C16" s="73" t="s">
        <v>509</v>
      </c>
      <c r="D16" s="75" t="s">
        <v>543</v>
      </c>
    </row>
    <row r="17" spans="2:4" ht="17.100000000000001" customHeight="1" x14ac:dyDescent="0.15">
      <c r="B17" s="74"/>
      <c r="C17" s="10"/>
      <c r="D17" s="75" t="s">
        <v>510</v>
      </c>
    </row>
    <row r="18" spans="2:4" ht="17.100000000000001" customHeight="1" x14ac:dyDescent="0.15">
      <c r="B18" s="74"/>
      <c r="C18" s="10"/>
      <c r="D18" s="75" t="s">
        <v>511</v>
      </c>
    </row>
    <row r="19" spans="2:4" ht="17.100000000000001" customHeight="1" x14ac:dyDescent="0.15">
      <c r="B19" s="74"/>
      <c r="C19" s="10"/>
      <c r="D19" s="75" t="s">
        <v>129</v>
      </c>
    </row>
    <row r="20" spans="2:4" ht="17.100000000000001" customHeight="1" x14ac:dyDescent="0.15">
      <c r="B20" s="74">
        <v>1998</v>
      </c>
      <c r="C20" s="73" t="s">
        <v>512</v>
      </c>
      <c r="D20" s="75" t="s">
        <v>544</v>
      </c>
    </row>
    <row r="21" spans="2:4" ht="17.100000000000001" customHeight="1" x14ac:dyDescent="0.15">
      <c r="B21" s="74"/>
      <c r="C21" s="10"/>
      <c r="D21" s="75" t="s">
        <v>315</v>
      </c>
    </row>
    <row r="22" spans="2:4" ht="17.100000000000001" customHeight="1" x14ac:dyDescent="0.15">
      <c r="B22" s="74"/>
      <c r="C22" s="10"/>
      <c r="D22" s="75" t="s">
        <v>4</v>
      </c>
    </row>
    <row r="23" spans="2:4" ht="17.100000000000001" customHeight="1" x14ac:dyDescent="0.15">
      <c r="B23" s="74"/>
      <c r="C23" s="10"/>
      <c r="D23" s="75" t="s">
        <v>5</v>
      </c>
    </row>
    <row r="24" spans="2:4" ht="17.100000000000001" customHeight="1" x14ac:dyDescent="0.15">
      <c r="B24" s="74">
        <v>1999</v>
      </c>
      <c r="C24" s="73" t="s">
        <v>6</v>
      </c>
      <c r="D24" s="73" t="s">
        <v>545</v>
      </c>
    </row>
    <row r="25" spans="2:4" ht="17.100000000000001" customHeight="1" x14ac:dyDescent="0.15">
      <c r="B25" s="74"/>
      <c r="C25" s="10"/>
      <c r="D25" s="73" t="s">
        <v>7</v>
      </c>
    </row>
    <row r="26" spans="2:4" ht="17.100000000000001" customHeight="1" x14ac:dyDescent="0.15">
      <c r="B26" s="74">
        <v>2000</v>
      </c>
      <c r="C26" s="73" t="s">
        <v>8</v>
      </c>
      <c r="D26" s="73" t="s">
        <v>546</v>
      </c>
    </row>
    <row r="27" spans="2:4" ht="17.100000000000001" customHeight="1" x14ac:dyDescent="0.15">
      <c r="B27" s="74"/>
      <c r="C27" s="10"/>
      <c r="D27" s="73" t="s">
        <v>9</v>
      </c>
    </row>
    <row r="28" spans="2:4" ht="17.100000000000001" customHeight="1" x14ac:dyDescent="0.15">
      <c r="B28" s="74">
        <v>2001</v>
      </c>
      <c r="C28" s="73" t="s">
        <v>10</v>
      </c>
      <c r="D28" s="73" t="s">
        <v>547</v>
      </c>
    </row>
    <row r="29" spans="2:4" ht="17.100000000000001" customHeight="1" x14ac:dyDescent="0.15">
      <c r="B29" s="74"/>
      <c r="C29" s="10"/>
      <c r="D29" s="73" t="s">
        <v>11</v>
      </c>
    </row>
    <row r="30" spans="2:4" ht="17.100000000000001" customHeight="1" x14ac:dyDescent="0.15">
      <c r="B30" s="74"/>
      <c r="C30" s="10"/>
      <c r="D30" s="73" t="s">
        <v>436</v>
      </c>
    </row>
    <row r="31" spans="2:4" ht="17.100000000000001" customHeight="1" x14ac:dyDescent="0.15">
      <c r="B31" s="74">
        <v>2002</v>
      </c>
      <c r="C31" s="73" t="s">
        <v>437</v>
      </c>
      <c r="D31" s="73" t="s">
        <v>449</v>
      </c>
    </row>
    <row r="32" spans="2:4" ht="17.100000000000001" customHeight="1" x14ac:dyDescent="0.15">
      <c r="B32" s="74"/>
      <c r="C32" s="10"/>
      <c r="D32" s="73" t="s">
        <v>438</v>
      </c>
    </row>
    <row r="33" spans="2:5" ht="17.100000000000001" customHeight="1" x14ac:dyDescent="0.15">
      <c r="B33" s="74"/>
      <c r="C33" s="10"/>
      <c r="D33" s="73" t="s">
        <v>439</v>
      </c>
    </row>
    <row r="34" spans="2:5" ht="17.100000000000001" customHeight="1" x14ac:dyDescent="0.15">
      <c r="B34" s="74"/>
      <c r="C34" s="10"/>
      <c r="D34" s="73" t="s">
        <v>828</v>
      </c>
    </row>
    <row r="35" spans="2:5" ht="17.100000000000001" customHeight="1" x14ac:dyDescent="0.15">
      <c r="B35" s="74">
        <v>2003</v>
      </c>
      <c r="C35" s="73" t="s">
        <v>440</v>
      </c>
      <c r="D35" s="1710" t="s">
        <v>829</v>
      </c>
      <c r="E35" s="1710"/>
    </row>
    <row r="36" spans="2:5" ht="17.100000000000001" customHeight="1" x14ac:dyDescent="0.15">
      <c r="B36" s="74"/>
      <c r="C36" s="10"/>
      <c r="D36" s="73" t="s">
        <v>441</v>
      </c>
    </row>
    <row r="37" spans="2:5" ht="17.100000000000001" customHeight="1" x14ac:dyDescent="0.15">
      <c r="B37" s="74"/>
      <c r="C37" s="10"/>
      <c r="D37" s="73" t="s">
        <v>442</v>
      </c>
    </row>
    <row r="38" spans="2:5" ht="17.100000000000001" customHeight="1" x14ac:dyDescent="0.15">
      <c r="B38" s="74"/>
      <c r="C38" s="10"/>
      <c r="D38" s="73" t="s">
        <v>443</v>
      </c>
    </row>
    <row r="39" spans="2:5" ht="17.100000000000001" customHeight="1" x14ac:dyDescent="0.15">
      <c r="B39" s="74">
        <v>2004</v>
      </c>
      <c r="C39" s="73" t="s">
        <v>269</v>
      </c>
      <c r="D39" s="73" t="s">
        <v>444</v>
      </c>
    </row>
    <row r="40" spans="2:5" ht="17.100000000000001" customHeight="1" x14ac:dyDescent="0.15">
      <c r="C40" s="10"/>
      <c r="D40" s="73" t="s">
        <v>405</v>
      </c>
    </row>
    <row r="41" spans="2:5" ht="17.100000000000001" customHeight="1" x14ac:dyDescent="0.15">
      <c r="C41" s="10"/>
      <c r="D41" s="73" t="s">
        <v>124</v>
      </c>
    </row>
    <row r="42" spans="2:5" ht="17.100000000000001" customHeight="1" x14ac:dyDescent="0.15">
      <c r="C42" s="10"/>
      <c r="D42" s="73" t="s">
        <v>125</v>
      </c>
    </row>
    <row r="43" spans="2:5" x14ac:dyDescent="0.15">
      <c r="D43" s="73" t="s">
        <v>126</v>
      </c>
    </row>
    <row r="44" spans="2:5" x14ac:dyDescent="0.15">
      <c r="B44" s="74" t="s">
        <v>126</v>
      </c>
      <c r="C44" s="74" t="s">
        <v>126</v>
      </c>
    </row>
    <row r="45" spans="2:5" x14ac:dyDescent="0.15">
      <c r="B45" s="74"/>
    </row>
    <row r="46" spans="2:5" x14ac:dyDescent="0.15">
      <c r="B46" s="74" t="s">
        <v>126</v>
      </c>
    </row>
  </sheetData>
  <mergeCells count="1">
    <mergeCell ref="D35:E35"/>
  </mergeCells>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&amp;C－２８－</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104">
    <tabColor rgb="FFFF0000"/>
  </sheetPr>
  <dimension ref="A1:AI58"/>
  <sheetViews>
    <sheetView zoomScaleNormal="100" workbookViewId="0">
      <selection activeCell="D53" sqref="D53"/>
    </sheetView>
  </sheetViews>
  <sheetFormatPr defaultRowHeight="14.45" customHeight="1" x14ac:dyDescent="0.15"/>
  <cols>
    <col min="1" max="1" width="1.75" style="73" customWidth="1"/>
    <col min="2" max="2" width="5.5" style="73" bestFit="1" customWidth="1"/>
    <col min="3" max="3" width="12.875" style="73" customWidth="1"/>
    <col min="4" max="4" width="63.375" style="73" bestFit="1" customWidth="1"/>
    <col min="5" max="16384" width="9" style="73"/>
  </cols>
  <sheetData>
    <row r="1" spans="1:35" s="84" customFormat="1" ht="26.25" customHeight="1" x14ac:dyDescent="0.15">
      <c r="A1" s="82" t="s">
        <v>117</v>
      </c>
      <c r="B1" s="86"/>
      <c r="C1" s="86"/>
      <c r="D1" s="86"/>
      <c r="E1" s="86"/>
      <c r="F1" s="86"/>
      <c r="G1" s="86"/>
      <c r="H1" s="86"/>
      <c r="I1" s="86"/>
      <c r="J1" s="86"/>
      <c r="K1" s="86"/>
      <c r="L1" s="86"/>
      <c r="M1" s="86"/>
      <c r="N1" s="86"/>
      <c r="O1" s="86"/>
      <c r="P1" s="86"/>
      <c r="Q1" s="86"/>
      <c r="R1" s="86"/>
      <c r="S1" s="86"/>
      <c r="T1" s="86"/>
      <c r="U1" s="86"/>
      <c r="V1" s="86"/>
      <c r="W1" s="86"/>
      <c r="X1" s="85"/>
      <c r="Y1" s="85"/>
      <c r="Z1" s="85"/>
      <c r="AA1" s="85"/>
      <c r="AB1" s="85"/>
      <c r="AC1" s="85"/>
      <c r="AD1" s="85"/>
      <c r="AE1" s="85"/>
      <c r="AF1" s="85"/>
      <c r="AG1" s="85"/>
      <c r="AH1" s="85"/>
      <c r="AI1" s="85"/>
    </row>
    <row r="2" spans="1:35" ht="14.45" customHeight="1" x14ac:dyDescent="0.15">
      <c r="B2" s="74"/>
    </row>
    <row r="3" spans="1:35" ht="17.100000000000001" customHeight="1" x14ac:dyDescent="0.15">
      <c r="B3" s="74">
        <v>1955</v>
      </c>
      <c r="C3" s="73" t="s">
        <v>450</v>
      </c>
      <c r="D3" s="73" t="s">
        <v>755</v>
      </c>
    </row>
    <row r="4" spans="1:35" ht="17.100000000000001" customHeight="1" x14ac:dyDescent="0.15">
      <c r="B4" s="74">
        <v>1957</v>
      </c>
      <c r="C4" s="73" t="s">
        <v>195</v>
      </c>
      <c r="D4" s="73" t="s">
        <v>756</v>
      </c>
    </row>
    <row r="5" spans="1:35" ht="17.100000000000001" customHeight="1" x14ac:dyDescent="0.15">
      <c r="B5" s="74">
        <v>1959</v>
      </c>
      <c r="C5" s="73" t="s">
        <v>196</v>
      </c>
      <c r="D5" s="73" t="s">
        <v>757</v>
      </c>
    </row>
    <row r="6" spans="1:35" ht="17.100000000000001" customHeight="1" x14ac:dyDescent="0.15">
      <c r="B6" s="74">
        <v>1960</v>
      </c>
      <c r="C6" s="73" t="s">
        <v>420</v>
      </c>
      <c r="D6" s="73" t="s">
        <v>758</v>
      </c>
    </row>
    <row r="7" spans="1:35" ht="17.100000000000001" customHeight="1" x14ac:dyDescent="0.15">
      <c r="B7" s="74">
        <v>1961</v>
      </c>
      <c r="C7" s="73" t="s">
        <v>197</v>
      </c>
      <c r="D7" s="73" t="s">
        <v>759</v>
      </c>
    </row>
    <row r="8" spans="1:35" ht="17.100000000000001" customHeight="1" x14ac:dyDescent="0.15">
      <c r="B8" s="74">
        <v>1962</v>
      </c>
      <c r="C8" s="73" t="s">
        <v>198</v>
      </c>
      <c r="D8" s="73" t="s">
        <v>760</v>
      </c>
    </row>
    <row r="9" spans="1:35" ht="17.100000000000001" customHeight="1" x14ac:dyDescent="0.15">
      <c r="B9" s="74">
        <v>1964</v>
      </c>
      <c r="C9" s="73" t="s">
        <v>199</v>
      </c>
      <c r="D9" s="73" t="s">
        <v>761</v>
      </c>
    </row>
    <row r="10" spans="1:35" ht="17.100000000000001" customHeight="1" x14ac:dyDescent="0.15">
      <c r="B10" s="74">
        <v>1966</v>
      </c>
      <c r="C10" s="73" t="s">
        <v>200</v>
      </c>
      <c r="D10" s="73" t="s">
        <v>762</v>
      </c>
    </row>
    <row r="11" spans="1:35" ht="17.100000000000001" customHeight="1" x14ac:dyDescent="0.15">
      <c r="B11" s="74">
        <v>1967</v>
      </c>
      <c r="C11" s="73" t="s">
        <v>201</v>
      </c>
      <c r="D11" s="73" t="s">
        <v>763</v>
      </c>
    </row>
    <row r="12" spans="1:35" ht="17.100000000000001" customHeight="1" x14ac:dyDescent="0.15">
      <c r="B12" s="74">
        <v>1968</v>
      </c>
      <c r="C12" s="73" t="s">
        <v>177</v>
      </c>
      <c r="D12" s="73" t="s">
        <v>826</v>
      </c>
    </row>
    <row r="13" spans="1:35" ht="17.100000000000001" customHeight="1" x14ac:dyDescent="0.15">
      <c r="B13" s="74">
        <v>1969</v>
      </c>
      <c r="C13" s="73" t="s">
        <v>178</v>
      </c>
      <c r="D13" s="73" t="s">
        <v>764</v>
      </c>
    </row>
    <row r="14" spans="1:35" ht="17.100000000000001" customHeight="1" x14ac:dyDescent="0.15">
      <c r="B14" s="74">
        <v>1971</v>
      </c>
      <c r="C14" s="73" t="s">
        <v>179</v>
      </c>
      <c r="D14" s="73" t="s">
        <v>765</v>
      </c>
    </row>
    <row r="15" spans="1:35" ht="17.100000000000001" customHeight="1" x14ac:dyDescent="0.15">
      <c r="B15" s="74">
        <v>1972</v>
      </c>
      <c r="C15" s="73" t="s">
        <v>180</v>
      </c>
      <c r="D15" s="73" t="s">
        <v>766</v>
      </c>
    </row>
    <row r="16" spans="1:35" ht="17.100000000000001" customHeight="1" x14ac:dyDescent="0.15">
      <c r="B16" s="74">
        <v>1973</v>
      </c>
      <c r="C16" s="73" t="s">
        <v>181</v>
      </c>
      <c r="D16" s="73" t="s">
        <v>767</v>
      </c>
    </row>
    <row r="17" spans="2:4" ht="17.100000000000001" customHeight="1" x14ac:dyDescent="0.15">
      <c r="B17" s="74">
        <v>1974</v>
      </c>
      <c r="C17" s="73" t="s">
        <v>182</v>
      </c>
      <c r="D17" s="73" t="s">
        <v>768</v>
      </c>
    </row>
    <row r="18" spans="2:4" ht="17.100000000000001" customHeight="1" x14ac:dyDescent="0.15">
      <c r="B18" s="74">
        <v>1977</v>
      </c>
      <c r="C18" s="73" t="s">
        <v>183</v>
      </c>
      <c r="D18" s="73" t="s">
        <v>769</v>
      </c>
    </row>
    <row r="19" spans="2:4" ht="17.100000000000001" customHeight="1" x14ac:dyDescent="0.15">
      <c r="B19" s="74"/>
      <c r="D19" s="73" t="s">
        <v>770</v>
      </c>
    </row>
    <row r="20" spans="2:4" ht="17.100000000000001" customHeight="1" x14ac:dyDescent="0.15">
      <c r="B20" s="74">
        <v>1978</v>
      </c>
      <c r="C20" s="73" t="s">
        <v>393</v>
      </c>
      <c r="D20" s="73" t="s">
        <v>771</v>
      </c>
    </row>
    <row r="21" spans="2:4" ht="17.100000000000001" customHeight="1" x14ac:dyDescent="0.15">
      <c r="B21" s="74"/>
      <c r="D21" s="73" t="s">
        <v>772</v>
      </c>
    </row>
    <row r="22" spans="2:4" ht="17.100000000000001" customHeight="1" x14ac:dyDescent="0.15">
      <c r="B22" s="74"/>
      <c r="D22" s="73" t="s">
        <v>773</v>
      </c>
    </row>
    <row r="23" spans="2:4" ht="17.100000000000001" customHeight="1" x14ac:dyDescent="0.15">
      <c r="B23" s="74">
        <v>1979</v>
      </c>
      <c r="C23" s="73" t="s">
        <v>29</v>
      </c>
      <c r="D23" s="73" t="s">
        <v>774</v>
      </c>
    </row>
    <row r="24" spans="2:4" ht="17.100000000000001" customHeight="1" x14ac:dyDescent="0.15">
      <c r="B24" s="74"/>
      <c r="D24" s="73" t="s">
        <v>775</v>
      </c>
    </row>
    <row r="25" spans="2:4" ht="17.100000000000001" customHeight="1" x14ac:dyDescent="0.15">
      <c r="B25" s="74"/>
      <c r="D25" s="73" t="s">
        <v>776</v>
      </c>
    </row>
    <row r="26" spans="2:4" ht="17.100000000000001" customHeight="1" x14ac:dyDescent="0.15">
      <c r="B26" s="74"/>
      <c r="D26" s="73" t="s">
        <v>777</v>
      </c>
    </row>
    <row r="27" spans="2:4" ht="17.100000000000001" customHeight="1" x14ac:dyDescent="0.15">
      <c r="B27" s="74"/>
      <c r="D27" s="73" t="s">
        <v>778</v>
      </c>
    </row>
    <row r="28" spans="2:4" ht="17.100000000000001" customHeight="1" x14ac:dyDescent="0.15">
      <c r="B28" s="74"/>
      <c r="D28" s="73" t="s">
        <v>827</v>
      </c>
    </row>
    <row r="29" spans="2:4" ht="17.100000000000001" customHeight="1" x14ac:dyDescent="0.15">
      <c r="B29" s="74">
        <v>1980</v>
      </c>
      <c r="C29" s="73" t="s">
        <v>30</v>
      </c>
      <c r="D29" s="73" t="s">
        <v>779</v>
      </c>
    </row>
    <row r="30" spans="2:4" ht="17.100000000000001" customHeight="1" x14ac:dyDescent="0.15">
      <c r="B30" s="74"/>
      <c r="D30" s="73" t="s">
        <v>780</v>
      </c>
    </row>
    <row r="31" spans="2:4" ht="17.100000000000001" customHeight="1" x14ac:dyDescent="0.15">
      <c r="B31" s="74">
        <v>1981</v>
      </c>
      <c r="C31" s="73" t="s">
        <v>31</v>
      </c>
      <c r="D31" s="73" t="s">
        <v>781</v>
      </c>
    </row>
    <row r="32" spans="2:4" ht="17.100000000000001" customHeight="1" x14ac:dyDescent="0.15">
      <c r="B32" s="74"/>
      <c r="D32" s="73" t="s">
        <v>782</v>
      </c>
    </row>
    <row r="33" spans="2:4" ht="17.100000000000001" customHeight="1" x14ac:dyDescent="0.15">
      <c r="B33" s="74">
        <v>1982</v>
      </c>
      <c r="C33" s="73" t="s">
        <v>132</v>
      </c>
      <c r="D33" s="73" t="s">
        <v>783</v>
      </c>
    </row>
    <row r="34" spans="2:4" ht="17.100000000000001" customHeight="1" x14ac:dyDescent="0.15">
      <c r="B34" s="74">
        <v>1983</v>
      </c>
      <c r="C34" s="73" t="s">
        <v>403</v>
      </c>
      <c r="D34" s="73" t="s">
        <v>784</v>
      </c>
    </row>
    <row r="35" spans="2:4" ht="17.100000000000001" customHeight="1" x14ac:dyDescent="0.15">
      <c r="B35" s="74">
        <v>1984</v>
      </c>
      <c r="C35" s="73" t="s">
        <v>455</v>
      </c>
      <c r="D35" s="73" t="s">
        <v>785</v>
      </c>
    </row>
    <row r="36" spans="2:4" ht="17.100000000000001" customHeight="1" x14ac:dyDescent="0.15">
      <c r="B36" s="74">
        <v>1985</v>
      </c>
      <c r="C36" s="73" t="s">
        <v>133</v>
      </c>
      <c r="D36" s="73" t="s">
        <v>786</v>
      </c>
    </row>
    <row r="37" spans="2:4" ht="17.100000000000001" customHeight="1" x14ac:dyDescent="0.15">
      <c r="B37" s="74"/>
      <c r="D37" s="73" t="s">
        <v>787</v>
      </c>
    </row>
    <row r="38" spans="2:4" ht="17.100000000000001" customHeight="1" x14ac:dyDescent="0.15">
      <c r="B38" s="74">
        <v>1986</v>
      </c>
      <c r="C38" s="73" t="s">
        <v>458</v>
      </c>
      <c r="D38" s="73" t="s">
        <v>788</v>
      </c>
    </row>
    <row r="39" spans="2:4" ht="17.100000000000001" customHeight="1" x14ac:dyDescent="0.15">
      <c r="B39" s="74"/>
      <c r="D39" s="73" t="s">
        <v>789</v>
      </c>
    </row>
    <row r="40" spans="2:4" ht="17.100000000000001" customHeight="1" x14ac:dyDescent="0.15">
      <c r="B40" s="74"/>
      <c r="D40" s="73" t="s">
        <v>790</v>
      </c>
    </row>
    <row r="41" spans="2:4" ht="17.100000000000001" customHeight="1" x14ac:dyDescent="0.15">
      <c r="B41" s="74">
        <v>1987</v>
      </c>
      <c r="C41" s="73" t="s">
        <v>32</v>
      </c>
      <c r="D41" s="73" t="s">
        <v>791</v>
      </c>
    </row>
    <row r="42" spans="2:4" ht="17.100000000000001" customHeight="1" x14ac:dyDescent="0.15">
      <c r="B42" s="74"/>
      <c r="D42" s="73" t="s">
        <v>792</v>
      </c>
    </row>
    <row r="43" spans="2:4" ht="17.100000000000001" customHeight="1" x14ac:dyDescent="0.15">
      <c r="B43" s="74">
        <v>1988</v>
      </c>
      <c r="C43" s="73" t="s">
        <v>33</v>
      </c>
      <c r="D43" s="73" t="s">
        <v>793</v>
      </c>
    </row>
    <row r="44" spans="2:4" ht="17.100000000000001" customHeight="1" x14ac:dyDescent="0.15">
      <c r="B44" s="74"/>
      <c r="D44" s="73" t="s">
        <v>794</v>
      </c>
    </row>
    <row r="45" spans="2:4" ht="16.5" customHeight="1" x14ac:dyDescent="0.15">
      <c r="B45" s="74"/>
      <c r="D45" s="73" t="s">
        <v>795</v>
      </c>
    </row>
    <row r="46" spans="2:4" ht="16.5" customHeight="1" x14ac:dyDescent="0.15">
      <c r="B46" s="74"/>
      <c r="D46" s="73" t="s">
        <v>796</v>
      </c>
    </row>
    <row r="57" spans="2:2" ht="14.45" customHeight="1" x14ac:dyDescent="0.15">
      <c r="B57" s="74"/>
    </row>
    <row r="58" spans="2:2" ht="14.45" customHeight="1" x14ac:dyDescent="0.15">
      <c r="B58" s="74"/>
    </row>
  </sheetData>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&amp;C－２９－</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
  <sheetViews>
    <sheetView zoomScaleNormal="100" workbookViewId="0">
      <selection activeCell="Q59" sqref="Q59"/>
    </sheetView>
  </sheetViews>
  <sheetFormatPr defaultRowHeight="13.5" x14ac:dyDescent="0.15"/>
  <cols>
    <col min="1" max="16384" width="9" style="632"/>
  </cols>
  <sheetData/>
  <phoneticPr fontId="4"/>
  <printOptions horizontalCentered="1"/>
  <pageMargins left="0.25" right="0.25" top="0.75" bottom="0.75" header="0.3" footer="0.3"/>
  <pageSetup paperSize="9" scale="63"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105">
    <tabColor rgb="FFFF0000"/>
  </sheetPr>
  <dimension ref="B2:D31"/>
  <sheetViews>
    <sheetView topLeftCell="A13" zoomScaleNormal="100" workbookViewId="0">
      <selection activeCell="D53" sqref="D53"/>
    </sheetView>
  </sheetViews>
  <sheetFormatPr defaultRowHeight="14.45" customHeight="1" x14ac:dyDescent="0.15"/>
  <cols>
    <col min="1" max="1" width="1.75" style="73" customWidth="1"/>
    <col min="2" max="2" width="5.5" style="73" bestFit="1" customWidth="1"/>
    <col min="3" max="3" width="12.875" style="73" customWidth="1"/>
    <col min="4" max="4" width="62.25" style="73" bestFit="1" customWidth="1"/>
    <col min="5" max="16384" width="9" style="73"/>
  </cols>
  <sheetData>
    <row r="2" spans="2:4" ht="17.100000000000001" customHeight="1" x14ac:dyDescent="0.15">
      <c r="B2" s="74">
        <v>1989</v>
      </c>
      <c r="C2" s="73" t="s">
        <v>118</v>
      </c>
      <c r="D2" s="73" t="s">
        <v>797</v>
      </c>
    </row>
    <row r="3" spans="2:4" ht="17.100000000000001" customHeight="1" x14ac:dyDescent="0.15">
      <c r="B3" s="74">
        <v>1990</v>
      </c>
      <c r="C3" s="73" t="s">
        <v>116</v>
      </c>
      <c r="D3" s="73" t="s">
        <v>798</v>
      </c>
    </row>
    <row r="4" spans="2:4" ht="17.100000000000001" customHeight="1" x14ac:dyDescent="0.15">
      <c r="B4" s="74"/>
      <c r="D4" s="73" t="s">
        <v>799</v>
      </c>
    </row>
    <row r="5" spans="2:4" ht="17.100000000000001" customHeight="1" x14ac:dyDescent="0.15">
      <c r="B5" s="74"/>
      <c r="D5" s="73" t="s">
        <v>800</v>
      </c>
    </row>
    <row r="6" spans="2:4" ht="17.100000000000001" customHeight="1" x14ac:dyDescent="0.15">
      <c r="B6" s="74">
        <v>1991</v>
      </c>
      <c r="C6" s="73" t="s">
        <v>482</v>
      </c>
      <c r="D6" s="73" t="s">
        <v>801</v>
      </c>
    </row>
    <row r="7" spans="2:4" ht="17.100000000000001" customHeight="1" x14ac:dyDescent="0.15">
      <c r="B7" s="74"/>
      <c r="D7" s="73" t="s">
        <v>802</v>
      </c>
    </row>
    <row r="8" spans="2:4" ht="17.100000000000001" customHeight="1" x14ac:dyDescent="0.15">
      <c r="B8" s="74">
        <v>1992</v>
      </c>
      <c r="C8" s="73" t="s">
        <v>445</v>
      </c>
      <c r="D8" s="73" t="s">
        <v>803</v>
      </c>
    </row>
    <row r="9" spans="2:4" ht="17.100000000000001" customHeight="1" x14ac:dyDescent="0.15">
      <c r="B9" s="74"/>
      <c r="D9" s="73" t="s">
        <v>804</v>
      </c>
    </row>
    <row r="10" spans="2:4" ht="17.100000000000001" customHeight="1" x14ac:dyDescent="0.15">
      <c r="B10" s="74"/>
      <c r="D10" s="73" t="s">
        <v>805</v>
      </c>
    </row>
    <row r="11" spans="2:4" ht="17.100000000000001" customHeight="1" x14ac:dyDescent="0.15">
      <c r="B11" s="74">
        <v>1993</v>
      </c>
      <c r="C11" s="73" t="s">
        <v>231</v>
      </c>
      <c r="D11" s="73" t="s">
        <v>806</v>
      </c>
    </row>
    <row r="12" spans="2:4" ht="17.100000000000001" customHeight="1" x14ac:dyDescent="0.15">
      <c r="B12" s="74">
        <v>1994</v>
      </c>
      <c r="C12" s="73" t="s">
        <v>235</v>
      </c>
      <c r="D12" s="73" t="s">
        <v>807</v>
      </c>
    </row>
    <row r="13" spans="2:4" ht="17.100000000000001" customHeight="1" x14ac:dyDescent="0.15">
      <c r="B13" s="74"/>
      <c r="D13" s="73" t="s">
        <v>808</v>
      </c>
    </row>
    <row r="14" spans="2:4" ht="17.100000000000001" customHeight="1" x14ac:dyDescent="0.15">
      <c r="B14" s="74">
        <v>1995</v>
      </c>
      <c r="C14" s="73" t="s">
        <v>237</v>
      </c>
      <c r="D14" s="73" t="s">
        <v>809</v>
      </c>
    </row>
    <row r="15" spans="2:4" ht="17.100000000000001" customHeight="1" x14ac:dyDescent="0.15">
      <c r="B15" s="74"/>
      <c r="D15" s="73" t="s">
        <v>810</v>
      </c>
    </row>
    <row r="16" spans="2:4" ht="17.100000000000001" customHeight="1" x14ac:dyDescent="0.15">
      <c r="B16" s="74">
        <v>1996</v>
      </c>
      <c r="C16" s="73" t="s">
        <v>240</v>
      </c>
      <c r="D16" s="73" t="s">
        <v>811</v>
      </c>
    </row>
    <row r="17" spans="2:4" ht="17.100000000000001" customHeight="1" x14ac:dyDescent="0.15">
      <c r="B17" s="74">
        <v>1999</v>
      </c>
      <c r="C17" s="73" t="s">
        <v>6</v>
      </c>
      <c r="D17" s="73" t="s">
        <v>812</v>
      </c>
    </row>
    <row r="18" spans="2:4" ht="17.100000000000001" customHeight="1" x14ac:dyDescent="0.15">
      <c r="B18" s="74">
        <v>2000</v>
      </c>
      <c r="C18" s="73" t="s">
        <v>8</v>
      </c>
      <c r="D18" s="73" t="s">
        <v>813</v>
      </c>
    </row>
    <row r="19" spans="2:4" ht="17.100000000000001" customHeight="1" x14ac:dyDescent="0.15">
      <c r="B19" s="74"/>
      <c r="D19" s="73" t="s">
        <v>814</v>
      </c>
    </row>
    <row r="20" spans="2:4" ht="17.100000000000001" customHeight="1" x14ac:dyDescent="0.15">
      <c r="B20" s="74"/>
      <c r="D20" s="73" t="s">
        <v>815</v>
      </c>
    </row>
    <row r="21" spans="2:4" ht="17.100000000000001" customHeight="1" x14ac:dyDescent="0.15">
      <c r="B21" s="74">
        <v>2001</v>
      </c>
      <c r="C21" s="73" t="s">
        <v>10</v>
      </c>
      <c r="D21" s="73" t="s">
        <v>816</v>
      </c>
    </row>
    <row r="22" spans="2:4" ht="17.100000000000001" customHeight="1" x14ac:dyDescent="0.15">
      <c r="B22" s="74">
        <v>2002</v>
      </c>
      <c r="C22" s="73" t="s">
        <v>437</v>
      </c>
      <c r="D22" s="73" t="s">
        <v>817</v>
      </c>
    </row>
    <row r="23" spans="2:4" ht="17.100000000000001" customHeight="1" x14ac:dyDescent="0.15">
      <c r="B23" s="74"/>
      <c r="D23" s="73" t="s">
        <v>818</v>
      </c>
    </row>
    <row r="24" spans="2:4" ht="17.100000000000001" customHeight="1" x14ac:dyDescent="0.15">
      <c r="B24" s="74"/>
      <c r="D24" s="73" t="s">
        <v>439</v>
      </c>
    </row>
    <row r="25" spans="2:4" ht="17.100000000000001" customHeight="1" x14ac:dyDescent="0.15">
      <c r="B25" s="74">
        <v>2003</v>
      </c>
      <c r="C25" s="73" t="s">
        <v>440</v>
      </c>
      <c r="D25" s="73" t="s">
        <v>819</v>
      </c>
    </row>
    <row r="26" spans="2:4" ht="17.100000000000001" customHeight="1" x14ac:dyDescent="0.15">
      <c r="B26" s="74"/>
      <c r="D26" s="73" t="s">
        <v>443</v>
      </c>
    </row>
    <row r="27" spans="2:4" ht="17.100000000000001" customHeight="1" x14ac:dyDescent="0.15">
      <c r="B27" s="74">
        <v>2004</v>
      </c>
      <c r="C27" s="73" t="s">
        <v>269</v>
      </c>
      <c r="D27" s="73" t="s">
        <v>820</v>
      </c>
    </row>
    <row r="28" spans="2:4" ht="17.100000000000001" customHeight="1" x14ac:dyDescent="0.15">
      <c r="B28" s="74"/>
      <c r="D28" s="73" t="s">
        <v>821</v>
      </c>
    </row>
    <row r="29" spans="2:4" ht="17.100000000000001" customHeight="1" x14ac:dyDescent="0.15">
      <c r="B29" s="74"/>
      <c r="D29" s="73" t="s">
        <v>405</v>
      </c>
    </row>
    <row r="30" spans="2:4" ht="17.100000000000001" customHeight="1" x14ac:dyDescent="0.15">
      <c r="B30" s="74"/>
      <c r="D30" s="73" t="s">
        <v>822</v>
      </c>
    </row>
    <row r="31" spans="2:4" ht="17.100000000000001" customHeight="1" x14ac:dyDescent="0.15">
      <c r="B31" s="74"/>
      <c r="D31" s="73" t="s">
        <v>125</v>
      </c>
    </row>
  </sheetData>
  <phoneticPr fontId="4"/>
  <pageMargins left="0.78740157480314965" right="0.78740157480314965" top="0.59055118110236227" bottom="0.59055118110236227" header="0.39370078740157483" footer="0.39370078740157483"/>
  <pageSetup paperSize="9" scale="93" firstPageNumber="28" orientation="portrait" useFirstPageNumber="1" r:id="rId1"/>
  <headerFooter alignWithMargins="0">
    <oddHeader>&amp;R&amp;A</oddHeader>
    <oddFooter>&amp;C－３０－</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
  <sheetViews>
    <sheetView workbookViewId="0">
      <selection activeCell="C2" sqref="C2"/>
    </sheetView>
  </sheetViews>
  <sheetFormatPr defaultRowHeight="13.5" x14ac:dyDescent="0.15"/>
  <sheetData/>
  <phoneticPr fontId="4"/>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dimension ref="A1"/>
  <sheetViews>
    <sheetView showGridLines="0" topLeftCell="A22" zoomScale="75" zoomScaleNormal="75" workbookViewId="0">
      <selection activeCell="AO35" sqref="AO35"/>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
  <sheetViews>
    <sheetView showGridLines="0" topLeftCell="A4" zoomScaleNormal="100" workbookViewId="0">
      <selection activeCell="T16" sqref="T16"/>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Z39"/>
  <sheetViews>
    <sheetView topLeftCell="A4" zoomScaleNormal="100" workbookViewId="0">
      <selection activeCell="O27" sqref="O27"/>
    </sheetView>
  </sheetViews>
  <sheetFormatPr defaultRowHeight="13.5" x14ac:dyDescent="0.15"/>
  <cols>
    <col min="1" max="1" width="1.75" style="2" customWidth="1"/>
    <col min="2" max="3" width="4.5" style="2" customWidth="1"/>
    <col min="4" max="4" width="6.625" style="2" customWidth="1"/>
    <col min="5" max="5" width="7.5" style="2" customWidth="1"/>
    <col min="6" max="7" width="6.625" style="2" customWidth="1"/>
    <col min="8" max="8" width="7.875" style="2" customWidth="1"/>
    <col min="9" max="9" width="6.625" style="2" customWidth="1"/>
    <col min="10" max="10" width="5.875" style="2" customWidth="1"/>
    <col min="11" max="11" width="6.625" style="2" customWidth="1"/>
    <col min="12" max="12" width="7.25" style="2" customWidth="1"/>
    <col min="13" max="13" width="6.375" style="2" customWidth="1"/>
    <col min="14" max="14" width="8" style="2" customWidth="1"/>
    <col min="15" max="31" width="5" style="2" customWidth="1"/>
    <col min="32" max="52" width="8" style="2" customWidth="1"/>
    <col min="53" max="16384" width="9" style="2"/>
  </cols>
  <sheetData>
    <row r="1" spans="1:36" s="84" customFormat="1" ht="26.25" customHeight="1" x14ac:dyDescent="0.15">
      <c r="A1" s="82" t="s">
        <v>470</v>
      </c>
      <c r="B1" s="86"/>
      <c r="C1" s="86"/>
      <c r="D1" s="86"/>
      <c r="E1" s="86"/>
      <c r="F1" s="86"/>
      <c r="G1" s="86"/>
      <c r="H1" s="86"/>
      <c r="I1" s="86"/>
      <c r="J1" s="86"/>
      <c r="K1" s="86"/>
      <c r="L1" s="86"/>
      <c r="M1" s="86"/>
      <c r="N1" s="86"/>
      <c r="O1" s="86"/>
      <c r="P1" s="86"/>
      <c r="Q1" s="86"/>
      <c r="R1" s="86"/>
      <c r="S1" s="86"/>
      <c r="T1" s="86"/>
      <c r="U1" s="86"/>
      <c r="V1" s="86"/>
      <c r="W1" s="86"/>
      <c r="X1" s="86"/>
      <c r="Y1" s="85"/>
      <c r="Z1" s="85"/>
      <c r="AA1" s="85"/>
      <c r="AB1" s="85"/>
      <c r="AC1" s="85"/>
      <c r="AD1" s="85"/>
      <c r="AE1" s="85"/>
      <c r="AF1" s="85"/>
      <c r="AG1" s="85"/>
      <c r="AH1" s="85"/>
      <c r="AI1" s="85"/>
      <c r="AJ1" s="85"/>
    </row>
    <row r="2" spans="1:36" ht="20.25" customHeight="1" x14ac:dyDescent="0.15"/>
    <row r="3" spans="1:36" ht="29.25" customHeight="1" x14ac:dyDescent="0.15">
      <c r="B3" s="969"/>
      <c r="C3" s="970"/>
      <c r="D3" s="987" t="s">
        <v>296</v>
      </c>
      <c r="E3" s="987"/>
      <c r="F3" s="987"/>
      <c r="G3" s="987"/>
      <c r="H3" s="987" t="s">
        <v>297</v>
      </c>
      <c r="I3" s="987"/>
      <c r="J3" s="987"/>
      <c r="K3" s="987" t="s">
        <v>298</v>
      </c>
      <c r="L3" s="987"/>
      <c r="M3" s="988"/>
    </row>
    <row r="4" spans="1:36" ht="41.25" customHeight="1" x14ac:dyDescent="0.15">
      <c r="B4" s="992" t="s">
        <v>34</v>
      </c>
      <c r="C4" s="993"/>
      <c r="D4" s="994" t="s">
        <v>203</v>
      </c>
      <c r="E4" s="994"/>
      <c r="F4" s="994"/>
      <c r="G4" s="994"/>
      <c r="H4" s="964" t="s">
        <v>903</v>
      </c>
      <c r="I4" s="964"/>
      <c r="J4" s="964"/>
      <c r="K4" s="964" t="s">
        <v>904</v>
      </c>
      <c r="L4" s="964"/>
      <c r="M4" s="1001"/>
    </row>
    <row r="5" spans="1:36" ht="14.25" customHeight="1" x14ac:dyDescent="0.15">
      <c r="B5" s="91"/>
      <c r="C5" s="91"/>
      <c r="D5" s="986"/>
      <c r="E5" s="986"/>
      <c r="F5" s="986"/>
      <c r="G5" s="986"/>
      <c r="H5" s="1002"/>
      <c r="I5" s="1002"/>
      <c r="J5" s="1002"/>
      <c r="K5" s="1002"/>
      <c r="L5" s="1002"/>
      <c r="M5" s="1002"/>
    </row>
    <row r="6" spans="1:36" s="3" customFormat="1" ht="30" customHeight="1" x14ac:dyDescent="0.15"/>
    <row r="7" spans="1:36" s="84" customFormat="1" ht="26.25" customHeight="1" x14ac:dyDescent="0.15">
      <c r="A7" s="82" t="s">
        <v>299</v>
      </c>
      <c r="B7" s="86"/>
      <c r="C7" s="86"/>
      <c r="D7" s="86"/>
      <c r="E7" s="86"/>
      <c r="F7" s="86"/>
      <c r="G7" s="86"/>
      <c r="H7" s="86"/>
      <c r="I7" s="86"/>
      <c r="J7" s="86"/>
      <c r="K7" s="86"/>
      <c r="L7" s="86"/>
      <c r="M7" s="86"/>
      <c r="N7" s="86"/>
      <c r="O7" s="86"/>
      <c r="P7" s="86"/>
      <c r="Q7" s="86"/>
      <c r="R7" s="86"/>
      <c r="S7" s="86"/>
      <c r="T7" s="86"/>
      <c r="U7" s="86"/>
      <c r="V7" s="86"/>
      <c r="W7" s="86"/>
      <c r="X7" s="86"/>
      <c r="Y7" s="85"/>
      <c r="Z7" s="85"/>
      <c r="AA7" s="85"/>
      <c r="AB7" s="85"/>
      <c r="AC7" s="85"/>
      <c r="AD7" s="85"/>
      <c r="AE7" s="85"/>
      <c r="AF7" s="85"/>
      <c r="AG7" s="85"/>
      <c r="AH7" s="85"/>
      <c r="AI7" s="85"/>
      <c r="AJ7" s="85"/>
    </row>
    <row r="8" spans="1:36" s="3" customFormat="1" ht="20.25" customHeight="1" x14ac:dyDescent="0.15">
      <c r="B8" s="484">
        <v>-1</v>
      </c>
      <c r="C8" s="484" t="s">
        <v>895</v>
      </c>
    </row>
    <row r="9" spans="1:36" s="3" customFormat="1" ht="18.95" customHeight="1" x14ac:dyDescent="0.15">
      <c r="B9" s="990" t="s">
        <v>300</v>
      </c>
      <c r="C9" s="991"/>
      <c r="D9" s="987"/>
      <c r="E9" s="987" t="s">
        <v>301</v>
      </c>
      <c r="F9" s="987"/>
      <c r="G9" s="987" t="s">
        <v>302</v>
      </c>
      <c r="H9" s="987"/>
      <c r="I9" s="987" t="s">
        <v>303</v>
      </c>
      <c r="J9" s="987"/>
      <c r="K9" s="987"/>
      <c r="L9" s="988"/>
    </row>
    <row r="10" spans="1:36" s="3" customFormat="1" ht="18.95" customHeight="1" x14ac:dyDescent="0.15">
      <c r="B10" s="1004"/>
      <c r="C10" s="1005"/>
      <c r="D10" s="982"/>
      <c r="E10" s="982"/>
      <c r="F10" s="982"/>
      <c r="G10" s="982"/>
      <c r="H10" s="982"/>
      <c r="I10" s="982" t="s">
        <v>304</v>
      </c>
      <c r="J10" s="982"/>
      <c r="K10" s="982" t="s">
        <v>391</v>
      </c>
      <c r="L10" s="989"/>
    </row>
    <row r="11" spans="1:36" s="3" customFormat="1" ht="41.25" customHeight="1" x14ac:dyDescent="0.15">
      <c r="B11" s="501">
        <v>10.9</v>
      </c>
      <c r="C11" s="502"/>
      <c r="D11" s="300" t="s">
        <v>905</v>
      </c>
      <c r="E11" s="498">
        <v>18.3</v>
      </c>
      <c r="F11" s="300" t="s">
        <v>906</v>
      </c>
      <c r="G11" s="478">
        <v>80.150000000000006</v>
      </c>
      <c r="H11" s="473" t="s">
        <v>907</v>
      </c>
      <c r="I11" s="498">
        <v>432</v>
      </c>
      <c r="J11" s="300" t="s">
        <v>908</v>
      </c>
      <c r="K11" s="498">
        <v>85</v>
      </c>
      <c r="L11" s="500" t="s">
        <v>909</v>
      </c>
    </row>
    <row r="12" spans="1:36" s="3" customFormat="1" ht="21.75" customHeight="1" x14ac:dyDescent="0.15">
      <c r="B12" s="633">
        <v>-2</v>
      </c>
      <c r="C12" s="472" t="s">
        <v>902</v>
      </c>
      <c r="D12" s="477"/>
      <c r="E12" s="477"/>
      <c r="F12" s="477"/>
      <c r="G12" s="477"/>
      <c r="H12" s="477"/>
      <c r="I12" s="477"/>
      <c r="J12" s="477"/>
      <c r="K12" s="477"/>
      <c r="L12" s="477"/>
    </row>
    <row r="13" spans="1:36" s="3" customFormat="1" ht="21" customHeight="1" x14ac:dyDescent="0.15">
      <c r="B13" s="475"/>
      <c r="C13" s="476"/>
      <c r="D13" s="490" t="s">
        <v>897</v>
      </c>
      <c r="E13" s="491"/>
      <c r="F13" s="492"/>
      <c r="G13" s="490" t="s">
        <v>898</v>
      </c>
      <c r="H13" s="491"/>
      <c r="I13" s="492"/>
      <c r="J13" s="490" t="s">
        <v>899</v>
      </c>
      <c r="K13" s="491"/>
      <c r="L13" s="493"/>
    </row>
    <row r="14" spans="1:36" s="3" customFormat="1" ht="21" customHeight="1" x14ac:dyDescent="0.15">
      <c r="B14" s="486" t="s">
        <v>895</v>
      </c>
      <c r="C14" s="485"/>
      <c r="D14" s="721">
        <v>6057</v>
      </c>
      <c r="E14" s="494"/>
      <c r="F14" s="495" t="s">
        <v>900</v>
      </c>
      <c r="G14" s="722">
        <v>796.4</v>
      </c>
      <c r="H14" s="496"/>
      <c r="I14" s="495" t="s">
        <v>900</v>
      </c>
      <c r="J14" s="721">
        <v>5260.6</v>
      </c>
      <c r="K14" s="496"/>
      <c r="L14" s="497" t="s">
        <v>900</v>
      </c>
    </row>
    <row r="15" spans="1:36" s="3" customFormat="1" ht="21" customHeight="1" x14ac:dyDescent="0.15">
      <c r="B15" s="487" t="s">
        <v>896</v>
      </c>
      <c r="C15" s="488"/>
      <c r="D15" s="498"/>
      <c r="E15" s="764">
        <v>100</v>
      </c>
      <c r="F15" s="499" t="s">
        <v>901</v>
      </c>
      <c r="G15" s="498"/>
      <c r="H15" s="764">
        <v>13.1</v>
      </c>
      <c r="I15" s="499" t="s">
        <v>901</v>
      </c>
      <c r="J15" s="479"/>
      <c r="K15" s="479">
        <v>86.9</v>
      </c>
      <c r="L15" s="489" t="s">
        <v>901</v>
      </c>
    </row>
    <row r="16" spans="1:36" s="3" customFormat="1" ht="30" customHeight="1" x14ac:dyDescent="0.15"/>
    <row r="17" spans="1:52" s="84" customFormat="1" ht="26.25" customHeight="1" x14ac:dyDescent="0.15">
      <c r="A17" s="82" t="s">
        <v>114</v>
      </c>
      <c r="B17" s="86"/>
      <c r="C17" s="86"/>
      <c r="D17" s="86"/>
      <c r="E17" s="86"/>
      <c r="F17" s="86"/>
      <c r="G17" s="86"/>
      <c r="H17" s="86"/>
      <c r="I17" s="86"/>
      <c r="J17" s="86"/>
      <c r="K17" s="86"/>
      <c r="L17" s="86"/>
      <c r="M17" s="86"/>
      <c r="N17" s="86"/>
      <c r="O17" s="86"/>
      <c r="P17" s="86"/>
      <c r="Q17" s="86"/>
      <c r="R17" s="86"/>
      <c r="S17" s="86"/>
      <c r="T17" s="86"/>
      <c r="U17" s="86"/>
      <c r="V17" s="86"/>
      <c r="W17" s="86"/>
      <c r="X17" s="86"/>
      <c r="Y17" s="85"/>
      <c r="Z17" s="85"/>
      <c r="AA17" s="85"/>
      <c r="AB17" s="85"/>
      <c r="AC17" s="85"/>
      <c r="AD17" s="85"/>
      <c r="AE17" s="85"/>
      <c r="AF17" s="85"/>
      <c r="AG17" s="85"/>
      <c r="AH17" s="85"/>
      <c r="AI17" s="85"/>
      <c r="AJ17" s="85"/>
    </row>
    <row r="18" spans="1:52" s="3" customFormat="1" ht="20.25" customHeight="1" x14ac:dyDescent="0.15">
      <c r="A18" s="4"/>
    </row>
    <row r="19" spans="1:52" s="3" customFormat="1" ht="30" customHeight="1" x14ac:dyDescent="0.15">
      <c r="B19" s="990" t="s">
        <v>142</v>
      </c>
      <c r="C19" s="991"/>
      <c r="D19" s="987"/>
      <c r="E19" s="987"/>
      <c r="F19" s="987"/>
      <c r="G19" s="987" t="s">
        <v>651</v>
      </c>
      <c r="H19" s="987"/>
      <c r="I19" s="1003" t="s">
        <v>910</v>
      </c>
      <c r="J19" s="1003"/>
      <c r="K19" s="987" t="s">
        <v>143</v>
      </c>
      <c r="L19" s="987"/>
      <c r="M19" s="988"/>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row>
    <row r="20" spans="1:52" s="3" customFormat="1" ht="15.75" customHeight="1" x14ac:dyDescent="0.15">
      <c r="B20" s="976" t="s">
        <v>609</v>
      </c>
      <c r="C20" s="977"/>
      <c r="D20" s="978"/>
      <c r="E20" s="978"/>
      <c r="F20" s="978"/>
      <c r="G20" s="985" t="s">
        <v>499</v>
      </c>
      <c r="H20" s="985"/>
      <c r="I20" s="982">
        <v>61.45</v>
      </c>
      <c r="J20" s="982"/>
      <c r="K20" s="176"/>
      <c r="L20" s="5"/>
      <c r="M20" s="173"/>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row>
    <row r="21" spans="1:52" s="3" customFormat="1" ht="15" customHeight="1" x14ac:dyDescent="0.15">
      <c r="B21" s="976"/>
      <c r="C21" s="977"/>
      <c r="D21" s="978"/>
      <c r="E21" s="978"/>
      <c r="F21" s="978"/>
      <c r="G21" s="985"/>
      <c r="H21" s="985"/>
      <c r="I21" s="982"/>
      <c r="J21" s="982"/>
      <c r="K21" s="998" t="s">
        <v>205</v>
      </c>
      <c r="L21" s="999"/>
      <c r="M21" s="1000"/>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row>
    <row r="22" spans="1:52" s="3" customFormat="1" ht="15" customHeight="1" x14ac:dyDescent="0.15">
      <c r="B22" s="976"/>
      <c r="C22" s="977"/>
      <c r="D22" s="978"/>
      <c r="E22" s="978"/>
      <c r="F22" s="978"/>
      <c r="G22" s="985"/>
      <c r="H22" s="985"/>
      <c r="I22" s="982"/>
      <c r="J22" s="982"/>
      <c r="K22" s="995"/>
      <c r="L22" s="996"/>
      <c r="M22" s="99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row>
    <row r="23" spans="1:52" s="3" customFormat="1" ht="45.75" customHeight="1" x14ac:dyDescent="0.15">
      <c r="B23" s="976" t="s">
        <v>610</v>
      </c>
      <c r="C23" s="977"/>
      <c r="D23" s="978"/>
      <c r="E23" s="978"/>
      <c r="F23" s="978"/>
      <c r="G23" s="983" t="s">
        <v>652</v>
      </c>
      <c r="H23" s="983"/>
      <c r="I23" s="982">
        <v>81.069999999999993</v>
      </c>
      <c r="J23" s="982"/>
      <c r="K23" s="979"/>
      <c r="L23" s="980"/>
      <c r="M23" s="981"/>
    </row>
    <row r="24" spans="1:52" s="3" customFormat="1" ht="45.75" customHeight="1" x14ac:dyDescent="0.15">
      <c r="B24" s="976" t="s">
        <v>611</v>
      </c>
      <c r="C24" s="977"/>
      <c r="D24" s="978"/>
      <c r="E24" s="978"/>
      <c r="F24" s="978"/>
      <c r="G24" s="983" t="s">
        <v>649</v>
      </c>
      <c r="H24" s="983"/>
      <c r="I24" s="982">
        <v>80.150000000000006</v>
      </c>
      <c r="J24" s="982"/>
      <c r="K24" s="979"/>
      <c r="L24" s="980"/>
      <c r="M24" s="981"/>
    </row>
    <row r="25" spans="1:52" ht="45.75" customHeight="1" x14ac:dyDescent="0.15">
      <c r="B25" s="971" t="s">
        <v>612</v>
      </c>
      <c r="C25" s="972"/>
      <c r="D25" s="973"/>
      <c r="E25" s="973"/>
      <c r="F25" s="973"/>
      <c r="G25" s="984" t="s">
        <v>650</v>
      </c>
      <c r="H25" s="984"/>
      <c r="I25" s="973">
        <v>80.14</v>
      </c>
      <c r="J25" s="973"/>
      <c r="K25" s="974"/>
      <c r="L25" s="974"/>
      <c r="M25" s="975"/>
    </row>
    <row r="26" spans="1:52" ht="45.75" customHeight="1" x14ac:dyDescent="0.15">
      <c r="B26" s="963" t="s">
        <v>1081</v>
      </c>
      <c r="C26" s="964"/>
      <c r="D26" s="964"/>
      <c r="E26" s="964"/>
      <c r="F26" s="964"/>
      <c r="G26" s="965" t="s">
        <v>1082</v>
      </c>
      <c r="H26" s="966"/>
      <c r="I26" s="964">
        <v>80.150000000000006</v>
      </c>
      <c r="J26" s="964"/>
      <c r="K26" s="967"/>
      <c r="L26" s="967"/>
      <c r="M26" s="968"/>
    </row>
    <row r="27" spans="1:52" x14ac:dyDescent="0.15">
      <c r="I27" s="693"/>
      <c r="J27" s="693"/>
    </row>
    <row r="39" spans="2:7" x14ac:dyDescent="0.15">
      <c r="B39" s="1"/>
      <c r="C39" s="1"/>
      <c r="E39" s="1"/>
      <c r="G39" s="1"/>
    </row>
  </sheetData>
  <mergeCells count="42">
    <mergeCell ref="B4:C4"/>
    <mergeCell ref="D3:G3"/>
    <mergeCell ref="D4:G4"/>
    <mergeCell ref="B20:F22"/>
    <mergeCell ref="K22:M22"/>
    <mergeCell ref="K21:M21"/>
    <mergeCell ref="K3:M3"/>
    <mergeCell ref="K4:M4"/>
    <mergeCell ref="K5:M5"/>
    <mergeCell ref="H3:J3"/>
    <mergeCell ref="I10:J10"/>
    <mergeCell ref="I19:J19"/>
    <mergeCell ref="B9:D10"/>
    <mergeCell ref="E9:F10"/>
    <mergeCell ref="G9:H10"/>
    <mergeCell ref="H5:J5"/>
    <mergeCell ref="K19:M19"/>
    <mergeCell ref="I9:L9"/>
    <mergeCell ref="K10:L10"/>
    <mergeCell ref="G19:H19"/>
    <mergeCell ref="B19:F19"/>
    <mergeCell ref="I23:J23"/>
    <mergeCell ref="G23:H23"/>
    <mergeCell ref="G20:H22"/>
    <mergeCell ref="H4:J4"/>
    <mergeCell ref="D5:G5"/>
    <mergeCell ref="B26:F26"/>
    <mergeCell ref="G26:H26"/>
    <mergeCell ref="I26:J26"/>
    <mergeCell ref="K26:M26"/>
    <mergeCell ref="B3:C3"/>
    <mergeCell ref="B25:F25"/>
    <mergeCell ref="K25:M25"/>
    <mergeCell ref="B24:F24"/>
    <mergeCell ref="K24:M24"/>
    <mergeCell ref="I24:J24"/>
    <mergeCell ref="I25:J25"/>
    <mergeCell ref="G24:H24"/>
    <mergeCell ref="G25:H25"/>
    <mergeCell ref="B23:F23"/>
    <mergeCell ref="K23:M23"/>
    <mergeCell ref="I20:J22"/>
  </mergeCells>
  <phoneticPr fontId="4"/>
  <pageMargins left="0.78740157480314965" right="0.78740157480314965" top="0.59055118110236227" bottom="0.59055118110236227" header="0.39370078740157483" footer="0.39370078740157483"/>
  <pageSetup paperSize="9" orientation="portrait" r:id="rId1"/>
  <headerFooter alignWithMargins="0">
    <oddHeader>&amp;R&amp;A</oddHeader>
    <oddFooter>&amp;C－１－</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21"/>
  <sheetViews>
    <sheetView zoomScaleNormal="100" workbookViewId="0">
      <selection activeCell="K5" sqref="K5"/>
    </sheetView>
  </sheetViews>
  <sheetFormatPr defaultRowHeight="13.5" x14ac:dyDescent="0.15"/>
  <cols>
    <col min="1" max="1" width="4.375" style="2" customWidth="1"/>
    <col min="2" max="3" width="4.5" style="2" customWidth="1"/>
    <col min="4" max="4" width="5.5" style="2" customWidth="1"/>
    <col min="5" max="10" width="8.625" style="2" customWidth="1"/>
    <col min="11" max="11" width="5.875" style="2" customWidth="1"/>
    <col min="12" max="12" width="6.625" style="2" customWidth="1"/>
    <col min="13" max="13" width="7.25" style="2" customWidth="1"/>
    <col min="14" max="14" width="6.375" style="2" customWidth="1"/>
    <col min="15" max="15" width="8" style="2" customWidth="1"/>
    <col min="16" max="32" width="5" style="2" customWidth="1"/>
    <col min="33" max="53" width="8" style="2" customWidth="1"/>
    <col min="54" max="16384" width="9" style="2"/>
  </cols>
  <sheetData>
    <row r="1" spans="1:37" s="84" customFormat="1" ht="26.25" customHeight="1" x14ac:dyDescent="0.15">
      <c r="A1" s="82" t="s">
        <v>955</v>
      </c>
      <c r="B1" s="86"/>
      <c r="C1" s="86"/>
      <c r="D1" s="86"/>
      <c r="E1" s="86"/>
      <c r="F1" s="86"/>
      <c r="G1" s="86"/>
      <c r="H1" s="86"/>
      <c r="I1" s="86"/>
      <c r="J1" s="86"/>
      <c r="K1" s="86"/>
      <c r="L1" s="86"/>
      <c r="M1" s="86"/>
      <c r="N1" s="86"/>
      <c r="O1" s="86"/>
      <c r="P1" s="86"/>
      <c r="Q1" s="86"/>
      <c r="R1" s="86"/>
      <c r="S1" s="86"/>
      <c r="T1" s="86"/>
      <c r="U1" s="86"/>
      <c r="V1" s="86"/>
      <c r="W1" s="86"/>
      <c r="X1" s="86"/>
      <c r="Y1" s="86"/>
      <c r="Z1" s="85"/>
      <c r="AA1" s="85"/>
      <c r="AB1" s="85"/>
      <c r="AC1" s="85"/>
      <c r="AD1" s="85"/>
      <c r="AE1" s="85"/>
      <c r="AF1" s="85"/>
      <c r="AG1" s="85"/>
      <c r="AH1" s="85"/>
      <c r="AI1" s="85"/>
      <c r="AJ1" s="85"/>
      <c r="AK1" s="85"/>
    </row>
    <row r="2" spans="1:37" s="3" customFormat="1" ht="20.25" customHeight="1" x14ac:dyDescent="0.15">
      <c r="B2" s="484"/>
      <c r="C2" s="484"/>
    </row>
    <row r="3" spans="1:37" s="3" customFormat="1" ht="20.25" customHeight="1" x14ac:dyDescent="0.15">
      <c r="B3" s="1011" t="s">
        <v>1084</v>
      </c>
      <c r="C3" s="1011"/>
      <c r="D3" s="1011"/>
      <c r="E3" s="1011"/>
      <c r="F3" s="1011"/>
      <c r="G3" s="1011"/>
      <c r="H3" s="1011"/>
      <c r="I3" s="1011"/>
      <c r="J3" s="1011"/>
      <c r="K3" s="632"/>
    </row>
    <row r="4" spans="1:37" s="3" customFormat="1" ht="30" customHeight="1" x14ac:dyDescent="0.15">
      <c r="B4" s="1008" t="s">
        <v>957</v>
      </c>
      <c r="C4" s="1009"/>
      <c r="D4" s="1009"/>
      <c r="E4" s="954" t="s">
        <v>672</v>
      </c>
      <c r="F4" s="954" t="s">
        <v>691</v>
      </c>
      <c r="G4" s="954" t="s">
        <v>746</v>
      </c>
      <c r="H4" s="954" t="s">
        <v>1079</v>
      </c>
      <c r="I4" s="954" t="s">
        <v>1109</v>
      </c>
      <c r="J4" s="955" t="s">
        <v>1179</v>
      </c>
      <c r="K4" s="397"/>
      <c r="L4" s="560"/>
      <c r="M4" s="397"/>
    </row>
    <row r="5" spans="1:37" s="3" customFormat="1" ht="30" customHeight="1" x14ac:dyDescent="0.15">
      <c r="B5" s="1006" t="s">
        <v>956</v>
      </c>
      <c r="C5" s="1007"/>
      <c r="D5" s="1007"/>
      <c r="E5" s="562">
        <v>4810</v>
      </c>
      <c r="F5" s="562">
        <v>4810</v>
      </c>
      <c r="G5" s="562">
        <v>4810</v>
      </c>
      <c r="H5" s="562">
        <v>4810</v>
      </c>
      <c r="I5" s="562">
        <v>4823</v>
      </c>
      <c r="J5" s="956">
        <v>4824</v>
      </c>
      <c r="K5" s="397"/>
      <c r="L5" s="560"/>
      <c r="M5" s="397"/>
    </row>
    <row r="6" spans="1:37" x14ac:dyDescent="0.15">
      <c r="B6" s="1010" t="s">
        <v>959</v>
      </c>
      <c r="C6" s="1010"/>
      <c r="D6" s="1010"/>
      <c r="E6" s="1010"/>
      <c r="F6" s="1010"/>
    </row>
    <row r="7" spans="1:37" x14ac:dyDescent="0.15">
      <c r="B7" s="558"/>
      <c r="C7" s="558"/>
      <c r="D7" s="558"/>
      <c r="E7" s="691"/>
      <c r="F7" s="558"/>
    </row>
    <row r="8" spans="1:37" x14ac:dyDescent="0.15">
      <c r="B8" s="556" t="s">
        <v>958</v>
      </c>
      <c r="C8" s="556"/>
      <c r="D8" s="556"/>
      <c r="E8" s="692"/>
      <c r="F8" s="556"/>
    </row>
    <row r="21" spans="2:8" x14ac:dyDescent="0.15">
      <c r="B21" s="1"/>
      <c r="C21" s="1"/>
      <c r="F21" s="1"/>
      <c r="H21" s="1"/>
    </row>
  </sheetData>
  <mergeCells count="4">
    <mergeCell ref="B5:D5"/>
    <mergeCell ref="B4:D4"/>
    <mergeCell ref="B6:F6"/>
    <mergeCell ref="B3:J3"/>
  </mergeCells>
  <phoneticPr fontId="4"/>
  <pageMargins left="0.78740157480314965" right="0.78740157480314965" top="0.59055118110236227" bottom="0.59055118110236227" header="0.39370078740157483" footer="0.39370078740157483"/>
  <pageSetup paperSize="9" scale="96" orientation="portrait" r:id="rId1"/>
  <headerFooter alignWithMargins="0">
    <oddHeader>&amp;R&amp;A</oddHeader>
    <oddFooter>&amp;C－２－</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
  <sheetViews>
    <sheetView showGridLines="0" topLeftCell="A7" zoomScaleNormal="100" workbookViewId="0">
      <selection activeCell="AM23" sqref="AM23"/>
    </sheetView>
  </sheetViews>
  <sheetFormatPr defaultColWidth="2.5" defaultRowHeight="15" customHeight="1" x14ac:dyDescent="0.15"/>
  <sheetData/>
  <phoneticPr fontId="4"/>
  <pageMargins left="0.78740157480314965" right="0.78740157480314965" top="0.98425196850393704" bottom="0.9842519685039370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52</vt:i4>
      </vt:variant>
      <vt:variant>
        <vt:lpstr>名前付き一覧</vt:lpstr>
      </vt:variant>
      <vt:variant>
        <vt:i4>31</vt:i4>
      </vt:variant>
    </vt:vector>
  </HeadingPairs>
  <TitlesOfParts>
    <vt:vector size="83" baseType="lpstr">
      <vt:lpstr>表紙</vt:lpstr>
      <vt:lpstr>はじめに</vt:lpstr>
      <vt:lpstr>凡例</vt:lpstr>
      <vt:lpstr>目次 </vt:lpstr>
      <vt:lpstr>統計からわかる野洲市</vt:lpstr>
      <vt:lpstr>第１章 </vt:lpstr>
      <vt:lpstr>土地（1）</vt:lpstr>
      <vt:lpstr>土地 (2)</vt:lpstr>
      <vt:lpstr>第２章</vt:lpstr>
      <vt:lpstr>人口(1)</vt:lpstr>
      <vt:lpstr>人口（2）</vt:lpstr>
      <vt:lpstr>人口(3)</vt:lpstr>
      <vt:lpstr>人口(4)</vt:lpstr>
      <vt:lpstr>第３章</vt:lpstr>
      <vt:lpstr>事業所</vt:lpstr>
      <vt:lpstr>第４章</vt:lpstr>
      <vt:lpstr>農業・水産業(1)</vt:lpstr>
      <vt:lpstr>農業・水産業 (2)</vt:lpstr>
      <vt:lpstr>第５章</vt:lpstr>
      <vt:lpstr>工業 </vt:lpstr>
      <vt:lpstr>第６章</vt:lpstr>
      <vt:lpstr>商業(1)</vt:lpstr>
      <vt:lpstr>商業 (2)</vt:lpstr>
      <vt:lpstr>第7章</vt:lpstr>
      <vt:lpstr>運輸 </vt:lpstr>
      <vt:lpstr>第８章</vt:lpstr>
      <vt:lpstr>保健・衛生（1）</vt:lpstr>
      <vt:lpstr>保健・衛生 (2)</vt:lpstr>
      <vt:lpstr>第9章</vt:lpstr>
      <vt:lpstr>社会福祉(1)</vt:lpstr>
      <vt:lpstr>社会福祉(２)</vt:lpstr>
      <vt:lpstr>第１0章</vt:lpstr>
      <vt:lpstr>教育・文化(1)</vt:lpstr>
      <vt:lpstr>教育・文化(2)</vt:lpstr>
      <vt:lpstr>第１1章</vt:lpstr>
      <vt:lpstr>観光</vt:lpstr>
      <vt:lpstr>第１2章</vt:lpstr>
      <vt:lpstr>治安・災害</vt:lpstr>
      <vt:lpstr>第１３章</vt:lpstr>
      <vt:lpstr>選挙等 </vt:lpstr>
      <vt:lpstr>第１4章</vt:lpstr>
      <vt:lpstr>市財政 (1)</vt:lpstr>
      <vt:lpstr>市財政 (2)</vt:lpstr>
      <vt:lpstr>付録</vt:lpstr>
      <vt:lpstr>市のあゆみ(1)</vt:lpstr>
      <vt:lpstr>市のあゆみ (2)</vt:lpstr>
      <vt:lpstr>市までのあゆみ(1)</vt:lpstr>
      <vt:lpstr>市までのあゆみ(2)</vt:lpstr>
      <vt:lpstr>市までのあゆみ(3)</vt:lpstr>
      <vt:lpstr>市までのあゆみ(4)</vt:lpstr>
      <vt:lpstr>Sheet1</vt:lpstr>
      <vt:lpstr>背表紙</vt:lpstr>
      <vt:lpstr>'運輸 '!Print_Area</vt:lpstr>
      <vt:lpstr>観光!Print_Area</vt:lpstr>
      <vt:lpstr>'教育・文化(1)'!Print_Area</vt:lpstr>
      <vt:lpstr>'教育・文化(2)'!Print_Area</vt:lpstr>
      <vt:lpstr>'工業 '!Print_Area</vt:lpstr>
      <vt:lpstr>'市のあゆみ (2)'!Print_Area</vt:lpstr>
      <vt:lpstr>'市のあゆみ(1)'!Print_Area</vt:lpstr>
      <vt:lpstr>'市までのあゆみ(1)'!Print_Area</vt:lpstr>
      <vt:lpstr>'市までのあゆみ(2)'!Print_Area</vt:lpstr>
      <vt:lpstr>'市までのあゆみ(3)'!Print_Area</vt:lpstr>
      <vt:lpstr>'市までのあゆみ(4)'!Print_Area</vt:lpstr>
      <vt:lpstr>'市財政 (1)'!Print_Area</vt:lpstr>
      <vt:lpstr>事業所!Print_Area</vt:lpstr>
      <vt:lpstr>治安・災害!Print_Area</vt:lpstr>
      <vt:lpstr>'社会福祉(1)'!Print_Area</vt:lpstr>
      <vt:lpstr>'社会福祉(２)'!Print_Area</vt:lpstr>
      <vt:lpstr>'商業 (2)'!Print_Area</vt:lpstr>
      <vt:lpstr>'商業(1)'!Print_Area</vt:lpstr>
      <vt:lpstr>'人口(1)'!Print_Area</vt:lpstr>
      <vt:lpstr>'人口（2）'!Print_Area</vt:lpstr>
      <vt:lpstr>'人口(3)'!Print_Area</vt:lpstr>
      <vt:lpstr>'人口(4)'!Print_Area</vt:lpstr>
      <vt:lpstr>'選挙等 '!Print_Area</vt:lpstr>
      <vt:lpstr>'土地 (2)'!Print_Area</vt:lpstr>
      <vt:lpstr>'土地（1）'!Print_Area</vt:lpstr>
      <vt:lpstr>'農業・水産業 (2)'!Print_Area</vt:lpstr>
      <vt:lpstr>'農業・水産業(1)'!Print_Area</vt:lpstr>
      <vt:lpstr>'保健・衛生 (2)'!Print_Area</vt:lpstr>
      <vt:lpstr>'保健・衛生（1）'!Print_Area</vt:lpstr>
      <vt:lpstr>凡例!Print_Area</vt:lpstr>
      <vt:lpstr>'目次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NEC-PCuser</dc:creator>
  <cp:lastModifiedBy>admin</cp:lastModifiedBy>
  <cp:lastPrinted>2025-05-26T02:01:07Z</cp:lastPrinted>
  <dcterms:created xsi:type="dcterms:W3CDTF">2001-06-04T00:29:13Z</dcterms:created>
  <dcterms:modified xsi:type="dcterms:W3CDTF">2025-05-27T01:31:12Z</dcterms:modified>
</cp:coreProperties>
</file>