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drawings/drawing3.xml" ContentType="application/vnd.openxmlformats-officedocument.drawing+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drawings/drawing4.xml" ContentType="application/vnd.openxmlformats-officedocument.drawing+xml"/>
  <Override PartName="/xl/charts/chart64.xml" ContentType="application/vnd.openxmlformats-officedocument.drawingml.chart+xml"/>
  <Override PartName="/xl/drawings/drawing5.xml" ContentType="application/vnd.openxmlformats-officedocument.drawing+xml"/>
  <Override PartName="/xl/charts/chart65.xml" ContentType="application/vnd.openxmlformats-officedocument.drawingml.chart+xml"/>
  <Override PartName="/xl/drawings/drawing6.xml" ContentType="application/vnd.openxmlformats-officedocument.drawing+xml"/>
  <Override PartName="/xl/charts/chart66.xml" ContentType="application/vnd.openxmlformats-officedocument.drawingml.chart+xml"/>
  <Override PartName="/xl/drawings/drawing7.xml" ContentType="application/vnd.openxmlformats-officedocument.drawing+xml"/>
  <Override PartName="/xl/charts/chart67.xml" ContentType="application/vnd.openxmlformats-officedocument.drawingml.chart+xml"/>
  <Override PartName="/xl/drawings/drawing8.xml" ContentType="application/vnd.openxmlformats-officedocument.drawing+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drawings/drawing9.xml" ContentType="application/vnd.openxmlformats-officedocument.drawing+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drawings/drawing10.xml" ContentType="application/vnd.openxmlformats-officedocument.drawing+xml"/>
  <Override PartName="/xl/charts/chart74.xml" ContentType="application/vnd.openxmlformats-officedocument.drawingml.chart+xml"/>
  <Override PartName="/xl/charts/chart75.xml" ContentType="application/vnd.openxmlformats-officedocument.drawingml.chart+xml"/>
  <Override PartName="/xl/charts/chart76.xml" ContentType="application/vnd.openxmlformats-officedocument.drawingml.chart+xml"/>
  <Override PartName="/xl/drawings/drawing11.xml" ContentType="application/vnd.openxmlformats-officedocument.drawing+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drawings/drawing12.xml" ContentType="application/vnd.openxmlformats-officedocument.drawing+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harts/chart96.xml" ContentType="application/vnd.openxmlformats-officedocument.drawingml.chart+xml"/>
  <Override PartName="/xl/charts/chart97.xml" ContentType="application/vnd.openxmlformats-officedocument.drawingml.chart+xml"/>
  <Override PartName="/xl/charts/chart98.xml" ContentType="application/vnd.openxmlformats-officedocument.drawingml.chart+xml"/>
  <Override PartName="/xl/charts/chart99.xml" ContentType="application/vnd.openxmlformats-officedocument.drawingml.chart+xml"/>
  <Override PartName="/xl/charts/chart100.xml" ContentType="application/vnd.openxmlformats-officedocument.drawingml.chart+xml"/>
  <Override PartName="/xl/drawings/drawing13.xml" ContentType="application/vnd.openxmlformats-officedocument.drawing+xml"/>
  <Override PartName="/xl/charts/chart101.xml" ContentType="application/vnd.openxmlformats-officedocument.drawingml.chart+xml"/>
  <Override PartName="/xl/charts/chart102.xml" ContentType="application/vnd.openxmlformats-officedocument.drawingml.chart+xml"/>
  <Override PartName="/xl/drawings/drawing14.xml" ContentType="application/vnd.openxmlformats-officedocument.drawing+xml"/>
  <Override PartName="/xl/charts/chart103.xml" ContentType="application/vnd.openxmlformats-officedocument.drawingml.chart+xml"/>
  <Override PartName="/xl/charts/chart10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Z:\企画経営\3.行財政改革\91.行政改革\オープンデータ\公開作業\各データ\統計\"/>
    </mc:Choice>
  </mc:AlternateContent>
  <bookViews>
    <workbookView xWindow="0" yWindow="0" windowWidth="20490" windowHeight="7230" tabRatio="796"/>
  </bookViews>
  <sheets>
    <sheet name="目次" sheetId="81" r:id="rId1"/>
    <sheet name="凡例" sheetId="85" r:id="rId2"/>
    <sheet name="1~3.位置、地勢、市域の変遷" sheetId="1" r:id="rId3"/>
    <sheet name="4,5.字別・地目別面積" sheetId="105" r:id="rId4"/>
    <sheet name="6.河川" sheetId="16" r:id="rId5"/>
    <sheet name="7.国勢調査人口" sheetId="134" r:id="rId6"/>
    <sheet name="8.年齢区分別人口" sheetId="119" r:id="rId7"/>
    <sheet name="9.産業別就業者数" sheetId="20" r:id="rId8"/>
    <sheet name="10.従業地・通学地人口" sheetId="37" r:id="rId9"/>
    <sheet name="11.DID人口" sheetId="21" r:id="rId10"/>
    <sheet name="12.行政区別人口(1)" sheetId="130" r:id="rId11"/>
    <sheet name="12.行政区別人口(2)" sheetId="131" r:id="rId12"/>
    <sheet name="13.年齢別人口" sheetId="39" r:id="rId13"/>
    <sheet name="14.学区別人口(1)" sheetId="41" r:id="rId14"/>
    <sheet name="14.学区別人口(2)" sheetId="118" r:id="rId15"/>
    <sheet name="15~18.外国人人口・人口動態" sheetId="22" r:id="rId16"/>
    <sheet name="19.転出入別移動状況" sheetId="43" r:id="rId17"/>
    <sheet name="20,21.従業者数" sheetId="10" r:id="rId18"/>
    <sheet name="22~24.農家数・耕地面積" sheetId="147" r:id="rId19"/>
    <sheet name="25.農地" sheetId="148" r:id="rId20"/>
    <sheet name="26~29,漁業" sheetId="149" r:id="rId21"/>
    <sheet name="30.出荷額・付加価値額" sheetId="127" r:id="rId22"/>
    <sheet name="31~32.工業" sheetId="129" r:id="rId23"/>
    <sheet name="33~34.商業" sheetId="6" r:id="rId24"/>
    <sheet name="35.商店数・従業者数" sheetId="29" r:id="rId25"/>
    <sheet name="36,37.水道" sheetId="7" r:id="rId26"/>
    <sheet name="38,39.都市計画区域・市営住宅" sheetId="8" r:id="rId27"/>
    <sheet name="40~42.公園・道路・橋梁" sheetId="32" r:id="rId28"/>
    <sheet name="43.用途別家屋の状況" sheetId="112" r:id="rId29"/>
    <sheet name="44~46.自動車数・JR乗車数" sheetId="9" r:id="rId30"/>
    <sheet name="47,48.医療" sheetId="48" r:id="rId31"/>
    <sheet name="49,50.死因・予防接種" sheetId="116" r:id="rId32"/>
    <sheet name="51~53.健診・ごみ" sheetId="50" r:id="rId33"/>
    <sheet name="54,55.国民健康保険" sheetId="51" r:id="rId34"/>
    <sheet name="56.医療費助成" sheetId="114" r:id="rId35"/>
    <sheet name="57~60.介護保険・年金" sheetId="53" r:id="rId36"/>
    <sheet name="61.園児数" sheetId="115" r:id="rId37"/>
    <sheet name="62~64.就園・就学状況" sheetId="56" r:id="rId38"/>
    <sheet name="65,66.就学状況" sheetId="139" r:id="rId39"/>
    <sheet name="67,68.図書館利用状況(1)" sheetId="106" r:id="rId40"/>
    <sheet name="69,70.図書館利用状況(2)" sheetId="58" r:id="rId41"/>
    <sheet name="71.文化財(1)" sheetId="123" r:id="rId42"/>
    <sheet name="71.文化財(2)" sheetId="124" r:id="rId43"/>
    <sheet name="71.文化財(3)" sheetId="125" r:id="rId44"/>
    <sheet name="71.文化財一覧(4)" sheetId="126" r:id="rId45"/>
    <sheet name="72.月別入込客数" sheetId="121" r:id="rId46"/>
    <sheet name="73.施設別入込客数" sheetId="138" r:id="rId47"/>
    <sheet name="74,75.火災" sheetId="150" r:id="rId48"/>
    <sheet name="76~78.交通事故・犯罪" sheetId="151" r:id="rId49"/>
    <sheet name="79,80.選挙" sheetId="109" r:id="rId50"/>
    <sheet name="81.市財政(1)" sheetId="73" r:id="rId51"/>
    <sheet name="81.市財政(2)" sheetId="74" r:id="rId52"/>
    <sheet name="市のあゆみ(1)" sheetId="76" r:id="rId53"/>
    <sheet name="市のあゆみ (2)" sheetId="113" r:id="rId54"/>
    <sheet name="市までのあゆみ(1)" sheetId="77" r:id="rId55"/>
    <sheet name="市までのあゆみ(2)" sheetId="78" r:id="rId56"/>
    <sheet name="市までのあゆみ(3)" sheetId="79" r:id="rId57"/>
    <sheet name="市までのあゆみ(4)" sheetId="80" r:id="rId58"/>
  </sheets>
  <externalReferences>
    <externalReference r:id="rId59"/>
  </externalReferences>
  <definedNames>
    <definedName name="_xlnm.Print_Area" localSheetId="2">'1~3.位置、地勢、市域の変遷'!$A$1:$M$11</definedName>
    <definedName name="_xlnm.Print_Area" localSheetId="8">'10.従業地・通学地人口'!$A$1:$J$47</definedName>
    <definedName name="_xlnm.Print_Area" localSheetId="9">'11.DID人口'!$A$1:$K$50</definedName>
    <definedName name="_xlnm.Print_Area" localSheetId="10">'12.行政区別人口(1)'!$A$1:$L$67</definedName>
    <definedName name="_xlnm.Print_Area" localSheetId="11">'12.行政区別人口(2)'!$A$1:$L$63</definedName>
    <definedName name="_xlnm.Print_Area" localSheetId="12">'13.年齢別人口'!$A$1:$M$52</definedName>
    <definedName name="_xlnm.Print_Area" localSheetId="13">'14.学区別人口(1)'!$A$1:$P$44</definedName>
    <definedName name="_xlnm.Print_Area" localSheetId="14">'14.学区別人口(2)'!$A$1:$P$59</definedName>
    <definedName name="_xlnm.Print_Area" localSheetId="15">'15~18.外国人人口・人口動態'!$A$1:$L$67</definedName>
    <definedName name="_xlnm.Print_Area" localSheetId="16">'19.転出入別移動状況'!$A$1:$N$39</definedName>
    <definedName name="_xlnm.Print_Area" localSheetId="17">'20,21.従業者数'!$A$1:$K$39</definedName>
    <definedName name="_xlnm.Print_Area" localSheetId="18">'22~24.農家数・耕地面積'!$A$1:$T$49</definedName>
    <definedName name="_xlnm.Print_Area" localSheetId="19">'25.農地'!$A$1:$W$12</definedName>
    <definedName name="_xlnm.Print_Area" localSheetId="20">'26~29,漁業'!$A$1:$V$37</definedName>
    <definedName name="_xlnm.Print_Area" localSheetId="21">'30.出荷額・付加価値額'!$A$1:$N$35</definedName>
    <definedName name="_xlnm.Print_Area" localSheetId="23">'33~34.商業'!$A$1:$T$43</definedName>
    <definedName name="_xlnm.Print_Area" localSheetId="24">'35.商店数・従業者数'!$A$1:$V$70</definedName>
    <definedName name="_xlnm.Print_Area" localSheetId="25">'36,37.水道'!$A$1:$R$27</definedName>
    <definedName name="_xlnm.Print_Area" localSheetId="26">'38,39.都市計画区域・市営住宅'!$A$1:$V$52</definedName>
    <definedName name="_xlnm.Print_Area" localSheetId="27">'40~42.公園・道路・橋梁'!$A$1:$U$42</definedName>
    <definedName name="_xlnm.Print_Area" localSheetId="28">'43.用途別家屋の状況'!$A$1:$Q$25</definedName>
    <definedName name="_xlnm.Print_Area" localSheetId="29">'44~46.自動車数・JR乗車数'!$A$1:$P$43</definedName>
    <definedName name="_xlnm.Print_Area" localSheetId="30">'47,48.医療'!$A$1:$V$29</definedName>
    <definedName name="_xlnm.Print_Area" localSheetId="31">'49,50.死因・予防接種'!$A$1:$AE$39</definedName>
    <definedName name="_xlnm.Print_Area" localSheetId="32">'51~53.健診・ごみ'!$A$1:$AB$41</definedName>
    <definedName name="_xlnm.Print_Area" localSheetId="33">'54,55.国民健康保険'!$A$1:$K$35</definedName>
    <definedName name="_xlnm.Print_Area" localSheetId="34">'56.医療費助成'!$A$1:$R$30</definedName>
    <definedName name="_xlnm.Print_Area" localSheetId="35">'57~60.介護保険・年金'!$A$1:$AL$45</definedName>
    <definedName name="_xlnm.Print_Area" localSheetId="4">'6.河川'!$A$1:$M$57</definedName>
    <definedName name="_xlnm.Print_Area" localSheetId="36">'61.園児数'!$A$1:$S$18</definedName>
    <definedName name="_xlnm.Print_Area" localSheetId="37">'62~64.就園・就学状況'!$A$1:$V$41</definedName>
    <definedName name="_xlnm.Print_Area" localSheetId="38">'65,66.就学状況'!$A$1:$V$18</definedName>
    <definedName name="_xlnm.Print_Area" localSheetId="39">'67,68.図書館利用状況(1)'!$A$1:$I$40</definedName>
    <definedName name="_xlnm.Print_Area" localSheetId="40">'69,70.図書館利用状況(2)'!$A$1:$J$48</definedName>
    <definedName name="_xlnm.Print_Area" localSheetId="5">'7.国勢調査人口'!$A$1:$T$43</definedName>
    <definedName name="_xlnm.Print_Area" localSheetId="44">'71.文化財一覧(4)'!$A$1:$G$49</definedName>
    <definedName name="_xlnm.Print_Area" localSheetId="45">'72.月別入込客数'!$A$1:$K$34</definedName>
    <definedName name="_xlnm.Print_Area" localSheetId="46">'73.施設別入込客数'!$A$1:$H$38</definedName>
    <definedName name="_xlnm.Print_Area" localSheetId="47">'74,75.火災'!$A$1:$S$22</definedName>
    <definedName name="_xlnm.Print_Area" localSheetId="48">'76~78.交通事故・犯罪'!$A$1:$AO$32</definedName>
    <definedName name="_xlnm.Print_Area" localSheetId="49">'79,80.選挙'!$A$1:$R$39</definedName>
    <definedName name="_xlnm.Print_Area" localSheetId="6">'8.年齢区分別人口'!$A$1:$R$45</definedName>
    <definedName name="_xlnm.Print_Area" localSheetId="50">'81.市財政(1)'!$A$1:$T$53</definedName>
    <definedName name="_xlnm.Print_Area" localSheetId="7">'9.産業別就業者数'!$A$1:$K$30</definedName>
    <definedName name="_xlnm.Print_Area" localSheetId="53">'市のあゆみ (2)'!$A$1:$K$48</definedName>
    <definedName name="_xlnm.Print_Area" localSheetId="52">'市のあゆみ(1)'!$A$1:$K$51</definedName>
    <definedName name="_xlnm.Print_Area" localSheetId="54">'市までのあゆみ(1)'!$A$1:$D$51</definedName>
    <definedName name="_xlnm.Print_Area" localSheetId="55">'市までのあゆみ(2)'!$A$1:$D$42</definedName>
    <definedName name="_xlnm.Print_Area" localSheetId="56">'市までのあゆみ(3)'!$A$1:$E$46</definedName>
    <definedName name="_xlnm.Print_Area" localSheetId="57">'市までのあゆみ(4)'!$A$1:$E$32</definedName>
  </definedNames>
  <calcPr calcId="152511"/>
</workbook>
</file>

<file path=xl/calcChain.xml><?xml version="1.0" encoding="utf-8"?>
<calcChain xmlns="http://schemas.openxmlformats.org/spreadsheetml/2006/main">
  <c r="L17" i="115" l="1"/>
  <c r="I46" i="39"/>
  <c r="G51" i="39"/>
  <c r="L37" i="41" l="1"/>
  <c r="H37" i="41"/>
  <c r="D37" i="41"/>
  <c r="P37" i="41" s="1"/>
  <c r="K37" i="41" s="1"/>
  <c r="P23" i="41"/>
  <c r="O23" i="41" s="1"/>
  <c r="L23" i="41"/>
  <c r="K23" i="41"/>
  <c r="H23" i="41"/>
  <c r="D23" i="41"/>
  <c r="O37" i="41" l="1"/>
  <c r="G37" i="41"/>
  <c r="G23" i="41"/>
  <c r="K39" i="56"/>
  <c r="I28" i="56"/>
  <c r="S14" i="56" l="1"/>
  <c r="Q14" i="56"/>
  <c r="O14" i="56"/>
  <c r="M14" i="56"/>
  <c r="K14" i="56"/>
  <c r="I14" i="56"/>
  <c r="H14" i="56"/>
  <c r="F14" i="56"/>
  <c r="E14" i="56"/>
  <c r="L40" i="39" l="1"/>
  <c r="E40" i="74" l="1"/>
  <c r="S52" i="73"/>
  <c r="M52" i="73"/>
  <c r="K52" i="73"/>
  <c r="I52" i="73"/>
  <c r="E52" i="73"/>
  <c r="H48" i="73"/>
  <c r="F48" i="73"/>
  <c r="G44" i="73"/>
  <c r="E44" i="73"/>
  <c r="M43" i="73"/>
  <c r="S39" i="73"/>
  <c r="M39" i="73"/>
  <c r="K39" i="73"/>
  <c r="I39" i="73"/>
  <c r="G39" i="73"/>
  <c r="E39" i="73"/>
  <c r="S34" i="73"/>
  <c r="M34" i="73"/>
  <c r="K34" i="73"/>
  <c r="I34" i="73"/>
  <c r="I43" i="73" s="1"/>
  <c r="G31" i="73"/>
  <c r="E31" i="73"/>
  <c r="E34" i="73" s="1"/>
  <c r="K28" i="73"/>
  <c r="L19" i="73" s="1"/>
  <c r="G28" i="73"/>
  <c r="E28" i="73"/>
  <c r="H26" i="73"/>
  <c r="L25" i="73"/>
  <c r="H25" i="73"/>
  <c r="L24" i="73"/>
  <c r="L23" i="73"/>
  <c r="H23" i="73"/>
  <c r="H22" i="73"/>
  <c r="L21" i="73"/>
  <c r="H21" i="73"/>
  <c r="L20" i="73"/>
  <c r="F19" i="73"/>
  <c r="H17" i="73"/>
  <c r="H16" i="73"/>
  <c r="S15" i="73"/>
  <c r="M15" i="73"/>
  <c r="L15" i="73"/>
  <c r="K15" i="73"/>
  <c r="I15" i="73"/>
  <c r="I28" i="73" s="1"/>
  <c r="H15" i="73"/>
  <c r="G15" i="73"/>
  <c r="E15" i="73"/>
  <c r="F15" i="73" s="1"/>
  <c r="H14" i="73"/>
  <c r="L13" i="73"/>
  <c r="H13" i="73"/>
  <c r="L11" i="73"/>
  <c r="L10" i="73"/>
  <c r="H6" i="73"/>
  <c r="H5" i="73"/>
  <c r="J23" i="73" l="1"/>
  <c r="J18" i="73"/>
  <c r="J17" i="73"/>
  <c r="J10" i="73"/>
  <c r="J6" i="73"/>
  <c r="J25" i="73"/>
  <c r="J24" i="73"/>
  <c r="J16" i="73"/>
  <c r="J5" i="73"/>
  <c r="J28" i="73"/>
  <c r="J22" i="73"/>
  <c r="J21" i="73"/>
  <c r="J20" i="73"/>
  <c r="J13" i="73"/>
  <c r="J7" i="73"/>
  <c r="J19" i="73"/>
  <c r="J14" i="73"/>
  <c r="J11" i="73"/>
  <c r="E43" i="73"/>
  <c r="I53" i="73"/>
  <c r="J43" i="73"/>
  <c r="F25" i="73"/>
  <c r="F21" i="73"/>
  <c r="F20" i="73"/>
  <c r="F5" i="73"/>
  <c r="F6" i="73"/>
  <c r="F7" i="73"/>
  <c r="F17" i="73"/>
  <c r="F28" i="73"/>
  <c r="J34" i="73"/>
  <c r="F14" i="73"/>
  <c r="L18" i="73"/>
  <c r="F22" i="73"/>
  <c r="F23" i="73"/>
  <c r="F24" i="73"/>
  <c r="H28" i="73"/>
  <c r="H24" i="73"/>
  <c r="H19" i="73"/>
  <c r="H11" i="73"/>
  <c r="H7" i="73"/>
  <c r="M28" i="73"/>
  <c r="K43" i="73"/>
  <c r="M53" i="73"/>
  <c r="F16" i="73"/>
  <c r="F18" i="73"/>
  <c r="F26" i="73"/>
  <c r="L28" i="73"/>
  <c r="L22" i="73"/>
  <c r="L16" i="73"/>
  <c r="L14" i="73"/>
  <c r="L5" i="73"/>
  <c r="L6" i="73"/>
  <c r="L7" i="73"/>
  <c r="F11" i="73"/>
  <c r="J15" i="73"/>
  <c r="L17" i="73"/>
  <c r="L26" i="73"/>
  <c r="G52" i="73"/>
  <c r="G34" i="73"/>
  <c r="N52" i="73" l="1"/>
  <c r="N53" i="73"/>
  <c r="N47" i="73"/>
  <c r="N46" i="73"/>
  <c r="N41" i="73"/>
  <c r="N35" i="73"/>
  <c r="N33" i="73"/>
  <c r="N30" i="73"/>
  <c r="N45" i="73"/>
  <c r="N40" i="73"/>
  <c r="N38" i="73"/>
  <c r="N32" i="73"/>
  <c r="N31" i="73"/>
  <c r="N29" i="73"/>
  <c r="N42" i="73"/>
  <c r="N39" i="73"/>
  <c r="N34" i="73"/>
  <c r="N36" i="73"/>
  <c r="N44" i="73"/>
  <c r="N37" i="73"/>
  <c r="E53" i="73"/>
  <c r="F43" i="73"/>
  <c r="J52" i="73"/>
  <c r="J53" i="73"/>
  <c r="J44" i="73"/>
  <c r="J37" i="73"/>
  <c r="J42" i="73"/>
  <c r="J36" i="73"/>
  <c r="J47" i="73"/>
  <c r="J35" i="73"/>
  <c r="J46" i="73"/>
  <c r="J33" i="73"/>
  <c r="J39" i="73"/>
  <c r="J30" i="73"/>
  <c r="J45" i="73"/>
  <c r="J38" i="73"/>
  <c r="J32" i="73"/>
  <c r="J40" i="73"/>
  <c r="J29" i="73"/>
  <c r="J41" i="73"/>
  <c r="J31" i="73"/>
  <c r="N26" i="73"/>
  <c r="N25" i="73"/>
  <c r="N21" i="73"/>
  <c r="N13" i="73"/>
  <c r="N12" i="73"/>
  <c r="N28" i="73"/>
  <c r="N19" i="73"/>
  <c r="N18" i="73"/>
  <c r="N22" i="73"/>
  <c r="N7" i="73"/>
  <c r="N5" i="73"/>
  <c r="N20" i="73"/>
  <c r="N11" i="73"/>
  <c r="N10" i="73"/>
  <c r="N24" i="73"/>
  <c r="N23" i="73"/>
  <c r="N14" i="73"/>
  <c r="N17" i="73"/>
  <c r="N16" i="73"/>
  <c r="N6" i="73"/>
  <c r="G43" i="73"/>
  <c r="N43" i="73"/>
  <c r="K53" i="73"/>
  <c r="L43" i="73"/>
  <c r="N15" i="73"/>
  <c r="L42" i="73" l="1"/>
  <c r="L36" i="73"/>
  <c r="L53" i="73"/>
  <c r="L47" i="73"/>
  <c r="L46" i="73"/>
  <c r="L41" i="73"/>
  <c r="L35" i="73"/>
  <c r="L33" i="73"/>
  <c r="L30" i="73"/>
  <c r="L45" i="73"/>
  <c r="L38" i="73"/>
  <c r="L32" i="73"/>
  <c r="L40" i="73"/>
  <c r="L29" i="73"/>
  <c r="L31" i="73"/>
  <c r="L44" i="73"/>
  <c r="L37" i="73"/>
  <c r="L39" i="73"/>
  <c r="L52" i="73"/>
  <c r="L34" i="73"/>
  <c r="G53" i="73"/>
  <c r="H43" i="73"/>
  <c r="F53" i="73"/>
  <c r="F50" i="73"/>
  <c r="F46" i="73"/>
  <c r="F41" i="73"/>
  <c r="F35" i="73"/>
  <c r="F33" i="73"/>
  <c r="F32" i="73"/>
  <c r="F30" i="73"/>
  <c r="F51" i="73"/>
  <c r="F49" i="73"/>
  <c r="F45" i="73"/>
  <c r="F40" i="73"/>
  <c r="F38" i="73"/>
  <c r="F37" i="73"/>
  <c r="F42" i="73"/>
  <c r="F36" i="73"/>
  <c r="F44" i="73"/>
  <c r="F39" i="73"/>
  <c r="F29" i="73"/>
  <c r="F34" i="73"/>
  <c r="F52" i="73"/>
  <c r="F31" i="73"/>
  <c r="H50" i="73" l="1"/>
  <c r="H51" i="73"/>
  <c r="H49" i="73"/>
  <c r="H45" i="73"/>
  <c r="H40" i="73"/>
  <c r="H38" i="73"/>
  <c r="H29" i="73"/>
  <c r="H53" i="73"/>
  <c r="H37" i="73"/>
  <c r="H41" i="73"/>
  <c r="H30" i="73"/>
  <c r="H36" i="73"/>
  <c r="H33" i="73"/>
  <c r="H47" i="73"/>
  <c r="H42" i="73"/>
  <c r="H35" i="73"/>
  <c r="H46" i="73"/>
  <c r="H44" i="73"/>
  <c r="H39" i="73"/>
  <c r="H31" i="73"/>
  <c r="H52" i="73"/>
  <c r="H34" i="73"/>
  <c r="I33" i="121" l="1"/>
  <c r="F33" i="121"/>
  <c r="I32" i="121"/>
  <c r="F32" i="121"/>
  <c r="I31" i="121"/>
  <c r="F31" i="121"/>
  <c r="I30" i="121"/>
  <c r="F30" i="121"/>
  <c r="I29" i="121"/>
  <c r="F29" i="121"/>
  <c r="I28" i="121"/>
  <c r="F28" i="121"/>
  <c r="I27" i="121"/>
  <c r="F27" i="121"/>
  <c r="I26" i="121"/>
  <c r="F26" i="121"/>
  <c r="I25" i="121"/>
  <c r="F25" i="121"/>
  <c r="I24" i="121"/>
  <c r="F24" i="121"/>
  <c r="I23" i="121"/>
  <c r="F23" i="121"/>
  <c r="I22" i="121"/>
  <c r="F22" i="121"/>
  <c r="I21" i="121"/>
  <c r="F21" i="121"/>
  <c r="F17" i="121"/>
  <c r="C17" i="121"/>
  <c r="F16" i="121"/>
  <c r="C16" i="121"/>
  <c r="F15" i="121"/>
  <c r="C15" i="121"/>
  <c r="F14" i="121"/>
  <c r="C14" i="121"/>
  <c r="F13" i="121"/>
  <c r="C13" i="121"/>
  <c r="F12" i="121"/>
  <c r="C12" i="121"/>
  <c r="F11" i="121"/>
  <c r="C11" i="121"/>
  <c r="F10" i="121"/>
  <c r="C10" i="121"/>
  <c r="F9" i="121"/>
  <c r="C9" i="121"/>
  <c r="F8" i="121"/>
  <c r="C8" i="121"/>
  <c r="F7" i="121"/>
  <c r="C7" i="121"/>
  <c r="F6" i="121"/>
  <c r="C6" i="121"/>
  <c r="F5" i="121"/>
  <c r="C5" i="121"/>
  <c r="F45" i="58" l="1"/>
  <c r="E45" i="58"/>
  <c r="G44" i="58"/>
  <c r="G43" i="58"/>
  <c r="G42" i="58"/>
  <c r="G41" i="58"/>
  <c r="G40" i="58"/>
  <c r="G39" i="58"/>
  <c r="G38" i="58"/>
  <c r="G37" i="58"/>
  <c r="G36" i="58"/>
  <c r="G35" i="58"/>
  <c r="G34" i="58"/>
  <c r="G33" i="58"/>
  <c r="G32" i="58"/>
  <c r="G31" i="58"/>
  <c r="G30" i="58"/>
  <c r="G29" i="58"/>
  <c r="G28" i="58"/>
  <c r="G27" i="58"/>
  <c r="G26" i="58"/>
  <c r="F23" i="58"/>
  <c r="E23" i="58"/>
  <c r="F16" i="58"/>
  <c r="E16" i="58"/>
  <c r="E9" i="58"/>
  <c r="F39" i="106"/>
  <c r="E39" i="106"/>
  <c r="D39" i="106"/>
  <c r="G38" i="106"/>
  <c r="G37" i="106"/>
  <c r="G36" i="106"/>
  <c r="G35" i="106"/>
  <c r="G34" i="106"/>
  <c r="G33" i="106"/>
  <c r="G32" i="106"/>
  <c r="G31" i="106"/>
  <c r="G30" i="106"/>
  <c r="G29" i="106"/>
  <c r="G28" i="106"/>
  <c r="G27" i="106"/>
  <c r="H19" i="106"/>
  <c r="G19" i="106"/>
  <c r="F19" i="106"/>
  <c r="E19" i="106"/>
  <c r="D19" i="106"/>
  <c r="H18" i="106"/>
  <c r="H20" i="106" s="1"/>
  <c r="G18" i="106"/>
  <c r="G20" i="106" s="1"/>
  <c r="F18" i="106"/>
  <c r="F20" i="106" s="1"/>
  <c r="E18" i="106"/>
  <c r="E20" i="106" s="1"/>
  <c r="D18" i="106"/>
  <c r="D20" i="106" s="1"/>
  <c r="I17" i="106"/>
  <c r="I16" i="106"/>
  <c r="I15" i="106"/>
  <c r="I14" i="106"/>
  <c r="I13" i="106"/>
  <c r="I12" i="106"/>
  <c r="I11" i="106"/>
  <c r="I10" i="106"/>
  <c r="I9" i="106"/>
  <c r="I8" i="106"/>
  <c r="I7" i="106"/>
  <c r="I6" i="106"/>
  <c r="G45" i="58" l="1"/>
  <c r="G39" i="106"/>
  <c r="I19" i="106"/>
  <c r="I18" i="106"/>
  <c r="I20" i="106" s="1"/>
  <c r="S39" i="56"/>
  <c r="Q39" i="56"/>
  <c r="O39" i="56"/>
  <c r="M39" i="56"/>
  <c r="I39" i="56"/>
  <c r="F39" i="56"/>
  <c r="E39" i="56"/>
  <c r="O38" i="56"/>
  <c r="H38" i="56"/>
  <c r="O37" i="56"/>
  <c r="H37" i="56"/>
  <c r="O36" i="56"/>
  <c r="H36" i="56"/>
  <c r="S28" i="56"/>
  <c r="Q28" i="56"/>
  <c r="M28" i="56"/>
  <c r="K28" i="56"/>
  <c r="F28" i="56"/>
  <c r="E28" i="56"/>
  <c r="O27" i="56"/>
  <c r="H27" i="56"/>
  <c r="O26" i="56"/>
  <c r="H26" i="56"/>
  <c r="O25" i="56"/>
  <c r="H25" i="56"/>
  <c r="O24" i="56"/>
  <c r="H24" i="56"/>
  <c r="O23" i="56"/>
  <c r="H23" i="56"/>
  <c r="O22" i="56"/>
  <c r="O28" i="56" s="1"/>
  <c r="H22" i="56"/>
  <c r="H39" i="56" l="1"/>
  <c r="H28" i="56"/>
  <c r="S17" i="115"/>
  <c r="R17" i="115"/>
  <c r="Q17" i="115"/>
  <c r="P17" i="115"/>
  <c r="O17" i="115"/>
  <c r="N17" i="115"/>
  <c r="M17" i="115"/>
  <c r="K17" i="115"/>
  <c r="J17" i="115"/>
  <c r="I17" i="115"/>
  <c r="H17" i="115"/>
  <c r="G17" i="115"/>
  <c r="F17" i="115"/>
  <c r="E17" i="115"/>
  <c r="D17" i="115"/>
  <c r="N51" i="8" l="1"/>
  <c r="K20" i="8" l="1"/>
  <c r="J19" i="8"/>
  <c r="K18" i="8"/>
  <c r="K17" i="8"/>
  <c r="K16" i="8"/>
  <c r="K15" i="8"/>
  <c r="K14" i="8"/>
  <c r="K13" i="8"/>
  <c r="K12" i="8"/>
  <c r="J11" i="8"/>
  <c r="J10" i="8"/>
  <c r="K9" i="8"/>
  <c r="K8" i="8"/>
  <c r="P24" i="9" l="1"/>
  <c r="G66" i="22" l="1"/>
  <c r="D10" i="22"/>
  <c r="D9" i="22"/>
  <c r="D8" i="22"/>
  <c r="D7" i="22"/>
  <c r="D6" i="22"/>
  <c r="D5" i="22"/>
  <c r="P44" i="41"/>
  <c r="L44" i="41"/>
  <c r="H44" i="41"/>
  <c r="D44" i="41"/>
  <c r="L43" i="41"/>
  <c r="H43" i="41"/>
  <c r="D43" i="41"/>
  <c r="P43" i="41" s="1"/>
  <c r="G43" i="41" s="1"/>
  <c r="L42" i="41"/>
  <c r="H42" i="41"/>
  <c r="D42" i="41"/>
  <c r="P36" i="41"/>
  <c r="L36" i="41"/>
  <c r="H36" i="41"/>
  <c r="D36" i="41"/>
  <c r="L35" i="41"/>
  <c r="H35" i="41"/>
  <c r="D35" i="41"/>
  <c r="P35" i="41" s="1"/>
  <c r="G35" i="41" s="1"/>
  <c r="L30" i="41"/>
  <c r="H30" i="41"/>
  <c r="D30" i="41"/>
  <c r="L29" i="41"/>
  <c r="O29" i="41" s="1"/>
  <c r="H29" i="41"/>
  <c r="P29" i="41" s="1"/>
  <c r="K29" i="41" s="1"/>
  <c r="D29" i="41"/>
  <c r="G29" i="41" s="1"/>
  <c r="P28" i="41"/>
  <c r="L28" i="41"/>
  <c r="H28" i="41"/>
  <c r="D28" i="41"/>
  <c r="L22" i="41"/>
  <c r="H22" i="41"/>
  <c r="D22" i="41"/>
  <c r="L21" i="41"/>
  <c r="O21" i="41" s="1"/>
  <c r="H21" i="41"/>
  <c r="P21" i="41" s="1"/>
  <c r="K21" i="41" s="1"/>
  <c r="D21" i="41"/>
  <c r="G21" i="41" s="1"/>
  <c r="P16" i="41"/>
  <c r="L16" i="41"/>
  <c r="H16" i="41"/>
  <c r="D16" i="41"/>
  <c r="L15" i="41"/>
  <c r="H15" i="41"/>
  <c r="D15" i="41"/>
  <c r="P15" i="41" s="1"/>
  <c r="K15" i="41" s="1"/>
  <c r="L14" i="41"/>
  <c r="H14" i="41"/>
  <c r="D14" i="41"/>
  <c r="L9" i="41"/>
  <c r="O9" i="41" s="1"/>
  <c r="H9" i="41"/>
  <c r="P9" i="41" s="1"/>
  <c r="K9" i="41" s="1"/>
  <c r="D9" i="41"/>
  <c r="G9" i="41" s="1"/>
  <c r="P8" i="41"/>
  <c r="L8" i="41"/>
  <c r="H8" i="41"/>
  <c r="D8" i="41"/>
  <c r="L7" i="41"/>
  <c r="H7" i="41"/>
  <c r="D7" i="41"/>
  <c r="P7" i="41" s="1"/>
  <c r="G7" i="41" s="1"/>
  <c r="C51" i="39"/>
  <c r="G50" i="39"/>
  <c r="C50" i="39"/>
  <c r="G49" i="39"/>
  <c r="C49" i="39"/>
  <c r="G48" i="39"/>
  <c r="C48" i="39"/>
  <c r="G47" i="39"/>
  <c r="C47" i="39"/>
  <c r="H46" i="39"/>
  <c r="G46" i="39" s="1"/>
  <c r="E46" i="39"/>
  <c r="C46" i="39" s="1"/>
  <c r="D46" i="39"/>
  <c r="K45" i="39"/>
  <c r="G45" i="39"/>
  <c r="C45" i="39"/>
  <c r="K44" i="39"/>
  <c r="G44" i="39"/>
  <c r="C44" i="39"/>
  <c r="K43" i="39"/>
  <c r="G43" i="39"/>
  <c r="C43" i="39"/>
  <c r="K42" i="39"/>
  <c r="G42" i="39"/>
  <c r="C42" i="39"/>
  <c r="K41" i="39"/>
  <c r="G41" i="39"/>
  <c r="C41" i="39"/>
  <c r="I40" i="39"/>
  <c r="G40" i="39" s="1"/>
  <c r="H40" i="39"/>
  <c r="E40" i="39"/>
  <c r="D40" i="39"/>
  <c r="C40" i="39" s="1"/>
  <c r="G39" i="39"/>
  <c r="C39" i="39"/>
  <c r="K38" i="39"/>
  <c r="G38" i="39"/>
  <c r="C38" i="39"/>
  <c r="G37" i="39"/>
  <c r="C37" i="39"/>
  <c r="G36" i="39"/>
  <c r="C36" i="39"/>
  <c r="K35" i="39"/>
  <c r="G35" i="39"/>
  <c r="C35" i="39"/>
  <c r="M34" i="39"/>
  <c r="L34" i="39"/>
  <c r="I34" i="39"/>
  <c r="H34" i="39"/>
  <c r="E34" i="39"/>
  <c r="D34" i="39"/>
  <c r="K33" i="39"/>
  <c r="G33" i="39"/>
  <c r="C33" i="39"/>
  <c r="K32" i="39"/>
  <c r="G32" i="39"/>
  <c r="C32" i="39"/>
  <c r="K31" i="39"/>
  <c r="G31" i="39"/>
  <c r="C31" i="39"/>
  <c r="K30" i="39"/>
  <c r="G30" i="39"/>
  <c r="C30" i="39"/>
  <c r="K29" i="39"/>
  <c r="G29" i="39"/>
  <c r="C29" i="39"/>
  <c r="M28" i="39"/>
  <c r="L28" i="39"/>
  <c r="I28" i="39"/>
  <c r="G28" i="39" s="1"/>
  <c r="H28" i="39"/>
  <c r="E28" i="39"/>
  <c r="D28" i="39"/>
  <c r="K27" i="39"/>
  <c r="G27" i="39"/>
  <c r="C27" i="39"/>
  <c r="K26" i="39"/>
  <c r="G26" i="39"/>
  <c r="C26" i="39"/>
  <c r="K25" i="39"/>
  <c r="G25" i="39"/>
  <c r="C25" i="39"/>
  <c r="K24" i="39"/>
  <c r="G24" i="39"/>
  <c r="C24" i="39"/>
  <c r="K23" i="39"/>
  <c r="G23" i="39"/>
  <c r="C23" i="39"/>
  <c r="M22" i="39"/>
  <c r="L22" i="39"/>
  <c r="K22" i="39" s="1"/>
  <c r="I22" i="39"/>
  <c r="G22" i="39" s="1"/>
  <c r="H22" i="39"/>
  <c r="E22" i="39"/>
  <c r="D22" i="39"/>
  <c r="C22" i="39" s="1"/>
  <c r="K21" i="39"/>
  <c r="G21" i="39"/>
  <c r="C21" i="39"/>
  <c r="K20" i="39"/>
  <c r="G20" i="39"/>
  <c r="C20" i="39"/>
  <c r="K19" i="39"/>
  <c r="G19" i="39"/>
  <c r="C19" i="39"/>
  <c r="K18" i="39"/>
  <c r="G18" i="39"/>
  <c r="C18" i="39"/>
  <c r="K17" i="39"/>
  <c r="G17" i="39"/>
  <c r="C17" i="39"/>
  <c r="M16" i="39"/>
  <c r="L16" i="39"/>
  <c r="K16" i="39" s="1"/>
  <c r="I16" i="39"/>
  <c r="H16" i="39"/>
  <c r="E16" i="39"/>
  <c r="D16" i="39"/>
  <c r="K15" i="39"/>
  <c r="G15" i="39"/>
  <c r="C15" i="39"/>
  <c r="K14" i="39"/>
  <c r="G14" i="39"/>
  <c r="C14" i="39"/>
  <c r="K13" i="39"/>
  <c r="G13" i="39"/>
  <c r="C13" i="39"/>
  <c r="K12" i="39"/>
  <c r="G12" i="39"/>
  <c r="C12" i="39"/>
  <c r="K11" i="39"/>
  <c r="G11" i="39"/>
  <c r="C11" i="39"/>
  <c r="M10" i="39"/>
  <c r="L10" i="39"/>
  <c r="K10" i="39"/>
  <c r="I10" i="39"/>
  <c r="G10" i="39" s="1"/>
  <c r="H10" i="39"/>
  <c r="E10" i="39"/>
  <c r="D10" i="39"/>
  <c r="C10" i="39" s="1"/>
  <c r="K9" i="39"/>
  <c r="G9" i="39"/>
  <c r="C9" i="39"/>
  <c r="K8" i="39"/>
  <c r="G8" i="39"/>
  <c r="C8" i="39"/>
  <c r="K7" i="39"/>
  <c r="G7" i="39"/>
  <c r="C7" i="39"/>
  <c r="K6" i="39"/>
  <c r="G6" i="39"/>
  <c r="C6" i="39"/>
  <c r="K5" i="39"/>
  <c r="G5" i="39"/>
  <c r="C5" i="39"/>
  <c r="M4" i="39"/>
  <c r="L4" i="39"/>
  <c r="K4" i="39" s="1"/>
  <c r="I4" i="39"/>
  <c r="H4" i="39"/>
  <c r="G4" i="39" s="1"/>
  <c r="E4" i="39"/>
  <c r="D4" i="39"/>
  <c r="L62" i="131"/>
  <c r="K62" i="131"/>
  <c r="J62" i="131"/>
  <c r="I62" i="131"/>
  <c r="L61" i="131"/>
  <c r="L60" i="131"/>
  <c r="L59" i="131"/>
  <c r="L58" i="131"/>
  <c r="L57" i="131"/>
  <c r="L56" i="131"/>
  <c r="L55" i="131"/>
  <c r="L54" i="131"/>
  <c r="L53" i="131"/>
  <c r="L52" i="131"/>
  <c r="L51" i="131"/>
  <c r="L50" i="131"/>
  <c r="L49" i="131"/>
  <c r="L48" i="131"/>
  <c r="L47" i="131"/>
  <c r="L46" i="131"/>
  <c r="L45" i="131"/>
  <c r="L44" i="131"/>
  <c r="L43" i="131"/>
  <c r="L42" i="131"/>
  <c r="L41" i="131"/>
  <c r="L40" i="131"/>
  <c r="L38" i="131"/>
  <c r="L37" i="131"/>
  <c r="L36" i="131"/>
  <c r="L35" i="131"/>
  <c r="L34" i="131"/>
  <c r="L33" i="131"/>
  <c r="L32" i="131"/>
  <c r="L31" i="131"/>
  <c r="L30" i="131"/>
  <c r="L29" i="131"/>
  <c r="K28" i="131"/>
  <c r="J28" i="131"/>
  <c r="L28" i="131" s="1"/>
  <c r="I28" i="131"/>
  <c r="L27" i="131"/>
  <c r="L26" i="131"/>
  <c r="L25" i="131"/>
  <c r="L23" i="131"/>
  <c r="L22" i="131"/>
  <c r="L21" i="131"/>
  <c r="L20" i="131"/>
  <c r="L19" i="131"/>
  <c r="L18" i="131"/>
  <c r="L17" i="131"/>
  <c r="L16" i="131"/>
  <c r="L15" i="131"/>
  <c r="L14" i="131"/>
  <c r="L13" i="131"/>
  <c r="L12" i="131"/>
  <c r="L11" i="131"/>
  <c r="L10" i="131"/>
  <c r="L8" i="131"/>
  <c r="L7" i="131"/>
  <c r="L6" i="131"/>
  <c r="L5" i="131"/>
  <c r="L66" i="130"/>
  <c r="L65" i="130"/>
  <c r="L64" i="130"/>
  <c r="L63" i="130"/>
  <c r="L62" i="130"/>
  <c r="L61" i="130"/>
  <c r="L60" i="130"/>
  <c r="L59" i="130"/>
  <c r="L58" i="130"/>
  <c r="L57" i="130"/>
  <c r="L56" i="130"/>
  <c r="L55" i="130"/>
  <c r="L54" i="130"/>
  <c r="L53" i="130"/>
  <c r="K52" i="130"/>
  <c r="J52" i="130"/>
  <c r="L52" i="130" s="1"/>
  <c r="I52" i="130"/>
  <c r="L51" i="130"/>
  <c r="L50" i="130"/>
  <c r="L49" i="130"/>
  <c r="L48" i="130"/>
  <c r="L47" i="130"/>
  <c r="L46" i="130"/>
  <c r="L45" i="130"/>
  <c r="L44" i="130"/>
  <c r="L43" i="130"/>
  <c r="L42" i="130"/>
  <c r="L41" i="130"/>
  <c r="L40" i="130"/>
  <c r="L39" i="130"/>
  <c r="L38" i="130"/>
  <c r="L37" i="130"/>
  <c r="L36" i="130"/>
  <c r="L35" i="130"/>
  <c r="L34" i="130"/>
  <c r="L33" i="130"/>
  <c r="L32" i="130"/>
  <c r="L31" i="130"/>
  <c r="L30" i="130"/>
  <c r="L29" i="130"/>
  <c r="L28" i="130"/>
  <c r="L27" i="130"/>
  <c r="L26" i="130"/>
  <c r="L25" i="130"/>
  <c r="L24" i="130"/>
  <c r="L23" i="130"/>
  <c r="L22" i="130"/>
  <c r="L21" i="130"/>
  <c r="L20" i="130"/>
  <c r="L19" i="130"/>
  <c r="L18" i="130"/>
  <c r="L17" i="130"/>
  <c r="L16" i="130"/>
  <c r="L15" i="130"/>
  <c r="K14" i="130"/>
  <c r="J14" i="130"/>
  <c r="L14" i="130" s="1"/>
  <c r="I14" i="130"/>
  <c r="L13" i="130"/>
  <c r="L12" i="130"/>
  <c r="L11" i="130"/>
  <c r="L10" i="130"/>
  <c r="L9" i="130"/>
  <c r="L8" i="130"/>
  <c r="L7" i="130"/>
  <c r="K6" i="130"/>
  <c r="J6" i="130"/>
  <c r="L6" i="130" s="1"/>
  <c r="I6" i="130"/>
  <c r="G16" i="39" l="1"/>
  <c r="C28" i="39"/>
  <c r="K28" i="39"/>
  <c r="G34" i="39"/>
  <c r="C4" i="39"/>
  <c r="K46" i="39" s="1"/>
  <c r="C16" i="39"/>
  <c r="C34" i="39"/>
  <c r="M46" i="39"/>
  <c r="K34" i="39"/>
  <c r="L46" i="39"/>
  <c r="O7" i="41"/>
  <c r="O15" i="41"/>
  <c r="O28" i="41"/>
  <c r="G28" i="41"/>
  <c r="O35" i="41"/>
  <c r="O43" i="41"/>
  <c r="O44" i="41"/>
  <c r="G44" i="41"/>
  <c r="P14" i="41"/>
  <c r="K14" i="41" s="1"/>
  <c r="G14" i="41"/>
  <c r="G15" i="41"/>
  <c r="P22" i="41"/>
  <c r="K22" i="41" s="1"/>
  <c r="P30" i="41"/>
  <c r="K30" i="41" s="1"/>
  <c r="G30" i="41"/>
  <c r="P42" i="41"/>
  <c r="K42" i="41" s="1"/>
  <c r="G42" i="41"/>
  <c r="O8" i="41"/>
  <c r="G8" i="41"/>
  <c r="O16" i="41"/>
  <c r="G16" i="41"/>
  <c r="K7" i="41"/>
  <c r="K8" i="41"/>
  <c r="K16" i="41"/>
  <c r="K28" i="41"/>
  <c r="K35" i="41"/>
  <c r="K36" i="41"/>
  <c r="K43" i="41"/>
  <c r="K44" i="41"/>
  <c r="O36" i="41"/>
  <c r="G36" i="41"/>
  <c r="O14" i="41"/>
  <c r="O22" i="41"/>
  <c r="O30" i="41"/>
  <c r="O42" i="41"/>
  <c r="G22" i="41" l="1"/>
  <c r="L30" i="43" l="1"/>
  <c r="L27" i="43"/>
  <c r="L28" i="43"/>
  <c r="L29" i="43"/>
  <c r="L31" i="43"/>
  <c r="L32" i="43"/>
  <c r="L33" i="43"/>
  <c r="L34" i="43"/>
  <c r="L35" i="43"/>
  <c r="F27" i="43"/>
  <c r="F28" i="43"/>
  <c r="F29" i="43"/>
  <c r="F30" i="43"/>
  <c r="F31" i="43"/>
  <c r="F32" i="43"/>
  <c r="F33" i="43"/>
  <c r="F34" i="43"/>
  <c r="F35" i="43"/>
  <c r="L16" i="43"/>
  <c r="L17" i="43"/>
  <c r="L19" i="43"/>
  <c r="L20" i="43"/>
  <c r="L21" i="43"/>
  <c r="L22" i="43"/>
  <c r="L23" i="43"/>
  <c r="F21" i="43"/>
  <c r="F23" i="43"/>
  <c r="K36" i="43"/>
  <c r="J36" i="43"/>
  <c r="I35" i="43"/>
  <c r="I34" i="43"/>
  <c r="I33" i="43"/>
  <c r="I32" i="43"/>
  <c r="I31" i="43"/>
  <c r="I29" i="43"/>
  <c r="I28" i="43"/>
  <c r="I27" i="43"/>
  <c r="I26" i="43"/>
  <c r="E36" i="43"/>
  <c r="D36" i="43"/>
  <c r="C35" i="43"/>
  <c r="C34" i="43"/>
  <c r="C33" i="43"/>
  <c r="C32" i="43"/>
  <c r="C31" i="43"/>
  <c r="C29" i="43"/>
  <c r="C28" i="43"/>
  <c r="C27" i="43"/>
  <c r="C26" i="43"/>
  <c r="K25" i="43"/>
  <c r="J23" i="43"/>
  <c r="J25" i="43" s="1"/>
  <c r="J37" i="43" s="1"/>
  <c r="I21" i="43"/>
  <c r="I20" i="43"/>
  <c r="I19" i="43"/>
  <c r="I18" i="43"/>
  <c r="I17" i="43"/>
  <c r="I15" i="43"/>
  <c r="I14" i="43"/>
  <c r="I13" i="43"/>
  <c r="I12" i="43"/>
  <c r="I11" i="43"/>
  <c r="I10" i="43"/>
  <c r="I9" i="43"/>
  <c r="I8" i="43"/>
  <c r="I7" i="43"/>
  <c r="I6" i="43"/>
  <c r="E25" i="43"/>
  <c r="E37" i="43" s="1"/>
  <c r="D25" i="43"/>
  <c r="D37" i="43" s="1"/>
  <c r="C23" i="43"/>
  <c r="C20" i="43"/>
  <c r="C19" i="43"/>
  <c r="C18" i="43"/>
  <c r="C17" i="43"/>
  <c r="C16" i="43"/>
  <c r="C15" i="43"/>
  <c r="C14" i="43"/>
  <c r="C13" i="43"/>
  <c r="C12" i="43"/>
  <c r="C11" i="43"/>
  <c r="C10" i="43"/>
  <c r="C9" i="43"/>
  <c r="C8" i="43"/>
  <c r="C7" i="43"/>
  <c r="C6" i="43"/>
  <c r="C25" i="43" s="1"/>
  <c r="H61" i="131"/>
  <c r="H60" i="131"/>
  <c r="H59" i="131"/>
  <c r="H58" i="131"/>
  <c r="H57" i="131"/>
  <c r="H56" i="131"/>
  <c r="H55" i="131"/>
  <c r="H54" i="131"/>
  <c r="H53" i="131"/>
  <c r="H52" i="131"/>
  <c r="H51" i="131"/>
  <c r="H50" i="131"/>
  <c r="H49" i="131"/>
  <c r="H48" i="131"/>
  <c r="H47" i="131"/>
  <c r="H46" i="131"/>
  <c r="H45" i="131"/>
  <c r="H44" i="131"/>
  <c r="H43" i="131"/>
  <c r="H42" i="131"/>
  <c r="H41" i="131"/>
  <c r="H40" i="131"/>
  <c r="H38" i="131"/>
  <c r="H37" i="131"/>
  <c r="H36" i="131"/>
  <c r="H35" i="131"/>
  <c r="H34" i="131"/>
  <c r="H33" i="131"/>
  <c r="H32" i="131"/>
  <c r="H31" i="131"/>
  <c r="H30" i="131"/>
  <c r="H29" i="131"/>
  <c r="G28" i="131"/>
  <c r="G62" i="131" s="1"/>
  <c r="F28" i="131"/>
  <c r="F62" i="131" s="1"/>
  <c r="E28" i="131"/>
  <c r="E62" i="131" s="1"/>
  <c r="H27" i="131"/>
  <c r="H26" i="131"/>
  <c r="H25" i="131"/>
  <c r="H23" i="131"/>
  <c r="H22" i="131"/>
  <c r="H21" i="131"/>
  <c r="H20" i="131"/>
  <c r="H19" i="131"/>
  <c r="H18" i="131"/>
  <c r="H17" i="131"/>
  <c r="H16" i="131"/>
  <c r="H15" i="131"/>
  <c r="H14" i="131"/>
  <c r="H13" i="131"/>
  <c r="H12" i="131"/>
  <c r="H11" i="131"/>
  <c r="H9" i="131"/>
  <c r="H8" i="131"/>
  <c r="H7" i="131"/>
  <c r="H6" i="131"/>
  <c r="H5" i="131"/>
  <c r="I25" i="43" l="1"/>
  <c r="K37" i="43"/>
  <c r="C36" i="43"/>
  <c r="C37" i="43" s="1"/>
  <c r="I36" i="43"/>
  <c r="H62" i="131"/>
  <c r="H28" i="131"/>
  <c r="D45" i="147"/>
  <c r="D44" i="147"/>
  <c r="D43" i="147"/>
  <c r="D42" i="147"/>
  <c r="D41" i="147"/>
  <c r="F7" i="147"/>
  <c r="D7" i="147"/>
  <c r="I37" i="43" l="1"/>
  <c r="J33" i="10"/>
  <c r="K33" i="10"/>
  <c r="H25" i="43"/>
  <c r="H36" i="43"/>
  <c r="M25" i="43"/>
  <c r="G36" i="43"/>
  <c r="F26" i="43"/>
  <c r="F36" i="43" s="1"/>
  <c r="G25" i="43"/>
  <c r="F20" i="43"/>
  <c r="F19" i="43"/>
  <c r="F18" i="43"/>
  <c r="F17" i="43"/>
  <c r="F16" i="43"/>
  <c r="F15" i="43"/>
  <c r="F14" i="43"/>
  <c r="F13" i="43"/>
  <c r="F12" i="43"/>
  <c r="F11" i="43"/>
  <c r="F10" i="43"/>
  <c r="F9" i="43"/>
  <c r="F8" i="43"/>
  <c r="F7" i="43"/>
  <c r="F6" i="43"/>
  <c r="L26" i="43"/>
  <c r="L36" i="43" s="1"/>
  <c r="L14" i="43"/>
  <c r="L6" i="43"/>
  <c r="L7" i="43"/>
  <c r="L8" i="43"/>
  <c r="L9" i="43"/>
  <c r="L10" i="43"/>
  <c r="L11" i="43"/>
  <c r="L12" i="43"/>
  <c r="L13" i="43"/>
  <c r="E6" i="118"/>
  <c r="F6" i="118"/>
  <c r="I6" i="118"/>
  <c r="J6" i="118"/>
  <c r="M6" i="118"/>
  <c r="N6" i="118"/>
  <c r="D7" i="118"/>
  <c r="R12" i="6"/>
  <c r="L12" i="6"/>
  <c r="R11" i="6"/>
  <c r="L11" i="6"/>
  <c r="R10" i="6"/>
  <c r="L10" i="6"/>
  <c r="R9" i="6"/>
  <c r="L9" i="6"/>
  <c r="R8" i="6"/>
  <c r="L8" i="6"/>
  <c r="F14" i="20"/>
  <c r="G14" i="20"/>
  <c r="H14" i="20"/>
  <c r="I14" i="20"/>
  <c r="J14" i="20"/>
  <c r="K14" i="20"/>
  <c r="F10" i="20"/>
  <c r="F5" i="20"/>
  <c r="G10" i="20"/>
  <c r="H10" i="20"/>
  <c r="H5" i="20"/>
  <c r="I10" i="20"/>
  <c r="I5" i="20"/>
  <c r="J10" i="20"/>
  <c r="K10" i="20"/>
  <c r="K5" i="20"/>
  <c r="C14" i="20"/>
  <c r="C5" i="20"/>
  <c r="D14" i="20"/>
  <c r="D5" i="20"/>
  <c r="E14" i="20"/>
  <c r="E5" i="20"/>
  <c r="E10" i="20"/>
  <c r="E6" i="20"/>
  <c r="N36" i="43"/>
  <c r="M36" i="43"/>
  <c r="N25" i="43"/>
  <c r="L15" i="43"/>
  <c r="K16" i="134"/>
  <c r="K15" i="134"/>
  <c r="K14" i="134"/>
  <c r="K13" i="134"/>
  <c r="K12" i="134"/>
  <c r="K11" i="134"/>
  <c r="K10" i="134"/>
  <c r="K9" i="134"/>
  <c r="K8" i="134"/>
  <c r="K7" i="134"/>
  <c r="K6" i="134"/>
  <c r="L13" i="6"/>
  <c r="R13" i="6"/>
  <c r="E8" i="118"/>
  <c r="F8" i="118"/>
  <c r="E7" i="118"/>
  <c r="F7" i="118"/>
  <c r="I7" i="118"/>
  <c r="J7" i="118"/>
  <c r="H7" i="118" s="1"/>
  <c r="M7" i="118"/>
  <c r="N7" i="118"/>
  <c r="L7" i="118" s="1"/>
  <c r="I8" i="118"/>
  <c r="J8" i="118"/>
  <c r="M8" i="118"/>
  <c r="N8" i="118"/>
  <c r="L5" i="119"/>
  <c r="D5" i="119"/>
  <c r="H5" i="119"/>
  <c r="P5" i="119"/>
  <c r="L6" i="119"/>
  <c r="D6" i="119"/>
  <c r="H6" i="119"/>
  <c r="P6" i="119"/>
  <c r="H8" i="119"/>
  <c r="D9" i="119"/>
  <c r="P9" i="119"/>
  <c r="D10" i="119"/>
  <c r="P10" i="119"/>
  <c r="D11" i="119"/>
  <c r="H11" i="119"/>
  <c r="L11" i="119"/>
  <c r="P11" i="119"/>
  <c r="D12" i="119"/>
  <c r="H12" i="119"/>
  <c r="L12" i="119"/>
  <c r="P12" i="119"/>
  <c r="D7" i="119"/>
  <c r="D8" i="119"/>
  <c r="L8" i="119"/>
  <c r="P8" i="119"/>
  <c r="L7" i="119"/>
  <c r="P7" i="119"/>
  <c r="H7" i="119"/>
  <c r="L10" i="119"/>
  <c r="H10" i="119"/>
  <c r="L9" i="119"/>
  <c r="H9" i="119"/>
  <c r="H6" i="118"/>
  <c r="D6" i="118"/>
  <c r="J5" i="20"/>
  <c r="L6" i="118"/>
  <c r="G5" i="20"/>
  <c r="P6" i="118"/>
  <c r="O6" i="118" s="1"/>
  <c r="D8" i="118" l="1"/>
  <c r="M37" i="43"/>
  <c r="H8" i="118"/>
  <c r="G6" i="118"/>
  <c r="L8" i="118"/>
  <c r="F25" i="43"/>
  <c r="F37" i="43" s="1"/>
  <c r="H37" i="43"/>
  <c r="N37" i="43"/>
  <c r="G37" i="43"/>
  <c r="L25" i="43"/>
  <c r="L37" i="43" s="1"/>
  <c r="P7" i="118"/>
  <c r="G7" i="118" s="1"/>
  <c r="K7" i="118"/>
  <c r="O7" i="118"/>
  <c r="K6" i="118"/>
  <c r="P8" i="118" l="1"/>
  <c r="G8" i="118"/>
  <c r="K8" i="118"/>
  <c r="O8" i="118"/>
</calcChain>
</file>

<file path=xl/sharedStrings.xml><?xml version="1.0" encoding="utf-8"?>
<sst xmlns="http://schemas.openxmlformats.org/spreadsheetml/2006/main" count="4679" uniqueCount="2500">
  <si>
    <t>宋</t>
    <rPh sb="0" eb="1">
      <t>ソウ</t>
    </rPh>
    <phoneticPr fontId="2"/>
  </si>
  <si>
    <t>無効水量損失量
(漏水他)</t>
    <rPh sb="0" eb="2">
      <t>ムコウ</t>
    </rPh>
    <rPh sb="2" eb="4">
      <t>スイリョウ</t>
    </rPh>
    <rPh sb="4" eb="6">
      <t>ソンシツ</t>
    </rPh>
    <rPh sb="6" eb="7">
      <t>リョウ</t>
    </rPh>
    <rPh sb="9" eb="11">
      <t>ロウスイ</t>
    </rPh>
    <rPh sb="11" eb="12">
      <t>タ</t>
    </rPh>
    <phoneticPr fontId="2"/>
  </si>
  <si>
    <t>鎌倉</t>
    <rPh sb="0" eb="1">
      <t>カマ</t>
    </rPh>
    <rPh sb="1" eb="2">
      <t>クラ</t>
    </rPh>
    <phoneticPr fontId="2"/>
  </si>
  <si>
    <t>蓮乗寺</t>
    <rPh sb="0" eb="3">
      <t>レンジョウジ</t>
    </rPh>
    <phoneticPr fontId="2"/>
  </si>
  <si>
    <t>佛法寺</t>
    <rPh sb="0" eb="3">
      <t>ブッポウジ</t>
    </rPh>
    <phoneticPr fontId="2"/>
  </si>
  <si>
    <t>付属家</t>
    <rPh sb="0" eb="2">
      <t>フゾク</t>
    </rPh>
    <rPh sb="2" eb="3">
      <t>イエ</t>
    </rPh>
    <phoneticPr fontId="2"/>
  </si>
  <si>
    <t>年度</t>
    <rPh sb="0" eb="2">
      <t>ネンド</t>
    </rPh>
    <phoneticPr fontId="2"/>
  </si>
  <si>
    <t>貨物</t>
    <rPh sb="0" eb="2">
      <t>カモツ</t>
    </rPh>
    <phoneticPr fontId="2"/>
  </si>
  <si>
    <t>普通</t>
    <rPh sb="0" eb="2">
      <t>フツウ</t>
    </rPh>
    <phoneticPr fontId="2"/>
  </si>
  <si>
    <t>乗用</t>
    <rPh sb="0" eb="2">
      <t>ジョウヨウ</t>
    </rPh>
    <phoneticPr fontId="2"/>
  </si>
  <si>
    <t>小型</t>
    <rPh sb="0" eb="2">
      <t>コガタ</t>
    </rPh>
    <phoneticPr fontId="2"/>
  </si>
  <si>
    <t>販売農家は経営耕地面積が30a以上または農産物販売金額50万円以上の農家</t>
    <rPh sb="0" eb="2">
      <t>ハンバイ</t>
    </rPh>
    <rPh sb="2" eb="4">
      <t>ノウカ</t>
    </rPh>
    <rPh sb="5" eb="7">
      <t>ケイエイ</t>
    </rPh>
    <rPh sb="7" eb="9">
      <t>コウチ</t>
    </rPh>
    <rPh sb="9" eb="11">
      <t>メンセキ</t>
    </rPh>
    <rPh sb="15" eb="17">
      <t>イジョウ</t>
    </rPh>
    <rPh sb="20" eb="23">
      <t>ノウサンブツ</t>
    </rPh>
    <rPh sb="23" eb="25">
      <t>ハンバイ</t>
    </rPh>
    <rPh sb="25" eb="27">
      <t>キンガク</t>
    </rPh>
    <rPh sb="29" eb="31">
      <t>マンエン</t>
    </rPh>
    <rPh sb="31" eb="33">
      <t>イジョウ</t>
    </rPh>
    <rPh sb="34" eb="36">
      <t>ノウカ</t>
    </rPh>
    <phoneticPr fontId="2"/>
  </si>
  <si>
    <t>-</t>
    <phoneticPr fontId="2"/>
  </si>
  <si>
    <t>後期高齢者健診</t>
    <rPh sb="0" eb="2">
      <t>コウキ</t>
    </rPh>
    <rPh sb="2" eb="4">
      <t>コウレイ</t>
    </rPh>
    <rPh sb="4" eb="5">
      <t>シャ</t>
    </rPh>
    <rPh sb="5" eb="7">
      <t>ケンシン</t>
    </rPh>
    <phoneticPr fontId="2"/>
  </si>
  <si>
    <t>生活習慣病健診</t>
    <rPh sb="0" eb="2">
      <t>セイカツ</t>
    </rPh>
    <rPh sb="2" eb="4">
      <t>シュウカン</t>
    </rPh>
    <rPh sb="4" eb="5">
      <t>ビョウ</t>
    </rPh>
    <rPh sb="5" eb="7">
      <t>ケンシン</t>
    </rPh>
    <phoneticPr fontId="2"/>
  </si>
  <si>
    <t>間宮川</t>
    <rPh sb="0" eb="1">
      <t>アイダ</t>
    </rPh>
    <rPh sb="1" eb="2">
      <t>ミヤ</t>
    </rPh>
    <rPh sb="2" eb="3">
      <t>ガワ</t>
    </rPh>
    <phoneticPr fontId="2"/>
  </si>
  <si>
    <t>御田川</t>
    <rPh sb="0" eb="1">
      <t>オン</t>
    </rPh>
    <rPh sb="1" eb="2">
      <t>タ</t>
    </rPh>
    <rPh sb="2" eb="3">
      <t>カワ</t>
    </rPh>
    <phoneticPr fontId="2"/>
  </si>
  <si>
    <t>桜生川</t>
    <rPh sb="0" eb="1">
      <t>サクラ</t>
    </rPh>
    <rPh sb="1" eb="2">
      <t>ナマ</t>
    </rPh>
    <rPh sb="2" eb="3">
      <t>カワ</t>
    </rPh>
    <phoneticPr fontId="2"/>
  </si>
  <si>
    <t>六反田川</t>
    <rPh sb="0" eb="1">
      <t>ロク</t>
    </rPh>
    <rPh sb="1" eb="2">
      <t>ハン</t>
    </rPh>
    <rPh sb="2" eb="3">
      <t>タ</t>
    </rPh>
    <rPh sb="3" eb="4">
      <t>カワ</t>
    </rPh>
    <phoneticPr fontId="2"/>
  </si>
  <si>
    <t>友川</t>
    <rPh sb="0" eb="1">
      <t>トモ</t>
    </rPh>
    <rPh sb="1" eb="2">
      <t>カワ</t>
    </rPh>
    <phoneticPr fontId="2"/>
  </si>
  <si>
    <t>平成18年度</t>
    <rPh sb="0" eb="2">
      <t>ヘイセイ</t>
    </rPh>
    <rPh sb="4" eb="6">
      <t>ネンド</t>
    </rPh>
    <phoneticPr fontId="2"/>
  </si>
  <si>
    <t>米国</t>
    <rPh sb="0" eb="2">
      <t>ベイコク</t>
    </rPh>
    <phoneticPr fontId="2"/>
  </si>
  <si>
    <t>75～
79歳</t>
    <rPh sb="6" eb="7">
      <t>サイ</t>
    </rPh>
    <phoneticPr fontId="2"/>
  </si>
  <si>
    <t>85～
89歳</t>
    <rPh sb="6" eb="7">
      <t>サイ</t>
    </rPh>
    <phoneticPr fontId="2"/>
  </si>
  <si>
    <t>井　口</t>
    <rPh sb="0" eb="1">
      <t>セイ</t>
    </rPh>
    <rPh sb="2" eb="3">
      <t>クチ</t>
    </rPh>
    <phoneticPr fontId="2"/>
  </si>
  <si>
    <t>六　条</t>
    <rPh sb="0" eb="1">
      <t>ロク</t>
    </rPh>
    <rPh sb="2" eb="3">
      <t>ジョウ</t>
    </rPh>
    <phoneticPr fontId="2"/>
  </si>
  <si>
    <t>吉　川</t>
    <rPh sb="0" eb="1">
      <t>キチ</t>
    </rPh>
    <rPh sb="2" eb="3">
      <t>カワ</t>
    </rPh>
    <phoneticPr fontId="2"/>
  </si>
  <si>
    <t>視覚障がい</t>
    <rPh sb="0" eb="2">
      <t>シカク</t>
    </rPh>
    <rPh sb="2" eb="3">
      <t>サワ</t>
    </rPh>
    <phoneticPr fontId="2"/>
  </si>
  <si>
    <t>聴覚障害・平衡機能障がい</t>
    <rPh sb="0" eb="2">
      <t>チョウカク</t>
    </rPh>
    <rPh sb="2" eb="4">
      <t>ショウガイ</t>
    </rPh>
    <rPh sb="5" eb="7">
      <t>ヘイコウ</t>
    </rPh>
    <rPh sb="7" eb="9">
      <t>キノウ</t>
    </rPh>
    <rPh sb="9" eb="10">
      <t>サワ</t>
    </rPh>
    <phoneticPr fontId="2"/>
  </si>
  <si>
    <t>肢体不自由
障　が　い</t>
    <rPh sb="0" eb="2">
      <t>シタイ</t>
    </rPh>
    <rPh sb="2" eb="5">
      <t>フジユウ</t>
    </rPh>
    <rPh sb="6" eb="7">
      <t>サワ</t>
    </rPh>
    <phoneticPr fontId="2"/>
  </si>
  <si>
    <t>内部障がい</t>
    <rPh sb="0" eb="2">
      <t>ナイブ</t>
    </rPh>
    <rPh sb="2" eb="3">
      <t>サワ</t>
    </rPh>
    <phoneticPr fontId="2"/>
  </si>
  <si>
    <t>音声言語
障　が　い</t>
    <rPh sb="0" eb="2">
      <t>オンセイ</t>
    </rPh>
    <rPh sb="2" eb="4">
      <t>ゲンゴ</t>
    </rPh>
    <rPh sb="5" eb="6">
      <t>サワ</t>
    </rPh>
    <phoneticPr fontId="2"/>
  </si>
  <si>
    <t>要精密検査者数</t>
    <rPh sb="0" eb="1">
      <t>ヨウ</t>
    </rPh>
    <rPh sb="1" eb="3">
      <t>セイミツ</t>
    </rPh>
    <rPh sb="3" eb="5">
      <t>ケンサ</t>
    </rPh>
    <rPh sb="5" eb="6">
      <t>シャ</t>
    </rPh>
    <rPh sb="6" eb="7">
      <t>スウ</t>
    </rPh>
    <phoneticPr fontId="2"/>
  </si>
  <si>
    <t>精密検査受診者数</t>
    <rPh sb="0" eb="2">
      <t>セイミツ</t>
    </rPh>
    <rPh sb="2" eb="4">
      <t>ケンサ</t>
    </rPh>
    <rPh sb="4" eb="7">
      <t>ジュシンシャ</t>
    </rPh>
    <rPh sb="7" eb="8">
      <t>スウ</t>
    </rPh>
    <phoneticPr fontId="2"/>
  </si>
  <si>
    <t>個人</t>
    <rPh sb="0" eb="2">
      <t>コジン</t>
    </rPh>
    <phoneticPr fontId="2"/>
  </si>
  <si>
    <t>会社</t>
    <rPh sb="0" eb="2">
      <t>カイシャ</t>
    </rPh>
    <phoneticPr fontId="2"/>
  </si>
  <si>
    <t>漁業協
同組合</t>
    <rPh sb="0" eb="2">
      <t>ギョギョウ</t>
    </rPh>
    <rPh sb="2" eb="5">
      <t>キョウドウ</t>
    </rPh>
    <rPh sb="5" eb="7">
      <t>クミアイ</t>
    </rPh>
    <phoneticPr fontId="2"/>
  </si>
  <si>
    <t>漁協生
産組合</t>
    <rPh sb="0" eb="2">
      <t>ギョキョウ</t>
    </rPh>
    <rPh sb="2" eb="5">
      <t>セイサン</t>
    </rPh>
    <rPh sb="5" eb="7">
      <t>クミアイ</t>
    </rPh>
    <phoneticPr fontId="2"/>
  </si>
  <si>
    <t>共同経営</t>
    <rPh sb="0" eb="2">
      <t>キョウドウ</t>
    </rPh>
    <rPh sb="2" eb="4">
      <t>ケイエイ</t>
    </rPh>
    <phoneticPr fontId="2"/>
  </si>
  <si>
    <t>菖　蒲</t>
    <rPh sb="0" eb="1">
      <t>ショウ</t>
    </rPh>
    <rPh sb="2" eb="3">
      <t>ガマ</t>
    </rPh>
    <phoneticPr fontId="2"/>
  </si>
  <si>
    <t>昭和48年12月17日</t>
    <rPh sb="0" eb="2">
      <t>ショウワ</t>
    </rPh>
    <rPh sb="4" eb="5">
      <t>ネン</t>
    </rPh>
    <rPh sb="7" eb="8">
      <t>ガツ</t>
    </rPh>
    <rPh sb="10" eb="11">
      <t>ニチ</t>
    </rPh>
    <phoneticPr fontId="2"/>
  </si>
  <si>
    <t>野洲駅南口にエレベーター・エスカレーター設置。</t>
  </si>
  <si>
    <t>ペットボトル回収開始。</t>
    <rPh sb="7" eb="8">
      <t>シュウ</t>
    </rPh>
    <phoneticPr fontId="2"/>
  </si>
  <si>
    <t>(平成11)年</t>
  </si>
  <si>
    <t>町情報公開制度施行(役場に住民情報コーナー設置)。</t>
    <rPh sb="7" eb="9">
      <t>シコウ</t>
    </rPh>
    <phoneticPr fontId="2"/>
  </si>
  <si>
    <t>(平成12)年</t>
  </si>
  <si>
    <t>３ＹＡＳＵ友好交流協定調印。</t>
  </si>
  <si>
    <t>(平成13)年</t>
  </si>
  <si>
    <t>「環境自治体会議野洲・新旭びわこ会議」新旭町との共同開催。</t>
  </si>
  <si>
    <t>夢・星野スポーツ塾ポップアスリートカップ全国大会で野洲キッドスポー</t>
    <rPh sb="0" eb="1">
      <t>ユメ</t>
    </rPh>
    <rPh sb="2" eb="4">
      <t>ホシノ</t>
    </rPh>
    <rPh sb="8" eb="9">
      <t>ジュク</t>
    </rPh>
    <rPh sb="20" eb="22">
      <t>ゼンコク</t>
    </rPh>
    <rPh sb="22" eb="24">
      <t>タイカイ</t>
    </rPh>
    <rPh sb="25" eb="27">
      <t>ヤス</t>
    </rPh>
    <phoneticPr fontId="2"/>
  </si>
  <si>
    <t>ツ少年団優勝。</t>
    <rPh sb="1" eb="4">
      <t>ショウネンダン</t>
    </rPh>
    <rPh sb="4" eb="6">
      <t>ユウショウ</t>
    </rPh>
    <phoneticPr fontId="2"/>
  </si>
  <si>
    <t>木材・木製品</t>
    <rPh sb="0" eb="2">
      <t>モクザイ</t>
    </rPh>
    <rPh sb="3" eb="6">
      <t>モクセイヒン</t>
    </rPh>
    <phoneticPr fontId="2"/>
  </si>
  <si>
    <t>パルプ・紙</t>
    <rPh sb="4" eb="5">
      <t>カミ</t>
    </rPh>
    <phoneticPr fontId="2"/>
  </si>
  <si>
    <t>化学工業</t>
    <rPh sb="0" eb="2">
      <t>カガク</t>
    </rPh>
    <rPh sb="2" eb="4">
      <t>コウギョウ</t>
    </rPh>
    <phoneticPr fontId="2"/>
  </si>
  <si>
    <t>石油・石炭</t>
    <rPh sb="0" eb="2">
      <t>セキユ</t>
    </rPh>
    <rPh sb="3" eb="5">
      <t>セキタン</t>
    </rPh>
    <phoneticPr fontId="2"/>
  </si>
  <si>
    <t>ゴム製品</t>
    <rPh sb="2" eb="4">
      <t>セイヒン</t>
    </rPh>
    <phoneticPr fontId="2"/>
  </si>
  <si>
    <t>窯業・土石</t>
    <rPh sb="0" eb="2">
      <t>ヨウギョウ</t>
    </rPh>
    <rPh sb="3" eb="5">
      <t>ドセキ</t>
    </rPh>
    <phoneticPr fontId="2"/>
  </si>
  <si>
    <t>金属製品</t>
    <rPh sb="0" eb="2">
      <t>キンゾク</t>
    </rPh>
    <rPh sb="2" eb="4">
      <t>セイヒン</t>
    </rPh>
    <phoneticPr fontId="2"/>
  </si>
  <si>
    <t>収入額(B)</t>
    <rPh sb="0" eb="3">
      <t>シュウニュウガク</t>
    </rPh>
    <phoneticPr fontId="2"/>
  </si>
  <si>
    <t>現在高</t>
    <rPh sb="0" eb="3">
      <t>ゲンザイダカ</t>
    </rPh>
    <phoneticPr fontId="2"/>
  </si>
  <si>
    <t>資料：農林業センサス　(単位：戸)</t>
    <rPh sb="0" eb="2">
      <t>シリョウ</t>
    </rPh>
    <rPh sb="3" eb="6">
      <t>ノウリンギョウ</t>
    </rPh>
    <rPh sb="12" eb="14">
      <t>タンイ</t>
    </rPh>
    <rPh sb="15" eb="16">
      <t>コ</t>
    </rPh>
    <phoneticPr fontId="2"/>
  </si>
  <si>
    <t>資料：農林業センサス　(単位：ha)</t>
    <rPh sb="0" eb="2">
      <t>シリョウ</t>
    </rPh>
    <rPh sb="3" eb="6">
      <t>ノウリンギョウ</t>
    </rPh>
    <rPh sb="12" eb="14">
      <t>タンイ</t>
    </rPh>
    <phoneticPr fontId="2"/>
  </si>
  <si>
    <t>市街化調整区域の自己農地
の転用　　　　(第4条第1項)</t>
    <rPh sb="0" eb="3">
      <t>シガイカ</t>
    </rPh>
    <rPh sb="3" eb="5">
      <t>チョウセイ</t>
    </rPh>
    <rPh sb="5" eb="7">
      <t>クイキ</t>
    </rPh>
    <rPh sb="8" eb="10">
      <t>ジコ</t>
    </rPh>
    <rPh sb="10" eb="12">
      <t>ノウチ</t>
    </rPh>
    <rPh sb="14" eb="16">
      <t>テンヨウ</t>
    </rPh>
    <rPh sb="21" eb="22">
      <t>ダイ</t>
    </rPh>
    <rPh sb="23" eb="24">
      <t>ジョウ</t>
    </rPh>
    <rPh sb="24" eb="25">
      <t>ダイ</t>
    </rPh>
    <rPh sb="26" eb="27">
      <t>コウ</t>
    </rPh>
    <phoneticPr fontId="2"/>
  </si>
  <si>
    <t>粗暴犯</t>
    <rPh sb="0" eb="2">
      <t>ソボウ</t>
    </rPh>
    <rPh sb="2" eb="3">
      <t>ハン</t>
    </rPh>
    <phoneticPr fontId="2"/>
  </si>
  <si>
    <t>盗犯</t>
    <rPh sb="0" eb="2">
      <t>トウハン</t>
    </rPh>
    <phoneticPr fontId="2"/>
  </si>
  <si>
    <t>知能犯</t>
    <rPh sb="0" eb="3">
      <t>チノウハン</t>
    </rPh>
    <phoneticPr fontId="2"/>
  </si>
  <si>
    <t>風俗犯</t>
    <rPh sb="0" eb="2">
      <t>フウゾク</t>
    </rPh>
    <rPh sb="2" eb="3">
      <t>ハン</t>
    </rPh>
    <phoneticPr fontId="2"/>
  </si>
  <si>
    <t>資料：選挙管理委員会</t>
  </si>
  <si>
    <t>小　南</t>
    <rPh sb="0" eb="1">
      <t>ショウ</t>
    </rPh>
    <rPh sb="2" eb="3">
      <t>ミナミ</t>
    </rPh>
    <phoneticPr fontId="2"/>
  </si>
  <si>
    <t>区　　　　　　　　分</t>
    <rPh sb="0" eb="10">
      <t>クブン</t>
    </rPh>
    <phoneticPr fontId="2"/>
  </si>
  <si>
    <t>各種商品</t>
    <rPh sb="0" eb="2">
      <t>カクシュ</t>
    </rPh>
    <rPh sb="2" eb="4">
      <t>ショウヒン</t>
    </rPh>
    <phoneticPr fontId="2"/>
  </si>
  <si>
    <t>繊維・衣服等</t>
    <rPh sb="0" eb="2">
      <t>センイ</t>
    </rPh>
    <rPh sb="3" eb="5">
      <t>イフク</t>
    </rPh>
    <rPh sb="5" eb="6">
      <t>トウ</t>
    </rPh>
    <phoneticPr fontId="2"/>
  </si>
  <si>
    <t>(昭和54)年</t>
  </si>
  <si>
    <t>(昭和55)年</t>
  </si>
  <si>
    <t>(昭和56)年</t>
  </si>
  <si>
    <t>舗装率(舗装道路延長÷全道路延長×100)。</t>
    <rPh sb="0" eb="2">
      <t>ホソウ</t>
    </rPh>
    <rPh sb="2" eb="3">
      <t>リツ</t>
    </rPh>
    <rPh sb="4" eb="6">
      <t>ホソウ</t>
    </rPh>
    <rPh sb="6" eb="8">
      <t>ドウロ</t>
    </rPh>
    <rPh sb="8" eb="10">
      <t>エンチョウ</t>
    </rPh>
    <rPh sb="11" eb="12">
      <t>ゼン</t>
    </rPh>
    <rPh sb="12" eb="14">
      <t>ドウロ</t>
    </rPh>
    <rPh sb="14" eb="16">
      <t>エンチョウ</t>
    </rPh>
    <phoneticPr fontId="2"/>
  </si>
  <si>
    <t>(昭和62)年</t>
  </si>
  <si>
    <t>(昭和63)年</t>
  </si>
  <si>
    <t>庁舎</t>
    <rPh sb="0" eb="2">
      <t>チョウシャ</t>
    </rPh>
    <phoneticPr fontId="2"/>
  </si>
  <si>
    <t>昭和44年度</t>
    <rPh sb="0" eb="2">
      <t>ショウワ</t>
    </rPh>
    <rPh sb="4" eb="5">
      <t>ネン</t>
    </rPh>
    <rPh sb="5" eb="6">
      <t>ド</t>
    </rPh>
    <phoneticPr fontId="2"/>
  </si>
  <si>
    <t>琵 琶 湖</t>
    <rPh sb="0" eb="1">
      <t>ビ</t>
    </rPh>
    <rPh sb="2" eb="3">
      <t>ワ</t>
    </rPh>
    <rPh sb="4" eb="5">
      <t>ミズウミ</t>
    </rPh>
    <phoneticPr fontId="2"/>
  </si>
  <si>
    <t>支比率</t>
    <rPh sb="0" eb="1">
      <t>ササ</t>
    </rPh>
    <rPh sb="1" eb="3">
      <t>ヒリツ</t>
    </rPh>
    <phoneticPr fontId="2"/>
  </si>
  <si>
    <t>負担比率</t>
    <rPh sb="0" eb="2">
      <t>フタン</t>
    </rPh>
    <rPh sb="2" eb="4">
      <t>ヒリツ</t>
    </rPh>
    <phoneticPr fontId="2"/>
  </si>
  <si>
    <t>(過去3年平均)</t>
    <rPh sb="1" eb="3">
      <t>カコ</t>
    </rPh>
    <rPh sb="4" eb="5">
      <t>ネン</t>
    </rPh>
    <rPh sb="5" eb="7">
      <t>ヘイキン</t>
    </rPh>
    <phoneticPr fontId="2"/>
  </si>
  <si>
    <t>歳入歳出</t>
    <rPh sb="0" eb="2">
      <t>サイニュウ</t>
    </rPh>
    <rPh sb="2" eb="4">
      <t>サイシュツ</t>
    </rPh>
    <phoneticPr fontId="2"/>
  </si>
  <si>
    <t>翌年度へ繰越</t>
    <rPh sb="0" eb="3">
      <t>ヨクネンド</t>
    </rPh>
    <rPh sb="4" eb="6">
      <t>クリコ</t>
    </rPh>
    <phoneticPr fontId="2"/>
  </si>
  <si>
    <t>差引額</t>
    <rPh sb="0" eb="3">
      <t>サシヒキガク</t>
    </rPh>
    <phoneticPr fontId="2"/>
  </si>
  <si>
    <t>すべき財源</t>
    <rPh sb="3" eb="5">
      <t>ザイゲン</t>
    </rPh>
    <phoneticPr fontId="2"/>
  </si>
  <si>
    <t>実質単年度</t>
    <rPh sb="0" eb="2">
      <t>ジッシツ</t>
    </rPh>
    <rPh sb="2" eb="5">
      <t>タンネンド</t>
    </rPh>
    <phoneticPr fontId="2"/>
  </si>
  <si>
    <t>収支</t>
    <rPh sb="0" eb="2">
      <t>シュウシ</t>
    </rPh>
    <phoneticPr fontId="2"/>
  </si>
  <si>
    <t>収入額</t>
    <rPh sb="0" eb="3">
      <t>シュウニュウガク</t>
    </rPh>
    <phoneticPr fontId="2"/>
  </si>
  <si>
    <t>収入額</t>
    <rPh sb="0" eb="2">
      <t>シュウニュウ</t>
    </rPh>
    <rPh sb="2" eb="3">
      <t>ガク</t>
    </rPh>
    <phoneticPr fontId="6"/>
  </si>
  <si>
    <t>(単位：人)</t>
    <rPh sb="1" eb="3">
      <t>タンイ</t>
    </rPh>
    <rPh sb="4" eb="5">
      <t>ニン</t>
    </rPh>
    <phoneticPr fontId="2"/>
  </si>
  <si>
    <t>婚姻
(組)</t>
    <rPh sb="0" eb="2">
      <t>コンイン</t>
    </rPh>
    <rPh sb="4" eb="5">
      <t>クミ</t>
    </rPh>
    <phoneticPr fontId="2"/>
  </si>
  <si>
    <t>離婚
(組)</t>
    <rPh sb="0" eb="2">
      <t>リコン</t>
    </rPh>
    <rPh sb="4" eb="5">
      <t>クミ</t>
    </rPh>
    <phoneticPr fontId="2"/>
  </si>
  <si>
    <t>野洲市木部字コモ川2318番地先</t>
    <rPh sb="0" eb="2">
      <t>ヤス</t>
    </rPh>
    <rPh sb="2" eb="3">
      <t>シ</t>
    </rPh>
    <rPh sb="3" eb="5">
      <t>キベ</t>
    </rPh>
    <rPh sb="5" eb="6">
      <t>ジ</t>
    </rPh>
    <rPh sb="8" eb="9">
      <t>カワ</t>
    </rPh>
    <rPh sb="13" eb="15">
      <t>バンチ</t>
    </rPh>
    <rPh sb="15" eb="16">
      <t>サキ</t>
    </rPh>
    <phoneticPr fontId="2"/>
  </si>
  <si>
    <t>南　櫻</t>
    <rPh sb="0" eb="1">
      <t>ミナミ</t>
    </rPh>
    <rPh sb="2" eb="3">
      <t>サクラ</t>
    </rPh>
    <phoneticPr fontId="2"/>
  </si>
  <si>
    <t>1月</t>
    <rPh sb="1" eb="2">
      <t>ツキ</t>
    </rPh>
    <phoneticPr fontId="2"/>
  </si>
  <si>
    <t>3月</t>
  </si>
  <si>
    <t>4月</t>
  </si>
  <si>
    <t>5月</t>
  </si>
  <si>
    <t>6月</t>
  </si>
  <si>
    <t>7月</t>
  </si>
  <si>
    <t>8月</t>
  </si>
  <si>
    <t>9月</t>
  </si>
  <si>
    <t>10月</t>
  </si>
  <si>
    <t>11月</t>
  </si>
  <si>
    <t>12月</t>
  </si>
  <si>
    <t>Ｘ</t>
  </si>
  <si>
    <t>地方債許可制限比率</t>
    <rPh sb="0" eb="3">
      <t>チホウサイ</t>
    </rPh>
    <rPh sb="3" eb="6">
      <t>キョカセイ</t>
    </rPh>
    <rPh sb="6" eb="7">
      <t>ゲン</t>
    </rPh>
    <rPh sb="7" eb="9">
      <t>ヒリツ</t>
    </rPh>
    <phoneticPr fontId="2"/>
  </si>
  <si>
    <t>需要額(A)</t>
    <rPh sb="0" eb="3">
      <t>ジュヨウガク</t>
    </rPh>
    <phoneticPr fontId="2"/>
  </si>
  <si>
    <t>物件費</t>
    <rPh sb="0" eb="2">
      <t>ブッケン</t>
    </rPh>
    <rPh sb="2" eb="3">
      <t>ヒ</t>
    </rPh>
    <phoneticPr fontId="2"/>
  </si>
  <si>
    <t>道路の延長には橋梁の延長を含む。</t>
    <rPh sb="0" eb="2">
      <t>ドウロ</t>
    </rPh>
    <rPh sb="3" eb="5">
      <t>エンチョウ</t>
    </rPh>
    <rPh sb="7" eb="8">
      <t>ハシ</t>
    </rPh>
    <rPh sb="8" eb="9">
      <t>ハリ</t>
    </rPh>
    <rPh sb="10" eb="12">
      <t>エンチョウ</t>
    </rPh>
    <rPh sb="13" eb="14">
      <t>フク</t>
    </rPh>
    <phoneticPr fontId="2"/>
  </si>
  <si>
    <t>卸　売　業　計</t>
    <rPh sb="0" eb="1">
      <t>オロシ</t>
    </rPh>
    <rPh sb="2" eb="3">
      <t>バイ</t>
    </rPh>
    <rPh sb="4" eb="5">
      <t>ギョウ</t>
    </rPh>
    <rPh sb="6" eb="7">
      <t>ケイ</t>
    </rPh>
    <phoneticPr fontId="2"/>
  </si>
  <si>
    <t>小　売　業　計</t>
    <rPh sb="0" eb="1">
      <t>ショウ</t>
    </rPh>
    <rPh sb="2" eb="3">
      <t>バイ</t>
    </rPh>
    <rPh sb="4" eb="5">
      <t>ギョウ</t>
    </rPh>
    <rPh sb="6" eb="7">
      <t>ケイ</t>
    </rPh>
    <phoneticPr fontId="2"/>
  </si>
  <si>
    <t>特別土地保有税</t>
    <rPh sb="0" eb="4">
      <t>トクベツトチ</t>
    </rPh>
    <rPh sb="4" eb="7">
      <t>ホユウゼイ</t>
    </rPh>
    <phoneticPr fontId="2"/>
  </si>
  <si>
    <t>保有分</t>
    <rPh sb="0" eb="3">
      <t>ホユウブン</t>
    </rPh>
    <phoneticPr fontId="2"/>
  </si>
  <si>
    <t>野洲市北字坂560番地先</t>
    <rPh sb="0" eb="2">
      <t>ヤス</t>
    </rPh>
    <rPh sb="2" eb="3">
      <t>シ</t>
    </rPh>
    <rPh sb="3" eb="4">
      <t>キタ</t>
    </rPh>
    <rPh sb="4" eb="5">
      <t>ジ</t>
    </rPh>
    <rPh sb="5" eb="6">
      <t>サカ</t>
    </rPh>
    <rPh sb="9" eb="11">
      <t>バンチ</t>
    </rPh>
    <rPh sb="11" eb="12">
      <t>サキ</t>
    </rPh>
    <phoneticPr fontId="2"/>
  </si>
  <si>
    <t>家棟川への流入点</t>
    <rPh sb="0" eb="1">
      <t>イエ</t>
    </rPh>
    <rPh sb="1" eb="2">
      <t>ムネ</t>
    </rPh>
    <rPh sb="2" eb="3">
      <t>カワ</t>
    </rPh>
    <rPh sb="5" eb="7">
      <t>リュウニュウ</t>
    </rPh>
    <rPh sb="7" eb="8">
      <t>テン</t>
    </rPh>
    <phoneticPr fontId="2"/>
  </si>
  <si>
    <t>再生資源</t>
    <rPh sb="0" eb="2">
      <t>サイセイ</t>
    </rPh>
    <rPh sb="2" eb="4">
      <t>シゲン</t>
    </rPh>
    <phoneticPr fontId="2"/>
  </si>
  <si>
    <t>自動車</t>
    <rPh sb="0" eb="3">
      <t>ジドウシャ</t>
    </rPh>
    <phoneticPr fontId="2"/>
  </si>
  <si>
    <t>電気機械器具</t>
    <rPh sb="0" eb="2">
      <t>デンキ</t>
    </rPh>
    <rPh sb="2" eb="4">
      <t>キカイ</t>
    </rPh>
    <rPh sb="4" eb="6">
      <t>キグ</t>
    </rPh>
    <phoneticPr fontId="2"/>
  </si>
  <si>
    <t>その他機械器具</t>
    <rPh sb="0" eb="3">
      <t>ソノタ</t>
    </rPh>
    <rPh sb="3" eb="5">
      <t>キカイ</t>
    </rPh>
    <rPh sb="5" eb="7">
      <t>キグ</t>
    </rPh>
    <phoneticPr fontId="2"/>
  </si>
  <si>
    <t>家具・建具・じゅう器等</t>
    <rPh sb="0" eb="2">
      <t>カグ</t>
    </rPh>
    <rPh sb="3" eb="5">
      <t>タテグ</t>
    </rPh>
    <rPh sb="9" eb="10">
      <t>キ</t>
    </rPh>
    <rPh sb="10" eb="11">
      <t>トウ</t>
    </rPh>
    <phoneticPr fontId="2"/>
  </si>
  <si>
    <t>医薬品・化粧品等</t>
    <rPh sb="0" eb="3">
      <t>イヤクヒン</t>
    </rPh>
    <rPh sb="4" eb="7">
      <t>ケショウヒン</t>
    </rPh>
    <rPh sb="7" eb="8">
      <t>トウ</t>
    </rPh>
    <phoneticPr fontId="2"/>
  </si>
  <si>
    <t>他に分類されない卸売業</t>
    <rPh sb="0" eb="1">
      <t>タ</t>
    </rPh>
    <rPh sb="2" eb="4">
      <t>ブンルイ</t>
    </rPh>
    <rPh sb="8" eb="11">
      <t>オロシウリギョウ</t>
    </rPh>
    <phoneticPr fontId="2"/>
  </si>
  <si>
    <t>織物・衣服・身の回り品</t>
    <rPh sb="0" eb="2">
      <t>オリモノ</t>
    </rPh>
    <rPh sb="3" eb="5">
      <t>イフク</t>
    </rPh>
    <rPh sb="6" eb="9">
      <t>ミノマワ</t>
    </rPh>
    <rPh sb="10" eb="11">
      <t>ヒン</t>
    </rPh>
    <phoneticPr fontId="2"/>
  </si>
  <si>
    <t>呉服・服地・寝具</t>
    <rPh sb="0" eb="2">
      <t>ゴフク</t>
    </rPh>
    <rPh sb="3" eb="5">
      <t>フクジ</t>
    </rPh>
    <rPh sb="6" eb="8">
      <t>シング</t>
    </rPh>
    <phoneticPr fontId="2"/>
  </si>
  <si>
    <t>男子服</t>
    <rPh sb="0" eb="2">
      <t>ダンシ</t>
    </rPh>
    <rPh sb="2" eb="3">
      <t>フク</t>
    </rPh>
    <phoneticPr fontId="2"/>
  </si>
  <si>
    <t>婦人・子供服</t>
    <rPh sb="0" eb="2">
      <t>フジン</t>
    </rPh>
    <rPh sb="3" eb="5">
      <t>コドモ</t>
    </rPh>
    <rPh sb="5" eb="6">
      <t>フク</t>
    </rPh>
    <phoneticPr fontId="2"/>
  </si>
  <si>
    <t>家棟川への合流点</t>
    <rPh sb="0" eb="1">
      <t>ヤ</t>
    </rPh>
    <rPh sb="1" eb="2">
      <t>ムネ</t>
    </rPh>
    <rPh sb="2" eb="3">
      <t>カワ</t>
    </rPh>
    <rPh sb="5" eb="7">
      <t>ゴウリュウ</t>
    </rPh>
    <rPh sb="7" eb="8">
      <t>テン</t>
    </rPh>
    <phoneticPr fontId="2"/>
  </si>
  <si>
    <t>「絹本著色熊野曼荼羅図」と「西河原遺跡群出土木簡」が県指定文化財に</t>
    <rPh sb="1" eb="11">
      <t>けんぽんちゃくしょくくまのまんだらず</t>
    </rPh>
    <rPh sb="14" eb="24">
      <t>にしがわらいせきぐんしゅつどもっかん</t>
    </rPh>
    <phoneticPr fontId="2" type="Hiragana" alignment="distributed"/>
  </si>
  <si>
    <t>野洲市中北字上西浦496番地の1地先</t>
    <rPh sb="0" eb="2">
      <t>ヤス</t>
    </rPh>
    <rPh sb="2" eb="3">
      <t>シ</t>
    </rPh>
    <rPh sb="3" eb="4">
      <t>ナカ</t>
    </rPh>
    <rPh sb="4" eb="5">
      <t>キタ</t>
    </rPh>
    <rPh sb="5" eb="6">
      <t>ジ</t>
    </rPh>
    <rPh sb="6" eb="7">
      <t>ウエ</t>
    </rPh>
    <rPh sb="7" eb="8">
      <t>ニシ</t>
    </rPh>
    <rPh sb="8" eb="9">
      <t>ウラ</t>
    </rPh>
    <rPh sb="12" eb="14">
      <t>バンチ</t>
    </rPh>
    <rPh sb="16" eb="17">
      <t>チ</t>
    </rPh>
    <rPh sb="17" eb="18">
      <t>サキ</t>
    </rPh>
    <phoneticPr fontId="2"/>
  </si>
  <si>
    <t>野洲市中北字上西浦500番地の1地先</t>
    <rPh sb="0" eb="2">
      <t>ヤス</t>
    </rPh>
    <rPh sb="2" eb="3">
      <t>シ</t>
    </rPh>
    <rPh sb="3" eb="4">
      <t>ナカ</t>
    </rPh>
    <rPh sb="4" eb="5">
      <t>キタ</t>
    </rPh>
    <rPh sb="5" eb="6">
      <t>ジ</t>
    </rPh>
    <rPh sb="6" eb="7">
      <t>ウエ</t>
    </rPh>
    <rPh sb="7" eb="8">
      <t>ニシ</t>
    </rPh>
    <rPh sb="8" eb="9">
      <t>ウラ</t>
    </rPh>
    <rPh sb="12" eb="14">
      <t>バンチ</t>
    </rPh>
    <rPh sb="16" eb="17">
      <t>チ</t>
    </rPh>
    <rPh sb="17" eb="18">
      <t>サキ</t>
    </rPh>
    <phoneticPr fontId="2"/>
  </si>
  <si>
    <t>新川への合流地点</t>
    <rPh sb="0" eb="2">
      <t>シンカワ</t>
    </rPh>
    <rPh sb="4" eb="6">
      <t>ゴウリュウ</t>
    </rPh>
    <rPh sb="6" eb="8">
      <t>チテン</t>
    </rPh>
    <phoneticPr fontId="2"/>
  </si>
  <si>
    <t>(１)準用河川</t>
    <rPh sb="3" eb="5">
      <t>ジュンヨウ</t>
    </rPh>
    <rPh sb="5" eb="7">
      <t>カセン</t>
    </rPh>
    <phoneticPr fontId="2"/>
  </si>
  <si>
    <t>野洲市小篠原字宇立265番地先</t>
    <rPh sb="0" eb="2">
      <t>ヤス</t>
    </rPh>
    <rPh sb="2" eb="3">
      <t>シ</t>
    </rPh>
    <rPh sb="3" eb="4">
      <t>コ</t>
    </rPh>
    <rPh sb="4" eb="5">
      <t>シノ</t>
    </rPh>
    <rPh sb="5" eb="6">
      <t>ハラ</t>
    </rPh>
    <rPh sb="6" eb="7">
      <t>ジ</t>
    </rPh>
    <rPh sb="7" eb="8">
      <t>ウ</t>
    </rPh>
    <rPh sb="8" eb="9">
      <t>リツ</t>
    </rPh>
    <rPh sb="12" eb="14">
      <t>バンチ</t>
    </rPh>
    <rPh sb="14" eb="15">
      <t>サキ</t>
    </rPh>
    <phoneticPr fontId="2"/>
  </si>
  <si>
    <t>童子川への合流点</t>
    <rPh sb="0" eb="2">
      <t>ドウジ</t>
    </rPh>
    <rPh sb="2" eb="3">
      <t>カワ</t>
    </rPh>
    <rPh sb="5" eb="7">
      <t>ゴウリュウ</t>
    </rPh>
    <rPh sb="7" eb="8">
      <t>テン</t>
    </rPh>
    <phoneticPr fontId="2"/>
  </si>
  <si>
    <t>野洲市冨波甲字里の内867番地先</t>
    <rPh sb="0" eb="2">
      <t>ヤス</t>
    </rPh>
    <rPh sb="2" eb="3">
      <t>シ</t>
    </rPh>
    <rPh sb="3" eb="6">
      <t>トバコウ</t>
    </rPh>
    <rPh sb="6" eb="7">
      <t>ジ</t>
    </rPh>
    <rPh sb="7" eb="8">
      <t>サト</t>
    </rPh>
    <rPh sb="9" eb="10">
      <t>ウチ</t>
    </rPh>
    <rPh sb="13" eb="15">
      <t>バンチ</t>
    </rPh>
    <rPh sb="15" eb="16">
      <t>サキ</t>
    </rPh>
    <phoneticPr fontId="2"/>
  </si>
  <si>
    <t>資料：国勢調査(単位：世帯・人)</t>
    <rPh sb="0" eb="2">
      <t>シリョウ</t>
    </rPh>
    <rPh sb="3" eb="5">
      <t>コクセイ</t>
    </rPh>
    <rPh sb="5" eb="7">
      <t>チョウサ</t>
    </rPh>
    <phoneticPr fontId="2"/>
  </si>
  <si>
    <t>昭和47年 4月 1日</t>
    <rPh sb="0" eb="2">
      <t>ショウワ</t>
    </rPh>
    <rPh sb="4" eb="5">
      <t>ネン</t>
    </rPh>
    <rPh sb="7" eb="8">
      <t>ガツ</t>
    </rPh>
    <rPh sb="10" eb="11">
      <t>ニチ</t>
    </rPh>
    <phoneticPr fontId="2"/>
  </si>
  <si>
    <t>(昭和43)年　</t>
  </si>
  <si>
    <t>野洲町役場庁舎、野洲町立中央公民館新築完成。</t>
  </si>
  <si>
    <t>(昭和44)年　</t>
  </si>
  <si>
    <t>野洲駅北口の開発(区画整理、工場用地造成)。</t>
  </si>
  <si>
    <t>(昭和45)年　</t>
  </si>
  <si>
    <t>新都市計画区域、農業振興整備区域指定。</t>
  </si>
  <si>
    <t>(昭和47)年　</t>
  </si>
  <si>
    <t>野洲駅舎(橋上駅)完成。</t>
  </si>
  <si>
    <t>(昭和49)年　</t>
  </si>
  <si>
    <t>県立希望が丘文化公園完成。</t>
  </si>
  <si>
    <t>(昭和50)年</t>
  </si>
  <si>
    <t>野洲町制20周年記念式典。</t>
  </si>
  <si>
    <t>大津湖南都市計画、野洲町公共下水道計画決定。</t>
  </si>
  <si>
    <t>種　　　別</t>
    <rPh sb="0" eb="1">
      <t>タネ</t>
    </rPh>
    <rPh sb="4" eb="5">
      <t>ベツ</t>
    </rPh>
    <phoneticPr fontId="2"/>
  </si>
  <si>
    <t>絵　　画</t>
    <rPh sb="0" eb="1">
      <t>エ</t>
    </rPh>
    <rPh sb="3" eb="4">
      <t>ガ</t>
    </rPh>
    <phoneticPr fontId="2"/>
  </si>
  <si>
    <t>彫　　刻</t>
    <rPh sb="0" eb="1">
      <t>ホリ</t>
    </rPh>
    <rPh sb="3" eb="4">
      <t>コク</t>
    </rPh>
    <phoneticPr fontId="2"/>
  </si>
  <si>
    <t>種      別</t>
    <rPh sb="0" eb="1">
      <t>タネ</t>
    </rPh>
    <rPh sb="7" eb="8">
      <t>ベツ</t>
    </rPh>
    <phoneticPr fontId="2"/>
  </si>
  <si>
    <t>3軀</t>
    <rPh sb="1" eb="2">
      <t>カラダ</t>
    </rPh>
    <phoneticPr fontId="2"/>
  </si>
  <si>
    <t>1組</t>
    <rPh sb="1" eb="2">
      <t>クミ</t>
    </rPh>
    <phoneticPr fontId="2"/>
  </si>
  <si>
    <t>2棟</t>
    <rPh sb="1" eb="2">
      <t>ムネ</t>
    </rPh>
    <phoneticPr fontId="2"/>
  </si>
  <si>
    <t>野洲市冨波甲字里の内866番地先</t>
    <rPh sb="0" eb="2">
      <t>ヤス</t>
    </rPh>
    <rPh sb="2" eb="3">
      <t>シ</t>
    </rPh>
    <rPh sb="3" eb="4">
      <t>フ</t>
    </rPh>
    <rPh sb="4" eb="5">
      <t>ナミ</t>
    </rPh>
    <rPh sb="5" eb="6">
      <t>コウ</t>
    </rPh>
    <rPh sb="6" eb="7">
      <t>ジ</t>
    </rPh>
    <rPh sb="7" eb="8">
      <t>サト</t>
    </rPh>
    <rPh sb="9" eb="10">
      <t>ウチ</t>
    </rPh>
    <rPh sb="13" eb="15">
      <t>バンチ</t>
    </rPh>
    <rPh sb="15" eb="16">
      <t>サキ</t>
    </rPh>
    <phoneticPr fontId="2"/>
  </si>
  <si>
    <t>中ノ池川への合流点</t>
    <rPh sb="0" eb="1">
      <t>ナカ</t>
    </rPh>
    <rPh sb="2" eb="3">
      <t>イケ</t>
    </rPh>
    <rPh sb="3" eb="4">
      <t>カワ</t>
    </rPh>
    <rPh sb="6" eb="8">
      <t>ゴウリュウ</t>
    </rPh>
    <rPh sb="8" eb="9">
      <t>テン</t>
    </rPh>
    <phoneticPr fontId="2"/>
  </si>
  <si>
    <t>樋ノ尻</t>
    <rPh sb="0" eb="1">
      <t>ヒ</t>
    </rPh>
    <rPh sb="2" eb="3">
      <t>シリ</t>
    </rPh>
    <phoneticPr fontId="2"/>
  </si>
  <si>
    <t>野洲平</t>
    <rPh sb="0" eb="1">
      <t>ヤ</t>
    </rPh>
    <rPh sb="1" eb="2">
      <t>ス</t>
    </rPh>
    <rPh sb="2" eb="3">
      <t>ダイラ</t>
    </rPh>
    <phoneticPr fontId="2"/>
  </si>
  <si>
    <t>600帖</t>
    <rPh sb="3" eb="4">
      <t>チョウ</t>
    </rPh>
    <phoneticPr fontId="2"/>
  </si>
  <si>
    <t>認定。</t>
    <rPh sb="0" eb="2">
      <t>ニンテイ</t>
    </rPh>
    <phoneticPr fontId="2"/>
  </si>
  <si>
    <t>野洲市防災行政無線開局。</t>
    <rPh sb="0" eb="2">
      <t>ヤス</t>
    </rPh>
    <rPh sb="2" eb="3">
      <t>シ</t>
    </rPh>
    <rPh sb="3" eb="5">
      <t>ボウサイ</t>
    </rPh>
    <rPh sb="5" eb="7">
      <t>ギョウセイ</t>
    </rPh>
    <rPh sb="7" eb="9">
      <t>ムセン</t>
    </rPh>
    <rPh sb="9" eb="11">
      <t>カイキョク</t>
    </rPh>
    <phoneticPr fontId="2"/>
  </si>
  <si>
    <t>野洲市の人口５万人突破。</t>
    <rPh sb="0" eb="2">
      <t>ヤス</t>
    </rPh>
    <rPh sb="2" eb="3">
      <t>シ</t>
    </rPh>
    <rPh sb="4" eb="6">
      <t>ジンコウ</t>
    </rPh>
    <rPh sb="7" eb="9">
      <t>マンニン</t>
    </rPh>
    <rPh sb="9" eb="11">
      <t>トッパ</t>
    </rPh>
    <phoneticPr fontId="2"/>
  </si>
  <si>
    <t>靴・履物</t>
    <rPh sb="0" eb="1">
      <t>クツ</t>
    </rPh>
    <rPh sb="2" eb="4">
      <t>ハキモノ</t>
    </rPh>
    <phoneticPr fontId="2"/>
  </si>
  <si>
    <t>その他の織物・衣服・身の回り品</t>
    <rPh sb="0" eb="3">
      <t>ソノタ</t>
    </rPh>
    <rPh sb="4" eb="6">
      <t>オリモノ</t>
    </rPh>
    <rPh sb="7" eb="9">
      <t>イフク</t>
    </rPh>
    <rPh sb="10" eb="13">
      <t>ミノマワ</t>
    </rPh>
    <rPh sb="14" eb="15">
      <t>ヒン</t>
    </rPh>
    <phoneticPr fontId="2"/>
  </si>
  <si>
    <t>各種食料品</t>
    <rPh sb="0" eb="2">
      <t>カクシュ</t>
    </rPh>
    <rPh sb="2" eb="4">
      <t>ショクリョウ</t>
    </rPh>
    <rPh sb="4" eb="5">
      <t>ヒン</t>
    </rPh>
    <phoneticPr fontId="2"/>
  </si>
  <si>
    <t>酒</t>
    <rPh sb="0" eb="1">
      <t>サケ</t>
    </rPh>
    <phoneticPr fontId="2"/>
  </si>
  <si>
    <t>食肉</t>
    <rPh sb="0" eb="2">
      <t>ショクニク</t>
    </rPh>
    <phoneticPr fontId="2"/>
  </si>
  <si>
    <t>鮮魚</t>
    <rPh sb="0" eb="2">
      <t>センギョ</t>
    </rPh>
    <phoneticPr fontId="2"/>
  </si>
  <si>
    <t>野菜・果実</t>
    <rPh sb="0" eb="2">
      <t>ヤサイ</t>
    </rPh>
    <rPh sb="3" eb="5">
      <t>カジツ</t>
    </rPh>
    <phoneticPr fontId="2"/>
  </si>
  <si>
    <t>菓子・パン</t>
    <rPh sb="0" eb="2">
      <t>カシ</t>
    </rPh>
    <phoneticPr fontId="2"/>
  </si>
  <si>
    <t>４　決算収支の状況</t>
    <rPh sb="2" eb="4">
      <t>ケッサン</t>
    </rPh>
    <rPh sb="4" eb="6">
      <t>シュウシ</t>
    </rPh>
    <rPh sb="7" eb="9">
      <t>ジョウキョウ</t>
    </rPh>
    <phoneticPr fontId="2"/>
  </si>
  <si>
    <t>比留田薬師堂</t>
    <rPh sb="0" eb="3">
      <t>ヒルタ</t>
    </rPh>
    <rPh sb="3" eb="5">
      <t>ヤクシ</t>
    </rPh>
    <rPh sb="5" eb="6">
      <t>ドウ</t>
    </rPh>
    <phoneticPr fontId="2"/>
  </si>
  <si>
    <t>大正 6年 4月 5日</t>
    <rPh sb="0" eb="2">
      <t>タイショウ</t>
    </rPh>
    <rPh sb="4" eb="5">
      <t>ネン</t>
    </rPh>
    <rPh sb="6" eb="8">
      <t>４ガツ</t>
    </rPh>
    <rPh sb="9" eb="11">
      <t>５ニチ</t>
    </rPh>
    <phoneticPr fontId="2"/>
  </si>
  <si>
    <t>稲荷神社境内社</t>
    <rPh sb="0" eb="2">
      <t>イナリ</t>
    </rPh>
    <rPh sb="2" eb="4">
      <t>ジンジャ</t>
    </rPh>
    <rPh sb="4" eb="6">
      <t>ケイダイ</t>
    </rPh>
    <rPh sb="6" eb="7">
      <t>ヤシロ</t>
    </rPh>
    <phoneticPr fontId="2"/>
  </si>
  <si>
    <t>稲荷神社</t>
    <rPh sb="0" eb="1">
      <t>イネ</t>
    </rPh>
    <rPh sb="1" eb="2">
      <t>ニ</t>
    </rPh>
    <rPh sb="2" eb="4">
      <t>ジンジャ</t>
    </rPh>
    <phoneticPr fontId="2"/>
  </si>
  <si>
    <t>古宮神社本殿</t>
    <rPh sb="0" eb="1">
      <t>コ</t>
    </rPh>
    <rPh sb="1" eb="2">
      <t>ミヤ</t>
    </rPh>
    <rPh sb="2" eb="4">
      <t>ジンジャ</t>
    </rPh>
    <rPh sb="4" eb="6">
      <t>ホンデン</t>
    </rPh>
    <phoneticPr fontId="2"/>
  </si>
  <si>
    <t>(注)各年末現在(非常勤を含まない)</t>
    <rPh sb="1" eb="2">
      <t>チュウ</t>
    </rPh>
    <phoneticPr fontId="2"/>
  </si>
  <si>
    <t>四ツ家</t>
    <rPh sb="0" eb="1">
      <t>ヨ</t>
    </rPh>
    <rPh sb="2" eb="3">
      <t>イエ</t>
    </rPh>
    <phoneticPr fontId="2"/>
  </si>
  <si>
    <t>現年度分調定額</t>
    <rPh sb="0" eb="1">
      <t>ゲン</t>
    </rPh>
    <rPh sb="1" eb="3">
      <t>ネンド</t>
    </rPh>
    <rPh sb="3" eb="4">
      <t>ブン</t>
    </rPh>
    <rPh sb="4" eb="5">
      <t>チョウ</t>
    </rPh>
    <rPh sb="5" eb="7">
      <t>テイガク</t>
    </rPh>
    <phoneticPr fontId="2"/>
  </si>
  <si>
    <t>(円)</t>
    <rPh sb="1" eb="2">
      <t>エン</t>
    </rPh>
    <phoneticPr fontId="2"/>
  </si>
  <si>
    <t>一世帯当たり税額</t>
    <rPh sb="0" eb="1">
      <t>イチ</t>
    </rPh>
    <rPh sb="1" eb="3">
      <t>セタイ</t>
    </rPh>
    <rPh sb="3" eb="4">
      <t>ア</t>
    </rPh>
    <rPh sb="6" eb="8">
      <t>ゼイガク</t>
    </rPh>
    <phoneticPr fontId="2"/>
  </si>
  <si>
    <t>一人当たり税額</t>
    <rPh sb="0" eb="2">
      <t>ヒトリ</t>
    </rPh>
    <rPh sb="2" eb="3">
      <t>ア</t>
    </rPh>
    <rPh sb="5" eb="7">
      <t>ゼイガク</t>
    </rPh>
    <phoneticPr fontId="2"/>
  </si>
  <si>
    <t>療養諸費給付</t>
    <rPh sb="0" eb="2">
      <t>リョウヨウ</t>
    </rPh>
    <rPh sb="2" eb="4">
      <t>ショヒ</t>
    </rPh>
    <rPh sb="4" eb="6">
      <t>キュウフ</t>
    </rPh>
    <phoneticPr fontId="2"/>
  </si>
  <si>
    <t>給付総額</t>
    <rPh sb="0" eb="2">
      <t>キュウフ</t>
    </rPh>
    <rPh sb="2" eb="4">
      <t>ソウガク</t>
    </rPh>
    <phoneticPr fontId="2"/>
  </si>
  <si>
    <t>一世帯当たり給付額</t>
    <rPh sb="0" eb="1">
      <t>イチ</t>
    </rPh>
    <rPh sb="1" eb="3">
      <t>セタイ</t>
    </rPh>
    <rPh sb="3" eb="4">
      <t>ア</t>
    </rPh>
    <rPh sb="6" eb="8">
      <t>キュウフ</t>
    </rPh>
    <rPh sb="8" eb="9">
      <t>ガク</t>
    </rPh>
    <phoneticPr fontId="2"/>
  </si>
  <si>
    <t>一人当たり給付額</t>
    <rPh sb="0" eb="2">
      <t>ヒトリ</t>
    </rPh>
    <rPh sb="2" eb="3">
      <t>ア</t>
    </rPh>
    <rPh sb="5" eb="8">
      <t>キュウフガク</t>
    </rPh>
    <phoneticPr fontId="2"/>
  </si>
  <si>
    <t>内訳</t>
    <rPh sb="0" eb="2">
      <t>ウチワケ</t>
    </rPh>
    <phoneticPr fontId="2"/>
  </si>
  <si>
    <t>一般被保険者</t>
    <rPh sb="0" eb="2">
      <t>イッパン</t>
    </rPh>
    <rPh sb="2" eb="3">
      <t>ヒ</t>
    </rPh>
    <rPh sb="3" eb="5">
      <t>ホケン</t>
    </rPh>
    <rPh sb="5" eb="6">
      <t>シャ</t>
    </rPh>
    <phoneticPr fontId="2"/>
  </si>
  <si>
    <t>江戸後期</t>
    <rPh sb="0" eb="2">
      <t>エド</t>
    </rPh>
    <phoneticPr fontId="2"/>
  </si>
  <si>
    <t>平安・鎌倉</t>
    <rPh sb="0" eb="2">
      <t>ヘイアン</t>
    </rPh>
    <phoneticPr fontId="2"/>
  </si>
  <si>
    <t>西河原遺跡群出土木簡</t>
    <rPh sb="0" eb="1">
      <t>ニシ</t>
    </rPh>
    <rPh sb="1" eb="3">
      <t>カワラ</t>
    </rPh>
    <rPh sb="3" eb="6">
      <t>イセキグン</t>
    </rPh>
    <rPh sb="6" eb="8">
      <t>シュツド</t>
    </rPh>
    <rPh sb="8" eb="10">
      <t>モッカン</t>
    </rPh>
    <phoneticPr fontId="2"/>
  </si>
  <si>
    <t>31点</t>
    <rPh sb="2" eb="3">
      <t>テン</t>
    </rPh>
    <phoneticPr fontId="2"/>
  </si>
  <si>
    <t>自市に常住</t>
    <rPh sb="0" eb="1">
      <t>ジ</t>
    </rPh>
    <rPh sb="1" eb="2">
      <t>シ</t>
    </rPh>
    <rPh sb="3" eb="5">
      <t>ジョウジュウ</t>
    </rPh>
    <phoneticPr fontId="2"/>
  </si>
  <si>
    <t>大腸がん検診</t>
    <rPh sb="0" eb="2">
      <t>ダイチョウ</t>
    </rPh>
    <rPh sb="4" eb="6">
      <t>ケンシン</t>
    </rPh>
    <phoneticPr fontId="2"/>
  </si>
  <si>
    <t>乳がん検診</t>
    <rPh sb="0" eb="1">
      <t>ニュウ</t>
    </rPh>
    <rPh sb="3" eb="5">
      <t>ケンシン</t>
    </rPh>
    <phoneticPr fontId="2"/>
  </si>
  <si>
    <t>駅前第１</t>
    <rPh sb="0" eb="2">
      <t>エキマエ</t>
    </rPh>
    <rPh sb="2" eb="3">
      <t>ダイ</t>
    </rPh>
    <phoneticPr fontId="2"/>
  </si>
  <si>
    <t>駅前第２</t>
    <rPh sb="0" eb="2">
      <t>エキマエ</t>
    </rPh>
    <rPh sb="2" eb="3">
      <t>ダイ</t>
    </rPh>
    <phoneticPr fontId="2"/>
  </si>
  <si>
    <t>附　棟札　11枚</t>
    <rPh sb="0" eb="1">
      <t>フゾク</t>
    </rPh>
    <rPh sb="2" eb="3">
      <t>ムネ</t>
    </rPh>
    <rPh sb="3" eb="4">
      <t>サツ</t>
    </rPh>
    <rPh sb="7" eb="8">
      <t>マイ</t>
    </rPh>
    <phoneticPr fontId="2"/>
  </si>
  <si>
    <t>重要文化財　</t>
    <rPh sb="0" eb="2">
      <t>ジュウヨウ</t>
    </rPh>
    <rPh sb="2" eb="5">
      <t>ブンカザイ</t>
    </rPh>
    <phoneticPr fontId="2"/>
  </si>
  <si>
    <t>各年度末現在</t>
    <rPh sb="0" eb="1">
      <t>カク</t>
    </rPh>
    <rPh sb="1" eb="4">
      <t>ネンドマツ</t>
    </rPh>
    <rPh sb="4" eb="6">
      <t>ゲンザイ</t>
    </rPh>
    <phoneticPr fontId="2"/>
  </si>
  <si>
    <t>40～
44歳</t>
    <rPh sb="6" eb="7">
      <t>サイ</t>
    </rPh>
    <phoneticPr fontId="2"/>
  </si>
  <si>
    <t>80～
84歳</t>
    <rPh sb="6" eb="7">
      <t>サイ</t>
    </rPh>
    <phoneticPr fontId="2"/>
  </si>
  <si>
    <t xml:space="preserve"> 5～
 9歳</t>
    <rPh sb="6" eb="7">
      <t>サイ</t>
    </rPh>
    <phoneticPr fontId="2"/>
  </si>
  <si>
    <t>10～
14歳</t>
    <rPh sb="6" eb="7">
      <t>サイ</t>
    </rPh>
    <phoneticPr fontId="2"/>
  </si>
  <si>
    <t>15～
19歳</t>
    <rPh sb="6" eb="7">
      <t>サイ</t>
    </rPh>
    <phoneticPr fontId="2"/>
  </si>
  <si>
    <t>20～
24歳</t>
    <rPh sb="6" eb="7">
      <t>サイ</t>
    </rPh>
    <phoneticPr fontId="2"/>
  </si>
  <si>
    <t>平成２１年</t>
    <rPh sb="0" eb="2">
      <t>ヘイセイ</t>
    </rPh>
    <rPh sb="4" eb="5">
      <t>ネン</t>
    </rPh>
    <phoneticPr fontId="2"/>
  </si>
  <si>
    <t>総合計</t>
    <rPh sb="0" eb="1">
      <t>ソウ</t>
    </rPh>
    <rPh sb="1" eb="3">
      <t>ゴウケイ</t>
    </rPh>
    <phoneticPr fontId="2"/>
  </si>
  <si>
    <t>人数</t>
    <rPh sb="0" eb="1">
      <t>ニン</t>
    </rPh>
    <rPh sb="1" eb="2">
      <t>スウ</t>
    </rPh>
    <phoneticPr fontId="2"/>
  </si>
  <si>
    <t>平成16年</t>
    <rPh sb="0" eb="2">
      <t>ヘイセイ</t>
    </rPh>
    <rPh sb="4" eb="5">
      <t>ネン</t>
    </rPh>
    <phoneticPr fontId="2"/>
  </si>
  <si>
    <t>３．市域の変遷</t>
    <rPh sb="2" eb="3">
      <t>シ</t>
    </rPh>
    <rPh sb="3" eb="4">
      <t>イキ</t>
    </rPh>
    <rPh sb="5" eb="7">
      <t>ヘンセン</t>
    </rPh>
    <phoneticPr fontId="2"/>
  </si>
  <si>
    <t>機械器具</t>
    <rPh sb="0" eb="2">
      <t>キカイ</t>
    </rPh>
    <rPh sb="2" eb="4">
      <t>キグ</t>
    </rPh>
    <phoneticPr fontId="2"/>
  </si>
  <si>
    <t>(平成 2)年</t>
  </si>
  <si>
    <t>第１種低層住居専用地域</t>
    <rPh sb="0" eb="1">
      <t>ダイ</t>
    </rPh>
    <rPh sb="2" eb="3">
      <t>シュ</t>
    </rPh>
    <rPh sb="3" eb="5">
      <t>テイソウ</t>
    </rPh>
    <rPh sb="5" eb="7">
      <t>ジュウキョ</t>
    </rPh>
    <rPh sb="7" eb="9">
      <t>センヨウ</t>
    </rPh>
    <rPh sb="9" eb="10">
      <t>チ</t>
    </rPh>
    <rPh sb="10" eb="11">
      <t>イキ</t>
    </rPh>
    <phoneticPr fontId="2"/>
  </si>
  <si>
    <t>旧中主町のあゆみ</t>
    <phoneticPr fontId="2"/>
  </si>
  <si>
    <t>(平成元)年</t>
  </si>
  <si>
    <t>50㏄
以下</t>
    <rPh sb="4" eb="6">
      <t>イカ</t>
    </rPh>
    <phoneticPr fontId="2"/>
  </si>
  <si>
    <t>小型
四輪</t>
    <rPh sb="0" eb="2">
      <t>コガタ</t>
    </rPh>
    <rPh sb="3" eb="5">
      <t>ヨンリン</t>
    </rPh>
    <phoneticPr fontId="2"/>
  </si>
  <si>
    <t>近江八幡市</t>
    <rPh sb="0" eb="2">
      <t>オウミ</t>
    </rPh>
    <rPh sb="2" eb="4">
      <t>ハチマン</t>
    </rPh>
    <rPh sb="4" eb="5">
      <t>シ</t>
    </rPh>
    <phoneticPr fontId="2"/>
  </si>
  <si>
    <t>有権者数</t>
  </si>
  <si>
    <t>男</t>
  </si>
  <si>
    <t>女</t>
  </si>
  <si>
    <t>中主B＆G海洋センタープールリニューアルオープン。</t>
    <rPh sb="0" eb="2">
      <t>ちゅうず</t>
    </rPh>
    <rPh sb="5" eb="7">
      <t>かいよう</t>
    </rPh>
    <phoneticPr fontId="2" type="Hiragana" alignment="distributed"/>
  </si>
  <si>
    <t>ＪＲ野洲車両基地内で滋賀県国民保護共同実動訓練実施。</t>
    <phoneticPr fontId="2" type="Hiragana" alignment="distributed"/>
  </si>
  <si>
    <t>技術・工学</t>
    <rPh sb="0" eb="2">
      <t>ギジュツ</t>
    </rPh>
    <rPh sb="3" eb="5">
      <t>コウガク</t>
    </rPh>
    <phoneticPr fontId="2"/>
  </si>
  <si>
    <t>大活字本</t>
    <rPh sb="0" eb="1">
      <t>ダイ</t>
    </rPh>
    <rPh sb="1" eb="3">
      <t>カツジ</t>
    </rPh>
    <rPh sb="3" eb="4">
      <t>ホン</t>
    </rPh>
    <phoneticPr fontId="2"/>
  </si>
  <si>
    <t>図書扱雑誌</t>
    <rPh sb="0" eb="2">
      <t>トショ</t>
    </rPh>
    <rPh sb="2" eb="3">
      <t>アツカ</t>
    </rPh>
    <rPh sb="3" eb="5">
      <t>ザッシ</t>
    </rPh>
    <phoneticPr fontId="2"/>
  </si>
  <si>
    <t>（小計）</t>
    <rPh sb="1" eb="3">
      <t>ショウケイ</t>
    </rPh>
    <phoneticPr fontId="2"/>
  </si>
  <si>
    <t>中主町・野洲町合併協議会廃止。庁舎耐震・バリアフリー工事完成。</t>
    <rPh sb="0" eb="2">
      <t>チュウズ</t>
    </rPh>
    <rPh sb="2" eb="3">
      <t>マチ</t>
    </rPh>
    <rPh sb="4" eb="5">
      <t>ヤ</t>
    </rPh>
    <rPh sb="5" eb="6">
      <t>ス</t>
    </rPh>
    <rPh sb="6" eb="7">
      <t>マチ</t>
    </rPh>
    <rPh sb="7" eb="9">
      <t>ガッペイ</t>
    </rPh>
    <rPh sb="9" eb="12">
      <t>キョウギカイ</t>
    </rPh>
    <rPh sb="12" eb="14">
      <t>ハイシ</t>
    </rPh>
    <rPh sb="15" eb="16">
      <t>チョウ</t>
    </rPh>
    <rPh sb="16" eb="17">
      <t>シャ</t>
    </rPh>
    <rPh sb="17" eb="19">
      <t>タイシン</t>
    </rPh>
    <rPh sb="26" eb="28">
      <t>コウジ</t>
    </rPh>
    <rPh sb="28" eb="30">
      <t>カンセイ</t>
    </rPh>
    <phoneticPr fontId="2"/>
  </si>
  <si>
    <t>閉町式・閉庁式。</t>
    <rPh sb="0" eb="1">
      <t>ヘイ</t>
    </rPh>
    <rPh sb="1" eb="2">
      <t>マチ</t>
    </rPh>
    <rPh sb="2" eb="3">
      <t>シキ</t>
    </rPh>
    <rPh sb="4" eb="5">
      <t>ヘイ</t>
    </rPh>
    <rPh sb="5" eb="6">
      <t>チョウ</t>
    </rPh>
    <rPh sb="6" eb="7">
      <t>シキ</t>
    </rPh>
    <phoneticPr fontId="2"/>
  </si>
  <si>
    <t>　</t>
    <phoneticPr fontId="2"/>
  </si>
  <si>
    <t>三上社会教育センター開館。</t>
    <phoneticPr fontId="2"/>
  </si>
  <si>
    <t>町道市三宅北桜線開通。</t>
    <phoneticPr fontId="2"/>
  </si>
  <si>
    <t>追加昭和36年 4月27日</t>
    <rPh sb="0" eb="2">
      <t>ツイカ</t>
    </rPh>
    <rPh sb="2" eb="4">
      <t>ショウワ</t>
    </rPh>
    <rPh sb="6" eb="7">
      <t>ネン</t>
    </rPh>
    <rPh sb="9" eb="10">
      <t>４ガツ</t>
    </rPh>
    <rPh sb="12" eb="13">
      <t>５ニチ</t>
    </rPh>
    <phoneticPr fontId="2"/>
  </si>
  <si>
    <t>記変昭和39年 5月26日</t>
    <rPh sb="0" eb="1">
      <t>キ</t>
    </rPh>
    <rPh sb="1" eb="2">
      <t>ヘン</t>
    </rPh>
    <rPh sb="2" eb="4">
      <t>ショウワ</t>
    </rPh>
    <rPh sb="6" eb="7">
      <t>ネン</t>
    </rPh>
    <rPh sb="9" eb="10">
      <t>ツキ</t>
    </rPh>
    <rPh sb="12" eb="13">
      <t>ヒ</t>
    </rPh>
    <phoneticPr fontId="2"/>
  </si>
  <si>
    <t>記変昭和56年 6月 5日</t>
    <rPh sb="0" eb="1">
      <t>キ</t>
    </rPh>
    <rPh sb="1" eb="2">
      <t>ヘン</t>
    </rPh>
    <rPh sb="2" eb="4">
      <t>ショウワ</t>
    </rPh>
    <rPh sb="6" eb="7">
      <t>ネン</t>
    </rPh>
    <rPh sb="9" eb="10">
      <t>ツキ</t>
    </rPh>
    <rPh sb="12" eb="13">
      <t>ヒ</t>
    </rPh>
    <phoneticPr fontId="2"/>
  </si>
  <si>
    <t>資料：　滋賀県推計人口年報(単位：人)</t>
    <rPh sb="0" eb="2">
      <t>シリョウ</t>
    </rPh>
    <rPh sb="4" eb="7">
      <t>シガケン</t>
    </rPh>
    <rPh sb="7" eb="9">
      <t>スイケイ</t>
    </rPh>
    <rPh sb="9" eb="11">
      <t>ジンコウ</t>
    </rPh>
    <rPh sb="11" eb="13">
      <t>ネンポウ</t>
    </rPh>
    <rPh sb="14" eb="16">
      <t>タンイ</t>
    </rPh>
    <rPh sb="17" eb="18">
      <t>ヒト</t>
    </rPh>
    <phoneticPr fontId="2"/>
  </si>
  <si>
    <t>辻　町</t>
    <rPh sb="0" eb="1">
      <t>ツジ</t>
    </rPh>
    <rPh sb="2" eb="3">
      <t>マチ</t>
    </rPh>
    <phoneticPr fontId="2"/>
  </si>
  <si>
    <t>中　北</t>
    <rPh sb="0" eb="1">
      <t>ナカ</t>
    </rPh>
    <rPh sb="2" eb="3">
      <t>キタ</t>
    </rPh>
    <phoneticPr fontId="2"/>
  </si>
  <si>
    <t>永　原</t>
    <rPh sb="0" eb="1">
      <t>ナガ</t>
    </rPh>
    <rPh sb="2" eb="3">
      <t>ハラ</t>
    </rPh>
    <phoneticPr fontId="2"/>
  </si>
  <si>
    <t>文学</t>
    <rPh sb="0" eb="2">
      <t>ブンガク</t>
    </rPh>
    <phoneticPr fontId="2"/>
  </si>
  <si>
    <t>点字本</t>
    <rPh sb="0" eb="2">
      <t>テンジ</t>
    </rPh>
    <rPh sb="2" eb="3">
      <t>ホン</t>
    </rPh>
    <phoneticPr fontId="2"/>
  </si>
  <si>
    <t>滋賀資料</t>
    <rPh sb="0" eb="2">
      <t>シガ</t>
    </rPh>
    <rPh sb="2" eb="4">
      <t>シリョウ</t>
    </rPh>
    <phoneticPr fontId="2"/>
  </si>
  <si>
    <t>対象者(人)</t>
    <rPh sb="0" eb="3">
      <t>タイショウシャ</t>
    </rPh>
    <rPh sb="4" eb="5">
      <t>ヒト</t>
    </rPh>
    <phoneticPr fontId="2"/>
  </si>
  <si>
    <t>件数(件)</t>
    <rPh sb="0" eb="2">
      <t>ケンスウ</t>
    </rPh>
    <rPh sb="3" eb="4">
      <t>ケン</t>
    </rPh>
    <phoneticPr fontId="2"/>
  </si>
  <si>
    <t>助成額(千円)</t>
    <rPh sb="0" eb="3">
      <t>ジョセイガク</t>
    </rPh>
    <rPh sb="4" eb="6">
      <t>センエン</t>
    </rPh>
    <phoneticPr fontId="2"/>
  </si>
  <si>
    <t>福岡県夜須町、高知県夜須町と「3YASUほほえみ防災協定」を締結。</t>
    <phoneticPr fontId="2"/>
  </si>
  <si>
    <t>種　　　別</t>
    <rPh sb="0" eb="5">
      <t>シュベツ</t>
    </rPh>
    <phoneticPr fontId="2"/>
  </si>
  <si>
    <t>名称</t>
    <rPh sb="0" eb="2">
      <t>メイショウ</t>
    </rPh>
    <phoneticPr fontId="2"/>
  </si>
  <si>
    <t>員数</t>
    <rPh sb="0" eb="2">
      <t>インズウ</t>
    </rPh>
    <phoneticPr fontId="2"/>
  </si>
  <si>
    <t>棟数</t>
    <rPh sb="0" eb="1">
      <t>ムネ</t>
    </rPh>
    <rPh sb="1" eb="2">
      <t>カズ</t>
    </rPh>
    <phoneticPr fontId="2"/>
  </si>
  <si>
    <t>昭和45年</t>
    <rPh sb="0" eb="2">
      <t>ショウワ</t>
    </rPh>
    <rPh sb="4" eb="5">
      <t>ネン</t>
    </rPh>
    <phoneticPr fontId="2"/>
  </si>
  <si>
    <t>１５歳未満</t>
    <rPh sb="2" eb="3">
      <t>サイ</t>
    </rPh>
    <rPh sb="3" eb="5">
      <t>ミマン</t>
    </rPh>
    <phoneticPr fontId="2"/>
  </si>
  <si>
    <t>１５歳～６４歳</t>
    <rPh sb="2" eb="3">
      <t>サイ</t>
    </rPh>
    <rPh sb="6" eb="7">
      <t>サイ</t>
    </rPh>
    <phoneticPr fontId="2"/>
  </si>
  <si>
    <t>６５歳以上</t>
    <rPh sb="2" eb="3">
      <t>サイ</t>
    </rPh>
    <rPh sb="3" eb="5">
      <t>イジョウ</t>
    </rPh>
    <phoneticPr fontId="2"/>
  </si>
  <si>
    <t>人口</t>
    <rPh sb="0" eb="2">
      <t>ジンコウ</t>
    </rPh>
    <phoneticPr fontId="2"/>
  </si>
  <si>
    <t>第１種中高層住居専用地域</t>
    <rPh sb="0" eb="1">
      <t>ダイ</t>
    </rPh>
    <rPh sb="2" eb="3">
      <t>シュ</t>
    </rPh>
    <rPh sb="3" eb="6">
      <t>チュウコウソウ</t>
    </rPh>
    <rPh sb="6" eb="8">
      <t>ジュウキョ</t>
    </rPh>
    <rPh sb="8" eb="10">
      <t>センヨウ</t>
    </rPh>
    <rPh sb="10" eb="11">
      <t>チ</t>
    </rPh>
    <rPh sb="11" eb="12">
      <t>イキ</t>
    </rPh>
    <phoneticPr fontId="2"/>
  </si>
  <si>
    <t>第２種中高層住居専用地域</t>
    <rPh sb="0" eb="1">
      <t>ダイ</t>
    </rPh>
    <rPh sb="2" eb="3">
      <t>シュ</t>
    </rPh>
    <rPh sb="3" eb="6">
      <t>チュウコウソウ</t>
    </rPh>
    <rPh sb="6" eb="8">
      <t>ジュウキョ</t>
    </rPh>
    <rPh sb="8" eb="10">
      <t>センヨウ</t>
    </rPh>
    <rPh sb="10" eb="11">
      <t>チ</t>
    </rPh>
    <rPh sb="11" eb="12">
      <t>イキ</t>
    </rPh>
    <phoneticPr fontId="2"/>
  </si>
  <si>
    <t>第１種住居地域</t>
    <rPh sb="0" eb="1">
      <t>ダイ</t>
    </rPh>
    <rPh sb="2" eb="3">
      <t>シュ</t>
    </rPh>
    <rPh sb="3" eb="5">
      <t>ジュウキョ</t>
    </rPh>
    <rPh sb="5" eb="6">
      <t>チ</t>
    </rPh>
    <rPh sb="6" eb="7">
      <t>イキ</t>
    </rPh>
    <phoneticPr fontId="2"/>
  </si>
  <si>
    <t>c.市指定文化財</t>
    <rPh sb="2" eb="3">
      <t>シ</t>
    </rPh>
    <rPh sb="3" eb="5">
      <t>シテイ</t>
    </rPh>
    <rPh sb="5" eb="8">
      <t>ブンカザイ</t>
    </rPh>
    <phoneticPr fontId="2"/>
  </si>
  <si>
    <t>建造物</t>
    <rPh sb="0" eb="2">
      <t>ケンゾウ</t>
    </rPh>
    <rPh sb="2" eb="3">
      <t>ブツ</t>
    </rPh>
    <phoneticPr fontId="2"/>
  </si>
  <si>
    <t>1棟</t>
    <rPh sb="1" eb="2">
      <t>ムネ</t>
    </rPh>
    <phoneticPr fontId="2"/>
  </si>
  <si>
    <t>行畑石仏(阿弥陀仏立像)</t>
    <rPh sb="0" eb="2">
      <t>ユキハタ</t>
    </rPh>
    <rPh sb="2" eb="4">
      <t>セキブツ</t>
    </rPh>
    <rPh sb="5" eb="9">
      <t>アミダブツ</t>
    </rPh>
    <rPh sb="9" eb="11">
      <t>リツゾウ</t>
    </rPh>
    <phoneticPr fontId="2"/>
  </si>
  <si>
    <t>　御影堂(1棟)</t>
    <rPh sb="1" eb="3">
      <t>ミカゲ</t>
    </rPh>
    <rPh sb="3" eb="4">
      <t>ドウ</t>
    </rPh>
    <rPh sb="6" eb="7">
      <t>ムネ</t>
    </rPh>
    <phoneticPr fontId="2"/>
  </si>
  <si>
    <t>　表門(1棟)</t>
    <rPh sb="1" eb="3">
      <t>オモテモン</t>
    </rPh>
    <rPh sb="5" eb="6">
      <t>ムネ</t>
    </rPh>
    <phoneticPr fontId="2"/>
  </si>
  <si>
    <t>江戸</t>
    <rPh sb="0" eb="2">
      <t>エド</t>
    </rPh>
    <phoneticPr fontId="2"/>
  </si>
  <si>
    <t>絵　画</t>
    <rPh sb="0" eb="1">
      <t>エ</t>
    </rPh>
    <rPh sb="2" eb="3">
      <t>ガ</t>
    </rPh>
    <phoneticPr fontId="2"/>
  </si>
  <si>
    <t>兵主神社</t>
    <rPh sb="0" eb="1">
      <t>ヘイ</t>
    </rPh>
    <rPh sb="1" eb="2">
      <t>ヌシ</t>
    </rPh>
    <rPh sb="2" eb="3">
      <t>カミ</t>
    </rPh>
    <rPh sb="3" eb="4">
      <t>シャ</t>
    </rPh>
    <phoneticPr fontId="2"/>
  </si>
  <si>
    <t>選定保存技術の選定</t>
    <rPh sb="0" eb="2">
      <t>センテイ</t>
    </rPh>
    <rPh sb="2" eb="4">
      <t>ホゾン</t>
    </rPh>
    <rPh sb="4" eb="6">
      <t>ギジュツ</t>
    </rPh>
    <rPh sb="7" eb="9">
      <t>センテイ</t>
    </rPh>
    <phoneticPr fontId="2"/>
  </si>
  <si>
    <t>名　　称</t>
    <rPh sb="0" eb="4">
      <t>メイショウ</t>
    </rPh>
    <phoneticPr fontId="2"/>
  </si>
  <si>
    <t>本藍染</t>
    <rPh sb="0" eb="1">
      <t>ホン</t>
    </rPh>
    <rPh sb="1" eb="2">
      <t>アイ</t>
    </rPh>
    <rPh sb="2" eb="3">
      <t>ゾ</t>
    </rPh>
    <phoneticPr fontId="2"/>
  </si>
  <si>
    <t>森　義男</t>
    <rPh sb="0" eb="1">
      <t>モリ</t>
    </rPh>
    <rPh sb="2" eb="4">
      <t>ヨシオ</t>
    </rPh>
    <phoneticPr fontId="2"/>
  </si>
  <si>
    <t>無形民俗文化財</t>
    <rPh sb="0" eb="2">
      <t>ムケイ</t>
    </rPh>
    <rPh sb="2" eb="4">
      <t>ミンゾク</t>
    </rPh>
    <rPh sb="4" eb="7">
      <t>ブンカザイ</t>
    </rPh>
    <phoneticPr fontId="2"/>
  </si>
  <si>
    <t>(注)各年10月1日現在</t>
    <rPh sb="1" eb="2">
      <t>チュウ</t>
    </rPh>
    <rPh sb="3" eb="4">
      <t>オノオノ</t>
    </rPh>
    <rPh sb="4" eb="5">
      <t>ネン</t>
    </rPh>
    <rPh sb="7" eb="8">
      <t>ガツ</t>
    </rPh>
    <rPh sb="9" eb="10">
      <t>ヒ</t>
    </rPh>
    <rPh sb="10" eb="12">
      <t>ゲンザイ</t>
    </rPh>
    <phoneticPr fontId="2"/>
  </si>
  <si>
    <t>貸出冊数</t>
    <rPh sb="0" eb="2">
      <t>カシダシ</t>
    </rPh>
    <rPh sb="2" eb="4">
      <t>サッスウ</t>
    </rPh>
    <phoneticPr fontId="2"/>
  </si>
  <si>
    <t>図書</t>
    <rPh sb="0" eb="2">
      <t>トショ</t>
    </rPh>
    <phoneticPr fontId="2"/>
  </si>
  <si>
    <t>雑誌</t>
    <rPh sb="0" eb="2">
      <t>ザッシ</t>
    </rPh>
    <phoneticPr fontId="2"/>
  </si>
  <si>
    <t>前年度実績</t>
    <rPh sb="0" eb="3">
      <t>ゼンネンド</t>
    </rPh>
    <rPh sb="3" eb="5">
      <t>ジッセキ</t>
    </rPh>
    <phoneticPr fontId="2"/>
  </si>
  <si>
    <t>(昭和57)年</t>
  </si>
  <si>
    <t>(昭和60)年</t>
  </si>
  <si>
    <t>飲料・飼料</t>
    <rPh sb="0" eb="2">
      <t>インリョウ</t>
    </rPh>
    <rPh sb="3" eb="5">
      <t>シリョウ</t>
    </rPh>
    <phoneticPr fontId="2"/>
  </si>
  <si>
    <t>繊維工業</t>
    <rPh sb="0" eb="2">
      <t>センイ</t>
    </rPh>
    <rPh sb="2" eb="4">
      <t>コウギョウ</t>
    </rPh>
    <phoneticPr fontId="2"/>
  </si>
  <si>
    <t>その他の小売業</t>
    <rPh sb="0" eb="3">
      <t>ソノタ</t>
    </rPh>
    <rPh sb="4" eb="7">
      <t>コウリギョウ</t>
    </rPh>
    <phoneticPr fontId="2"/>
  </si>
  <si>
    <t>医薬品・化粧品</t>
    <rPh sb="0" eb="3">
      <t>イヤクヒン</t>
    </rPh>
    <rPh sb="4" eb="7">
      <t>ケショウヒン</t>
    </rPh>
    <phoneticPr fontId="2"/>
  </si>
  <si>
    <t>農耕用品</t>
    <rPh sb="0" eb="3">
      <t>ノウコウヨウ</t>
    </rPh>
    <rPh sb="3" eb="4">
      <t>ヒン</t>
    </rPh>
    <phoneticPr fontId="2"/>
  </si>
  <si>
    <t>燃料</t>
    <rPh sb="0" eb="2">
      <t>ネンリョウ</t>
    </rPh>
    <phoneticPr fontId="2"/>
  </si>
  <si>
    <t>書籍・文房具</t>
    <rPh sb="0" eb="2">
      <t>ショセキ</t>
    </rPh>
    <rPh sb="3" eb="6">
      <t>ブンボウグ</t>
    </rPh>
    <phoneticPr fontId="2"/>
  </si>
  <si>
    <t>スポーツ用品・がん具・娯楽用品・楽器</t>
    <rPh sb="4" eb="6">
      <t>ヨウヒン</t>
    </rPh>
    <rPh sb="9" eb="10">
      <t>グ</t>
    </rPh>
    <rPh sb="11" eb="13">
      <t>ゴラク</t>
    </rPh>
    <rPh sb="13" eb="15">
      <t>ヨウヒン</t>
    </rPh>
    <rPh sb="16" eb="18">
      <t>ガッキ</t>
    </rPh>
    <phoneticPr fontId="2"/>
  </si>
  <si>
    <t>第３次産業</t>
    <rPh sb="0" eb="1">
      <t>ダイ</t>
    </rPh>
    <rPh sb="2" eb="3">
      <t>ジ</t>
    </rPh>
    <rPh sb="3" eb="5">
      <t>サンギョウ</t>
    </rPh>
    <phoneticPr fontId="2"/>
  </si>
  <si>
    <t>年　月　日</t>
    <rPh sb="0" eb="5">
      <t>ネンガッピ</t>
    </rPh>
    <phoneticPr fontId="2"/>
  </si>
  <si>
    <t>備　　　　考</t>
    <rPh sb="0" eb="6">
      <t>ビコウ</t>
    </rPh>
    <phoneticPr fontId="2"/>
  </si>
  <si>
    <t>稲辻</t>
    <rPh sb="0" eb="1">
      <t>イナ</t>
    </rPh>
    <rPh sb="1" eb="2">
      <t>ツジ</t>
    </rPh>
    <phoneticPr fontId="2"/>
  </si>
  <si>
    <t>冨波南</t>
    <rPh sb="0" eb="1">
      <t>フ</t>
    </rPh>
    <rPh sb="1" eb="2">
      <t>ナミ</t>
    </rPh>
    <rPh sb="2" eb="3">
      <t>ミナミ</t>
    </rPh>
    <phoneticPr fontId="2"/>
  </si>
  <si>
    <t>久野部</t>
    <rPh sb="0" eb="1">
      <t>ク</t>
    </rPh>
    <rPh sb="1" eb="2">
      <t>ノ</t>
    </rPh>
    <rPh sb="2" eb="3">
      <t>ブ</t>
    </rPh>
    <phoneticPr fontId="2"/>
  </si>
  <si>
    <t>久野部東</t>
    <rPh sb="0" eb="1">
      <t>ク</t>
    </rPh>
    <rPh sb="1" eb="2">
      <t>ノ</t>
    </rPh>
    <rPh sb="2" eb="3">
      <t>ブ</t>
    </rPh>
    <rPh sb="3" eb="4">
      <t>ヒガシ</t>
    </rPh>
    <phoneticPr fontId="2"/>
  </si>
  <si>
    <t>平成13年度</t>
    <rPh sb="0" eb="2">
      <t>ヘイセイ</t>
    </rPh>
    <rPh sb="4" eb="5">
      <t>ネン</t>
    </rPh>
    <rPh sb="5" eb="6">
      <t>ド</t>
    </rPh>
    <phoneticPr fontId="2"/>
  </si>
  <si>
    <t>そ　の　他</t>
    <rPh sb="0" eb="5">
      <t>ソノタ</t>
    </rPh>
    <phoneticPr fontId="2"/>
  </si>
  <si>
    <t>年間商品販売額</t>
    <rPh sb="0" eb="2">
      <t>ネンカン</t>
    </rPh>
    <rPh sb="2" eb="4">
      <t>ショウヒン</t>
    </rPh>
    <rPh sb="4" eb="7">
      <t>ハンバイガク</t>
    </rPh>
    <phoneticPr fontId="2"/>
  </si>
  <si>
    <t>資料：草津保健所</t>
    <rPh sb="0" eb="2">
      <t>シリョウ</t>
    </rPh>
    <rPh sb="3" eb="5">
      <t>クサツ</t>
    </rPh>
    <rPh sb="5" eb="8">
      <t>ホケンジョ</t>
    </rPh>
    <phoneticPr fontId="2"/>
  </si>
  <si>
    <t>医　　師</t>
    <rPh sb="0" eb="1">
      <t>イ</t>
    </rPh>
    <rPh sb="3" eb="4">
      <t>シ</t>
    </rPh>
    <phoneticPr fontId="2"/>
  </si>
  <si>
    <t>歯科医師</t>
    <rPh sb="0" eb="2">
      <t>シカ</t>
    </rPh>
    <rPh sb="2" eb="4">
      <t>イシ</t>
    </rPh>
    <phoneticPr fontId="2"/>
  </si>
  <si>
    <t>薬剤師</t>
  </si>
  <si>
    <t>保健師</t>
  </si>
  <si>
    <t>助産師</t>
  </si>
  <si>
    <t>看護師</t>
  </si>
  <si>
    <t>准看護師</t>
    <rPh sb="0" eb="1">
      <t>ジュン</t>
    </rPh>
    <rPh sb="1" eb="3">
      <t>カンゴ</t>
    </rPh>
    <rPh sb="3" eb="4">
      <t>シ</t>
    </rPh>
    <phoneticPr fontId="2"/>
  </si>
  <si>
    <t>各年1月1日現在</t>
    <rPh sb="0" eb="2">
      <t>カクネン</t>
    </rPh>
    <rPh sb="3" eb="4">
      <t>ツキ</t>
    </rPh>
    <rPh sb="5" eb="6">
      <t>ヒ</t>
    </rPh>
    <rPh sb="6" eb="8">
      <t>ゲンザイ</t>
    </rPh>
    <phoneticPr fontId="2"/>
  </si>
  <si>
    <t>各年3月31日現在</t>
    <rPh sb="0" eb="2">
      <t>カクネン</t>
    </rPh>
    <rPh sb="3" eb="4">
      <t>ガツ</t>
    </rPh>
    <rPh sb="6" eb="7">
      <t>ニチ</t>
    </rPh>
    <rPh sb="7" eb="9">
      <t>ゲンザイ</t>
    </rPh>
    <phoneticPr fontId="2"/>
  </si>
  <si>
    <t>　　　各年10月1日現在</t>
    <rPh sb="3" eb="5">
      <t>カクネン</t>
    </rPh>
    <rPh sb="7" eb="8">
      <t>ガツ</t>
    </rPh>
    <rPh sb="9" eb="12">
      <t>ニチゲンザイ</t>
    </rPh>
    <phoneticPr fontId="2"/>
  </si>
  <si>
    <t>総　数</t>
    <rPh sb="0" eb="3">
      <t>ソウスウ</t>
    </rPh>
    <phoneticPr fontId="2"/>
  </si>
  <si>
    <t>(４号棟)</t>
    <rPh sb="2" eb="3">
      <t>ゴウ</t>
    </rPh>
    <rPh sb="3" eb="4">
      <t>ムネ</t>
    </rPh>
    <phoneticPr fontId="2"/>
  </si>
  <si>
    <t>(保育士数)</t>
    <rPh sb="1" eb="3">
      <t>ホイク</t>
    </rPh>
    <rPh sb="3" eb="4">
      <t>シ</t>
    </rPh>
    <rPh sb="4" eb="5">
      <t>スウ</t>
    </rPh>
    <phoneticPr fontId="2"/>
  </si>
  <si>
    <t>各数値は１日平均旅客乗車人員です。</t>
    <rPh sb="0" eb="1">
      <t>カク</t>
    </rPh>
    <rPh sb="1" eb="3">
      <t>スウチ</t>
    </rPh>
    <rPh sb="5" eb="6">
      <t>ニチ</t>
    </rPh>
    <rPh sb="6" eb="8">
      <t>ヘイキン</t>
    </rPh>
    <rPh sb="8" eb="10">
      <t>リョカク</t>
    </rPh>
    <rPh sb="10" eb="12">
      <t>ジョウシャ</t>
    </rPh>
    <rPh sb="12" eb="14">
      <t>ジンイン</t>
    </rPh>
    <phoneticPr fontId="2"/>
  </si>
  <si>
    <t>昭和36年 3月23日</t>
    <rPh sb="0" eb="2">
      <t>ショウワ</t>
    </rPh>
    <rPh sb="4" eb="5">
      <t>ネン</t>
    </rPh>
    <rPh sb="7" eb="8">
      <t>４ガツ</t>
    </rPh>
    <rPh sb="10" eb="11">
      <t>５ニチ</t>
    </rPh>
    <phoneticPr fontId="2"/>
  </si>
  <si>
    <t>近江富士第１</t>
    <rPh sb="0" eb="2">
      <t>オウミ</t>
    </rPh>
    <rPh sb="2" eb="4">
      <t>フジ</t>
    </rPh>
    <rPh sb="4" eb="5">
      <t>ダイ</t>
    </rPh>
    <phoneticPr fontId="2"/>
  </si>
  <si>
    <t>近江富士第２</t>
    <rPh sb="0" eb="2">
      <t>オウミ</t>
    </rPh>
    <rPh sb="2" eb="4">
      <t>フジ</t>
    </rPh>
    <rPh sb="4" eb="5">
      <t>ダイ</t>
    </rPh>
    <phoneticPr fontId="2"/>
  </si>
  <si>
    <t>近江富士第３</t>
    <rPh sb="0" eb="2">
      <t>オウミ</t>
    </rPh>
    <rPh sb="2" eb="4">
      <t>フジ</t>
    </rPh>
    <rPh sb="4" eb="5">
      <t>ダイ</t>
    </rPh>
    <phoneticPr fontId="2"/>
  </si>
  <si>
    <t>近江富士第４</t>
    <rPh sb="0" eb="2">
      <t>オウミ</t>
    </rPh>
    <rPh sb="2" eb="4">
      <t>フジ</t>
    </rPh>
    <rPh sb="4" eb="5">
      <t>ダイ</t>
    </rPh>
    <phoneticPr fontId="2"/>
  </si>
  <si>
    <t>近江富士第５</t>
    <rPh sb="0" eb="2">
      <t>オウミ</t>
    </rPh>
    <rPh sb="2" eb="4">
      <t>フジ</t>
    </rPh>
    <rPh sb="4" eb="5">
      <t>ダイ</t>
    </rPh>
    <phoneticPr fontId="2"/>
  </si>
  <si>
    <t>近江富士第６</t>
    <rPh sb="0" eb="2">
      <t>オウミ</t>
    </rPh>
    <rPh sb="2" eb="4">
      <t>フジ</t>
    </rPh>
    <rPh sb="4" eb="5">
      <t>ダイ</t>
    </rPh>
    <phoneticPr fontId="2"/>
  </si>
  <si>
    <t>近江富士第７</t>
    <rPh sb="0" eb="2">
      <t>オウミ</t>
    </rPh>
    <rPh sb="2" eb="4">
      <t>フジ</t>
    </rPh>
    <rPh sb="4" eb="5">
      <t>ダイ</t>
    </rPh>
    <phoneticPr fontId="2"/>
  </si>
  <si>
    <t>びわこ学園</t>
    <rPh sb="3" eb="5">
      <t>ガクエン</t>
    </rPh>
    <phoneticPr fontId="2"/>
  </si>
  <si>
    <t>区　分</t>
    <rPh sb="0" eb="1">
      <t>ク</t>
    </rPh>
    <rPh sb="2" eb="3">
      <t>ブン</t>
    </rPh>
    <phoneticPr fontId="2"/>
  </si>
  <si>
    <t>病　　院</t>
    <rPh sb="0" eb="1">
      <t>ヤマイ</t>
    </rPh>
    <rPh sb="3" eb="4">
      <t>イン</t>
    </rPh>
    <phoneticPr fontId="2"/>
  </si>
  <si>
    <t>一般診療所</t>
    <rPh sb="0" eb="2">
      <t>イッパン</t>
    </rPh>
    <rPh sb="2" eb="4">
      <t>シンリョウ</t>
    </rPh>
    <rPh sb="4" eb="5">
      <t>ショ</t>
    </rPh>
    <phoneticPr fontId="2"/>
  </si>
  <si>
    <t>歯科診療所</t>
    <rPh sb="0" eb="2">
      <t>シカ</t>
    </rPh>
    <rPh sb="2" eb="4">
      <t>シンリョウ</t>
    </rPh>
    <rPh sb="4" eb="5">
      <t>ジョ</t>
    </rPh>
    <phoneticPr fontId="2"/>
  </si>
  <si>
    <t>薬局数</t>
    <rPh sb="0" eb="2">
      <t>ヤッキョク</t>
    </rPh>
    <rPh sb="2" eb="3">
      <t>スウ</t>
    </rPh>
    <phoneticPr fontId="2"/>
  </si>
  <si>
    <t>4月1日現在</t>
    <rPh sb="1" eb="2">
      <t>ガツ</t>
    </rPh>
    <rPh sb="3" eb="4">
      <t>ニチ</t>
    </rPh>
    <rPh sb="4" eb="6">
      <t>ゲンザイ</t>
    </rPh>
    <phoneticPr fontId="2"/>
  </si>
  <si>
    <t>(注)各年12月31日現在</t>
    <rPh sb="1" eb="2">
      <t>チュウ</t>
    </rPh>
    <rPh sb="3" eb="5">
      <t>カクネン</t>
    </rPh>
    <rPh sb="7" eb="8">
      <t>ツキ</t>
    </rPh>
    <rPh sb="10" eb="11">
      <t>ヒ</t>
    </rPh>
    <rPh sb="11" eb="13">
      <t>ゲンザイ</t>
    </rPh>
    <phoneticPr fontId="2"/>
  </si>
  <si>
    <t>平成23年 3月24日</t>
    <rPh sb="0" eb="2">
      <t>ヘイセイ</t>
    </rPh>
    <rPh sb="4" eb="5">
      <t>ネン</t>
    </rPh>
    <rPh sb="7" eb="8">
      <t>ガツ</t>
    </rPh>
    <rPh sb="10" eb="11">
      <t>ニチ</t>
    </rPh>
    <phoneticPr fontId="2"/>
  </si>
  <si>
    <t>木造毘沙門天立像(所在薬師堂)</t>
    <rPh sb="0" eb="2">
      <t>モクゾウ</t>
    </rPh>
    <rPh sb="2" eb="6">
      <t>ビシャモンテン</t>
    </rPh>
    <rPh sb="6" eb="8">
      <t>リツゾウ</t>
    </rPh>
    <rPh sb="9" eb="11">
      <t>ショザイ</t>
    </rPh>
    <rPh sb="11" eb="13">
      <t>ヤクシ</t>
    </rPh>
    <rPh sb="13" eb="14">
      <t>ドウ</t>
    </rPh>
    <phoneticPr fontId="2"/>
  </si>
  <si>
    <t>(注)</t>
    <rPh sb="1" eb="2">
      <t>チュウ</t>
    </rPh>
    <phoneticPr fontId="2"/>
  </si>
  <si>
    <t>重要文化財</t>
    <rPh sb="0" eb="2">
      <t>ジュウヨウ</t>
    </rPh>
    <rPh sb="2" eb="5">
      <t>ブンカザイ</t>
    </rPh>
    <phoneticPr fontId="2"/>
  </si>
  <si>
    <t>御上神社拝殿</t>
    <rPh sb="0" eb="1">
      <t>オン</t>
    </rPh>
    <rPh sb="1" eb="2">
      <t>ウエ</t>
    </rPh>
    <rPh sb="2" eb="4">
      <t>ジンジャ</t>
    </rPh>
    <rPh sb="4" eb="6">
      <t>ハイデン</t>
    </rPh>
    <phoneticPr fontId="2"/>
  </si>
  <si>
    <t>御上神社楼門</t>
    <rPh sb="0" eb="2">
      <t>ミカミ</t>
    </rPh>
    <rPh sb="2" eb="4">
      <t>ジンジャ</t>
    </rPh>
    <rPh sb="4" eb="6">
      <t>ロウモン</t>
    </rPh>
    <phoneticPr fontId="2"/>
  </si>
  <si>
    <t>明治35年 7月31日</t>
    <rPh sb="0" eb="2">
      <t>メイジ</t>
    </rPh>
    <rPh sb="4" eb="5">
      <t>ネン</t>
    </rPh>
    <rPh sb="7" eb="8">
      <t>４ガツ</t>
    </rPh>
    <rPh sb="10" eb="11">
      <t>５ニチ</t>
    </rPh>
    <phoneticPr fontId="2"/>
  </si>
  <si>
    <t>生和神社本殿</t>
    <rPh sb="0" eb="1">
      <t>セイ</t>
    </rPh>
    <rPh sb="1" eb="2">
      <t>ワ</t>
    </rPh>
    <rPh sb="2" eb="4">
      <t>ジンジャ</t>
    </rPh>
    <rPh sb="4" eb="6">
      <t>ホンデン</t>
    </rPh>
    <phoneticPr fontId="2"/>
  </si>
  <si>
    <t>生和神社</t>
    <rPh sb="0" eb="1">
      <t>セイ</t>
    </rPh>
    <rPh sb="1" eb="2">
      <t>ワ</t>
    </rPh>
    <rPh sb="2" eb="4">
      <t>ジンジャ</t>
    </rPh>
    <phoneticPr fontId="2"/>
  </si>
  <si>
    <t>追加昭和56年 6月 5日</t>
    <rPh sb="0" eb="1">
      <t>ツイカ</t>
    </rPh>
    <rPh sb="1" eb="2">
      <t>カ</t>
    </rPh>
    <rPh sb="2" eb="4">
      <t>ショウワ</t>
    </rPh>
    <rPh sb="6" eb="7">
      <t>ネン</t>
    </rPh>
    <rPh sb="9" eb="10">
      <t>４ガツ</t>
    </rPh>
    <rPh sb="12" eb="13">
      <t>５ニチ</t>
    </rPh>
    <phoneticPr fontId="2"/>
  </si>
  <si>
    <t>附　棟札　2枚</t>
    <rPh sb="0" eb="1">
      <t>フゾク</t>
    </rPh>
    <rPh sb="2" eb="3">
      <t>ムネ</t>
    </rPh>
    <rPh sb="3" eb="4">
      <t>サツ</t>
    </rPh>
    <rPh sb="6" eb="7">
      <t>マイ</t>
    </rPh>
    <phoneticPr fontId="2"/>
  </si>
  <si>
    <t>保持者</t>
    <rPh sb="0" eb="3">
      <t>ホジシャ</t>
    </rPh>
    <phoneticPr fontId="2"/>
  </si>
  <si>
    <t>種別</t>
    <rPh sb="0" eb="2">
      <t>シュベツ</t>
    </rPh>
    <phoneticPr fontId="2"/>
  </si>
  <si>
    <t>風俗習慣・祭礼(信仰)</t>
    <rPh sb="0" eb="2">
      <t>フウゾク</t>
    </rPh>
    <rPh sb="2" eb="4">
      <t>シュウカン</t>
    </rPh>
    <rPh sb="5" eb="7">
      <t>サイレイ</t>
    </rPh>
    <rPh sb="8" eb="10">
      <t>シンコウ</t>
    </rPh>
    <phoneticPr fontId="2"/>
  </si>
  <si>
    <t>ずいき祭保存会</t>
  </si>
  <si>
    <t>江戸</t>
  </si>
  <si>
    <t>平成24年</t>
    <rPh sb="0" eb="2">
      <t>ヘイセイ</t>
    </rPh>
    <rPh sb="4" eb="5">
      <t>ネン</t>
    </rPh>
    <phoneticPr fontId="2"/>
  </si>
  <si>
    <t>面積</t>
    <rPh sb="0" eb="2">
      <t>メンセキ</t>
    </rPh>
    <phoneticPr fontId="2"/>
  </si>
  <si>
    <t>三　上</t>
    <rPh sb="0" eb="1">
      <t>サン</t>
    </rPh>
    <rPh sb="2" eb="3">
      <t>ジョウ</t>
    </rPh>
    <phoneticPr fontId="2"/>
  </si>
  <si>
    <t>４３２ｍ</t>
    <phoneticPr fontId="2"/>
  </si>
  <si>
    <t>８５ｍ</t>
    <phoneticPr fontId="2"/>
  </si>
  <si>
    <t>高　木</t>
    <rPh sb="0" eb="1">
      <t>タカ</t>
    </rPh>
    <rPh sb="2" eb="3">
      <t>キ</t>
    </rPh>
    <phoneticPr fontId="2"/>
  </si>
  <si>
    <t>　　多賀町</t>
    <rPh sb="2" eb="5">
      <t>タガチョウ</t>
    </rPh>
    <phoneticPr fontId="2"/>
  </si>
  <si>
    <t>生和神社末社</t>
    <rPh sb="0" eb="1">
      <t>セイ</t>
    </rPh>
    <rPh sb="1" eb="2">
      <t>ワ</t>
    </rPh>
    <rPh sb="2" eb="4">
      <t>ジンジャ</t>
    </rPh>
    <rPh sb="4" eb="5">
      <t>マツ</t>
    </rPh>
    <rPh sb="5" eb="6">
      <t>ヤシロ</t>
    </rPh>
    <phoneticPr fontId="2"/>
  </si>
  <si>
    <t>春日神社本殿</t>
    <rPh sb="0" eb="2">
      <t>カスガ</t>
    </rPh>
    <rPh sb="2" eb="4">
      <t>ジンジャ</t>
    </rPh>
    <rPh sb="4" eb="6">
      <t>ホンデン</t>
    </rPh>
    <phoneticPr fontId="2"/>
  </si>
  <si>
    <t>昭和28年 3月31日</t>
    <rPh sb="0" eb="2">
      <t>ショウワ</t>
    </rPh>
    <rPh sb="4" eb="5">
      <t>ネン</t>
    </rPh>
    <rPh sb="7" eb="8">
      <t>４ガツ</t>
    </rPh>
    <rPh sb="10" eb="11">
      <t>５ニチ</t>
    </rPh>
    <phoneticPr fontId="2"/>
  </si>
  <si>
    <t>圓光寺本堂</t>
    <rPh sb="0" eb="1">
      <t>ツブラ</t>
    </rPh>
    <rPh sb="1" eb="2">
      <t>ヒカリ</t>
    </rPh>
    <rPh sb="2" eb="3">
      <t>テラ</t>
    </rPh>
    <rPh sb="3" eb="5">
      <t>ホンドウ</t>
    </rPh>
    <phoneticPr fontId="2"/>
  </si>
  <si>
    <t>北野一丁目</t>
    <rPh sb="0" eb="2">
      <t>キタノ</t>
    </rPh>
    <rPh sb="2" eb="5">
      <t>イッチョウメ</t>
    </rPh>
    <phoneticPr fontId="2"/>
  </si>
  <si>
    <t>栄</t>
    <rPh sb="0" eb="1">
      <t>サカエ</t>
    </rPh>
    <phoneticPr fontId="2"/>
  </si>
  <si>
    <t>追加昭和56年 6月 5日</t>
    <rPh sb="0" eb="2">
      <t>ツイカ</t>
    </rPh>
    <rPh sb="2" eb="4">
      <t>ショウワ</t>
    </rPh>
    <rPh sb="6" eb="7">
      <t>ネン</t>
    </rPh>
    <rPh sb="9" eb="10">
      <t>４ガツ</t>
    </rPh>
    <rPh sb="12" eb="13">
      <t>５ニチ</t>
    </rPh>
    <phoneticPr fontId="2"/>
  </si>
  <si>
    <t>昭和18年 6月 9日</t>
    <rPh sb="0" eb="2">
      <t>ショウワ</t>
    </rPh>
    <rPh sb="4" eb="5">
      <t>ネン</t>
    </rPh>
    <rPh sb="7" eb="8">
      <t>４ガツ</t>
    </rPh>
    <rPh sb="10" eb="11">
      <t>５ニチ</t>
    </rPh>
    <phoneticPr fontId="2"/>
  </si>
  <si>
    <t>大行事神社本殿</t>
    <rPh sb="0" eb="1">
      <t>ダイ</t>
    </rPh>
    <rPh sb="1" eb="3">
      <t>ギョウジ</t>
    </rPh>
    <rPh sb="3" eb="5">
      <t>ジンジャ</t>
    </rPh>
    <rPh sb="5" eb="7">
      <t>ホンデン</t>
    </rPh>
    <phoneticPr fontId="2"/>
  </si>
  <si>
    <t>大行事神社</t>
    <rPh sb="0" eb="1">
      <t>ダイ</t>
    </rPh>
    <rPh sb="1" eb="3">
      <t>ギョウジ</t>
    </rPh>
    <rPh sb="3" eb="5">
      <t>ジンジャ</t>
    </rPh>
    <phoneticPr fontId="2"/>
  </si>
  <si>
    <t>昭和19年 9月 5日</t>
    <rPh sb="0" eb="2">
      <t>ショウワ</t>
    </rPh>
    <rPh sb="4" eb="5">
      <t>ネン</t>
    </rPh>
    <rPh sb="7" eb="8">
      <t>４ガツ</t>
    </rPh>
    <rPh sb="10" eb="11">
      <t>５ニチ</t>
    </rPh>
    <phoneticPr fontId="2"/>
  </si>
  <si>
    <t>年　間　配　水　量</t>
    <rPh sb="0" eb="1">
      <t>トシ</t>
    </rPh>
    <rPh sb="2" eb="3">
      <t>カン</t>
    </rPh>
    <rPh sb="4" eb="5">
      <t>クバ</t>
    </rPh>
    <rPh sb="6" eb="7">
      <t>ミズ</t>
    </rPh>
    <rPh sb="8" eb="9">
      <t>リョウ</t>
    </rPh>
    <phoneticPr fontId="2"/>
  </si>
  <si>
    <t>資料：</t>
    <rPh sb="0" eb="2">
      <t>シリョウ</t>
    </rPh>
    <phoneticPr fontId="2"/>
  </si>
  <si>
    <t>平成16年度</t>
    <rPh sb="0" eb="2">
      <t>ヘイセイ</t>
    </rPh>
    <rPh sb="4" eb="6">
      <t>ネンド</t>
    </rPh>
    <phoneticPr fontId="2"/>
  </si>
  <si>
    <t>小型特殊</t>
    <rPh sb="0" eb="2">
      <t>コガタ</t>
    </rPh>
    <rPh sb="2" eb="4">
      <t>トクシュ</t>
    </rPh>
    <phoneticPr fontId="2"/>
  </si>
  <si>
    <t>農耕用</t>
    <rPh sb="0" eb="3">
      <t>ノウコウヨウ</t>
    </rPh>
    <phoneticPr fontId="2"/>
  </si>
  <si>
    <t>永原第１団地　</t>
    <rPh sb="0" eb="2">
      <t>ナガハラ</t>
    </rPh>
    <rPh sb="2" eb="3">
      <t>ダイ</t>
    </rPh>
    <rPh sb="4" eb="6">
      <t>ダンチ</t>
    </rPh>
    <phoneticPr fontId="2"/>
  </si>
  <si>
    <t>新上屋団地</t>
    <rPh sb="0" eb="1">
      <t>シン</t>
    </rPh>
    <rPh sb="1" eb="2">
      <t>カミ</t>
    </rPh>
    <rPh sb="2" eb="3">
      <t>ヤ</t>
    </rPh>
    <rPh sb="3" eb="5">
      <t>ダンチ</t>
    </rPh>
    <phoneticPr fontId="2"/>
  </si>
  <si>
    <t>　　甲良町</t>
    <rPh sb="2" eb="4">
      <t>コウラ</t>
    </rPh>
    <rPh sb="4" eb="5">
      <t>チョウ</t>
    </rPh>
    <phoneticPr fontId="2"/>
  </si>
  <si>
    <t>　　豊郷町</t>
    <rPh sb="2" eb="4">
      <t>トヨサト</t>
    </rPh>
    <rPh sb="4" eb="5">
      <t>チョウ</t>
    </rPh>
    <phoneticPr fontId="2"/>
  </si>
  <si>
    <t>　　竜王町</t>
    <rPh sb="2" eb="3">
      <t>リュウ</t>
    </rPh>
    <rPh sb="3" eb="4">
      <t>オウ</t>
    </rPh>
    <rPh sb="4" eb="5">
      <t>マチ</t>
    </rPh>
    <phoneticPr fontId="2"/>
  </si>
  <si>
    <t>　　米原市</t>
    <rPh sb="2" eb="3">
      <t>ベイ</t>
    </rPh>
    <rPh sb="3" eb="5">
      <t>ハライチ</t>
    </rPh>
    <phoneticPr fontId="2"/>
  </si>
  <si>
    <t>　　東近江市</t>
    <rPh sb="2" eb="3">
      <t>ヒガシ</t>
    </rPh>
    <rPh sb="3" eb="5">
      <t>オウミ</t>
    </rPh>
    <rPh sb="5" eb="6">
      <t>シ</t>
    </rPh>
    <phoneticPr fontId="2"/>
  </si>
  <si>
    <t>１３６°０１′３２″</t>
    <phoneticPr fontId="2"/>
  </si>
  <si>
    <t>百貨店・総合スーパー</t>
    <rPh sb="0" eb="3">
      <t>ヒャッカテン</t>
    </rPh>
    <rPh sb="4" eb="6">
      <t>ソウゴウ</t>
    </rPh>
    <phoneticPr fontId="2"/>
  </si>
  <si>
    <t>平成２４年</t>
    <rPh sb="0" eb="2">
      <t>ヘイセイ</t>
    </rPh>
    <rPh sb="4" eb="5">
      <t>ネン</t>
    </rPh>
    <phoneticPr fontId="2"/>
  </si>
  <si>
    <t>記変昭和58年 1月 7日</t>
    <rPh sb="0" eb="1">
      <t>キ</t>
    </rPh>
    <rPh sb="1" eb="2">
      <t>ヘン</t>
    </rPh>
    <rPh sb="2" eb="4">
      <t>ショウワ</t>
    </rPh>
    <rPh sb="6" eb="7">
      <t>ネン</t>
    </rPh>
    <rPh sb="9" eb="10">
      <t>ツキ</t>
    </rPh>
    <rPh sb="12" eb="13">
      <t>ヒ</t>
    </rPh>
    <phoneticPr fontId="2"/>
  </si>
  <si>
    <t>追加昭和58年 1月 7日</t>
    <rPh sb="0" eb="2">
      <t>ツイカ</t>
    </rPh>
    <rPh sb="2" eb="4">
      <t>ショウワ</t>
    </rPh>
    <rPh sb="6" eb="7">
      <t>ネン</t>
    </rPh>
    <rPh sb="9" eb="10">
      <t>ツキ</t>
    </rPh>
    <rPh sb="12" eb="13">
      <t>ヒ</t>
    </rPh>
    <phoneticPr fontId="2"/>
  </si>
  <si>
    <t>平成 3年 6月21日</t>
    <rPh sb="0" eb="2">
      <t>ヘイセイ</t>
    </rPh>
    <rPh sb="4" eb="5">
      <t>ネン</t>
    </rPh>
    <rPh sb="7" eb="8">
      <t>ガツ</t>
    </rPh>
    <rPh sb="10" eb="11">
      <t>ニチ</t>
    </rPh>
    <phoneticPr fontId="2"/>
  </si>
  <si>
    <t>昭和63年 3月31日</t>
    <rPh sb="0" eb="2">
      <t>ショウワ</t>
    </rPh>
    <rPh sb="4" eb="5">
      <t>ネン</t>
    </rPh>
    <rPh sb="7" eb="8">
      <t>ガツ</t>
    </rPh>
    <rPh sb="10" eb="11">
      <t>ニチ</t>
    </rPh>
    <phoneticPr fontId="2"/>
  </si>
  <si>
    <t>平成 2年 3月31日</t>
    <rPh sb="0" eb="2">
      <t>ヘイセイ</t>
    </rPh>
    <rPh sb="4" eb="5">
      <t>ネン</t>
    </rPh>
    <rPh sb="7" eb="8">
      <t>ガツ</t>
    </rPh>
    <rPh sb="10" eb="11">
      <t>ニチ</t>
    </rPh>
    <phoneticPr fontId="2"/>
  </si>
  <si>
    <t>昭和63年 9月 1日</t>
    <rPh sb="0" eb="2">
      <t>ショウワ</t>
    </rPh>
    <rPh sb="4" eb="5">
      <t>ネン</t>
    </rPh>
    <rPh sb="7" eb="8">
      <t>ガツ</t>
    </rPh>
    <rPh sb="10" eb="11">
      <t>ニチ</t>
    </rPh>
    <phoneticPr fontId="2"/>
  </si>
  <si>
    <t>自市で従業・通学</t>
    <rPh sb="0" eb="1">
      <t>ジ</t>
    </rPh>
    <rPh sb="1" eb="2">
      <t>シ</t>
    </rPh>
    <rPh sb="3" eb="5">
      <t>ジュウギョウ</t>
    </rPh>
    <rPh sb="6" eb="8">
      <t>ツウガク</t>
    </rPh>
    <phoneticPr fontId="2"/>
  </si>
  <si>
    <t>平成 7年 3月31日</t>
    <rPh sb="0" eb="2">
      <t>ヘイセイ</t>
    </rPh>
    <rPh sb="4" eb="5">
      <t>ネン</t>
    </rPh>
    <rPh sb="7" eb="8">
      <t>ガツ</t>
    </rPh>
    <rPh sb="10" eb="11">
      <t>ニチ</t>
    </rPh>
    <phoneticPr fontId="2"/>
  </si>
  <si>
    <t>平成15年 3月 7日</t>
    <rPh sb="0" eb="2">
      <t>ヘイセイ</t>
    </rPh>
    <rPh sb="4" eb="5">
      <t>ネン</t>
    </rPh>
    <rPh sb="7" eb="8">
      <t>ガツ</t>
    </rPh>
    <rPh sb="10" eb="11">
      <t>ニチ</t>
    </rPh>
    <phoneticPr fontId="2"/>
  </si>
  <si>
    <t>(平成19)年</t>
    <rPh sb="1" eb="3">
      <t>ヘイセイ</t>
    </rPh>
    <rPh sb="6" eb="7">
      <t>ネン</t>
    </rPh>
    <phoneticPr fontId="2"/>
  </si>
  <si>
    <t>野洲市なかよし交流館オープン。</t>
    <rPh sb="0" eb="2">
      <t>ヤス</t>
    </rPh>
    <rPh sb="2" eb="3">
      <t>シ</t>
    </rPh>
    <rPh sb="7" eb="9">
      <t>コウリュウ</t>
    </rPh>
    <rPh sb="9" eb="10">
      <t>カン</t>
    </rPh>
    <phoneticPr fontId="2"/>
  </si>
  <si>
    <t>平成11年 3月 1日</t>
    <rPh sb="0" eb="2">
      <t>ヘイセイ</t>
    </rPh>
    <rPh sb="4" eb="5">
      <t>ネン</t>
    </rPh>
    <rPh sb="7" eb="8">
      <t>ガツ</t>
    </rPh>
    <rPh sb="10" eb="11">
      <t>ニチ</t>
    </rPh>
    <phoneticPr fontId="2"/>
  </si>
  <si>
    <t>平成14年 3月 4日</t>
    <rPh sb="0" eb="2">
      <t>ヘイセイ</t>
    </rPh>
    <rPh sb="4" eb="5">
      <t>ネン</t>
    </rPh>
    <rPh sb="7" eb="8">
      <t>ガツ</t>
    </rPh>
    <rPh sb="10" eb="11">
      <t>ニチ</t>
    </rPh>
    <phoneticPr fontId="2"/>
  </si>
  <si>
    <t>平成13年 3月30日</t>
    <rPh sb="0" eb="2">
      <t>ヘイセイ</t>
    </rPh>
    <rPh sb="4" eb="5">
      <t>ネン</t>
    </rPh>
    <rPh sb="7" eb="8">
      <t>ガツ</t>
    </rPh>
    <rPh sb="10" eb="11">
      <t>ニチ</t>
    </rPh>
    <phoneticPr fontId="2"/>
  </si>
  <si>
    <t>平成16年 3月31日</t>
    <rPh sb="0" eb="2">
      <t>ヘイセイ</t>
    </rPh>
    <rPh sb="4" eb="5">
      <t>ネン</t>
    </rPh>
    <rPh sb="7" eb="8">
      <t>ガツ</t>
    </rPh>
    <rPh sb="10" eb="11">
      <t>ニチ</t>
    </rPh>
    <phoneticPr fontId="2"/>
  </si>
  <si>
    <t>平成16年 9月21日</t>
    <rPh sb="0" eb="2">
      <t>ヘイセイ</t>
    </rPh>
    <rPh sb="4" eb="5">
      <t>ネン</t>
    </rPh>
    <rPh sb="7" eb="8">
      <t>ガツ</t>
    </rPh>
    <rPh sb="10" eb="11">
      <t>ニチ</t>
    </rPh>
    <phoneticPr fontId="2"/>
  </si>
  <si>
    <t>分類不能</t>
    <rPh sb="0" eb="2">
      <t>ブンルイ</t>
    </rPh>
    <rPh sb="2" eb="4">
      <t>フノウ</t>
    </rPh>
    <phoneticPr fontId="2"/>
  </si>
  <si>
    <t>(注)各年10月1日現在</t>
    <rPh sb="1" eb="2">
      <t>チュウ</t>
    </rPh>
    <rPh sb="3" eb="5">
      <t>カクネン</t>
    </rPh>
    <rPh sb="7" eb="8">
      <t>ツキ</t>
    </rPh>
    <rPh sb="9" eb="10">
      <t>ヒ</t>
    </rPh>
    <rPh sb="10" eb="12">
      <t>ゲンザイ</t>
    </rPh>
    <phoneticPr fontId="2"/>
  </si>
  <si>
    <t>毎年1月1日現在の数値</t>
    <rPh sb="0" eb="2">
      <t>マイトシ</t>
    </rPh>
    <rPh sb="3" eb="4">
      <t>ガツ</t>
    </rPh>
    <rPh sb="5" eb="6">
      <t>ニチ</t>
    </rPh>
    <rPh sb="6" eb="8">
      <t>ゲンザイ</t>
    </rPh>
    <rPh sb="9" eb="11">
      <t>スウチ</t>
    </rPh>
    <phoneticPr fontId="2"/>
  </si>
  <si>
    <t>資料：高齢福祉課(単位：人、％)</t>
    <rPh sb="0" eb="2">
      <t>シリョウ</t>
    </rPh>
    <rPh sb="3" eb="5">
      <t>コウレイ</t>
    </rPh>
    <rPh sb="5" eb="7">
      <t>フクシ</t>
    </rPh>
    <rPh sb="7" eb="8">
      <t>カ</t>
    </rPh>
    <rPh sb="9" eb="11">
      <t>タンイ</t>
    </rPh>
    <rPh sb="12" eb="13">
      <t>ヒト</t>
    </rPh>
    <phoneticPr fontId="2"/>
  </si>
  <si>
    <t>各年度末の状況</t>
    <rPh sb="0" eb="1">
      <t>カク</t>
    </rPh>
    <rPh sb="1" eb="3">
      <t>ネンド</t>
    </rPh>
    <rPh sb="3" eb="4">
      <t>マツ</t>
    </rPh>
    <rPh sb="5" eb="7">
      <t>ジョウキョウ</t>
    </rPh>
    <phoneticPr fontId="2"/>
  </si>
  <si>
    <t>資料：野洲図書館 (単位：人）</t>
    <rPh sb="0" eb="2">
      <t>シリョウ</t>
    </rPh>
    <rPh sb="3" eb="5">
      <t>ヤス</t>
    </rPh>
    <rPh sb="5" eb="8">
      <t>トショカン</t>
    </rPh>
    <rPh sb="10" eb="12">
      <t>タンイ</t>
    </rPh>
    <rPh sb="13" eb="14">
      <t>ヒト</t>
    </rPh>
    <phoneticPr fontId="2"/>
  </si>
  <si>
    <t>木造不動明王及両童子立像(所在薬師堂)</t>
    <rPh sb="0" eb="2">
      <t>モクゾウ</t>
    </rPh>
    <rPh sb="2" eb="6">
      <t>フドウミョウオウ</t>
    </rPh>
    <rPh sb="6" eb="7">
      <t>オヨ</t>
    </rPh>
    <rPh sb="7" eb="8">
      <t>リョウ</t>
    </rPh>
    <rPh sb="8" eb="10">
      <t>ドウジ</t>
    </rPh>
    <rPh sb="10" eb="12">
      <t>リツゾウ</t>
    </rPh>
    <rPh sb="13" eb="15">
      <t>ショザイ</t>
    </rPh>
    <rPh sb="15" eb="17">
      <t>ヤクシ</t>
    </rPh>
    <rPh sb="17" eb="18">
      <t>ドウ</t>
    </rPh>
    <phoneticPr fontId="2"/>
  </si>
  <si>
    <t>中主中学校</t>
    <rPh sb="0" eb="2">
      <t>チュウズ</t>
    </rPh>
    <rPh sb="2" eb="5">
      <t>チュウガッコウ</t>
    </rPh>
    <phoneticPr fontId="2"/>
  </si>
  <si>
    <t>野洲高等学校</t>
    <rPh sb="0" eb="1">
      <t>ヤ</t>
    </rPh>
    <rPh sb="1" eb="2">
      <t>ス</t>
    </rPh>
    <rPh sb="2" eb="4">
      <t>コウトウ</t>
    </rPh>
    <rPh sb="4" eb="6">
      <t>ガッコウ</t>
    </rPh>
    <phoneticPr fontId="2"/>
  </si>
  <si>
    <t>資料：野洲図書館</t>
    <rPh sb="0" eb="2">
      <t>シリョウ</t>
    </rPh>
    <rPh sb="3" eb="5">
      <t>ヤス</t>
    </rPh>
    <rPh sb="5" eb="8">
      <t>トショカン</t>
    </rPh>
    <phoneticPr fontId="2"/>
  </si>
  <si>
    <t>(単位：人・冊)</t>
  </si>
  <si>
    <t>月</t>
    <rPh sb="0" eb="1">
      <t>ツキ</t>
    </rPh>
    <phoneticPr fontId="2"/>
  </si>
  <si>
    <t>資料：住宅課</t>
    <rPh sb="0" eb="2">
      <t>シリョウ</t>
    </rPh>
    <rPh sb="3" eb="5">
      <t>ジュウタク</t>
    </rPh>
    <rPh sb="5" eb="6">
      <t>カ</t>
    </rPh>
    <phoneticPr fontId="2"/>
  </si>
  <si>
    <t>昭和57年 3月31日</t>
    <rPh sb="0" eb="2">
      <t>ショウワ</t>
    </rPh>
    <rPh sb="4" eb="5">
      <t>ネン</t>
    </rPh>
    <rPh sb="7" eb="8">
      <t>ガツ</t>
    </rPh>
    <rPh sb="10" eb="11">
      <t>ニチ</t>
    </rPh>
    <phoneticPr fontId="2"/>
  </si>
  <si>
    <t>菅原神社神門</t>
    <rPh sb="0" eb="2">
      <t>スガハラ</t>
    </rPh>
    <rPh sb="2" eb="4">
      <t>ジンジャ</t>
    </rPh>
    <rPh sb="4" eb="5">
      <t>カミ</t>
    </rPh>
    <rPh sb="5" eb="6">
      <t>モン</t>
    </rPh>
    <phoneticPr fontId="2"/>
  </si>
  <si>
    <t>室町後期</t>
    <rPh sb="0" eb="2">
      <t>ムロマチ</t>
    </rPh>
    <rPh sb="2" eb="4">
      <t>コウキ</t>
    </rPh>
    <phoneticPr fontId="2"/>
  </si>
  <si>
    <t>平成 5年 6月 1日</t>
    <rPh sb="0" eb="2">
      <t>ヘイセイ</t>
    </rPh>
    <rPh sb="4" eb="5">
      <t>ネン</t>
    </rPh>
    <rPh sb="7" eb="8">
      <t>ガツ</t>
    </rPh>
    <rPh sb="10" eb="11">
      <t>ニチ</t>
    </rPh>
    <phoneticPr fontId="2"/>
  </si>
  <si>
    <t>平成14年 3月25日</t>
    <rPh sb="0" eb="2">
      <t>ヘイセイ</t>
    </rPh>
    <rPh sb="4" eb="5">
      <t>ネン</t>
    </rPh>
    <rPh sb="7" eb="8">
      <t>ガツ</t>
    </rPh>
    <rPh sb="10" eb="11">
      <t>ニチ</t>
    </rPh>
    <phoneticPr fontId="2"/>
  </si>
  <si>
    <t>昭和62年 4月 3日</t>
    <rPh sb="0" eb="2">
      <t>ショウワ</t>
    </rPh>
    <rPh sb="4" eb="5">
      <t>ネン</t>
    </rPh>
    <rPh sb="7" eb="8">
      <t>ガツ</t>
    </rPh>
    <rPh sb="10" eb="11">
      <t>ニチ</t>
    </rPh>
    <phoneticPr fontId="2"/>
  </si>
  <si>
    <t>平成 2年 6月 1日</t>
    <rPh sb="0" eb="2">
      <t>ヘイセイ</t>
    </rPh>
    <rPh sb="4" eb="5">
      <t>ネン</t>
    </rPh>
    <rPh sb="7" eb="8">
      <t>ガツ</t>
    </rPh>
    <rPh sb="10" eb="11">
      <t>ニチ</t>
    </rPh>
    <phoneticPr fontId="2"/>
  </si>
  <si>
    <t>平成 4年 1月13日</t>
    <rPh sb="0" eb="2">
      <t>ヘイセイ</t>
    </rPh>
    <rPh sb="4" eb="5">
      <t>ネン</t>
    </rPh>
    <rPh sb="7" eb="8">
      <t>ガツ</t>
    </rPh>
    <rPh sb="10" eb="11">
      <t>ニチ</t>
    </rPh>
    <phoneticPr fontId="2"/>
  </si>
  <si>
    <t>平成 4年 4月13日</t>
    <rPh sb="0" eb="2">
      <t>ヘイセイ</t>
    </rPh>
    <rPh sb="4" eb="5">
      <t>ネン</t>
    </rPh>
    <rPh sb="7" eb="8">
      <t>ガツ</t>
    </rPh>
    <rPh sb="10" eb="11">
      <t>ニチ</t>
    </rPh>
    <phoneticPr fontId="2"/>
  </si>
  <si>
    <t>平成 8年 3月28日</t>
    <rPh sb="0" eb="2">
      <t>ヘイセイ</t>
    </rPh>
    <rPh sb="4" eb="5">
      <t>ネン</t>
    </rPh>
    <rPh sb="7" eb="8">
      <t>ガツ</t>
    </rPh>
    <rPh sb="10" eb="11">
      <t>ニチ</t>
    </rPh>
    <phoneticPr fontId="2"/>
  </si>
  <si>
    <t>史　跡　・　名　勝　・　天然記念物</t>
    <rPh sb="0" eb="1">
      <t>シ</t>
    </rPh>
    <rPh sb="2" eb="3">
      <t>アト</t>
    </rPh>
    <rPh sb="6" eb="7">
      <t>メイ</t>
    </rPh>
    <rPh sb="8" eb="9">
      <t>カツ</t>
    </rPh>
    <rPh sb="12" eb="14">
      <t>テンネン</t>
    </rPh>
    <rPh sb="14" eb="17">
      <t>キネンブツ</t>
    </rPh>
    <phoneticPr fontId="2"/>
  </si>
  <si>
    <t>史　　跡</t>
    <rPh sb="0" eb="1">
      <t>シ</t>
    </rPh>
    <rPh sb="3" eb="4">
      <t>アト</t>
    </rPh>
    <phoneticPr fontId="2"/>
  </si>
  <si>
    <t>大岩山古墳群　　　28,317㎡</t>
    <rPh sb="0" eb="2">
      <t>オオイワ</t>
    </rPh>
    <rPh sb="2" eb="3">
      <t>ヤマ</t>
    </rPh>
    <rPh sb="3" eb="6">
      <t>コフングン</t>
    </rPh>
    <phoneticPr fontId="2"/>
  </si>
  <si>
    <t>8基</t>
    <rPh sb="1" eb="2">
      <t>キ</t>
    </rPh>
    <phoneticPr fontId="2"/>
  </si>
  <si>
    <t>古墳</t>
    <rPh sb="0" eb="2">
      <t>コフン</t>
    </rPh>
    <phoneticPr fontId="2"/>
  </si>
  <si>
    <t>野洲市</t>
    <rPh sb="0" eb="1">
      <t>ノ</t>
    </rPh>
    <rPh sb="1" eb="2">
      <t>シュウ</t>
    </rPh>
    <rPh sb="2" eb="3">
      <t>シ</t>
    </rPh>
    <phoneticPr fontId="2"/>
  </si>
  <si>
    <t>昭和60年 2月 7日</t>
    <rPh sb="0" eb="2">
      <t>ショウワ</t>
    </rPh>
    <rPh sb="4" eb="5">
      <t>ネン</t>
    </rPh>
    <rPh sb="7" eb="8">
      <t>４ガツ</t>
    </rPh>
    <rPh sb="10" eb="11">
      <t>５ニチ</t>
    </rPh>
    <phoneticPr fontId="2"/>
  </si>
  <si>
    <t>昭和 6年 1月19日</t>
    <rPh sb="0" eb="2">
      <t>ショウワ</t>
    </rPh>
    <rPh sb="4" eb="5">
      <t>ネン</t>
    </rPh>
    <rPh sb="7" eb="8">
      <t>４ガツ</t>
    </rPh>
    <rPh sb="10" eb="11">
      <t>５ニチ</t>
    </rPh>
    <phoneticPr fontId="2"/>
  </si>
  <si>
    <t>御上神社摂社</t>
    <rPh sb="0" eb="2">
      <t>ミカミ</t>
    </rPh>
    <rPh sb="2" eb="4">
      <t>ジンジャ</t>
    </rPh>
    <rPh sb="4" eb="5">
      <t>セッツ</t>
    </rPh>
    <rPh sb="5" eb="6">
      <t>ヤシロ</t>
    </rPh>
    <phoneticPr fontId="2"/>
  </si>
  <si>
    <t>御上神社</t>
    <rPh sb="0" eb="1">
      <t>オ</t>
    </rPh>
    <rPh sb="1" eb="2">
      <t>カミ</t>
    </rPh>
    <rPh sb="2" eb="4">
      <t>ジンジャ</t>
    </rPh>
    <phoneticPr fontId="2"/>
  </si>
  <si>
    <t>若宮神社本殿</t>
    <rPh sb="0" eb="2">
      <t>ワカミヤ</t>
    </rPh>
    <rPh sb="2" eb="4">
      <t>ジンジャ</t>
    </rPh>
    <rPh sb="4" eb="6">
      <t>ホンデン</t>
    </rPh>
    <phoneticPr fontId="2"/>
  </si>
  <si>
    <t>大笹原神社境内社</t>
    <rPh sb="0" eb="1">
      <t>オオ</t>
    </rPh>
    <rPh sb="1" eb="2">
      <t>ササ</t>
    </rPh>
    <rPh sb="2" eb="3">
      <t>ハラ</t>
    </rPh>
    <rPh sb="3" eb="5">
      <t>ジンジャ</t>
    </rPh>
    <rPh sb="5" eb="7">
      <t>ケイダイ</t>
    </rPh>
    <rPh sb="7" eb="8">
      <t>ヤシロ</t>
    </rPh>
    <phoneticPr fontId="2"/>
  </si>
  <si>
    <t>篠原神社本殿</t>
    <rPh sb="0" eb="2">
      <t>シノハラ</t>
    </rPh>
    <rPh sb="2" eb="4">
      <t>ジンジャ</t>
    </rPh>
    <rPh sb="4" eb="6">
      <t>ホンデン</t>
    </rPh>
    <phoneticPr fontId="2"/>
  </si>
  <si>
    <t>資料：野洲クリーンセンター</t>
    <rPh sb="0" eb="2">
      <t>シリョウ</t>
    </rPh>
    <rPh sb="3" eb="5">
      <t>ヤス</t>
    </rPh>
    <phoneticPr fontId="2"/>
  </si>
  <si>
    <t>収集人口
(人)</t>
    <rPh sb="0" eb="2">
      <t>シュウシュウ</t>
    </rPh>
    <rPh sb="2" eb="4">
      <t>ジンコウ</t>
    </rPh>
    <rPh sb="6" eb="7">
      <t>ニン</t>
    </rPh>
    <phoneticPr fontId="2"/>
  </si>
  <si>
    <t>排　出　量
(ｔ)</t>
    <rPh sb="0" eb="1">
      <t>オシヒラ</t>
    </rPh>
    <rPh sb="2" eb="3">
      <t>デ</t>
    </rPh>
    <rPh sb="4" eb="5">
      <t>リョウ</t>
    </rPh>
    <phoneticPr fontId="2"/>
  </si>
  <si>
    <t>収　集　量
(ｔ)</t>
    <rPh sb="0" eb="1">
      <t>オサム</t>
    </rPh>
    <rPh sb="2" eb="3">
      <t>シュウ</t>
    </rPh>
    <phoneticPr fontId="2"/>
  </si>
  <si>
    <t>処　理　内　訳</t>
    <rPh sb="0" eb="1">
      <t>トコロ</t>
    </rPh>
    <rPh sb="2" eb="3">
      <t>リ</t>
    </rPh>
    <rPh sb="4" eb="5">
      <t>ウチ</t>
    </rPh>
    <rPh sb="6" eb="7">
      <t>ヤク</t>
    </rPh>
    <phoneticPr fontId="2"/>
  </si>
  <si>
    <t>焼　却
(ｔ)</t>
    <rPh sb="0" eb="1">
      <t>ヤキ</t>
    </rPh>
    <rPh sb="2" eb="3">
      <t>キャク</t>
    </rPh>
    <phoneticPr fontId="2"/>
  </si>
  <si>
    <t>最終処分
(ｔ)</t>
    <rPh sb="0" eb="2">
      <t>サイシュウ</t>
    </rPh>
    <rPh sb="2" eb="4">
      <t>ショブン</t>
    </rPh>
    <phoneticPr fontId="2"/>
  </si>
  <si>
    <t>再資源
(ｔ)</t>
    <rPh sb="0" eb="1">
      <t>サイ</t>
    </rPh>
    <rPh sb="1" eb="2">
      <t>シ</t>
    </rPh>
    <rPh sb="2" eb="3">
      <t>ミナモト</t>
    </rPh>
    <phoneticPr fontId="2"/>
  </si>
  <si>
    <t>(注)各年度末現在</t>
    <rPh sb="1" eb="2">
      <t>チュウ</t>
    </rPh>
    <phoneticPr fontId="2"/>
  </si>
  <si>
    <t>資料：環境課</t>
    <rPh sb="0" eb="2">
      <t>シリョウ</t>
    </rPh>
    <rPh sb="3" eb="5">
      <t>カンキョウ</t>
    </rPh>
    <rPh sb="5" eb="6">
      <t>カ</t>
    </rPh>
    <phoneticPr fontId="2"/>
  </si>
  <si>
    <t>収　集　人　口
(人)</t>
    <rPh sb="0" eb="1">
      <t>オサム</t>
    </rPh>
    <rPh sb="2" eb="3">
      <t>シュウ</t>
    </rPh>
    <rPh sb="4" eb="5">
      <t>ヒト</t>
    </rPh>
    <rPh sb="6" eb="7">
      <t>クチ</t>
    </rPh>
    <rPh sb="9" eb="10">
      <t>ヒト</t>
    </rPh>
    <phoneticPr fontId="2"/>
  </si>
  <si>
    <t>昭和40年3月24日
昭和44年3月20日</t>
    <rPh sb="0" eb="2">
      <t>ショウワ</t>
    </rPh>
    <rPh sb="4" eb="5">
      <t>ネン</t>
    </rPh>
    <rPh sb="6" eb="7">
      <t>ツキ</t>
    </rPh>
    <rPh sb="9" eb="10">
      <t>ヒ</t>
    </rPh>
    <rPh sb="11" eb="13">
      <t>ショウワ</t>
    </rPh>
    <rPh sb="15" eb="16">
      <t>ネン</t>
    </rPh>
    <rPh sb="17" eb="18">
      <t>ツキ</t>
    </rPh>
    <rPh sb="20" eb="21">
      <t>ヒ</t>
    </rPh>
    <phoneticPr fontId="2"/>
  </si>
  <si>
    <t>昭和40年3月24日
昭和41年3月28日</t>
    <rPh sb="0" eb="2">
      <t>ショウワ</t>
    </rPh>
    <rPh sb="4" eb="5">
      <t>ネン</t>
    </rPh>
    <rPh sb="6" eb="7">
      <t>ツキ</t>
    </rPh>
    <rPh sb="9" eb="10">
      <t>ヒ</t>
    </rPh>
    <rPh sb="11" eb="13">
      <t>ショウワ</t>
    </rPh>
    <rPh sb="15" eb="16">
      <t>ネン</t>
    </rPh>
    <rPh sb="17" eb="18">
      <t>ツキ</t>
    </rPh>
    <rPh sb="20" eb="21">
      <t>ヒ</t>
    </rPh>
    <phoneticPr fontId="2"/>
  </si>
  <si>
    <t>追加昭和27年11月22日</t>
    <rPh sb="0" eb="2">
      <t>ツイカ</t>
    </rPh>
    <rPh sb="2" eb="4">
      <t>ショウワ</t>
    </rPh>
    <rPh sb="6" eb="7">
      <t>ネン</t>
    </rPh>
    <rPh sb="9" eb="10">
      <t>ツキ</t>
    </rPh>
    <rPh sb="12" eb="13">
      <t>ヒ</t>
    </rPh>
    <phoneticPr fontId="2"/>
  </si>
  <si>
    <t>附　厨子　1基</t>
    <rPh sb="0" eb="1">
      <t>フゾク</t>
    </rPh>
    <rPh sb="2" eb="4">
      <t>ズシ</t>
    </rPh>
    <phoneticPr fontId="2"/>
  </si>
  <si>
    <t>鎌倉中期</t>
    <rPh sb="0" eb="2">
      <t>カマクラ</t>
    </rPh>
    <rPh sb="2" eb="4">
      <t>チュウキ</t>
    </rPh>
    <phoneticPr fontId="2"/>
  </si>
  <si>
    <t>錦包箙　附　黒漆矢　6隻</t>
    <rPh sb="0" eb="1">
      <t>キン</t>
    </rPh>
    <rPh sb="1" eb="2">
      <t>ホウ</t>
    </rPh>
    <phoneticPr fontId="2"/>
  </si>
  <si>
    <t>木造唐鞍神馬 口取添</t>
    <rPh sb="0" eb="2">
      <t>モクゾウ</t>
    </rPh>
    <rPh sb="2" eb="3">
      <t>カラ</t>
    </rPh>
    <rPh sb="3" eb="4">
      <t>クラ</t>
    </rPh>
    <rPh sb="4" eb="5">
      <t>シン</t>
    </rPh>
    <rPh sb="5" eb="6">
      <t>バ</t>
    </rPh>
    <rPh sb="7" eb="9">
      <t>クチトリ</t>
    </rPh>
    <rPh sb="9" eb="10">
      <t>ソ</t>
    </rPh>
    <phoneticPr fontId="2"/>
  </si>
  <si>
    <t>うち一部事務組合
に対するもの</t>
    <rPh sb="2" eb="4">
      <t>イチブ</t>
    </rPh>
    <rPh sb="4" eb="6">
      <t>ジム</t>
    </rPh>
    <rPh sb="6" eb="8">
      <t>クミアイ</t>
    </rPh>
    <rPh sb="10" eb="11">
      <t>タイ</t>
    </rPh>
    <phoneticPr fontId="2"/>
  </si>
  <si>
    <t>木造薬師如来立像</t>
    <rPh sb="0" eb="2">
      <t>モクゾウ</t>
    </rPh>
    <rPh sb="2" eb="4">
      <t>ヤクシ</t>
    </rPh>
    <rPh sb="4" eb="6">
      <t>ニョライ</t>
    </rPh>
    <rPh sb="6" eb="8">
      <t>リツゾウ</t>
    </rPh>
    <phoneticPr fontId="2"/>
  </si>
  <si>
    <t>岩蔵寺　</t>
    <rPh sb="0" eb="1">
      <t>イワ</t>
    </rPh>
    <rPh sb="1" eb="2">
      <t>クラ</t>
    </rPh>
    <rPh sb="2" eb="3">
      <t>ジ</t>
    </rPh>
    <phoneticPr fontId="2"/>
  </si>
  <si>
    <t>木造聖観音立像</t>
    <rPh sb="0" eb="2">
      <t>モクゾウ</t>
    </rPh>
    <rPh sb="2" eb="3">
      <t>ヒジリ</t>
    </rPh>
    <rPh sb="3" eb="5">
      <t>カンノン</t>
    </rPh>
    <rPh sb="5" eb="7">
      <t>リツゾウ</t>
    </rPh>
    <phoneticPr fontId="2"/>
  </si>
  <si>
    <t>来迎寺</t>
    <rPh sb="0" eb="2">
      <t>ライゴウ</t>
    </rPh>
    <rPh sb="2" eb="3">
      <t>ジ</t>
    </rPh>
    <phoneticPr fontId="2"/>
  </si>
  <si>
    <t>木造阿弥陀如来立像</t>
    <rPh sb="0" eb="2">
      <t>モクゾウ</t>
    </rPh>
    <rPh sb="2" eb="5">
      <t>アミダ</t>
    </rPh>
    <rPh sb="5" eb="7">
      <t>ニョライ</t>
    </rPh>
    <rPh sb="7" eb="9">
      <t>リツゾウ</t>
    </rPh>
    <phoneticPr fontId="2"/>
  </si>
  <si>
    <t>工　芸　品</t>
    <rPh sb="0" eb="1">
      <t>コウ</t>
    </rPh>
    <rPh sb="2" eb="3">
      <t>ゲイ</t>
    </rPh>
    <rPh sb="4" eb="5">
      <t>シナ</t>
    </rPh>
    <phoneticPr fontId="2"/>
  </si>
  <si>
    <t>昭和31年 6月28日</t>
    <rPh sb="0" eb="2">
      <t>ショウワ</t>
    </rPh>
    <rPh sb="4" eb="5">
      <t>ネン</t>
    </rPh>
    <rPh sb="7" eb="8">
      <t>ガツ</t>
    </rPh>
    <rPh sb="10" eb="11">
      <t>ニチ</t>
    </rPh>
    <phoneticPr fontId="2"/>
  </si>
  <si>
    <t>白絹包腹巻</t>
    <rPh sb="0" eb="1">
      <t>シロ</t>
    </rPh>
    <rPh sb="1" eb="2">
      <t>キヌ</t>
    </rPh>
    <rPh sb="2" eb="3">
      <t>ホウ</t>
    </rPh>
    <rPh sb="3" eb="4">
      <t>ハラ</t>
    </rPh>
    <rPh sb="4" eb="5">
      <t>マ</t>
    </rPh>
    <phoneticPr fontId="2"/>
  </si>
  <si>
    <t>ｂ.県指定文化財</t>
    <rPh sb="2" eb="3">
      <t>ケン</t>
    </rPh>
    <rPh sb="3" eb="5">
      <t>シテイ</t>
    </rPh>
    <rPh sb="5" eb="8">
      <t>ブンカザイ</t>
    </rPh>
    <phoneticPr fontId="2"/>
  </si>
  <si>
    <t>種       別</t>
    <rPh sb="0" eb="9">
      <t>シュベツ</t>
    </rPh>
    <phoneticPr fontId="2"/>
  </si>
  <si>
    <t>名　　　　　　　　　　称</t>
    <rPh sb="0" eb="12">
      <t>メイショウ</t>
    </rPh>
    <phoneticPr fontId="2"/>
  </si>
  <si>
    <t>宝樹寺</t>
    <rPh sb="0" eb="1">
      <t>タカラ</t>
    </rPh>
    <rPh sb="1" eb="2">
      <t>キ</t>
    </rPh>
    <rPh sb="2" eb="3">
      <t>ジ</t>
    </rPh>
    <phoneticPr fontId="2"/>
  </si>
  <si>
    <t>行畑自治会</t>
    <rPh sb="0" eb="1">
      <t>ギョウ</t>
    </rPh>
    <rPh sb="1" eb="2">
      <t>ハタケ</t>
    </rPh>
    <rPh sb="2" eb="5">
      <t>ジチカイ</t>
    </rPh>
    <phoneticPr fontId="2"/>
  </si>
  <si>
    <t>1対</t>
    <rPh sb="1" eb="2">
      <t>ツイ</t>
    </rPh>
    <phoneticPr fontId="2"/>
  </si>
  <si>
    <t>昭和49年 6月18日</t>
    <rPh sb="0" eb="2">
      <t>ショウワ</t>
    </rPh>
    <rPh sb="4" eb="5">
      <t>ネン</t>
    </rPh>
    <rPh sb="7" eb="8">
      <t>ガツ</t>
    </rPh>
    <rPh sb="10" eb="11">
      <t>ニチ</t>
    </rPh>
    <phoneticPr fontId="2"/>
  </si>
  <si>
    <t>西徳寺</t>
    <rPh sb="0" eb="1">
      <t>ニシ</t>
    </rPh>
    <rPh sb="1" eb="2">
      <t>トク</t>
    </rPh>
    <rPh sb="2" eb="3">
      <t>ジ</t>
    </rPh>
    <phoneticPr fontId="2"/>
  </si>
  <si>
    <t>昭和53年 4月27日</t>
    <rPh sb="0" eb="2">
      <t>ショウワ</t>
    </rPh>
    <rPh sb="4" eb="5">
      <t>ネン</t>
    </rPh>
    <rPh sb="7" eb="8">
      <t>ガツ</t>
    </rPh>
    <rPh sb="10" eb="11">
      <t>ニチ</t>
    </rPh>
    <phoneticPr fontId="2"/>
  </si>
  <si>
    <t>法善寺</t>
    <rPh sb="0" eb="3">
      <t>ホウゼンジ</t>
    </rPh>
    <phoneticPr fontId="2"/>
  </si>
  <si>
    <t>木造釈迦如来坐像</t>
    <rPh sb="0" eb="2">
      <t>モクゾウ</t>
    </rPh>
    <rPh sb="2" eb="4">
      <t>シャカ</t>
    </rPh>
    <rPh sb="4" eb="6">
      <t>ニョライ</t>
    </rPh>
    <rPh sb="6" eb="8">
      <t>ザゾウ</t>
    </rPh>
    <phoneticPr fontId="2"/>
  </si>
  <si>
    <t>常楽寺</t>
    <rPh sb="0" eb="3">
      <t>ジョウラクジ</t>
    </rPh>
    <phoneticPr fontId="2"/>
  </si>
  <si>
    <t>木造観音大土坐像</t>
    <rPh sb="0" eb="2">
      <t>モクゾウ</t>
    </rPh>
    <rPh sb="2" eb="4">
      <t>カンノン</t>
    </rPh>
    <rPh sb="4" eb="5">
      <t>ダイ</t>
    </rPh>
    <rPh sb="5" eb="6">
      <t>ド</t>
    </rPh>
    <rPh sb="6" eb="8">
      <t>ザゾウ</t>
    </rPh>
    <phoneticPr fontId="2"/>
  </si>
  <si>
    <t>中北</t>
    <rPh sb="0" eb="2">
      <t>ナカキタ</t>
    </rPh>
    <phoneticPr fontId="2"/>
  </si>
  <si>
    <t>北</t>
    <rPh sb="0" eb="1">
      <t>キタ</t>
    </rPh>
    <phoneticPr fontId="2"/>
  </si>
  <si>
    <t>上屋</t>
    <rPh sb="0" eb="1">
      <t>カミ</t>
    </rPh>
    <rPh sb="1" eb="2">
      <t>ヤ</t>
    </rPh>
    <phoneticPr fontId="2"/>
  </si>
  <si>
    <t>昭和23年 4月29日</t>
    <rPh sb="0" eb="2">
      <t>ショウワ</t>
    </rPh>
    <rPh sb="4" eb="5">
      <t>ネン</t>
    </rPh>
    <rPh sb="6" eb="8">
      <t>４ガツ</t>
    </rPh>
    <rPh sb="10" eb="11">
      <t>５ニチ</t>
    </rPh>
    <phoneticPr fontId="2"/>
  </si>
  <si>
    <t>生徒数(人)</t>
    <rPh sb="0" eb="2">
      <t>セイト</t>
    </rPh>
    <rPh sb="2" eb="3">
      <t>ジドウスウ</t>
    </rPh>
    <rPh sb="4" eb="5">
      <t>ニン</t>
    </rPh>
    <phoneticPr fontId="2"/>
  </si>
  <si>
    <t>住民結核検診</t>
    <rPh sb="0" eb="2">
      <t>ジュウミン</t>
    </rPh>
    <rPh sb="2" eb="4">
      <t>ケッカク</t>
    </rPh>
    <rPh sb="4" eb="6">
      <t>ケンシン</t>
    </rPh>
    <phoneticPr fontId="2"/>
  </si>
  <si>
    <t>資料：保険年金課(単位：人)</t>
    <rPh sb="0" eb="2">
      <t>シリョウ</t>
    </rPh>
    <rPh sb="3" eb="5">
      <t>ホケン</t>
    </rPh>
    <rPh sb="5" eb="7">
      <t>ネンキン</t>
    </rPh>
    <rPh sb="7" eb="8">
      <t>カ</t>
    </rPh>
    <phoneticPr fontId="2"/>
  </si>
  <si>
    <t>被　保　険　者　数</t>
    <rPh sb="0" eb="1">
      <t>ヒ</t>
    </rPh>
    <rPh sb="2" eb="3">
      <t>タモツ</t>
    </rPh>
    <rPh sb="4" eb="5">
      <t>ケン</t>
    </rPh>
    <rPh sb="6" eb="7">
      <t>モノ</t>
    </rPh>
    <rPh sb="8" eb="9">
      <t>スウ</t>
    </rPh>
    <phoneticPr fontId="2"/>
  </si>
  <si>
    <t>木造毘沙門天立像</t>
    <rPh sb="0" eb="2">
      <t>モクゾウ</t>
    </rPh>
    <rPh sb="2" eb="6">
      <t>ビシャモンテン</t>
    </rPh>
    <rPh sb="6" eb="7">
      <t>リツ</t>
    </rPh>
    <rPh sb="7" eb="8">
      <t>ゾウ</t>
    </rPh>
    <phoneticPr fontId="2"/>
  </si>
  <si>
    <t>平成 6年 3月25日</t>
    <rPh sb="0" eb="2">
      <t>ヘイセイ</t>
    </rPh>
    <rPh sb="4" eb="5">
      <t>ネン</t>
    </rPh>
    <rPh sb="7" eb="8">
      <t>ガツ</t>
    </rPh>
    <rPh sb="10" eb="11">
      <t>ニチ</t>
    </rPh>
    <phoneticPr fontId="2"/>
  </si>
  <si>
    <t>石造宝篋印塔</t>
    <rPh sb="0" eb="1">
      <t>セキ</t>
    </rPh>
    <rPh sb="1" eb="2">
      <t>ゾウ</t>
    </rPh>
    <rPh sb="2" eb="3">
      <t>タカラ</t>
    </rPh>
    <rPh sb="4" eb="5">
      <t>イン</t>
    </rPh>
    <rPh sb="5" eb="6">
      <t>トウ</t>
    </rPh>
    <phoneticPr fontId="2"/>
  </si>
  <si>
    <t>1具</t>
    <rPh sb="1" eb="2">
      <t>グ</t>
    </rPh>
    <phoneticPr fontId="2"/>
  </si>
  <si>
    <t>野洲市大篠原字岩倉2754番地先</t>
    <rPh sb="0" eb="2">
      <t>ヤス</t>
    </rPh>
    <rPh sb="2" eb="3">
      <t>シ</t>
    </rPh>
    <rPh sb="3" eb="5">
      <t>オオシノ</t>
    </rPh>
    <rPh sb="5" eb="7">
      <t>ハラジ</t>
    </rPh>
    <rPh sb="7" eb="9">
      <t>イワクラ</t>
    </rPh>
    <rPh sb="13" eb="15">
      <t>バンチ</t>
    </rPh>
    <rPh sb="15" eb="16">
      <t>サキ</t>
    </rPh>
    <phoneticPr fontId="2"/>
  </si>
  <si>
    <t>日野川への合流点</t>
    <rPh sb="0" eb="3">
      <t>ヒノガワ</t>
    </rPh>
    <rPh sb="5" eb="8">
      <t>ゴウリュウテン</t>
    </rPh>
    <phoneticPr fontId="2"/>
  </si>
  <si>
    <t>宿泊</t>
    <rPh sb="0" eb="2">
      <t>シュクハク</t>
    </rPh>
    <phoneticPr fontId="2"/>
  </si>
  <si>
    <t>2月</t>
  </si>
  <si>
    <t>三上山</t>
    <rPh sb="0" eb="2">
      <t>ミカミ</t>
    </rPh>
    <rPh sb="2" eb="3">
      <t>ヤマ</t>
    </rPh>
    <phoneticPr fontId="2"/>
  </si>
  <si>
    <t>通学者</t>
    <rPh sb="0" eb="3">
      <t>ツウガクシャ</t>
    </rPh>
    <phoneticPr fontId="2"/>
  </si>
  <si>
    <t>野洲市野洲419番地先</t>
    <rPh sb="0" eb="2">
      <t>ヤス</t>
    </rPh>
    <rPh sb="2" eb="3">
      <t>シ</t>
    </rPh>
    <rPh sb="3" eb="4">
      <t>ヤ</t>
    </rPh>
    <rPh sb="4" eb="5">
      <t>ス</t>
    </rPh>
    <rPh sb="8" eb="10">
      <t>バンチ</t>
    </rPh>
    <rPh sb="10" eb="11">
      <t>サキ</t>
    </rPh>
    <phoneticPr fontId="2"/>
  </si>
  <si>
    <t>野洲市冨波甲234の1番地先</t>
    <rPh sb="0" eb="2">
      <t>ヤス</t>
    </rPh>
    <rPh sb="2" eb="3">
      <t>シ</t>
    </rPh>
    <rPh sb="3" eb="6">
      <t>トバコウ</t>
    </rPh>
    <rPh sb="11" eb="13">
      <t>バンチ</t>
    </rPh>
    <rPh sb="13" eb="14">
      <t>サキ</t>
    </rPh>
    <phoneticPr fontId="2"/>
  </si>
  <si>
    <t>野洲の里</t>
    <rPh sb="0" eb="2">
      <t>ヤス</t>
    </rPh>
    <rPh sb="3" eb="4">
      <t>サト</t>
    </rPh>
    <phoneticPr fontId="2"/>
  </si>
  <si>
    <t>ダイハツ寮</t>
    <rPh sb="4" eb="5">
      <t>リョウ</t>
    </rPh>
    <phoneticPr fontId="2"/>
  </si>
  <si>
    <t>小堤</t>
    <rPh sb="0" eb="1">
      <t>コ</t>
    </rPh>
    <rPh sb="1" eb="2">
      <t>ツツミ</t>
    </rPh>
    <phoneticPr fontId="2"/>
  </si>
  <si>
    <t>長島</t>
    <rPh sb="0" eb="2">
      <t>ナガシマ</t>
    </rPh>
    <phoneticPr fontId="2"/>
  </si>
  <si>
    <t>高木</t>
    <rPh sb="0" eb="2">
      <t>タカギ</t>
    </rPh>
    <phoneticPr fontId="2"/>
  </si>
  <si>
    <t>行政区域内人口(人)
(A)</t>
    <rPh sb="0" eb="2">
      <t>ギョウセイ</t>
    </rPh>
    <rPh sb="2" eb="5">
      <t>クイキナイ</t>
    </rPh>
    <rPh sb="5" eb="7">
      <t>ジンコウ</t>
    </rPh>
    <rPh sb="8" eb="9">
      <t>ニン</t>
    </rPh>
    <phoneticPr fontId="2"/>
  </si>
  <si>
    <t>処理区域内人口(人)
(B)</t>
    <rPh sb="0" eb="2">
      <t>ショリ</t>
    </rPh>
    <rPh sb="2" eb="5">
      <t>クイキナイ</t>
    </rPh>
    <rPh sb="5" eb="7">
      <t>ジンコウ</t>
    </rPh>
    <rPh sb="8" eb="9">
      <t>ニン</t>
    </rPh>
    <phoneticPr fontId="2"/>
  </si>
  <si>
    <t>普及率(B/A)
(%)</t>
    <rPh sb="0" eb="3">
      <t>フキュウリツ</t>
    </rPh>
    <phoneticPr fontId="2"/>
  </si>
  <si>
    <t>水洗化率(C/B)
(%)</t>
    <rPh sb="0" eb="3">
      <t>スイセンカ</t>
    </rPh>
    <rPh sb="3" eb="4">
      <t>リツ</t>
    </rPh>
    <phoneticPr fontId="2"/>
  </si>
  <si>
    <t>分担金負担金</t>
    <rPh sb="0" eb="3">
      <t>ブンタンキン</t>
    </rPh>
    <rPh sb="3" eb="6">
      <t>フタンキン</t>
    </rPh>
    <phoneticPr fontId="2"/>
  </si>
  <si>
    <t>財政力指数</t>
    <rPh sb="0" eb="3">
      <t>ザイセイリョク</t>
    </rPh>
    <rPh sb="3" eb="5">
      <t>シスウ</t>
    </rPh>
    <phoneticPr fontId="2"/>
  </si>
  <si>
    <t>標準財政</t>
    <rPh sb="0" eb="2">
      <t>ヒョウジュン</t>
    </rPh>
    <rPh sb="2" eb="4">
      <t>ザイセイ</t>
    </rPh>
    <phoneticPr fontId="2"/>
  </si>
  <si>
    <t>(過去３年平均)</t>
    <rPh sb="1" eb="3">
      <t>カコ</t>
    </rPh>
    <rPh sb="3" eb="5">
      <t>３ネン</t>
    </rPh>
    <rPh sb="5" eb="7">
      <t>ヘイキン</t>
    </rPh>
    <phoneticPr fontId="2"/>
  </si>
  <si>
    <t>規模</t>
    <rPh sb="0" eb="2">
      <t>キボ</t>
    </rPh>
    <phoneticPr fontId="2"/>
  </si>
  <si>
    <t>県内計</t>
    <rPh sb="0" eb="2">
      <t>ケンナイ</t>
    </rPh>
    <rPh sb="2" eb="3">
      <t>ケイ</t>
    </rPh>
    <phoneticPr fontId="2"/>
  </si>
  <si>
    <t>京都府</t>
    <rPh sb="0" eb="3">
      <t>キョウトフ</t>
    </rPh>
    <phoneticPr fontId="2"/>
  </si>
  <si>
    <t>大阪府</t>
    <rPh sb="0" eb="3">
      <t>オオサカフ</t>
    </rPh>
    <phoneticPr fontId="2"/>
  </si>
  <si>
    <t>兵庫県</t>
    <rPh sb="0" eb="3">
      <t>ヒョウゴケン</t>
    </rPh>
    <phoneticPr fontId="2"/>
  </si>
  <si>
    <t>奈良県</t>
    <rPh sb="0" eb="3">
      <t>ナラケン</t>
    </rPh>
    <phoneticPr fontId="2"/>
  </si>
  <si>
    <t>和歌山県</t>
    <rPh sb="0" eb="4">
      <t>ワカヤマケン</t>
    </rPh>
    <phoneticPr fontId="2"/>
  </si>
  <si>
    <t>福井県</t>
    <rPh sb="0" eb="3">
      <t>フクイケン</t>
    </rPh>
    <phoneticPr fontId="2"/>
  </si>
  <si>
    <t>単年度収支</t>
    <rPh sb="0" eb="3">
      <t>タンネンド</t>
    </rPh>
    <rPh sb="3" eb="5">
      <t>シュウシ</t>
    </rPh>
    <phoneticPr fontId="2"/>
  </si>
  <si>
    <t>第４章　農業・水産業</t>
    <phoneticPr fontId="2"/>
  </si>
  <si>
    <t>労働災害</t>
    <rPh sb="0" eb="2">
      <t>ロウドウ</t>
    </rPh>
    <rPh sb="2" eb="4">
      <t>サイガイ</t>
    </rPh>
    <phoneticPr fontId="2"/>
  </si>
  <si>
    <t>運動競技</t>
    <rPh sb="0" eb="2">
      <t>ウンドウ</t>
    </rPh>
    <rPh sb="2" eb="4">
      <t>キョウギ</t>
    </rPh>
    <phoneticPr fontId="2"/>
  </si>
  <si>
    <t>一般負傷</t>
    <rPh sb="0" eb="2">
      <t>イッパン</t>
    </rPh>
    <rPh sb="2" eb="4">
      <t>フショウ</t>
    </rPh>
    <phoneticPr fontId="2"/>
  </si>
  <si>
    <t>急病</t>
    <rPh sb="0" eb="2">
      <t>キュウビョウ</t>
    </rPh>
    <phoneticPr fontId="2"/>
  </si>
  <si>
    <t>死者数</t>
    <rPh sb="0" eb="3">
      <t>シシャスウ</t>
    </rPh>
    <phoneticPr fontId="2"/>
  </si>
  <si>
    <t>負傷者数</t>
    <rPh sb="0" eb="3">
      <t>フショウシャ</t>
    </rPh>
    <rPh sb="3" eb="4">
      <t>スウ</t>
    </rPh>
    <phoneticPr fontId="2"/>
  </si>
  <si>
    <t>「電気等・熱供給業」とは、電気・ガス・熱供給・水道業をいう。</t>
    <rPh sb="1" eb="3">
      <t>デンキ</t>
    </rPh>
    <rPh sb="3" eb="4">
      <t>トウ</t>
    </rPh>
    <rPh sb="5" eb="8">
      <t>ネツキョウキュウ</t>
    </rPh>
    <rPh sb="8" eb="9">
      <t>ギョウ</t>
    </rPh>
    <rPh sb="13" eb="15">
      <t>デンキ</t>
    </rPh>
    <rPh sb="19" eb="20">
      <t>ネツ</t>
    </rPh>
    <rPh sb="20" eb="22">
      <t>キョウキュウ</t>
    </rPh>
    <rPh sb="23" eb="25">
      <t>スイドウ</t>
    </rPh>
    <rPh sb="25" eb="26">
      <t>ギョウ</t>
    </rPh>
    <phoneticPr fontId="2"/>
  </si>
  <si>
    <t>木　部</t>
    <rPh sb="0" eb="1">
      <t>キ</t>
    </rPh>
    <rPh sb="2" eb="3">
      <t>ブ</t>
    </rPh>
    <phoneticPr fontId="2"/>
  </si>
  <si>
    <t>日吉神社本殿</t>
    <rPh sb="0" eb="2">
      <t>ヒヨシ</t>
    </rPh>
    <rPh sb="2" eb="4">
      <t>ジンジャ</t>
    </rPh>
    <rPh sb="4" eb="6">
      <t>ホンデン</t>
    </rPh>
    <phoneticPr fontId="2"/>
  </si>
  <si>
    <t>日吉神社</t>
    <rPh sb="0" eb="1">
      <t>ヒ</t>
    </rPh>
    <rPh sb="1" eb="2">
      <t>キチ</t>
    </rPh>
    <rPh sb="2" eb="4">
      <t>ジンジャ</t>
    </rPh>
    <phoneticPr fontId="2"/>
  </si>
  <si>
    <t>昭和24年 2月18日</t>
    <rPh sb="0" eb="2">
      <t>ショウワ</t>
    </rPh>
    <rPh sb="4" eb="5">
      <t>ネン</t>
    </rPh>
    <rPh sb="7" eb="8">
      <t>４ガツ</t>
    </rPh>
    <rPh sb="10" eb="11">
      <t>５ニチ</t>
    </rPh>
    <phoneticPr fontId="2"/>
  </si>
  <si>
    <t>強　制</t>
    <rPh sb="0" eb="1">
      <t>ツヨシ</t>
    </rPh>
    <rPh sb="2" eb="3">
      <t>セイ</t>
    </rPh>
    <phoneticPr fontId="2"/>
  </si>
  <si>
    <t>任　意</t>
    <rPh sb="0" eb="1">
      <t>ニン</t>
    </rPh>
    <rPh sb="2" eb="3">
      <t>イ</t>
    </rPh>
    <phoneticPr fontId="2"/>
  </si>
  <si>
    <t>老齢給付</t>
    <rPh sb="0" eb="2">
      <t>ロウレイ</t>
    </rPh>
    <rPh sb="2" eb="4">
      <t>キュウフ</t>
    </rPh>
    <phoneticPr fontId="2"/>
  </si>
  <si>
    <t>鎌倉後期</t>
    <rPh sb="0" eb="2">
      <t>カマクラ</t>
    </rPh>
    <phoneticPr fontId="2"/>
  </si>
  <si>
    <t>室町前期</t>
    <rPh sb="0" eb="2">
      <t>ムロマチ</t>
    </rPh>
    <phoneticPr fontId="2"/>
  </si>
  <si>
    <t>室町中期</t>
    <rPh sb="0" eb="2">
      <t>ムロマチ</t>
    </rPh>
    <phoneticPr fontId="2"/>
  </si>
  <si>
    <t>圓光寺</t>
    <rPh sb="0" eb="1">
      <t>エン</t>
    </rPh>
    <rPh sb="1" eb="2">
      <t>ヒカリ</t>
    </rPh>
    <rPh sb="2" eb="3">
      <t>ジ</t>
    </rPh>
    <phoneticPr fontId="2"/>
  </si>
  <si>
    <t>佛法寺</t>
    <rPh sb="0" eb="1">
      <t>ブツ</t>
    </rPh>
    <rPh sb="1" eb="2">
      <t>ホウ</t>
    </rPh>
    <rPh sb="2" eb="3">
      <t>テラ</t>
    </rPh>
    <phoneticPr fontId="2"/>
  </si>
  <si>
    <t>種類・種別</t>
    <rPh sb="0" eb="2">
      <t>シュルイ</t>
    </rPh>
    <rPh sb="3" eb="5">
      <t>シュベツ</t>
    </rPh>
    <phoneticPr fontId="2"/>
  </si>
  <si>
    <t>兵主神社</t>
    <rPh sb="0" eb="1">
      <t>ヒョウ</t>
    </rPh>
    <rPh sb="1" eb="2">
      <t>ヌシ</t>
    </rPh>
    <rPh sb="2" eb="4">
      <t>ジンジャ</t>
    </rPh>
    <phoneticPr fontId="2"/>
  </si>
  <si>
    <t>昭和17年 5月30日</t>
    <rPh sb="0" eb="2">
      <t>ショウワ</t>
    </rPh>
    <rPh sb="4" eb="5">
      <t>ネン</t>
    </rPh>
    <rPh sb="7" eb="8">
      <t>ガツ</t>
    </rPh>
    <rPh sb="10" eb="11">
      <t>ニチ</t>
    </rPh>
    <phoneticPr fontId="2"/>
  </si>
  <si>
    <t>梓弓</t>
    <rPh sb="0" eb="1">
      <t>アズサ</t>
    </rPh>
    <rPh sb="1" eb="2">
      <t>ユミ</t>
    </rPh>
    <phoneticPr fontId="2"/>
  </si>
  <si>
    <t>1張</t>
    <rPh sb="1" eb="2">
      <t>チョウ</t>
    </rPh>
    <phoneticPr fontId="2"/>
  </si>
  <si>
    <t>伏竹弓</t>
    <rPh sb="0" eb="1">
      <t>フ</t>
    </rPh>
    <rPh sb="1" eb="2">
      <t>タケ</t>
    </rPh>
    <rPh sb="2" eb="3">
      <t>ユミ</t>
    </rPh>
    <phoneticPr fontId="2"/>
  </si>
  <si>
    <t>黒漆弓</t>
    <rPh sb="0" eb="1">
      <t>クロ</t>
    </rPh>
    <rPh sb="1" eb="2">
      <t>ウルシ</t>
    </rPh>
    <rPh sb="2" eb="3">
      <t>ユミ</t>
    </rPh>
    <phoneticPr fontId="2"/>
  </si>
  <si>
    <t>　　日野町</t>
    <rPh sb="2" eb="4">
      <t>ヒノ</t>
    </rPh>
    <rPh sb="4" eb="5">
      <t>チョウ</t>
    </rPh>
    <phoneticPr fontId="2"/>
  </si>
  <si>
    <t>平成17年</t>
    <rPh sb="0" eb="2">
      <t>ヘイセイ</t>
    </rPh>
    <rPh sb="4" eb="5">
      <t>ネン</t>
    </rPh>
    <phoneticPr fontId="2"/>
  </si>
  <si>
    <t>年齢</t>
    <rPh sb="0" eb="2">
      <t>ネンレイ</t>
    </rPh>
    <phoneticPr fontId="2"/>
  </si>
  <si>
    <t>(昭和43)年</t>
  </si>
  <si>
    <t>(昭和44)年</t>
  </si>
  <si>
    <t>(昭和46)年</t>
  </si>
  <si>
    <t>(昭和47)年</t>
  </si>
  <si>
    <t>(昭和48)年</t>
  </si>
  <si>
    <t>(昭和49)年</t>
  </si>
  <si>
    <t>(昭和52)年</t>
  </si>
  <si>
    <t>絹本著色釈迦十六善神図画軸</t>
    <rPh sb="0" eb="1">
      <t>キヌ</t>
    </rPh>
    <rPh sb="1" eb="2">
      <t>ホン</t>
    </rPh>
    <rPh sb="2" eb="3">
      <t>チョ</t>
    </rPh>
    <rPh sb="3" eb="4">
      <t>イロ</t>
    </rPh>
    <rPh sb="4" eb="6">
      <t>シャカ</t>
    </rPh>
    <rPh sb="6" eb="7">
      <t>１６</t>
    </rPh>
    <rPh sb="7" eb="8">
      <t>６</t>
    </rPh>
    <rPh sb="8" eb="9">
      <t>ゼンニン</t>
    </rPh>
    <rPh sb="9" eb="10">
      <t>カミ</t>
    </rPh>
    <rPh sb="10" eb="11">
      <t>ズ</t>
    </rPh>
    <rPh sb="11" eb="12">
      <t>ガ</t>
    </rPh>
    <rPh sb="12" eb="13">
      <t>ジク</t>
    </rPh>
    <phoneticPr fontId="2"/>
  </si>
  <si>
    <t>野蔵神社</t>
    <rPh sb="0" eb="1">
      <t>ノ</t>
    </rPh>
    <rPh sb="1" eb="2">
      <t>ゾウ</t>
    </rPh>
    <rPh sb="2" eb="4">
      <t>ジンジャ</t>
    </rPh>
    <phoneticPr fontId="2"/>
  </si>
  <si>
    <t>昭和50年 3月 3日</t>
    <rPh sb="0" eb="2">
      <t>ショウワ</t>
    </rPh>
    <rPh sb="4" eb="5">
      <t>ネン</t>
    </rPh>
    <rPh sb="7" eb="8">
      <t>ガツ</t>
    </rPh>
    <rPh sb="10" eb="11">
      <t>ニチ</t>
    </rPh>
    <phoneticPr fontId="2"/>
  </si>
  <si>
    <t>紙本著色永原筑前守重頼像</t>
    <rPh sb="0" eb="1">
      <t>カミ</t>
    </rPh>
    <rPh sb="1" eb="2">
      <t>ホン</t>
    </rPh>
    <rPh sb="2" eb="3">
      <t>チョ</t>
    </rPh>
    <rPh sb="3" eb="4">
      <t>サイショク</t>
    </rPh>
    <rPh sb="4" eb="6">
      <t>ナガハラ</t>
    </rPh>
    <rPh sb="6" eb="8">
      <t>チクゼン</t>
    </rPh>
    <rPh sb="8" eb="9">
      <t>マモ</t>
    </rPh>
    <rPh sb="9" eb="10">
      <t>シゲ</t>
    </rPh>
    <rPh sb="10" eb="11">
      <t>イライ</t>
    </rPh>
    <rPh sb="11" eb="12">
      <t>ゾウ</t>
    </rPh>
    <phoneticPr fontId="2"/>
  </si>
  <si>
    <t>常念寺　</t>
    <rPh sb="0" eb="2">
      <t>ジョウネン</t>
    </rPh>
    <rPh sb="2" eb="3">
      <t>デラ</t>
    </rPh>
    <phoneticPr fontId="2"/>
  </si>
  <si>
    <t>紙本著色永原筑前守重頼側室像</t>
    <rPh sb="0" eb="1">
      <t>カミ</t>
    </rPh>
    <rPh sb="1" eb="2">
      <t>ホン</t>
    </rPh>
    <rPh sb="2" eb="3">
      <t>チョ</t>
    </rPh>
    <rPh sb="3" eb="4">
      <t>サイショク</t>
    </rPh>
    <rPh sb="4" eb="6">
      <t>ナガハラ</t>
    </rPh>
    <rPh sb="6" eb="8">
      <t>チクゼン</t>
    </rPh>
    <rPh sb="8" eb="9">
      <t>マモ</t>
    </rPh>
    <rPh sb="9" eb="10">
      <t>シゲ</t>
    </rPh>
    <rPh sb="10" eb="11">
      <t>イライ</t>
    </rPh>
    <rPh sb="11" eb="13">
      <t>ソクシツ</t>
    </rPh>
    <rPh sb="13" eb="14">
      <t>ゾウ</t>
    </rPh>
    <phoneticPr fontId="2"/>
  </si>
  <si>
    <t>紙本著色永原越前守重虎像</t>
    <rPh sb="0" eb="1">
      <t>カミ</t>
    </rPh>
    <rPh sb="1" eb="2">
      <t>ホン</t>
    </rPh>
    <rPh sb="2" eb="3">
      <t>チョ</t>
    </rPh>
    <rPh sb="3" eb="4">
      <t>サイショク</t>
    </rPh>
    <rPh sb="4" eb="6">
      <t>ナガハラ</t>
    </rPh>
    <rPh sb="6" eb="8">
      <t>エチゼン</t>
    </rPh>
    <rPh sb="8" eb="9">
      <t>マモル</t>
    </rPh>
    <rPh sb="9" eb="10">
      <t>シゲル</t>
    </rPh>
    <rPh sb="10" eb="11">
      <t>トラ</t>
    </rPh>
    <rPh sb="11" eb="12">
      <t>ゾウ</t>
    </rPh>
    <phoneticPr fontId="2"/>
  </si>
  <si>
    <t>紙本著色永原越前守重虎像</t>
    <rPh sb="0" eb="1">
      <t>カミ</t>
    </rPh>
    <rPh sb="1" eb="2">
      <t>ホン</t>
    </rPh>
    <rPh sb="2" eb="3">
      <t>チョ</t>
    </rPh>
    <rPh sb="3" eb="4">
      <t>イロ</t>
    </rPh>
    <rPh sb="4" eb="6">
      <t>ナガハラ</t>
    </rPh>
    <rPh sb="6" eb="8">
      <t>エチゼン</t>
    </rPh>
    <rPh sb="8" eb="9">
      <t>マモル</t>
    </rPh>
    <rPh sb="9" eb="10">
      <t>シゲ</t>
    </rPh>
    <rPh sb="10" eb="11">
      <t>トラ</t>
    </rPh>
    <rPh sb="11" eb="12">
      <t>ゾウ</t>
    </rPh>
    <phoneticPr fontId="2"/>
  </si>
  <si>
    <t>第２章　人口</t>
    <phoneticPr fontId="2"/>
  </si>
  <si>
    <t>不動産業</t>
    <rPh sb="0" eb="3">
      <t>フドウサン</t>
    </rPh>
    <rPh sb="3" eb="4">
      <t>ギョウ</t>
    </rPh>
    <phoneticPr fontId="2"/>
  </si>
  <si>
    <t>公務</t>
    <rPh sb="0" eb="2">
      <t>コウム</t>
    </rPh>
    <phoneticPr fontId="2"/>
  </si>
  <si>
    <t>25～
29歳</t>
    <rPh sb="6" eb="7">
      <t>サイ</t>
    </rPh>
    <phoneticPr fontId="2"/>
  </si>
  <si>
    <t>30～
34歳</t>
    <rPh sb="6" eb="7">
      <t>サイ</t>
    </rPh>
    <phoneticPr fontId="2"/>
  </si>
  <si>
    <t>35～
39歳</t>
    <rPh sb="6" eb="7">
      <t>サイ</t>
    </rPh>
    <phoneticPr fontId="2"/>
  </si>
  <si>
    <t>45～
49歳</t>
    <rPh sb="6" eb="7">
      <t>サイ</t>
    </rPh>
    <phoneticPr fontId="2"/>
  </si>
  <si>
    <t>50～
54歳</t>
    <rPh sb="6" eb="7">
      <t>サイ</t>
    </rPh>
    <phoneticPr fontId="2"/>
  </si>
  <si>
    <t>55～
59歳</t>
    <rPh sb="6" eb="7">
      <t>サイ</t>
    </rPh>
    <phoneticPr fontId="2"/>
  </si>
  <si>
    <t>60～
64歳</t>
    <rPh sb="6" eb="7">
      <t>サイ</t>
    </rPh>
    <phoneticPr fontId="2"/>
  </si>
  <si>
    <t>65～
69歳</t>
    <rPh sb="6" eb="7">
      <t>サイ</t>
    </rPh>
    <phoneticPr fontId="2"/>
  </si>
  <si>
    <t>石造燈籠</t>
    <rPh sb="0" eb="1">
      <t>イシ</t>
    </rPh>
    <rPh sb="1" eb="2">
      <t>ゾウ</t>
    </rPh>
    <rPh sb="2" eb="3">
      <t>トウロウ</t>
    </rPh>
    <rPh sb="3" eb="4">
      <t>カゴ</t>
    </rPh>
    <phoneticPr fontId="2"/>
  </si>
  <si>
    <t>宗泉寺</t>
    <rPh sb="0" eb="1">
      <t>ムネ</t>
    </rPh>
    <rPh sb="1" eb="2">
      <t>イズミ</t>
    </rPh>
    <rPh sb="2" eb="3">
      <t>ジ</t>
    </rPh>
    <phoneticPr fontId="2"/>
  </si>
  <si>
    <t>10月9日～14日の祭礼に行われるもの</t>
    <rPh sb="2" eb="3">
      <t>ガツ</t>
    </rPh>
    <rPh sb="3" eb="5">
      <t>９ニチ</t>
    </rPh>
    <rPh sb="6" eb="9">
      <t>１４ニチ</t>
    </rPh>
    <rPh sb="10" eb="12">
      <t>サイレイ</t>
    </rPh>
    <rPh sb="13" eb="14">
      <t>オコナ</t>
    </rPh>
    <phoneticPr fontId="2"/>
  </si>
  <si>
    <t>ずいき祭保存会</t>
    <rPh sb="3" eb="4">
      <t>マツ</t>
    </rPh>
    <rPh sb="4" eb="6">
      <t>ホゾン</t>
    </rPh>
    <rPh sb="6" eb="7">
      <t>カイ</t>
    </rPh>
    <phoneticPr fontId="2"/>
  </si>
  <si>
    <t>愛宕地蔵祭造り物</t>
    <rPh sb="0" eb="2">
      <t>アタゴ</t>
    </rPh>
    <rPh sb="2" eb="4">
      <t>ジゾウ</t>
    </rPh>
    <rPh sb="4" eb="5">
      <t>マツ</t>
    </rPh>
    <rPh sb="5" eb="6">
      <t>ゾウ</t>
    </rPh>
    <rPh sb="7" eb="8">
      <t>モノ</t>
    </rPh>
    <phoneticPr fontId="2"/>
  </si>
  <si>
    <t>愛宕地蔵祭造り物保存会</t>
    <rPh sb="0" eb="2">
      <t>アタゴ</t>
    </rPh>
    <rPh sb="2" eb="4">
      <t>ジゾウ</t>
    </rPh>
    <rPh sb="4" eb="5">
      <t>マツ</t>
    </rPh>
    <rPh sb="5" eb="6">
      <t>ツク</t>
    </rPh>
    <rPh sb="7" eb="8">
      <t>モノ</t>
    </rPh>
    <rPh sb="8" eb="10">
      <t>ホゾン</t>
    </rPh>
    <rPh sb="10" eb="11">
      <t>カイ</t>
    </rPh>
    <phoneticPr fontId="2"/>
  </si>
  <si>
    <t>史　跡</t>
    <rPh sb="0" eb="1">
      <t>シ</t>
    </rPh>
    <rPh sb="2" eb="3">
      <t>アト</t>
    </rPh>
    <phoneticPr fontId="2"/>
  </si>
  <si>
    <t>越前塚古墳</t>
    <rPh sb="0" eb="2">
      <t>エチゼン</t>
    </rPh>
    <rPh sb="2" eb="3">
      <t>ツカ</t>
    </rPh>
    <rPh sb="3" eb="5">
      <t>コフン</t>
    </rPh>
    <phoneticPr fontId="2"/>
  </si>
  <si>
    <t>平安～室町</t>
    <rPh sb="0" eb="2">
      <t>ヘイアン</t>
    </rPh>
    <rPh sb="3" eb="5">
      <t>ムロマチ</t>
    </rPh>
    <phoneticPr fontId="2"/>
  </si>
  <si>
    <t>二之宮神社</t>
    <rPh sb="0" eb="3">
      <t>ニノミヤ</t>
    </rPh>
    <rPh sb="3" eb="5">
      <t>ジンジャ</t>
    </rPh>
    <phoneticPr fontId="2"/>
  </si>
  <si>
    <t>福林寺跡磨崖仏</t>
    <rPh sb="0" eb="1">
      <t>フク</t>
    </rPh>
    <rPh sb="1" eb="2">
      <t>リン</t>
    </rPh>
    <rPh sb="2" eb="3">
      <t>ジ</t>
    </rPh>
    <rPh sb="3" eb="4">
      <t>アト</t>
    </rPh>
    <rPh sb="4" eb="5">
      <t>マ</t>
    </rPh>
    <rPh sb="5" eb="6">
      <t>ガイ</t>
    </rPh>
    <rPh sb="6" eb="7">
      <t>ブツ</t>
    </rPh>
    <phoneticPr fontId="2"/>
  </si>
  <si>
    <t>室町～江戸</t>
    <rPh sb="0" eb="2">
      <t>ムロマチ</t>
    </rPh>
    <rPh sb="3" eb="5">
      <t>エド</t>
    </rPh>
    <phoneticPr fontId="2"/>
  </si>
  <si>
    <t>名　勝</t>
    <rPh sb="0" eb="1">
      <t>ナ</t>
    </rPh>
    <rPh sb="2" eb="3">
      <t>カツ</t>
    </rPh>
    <phoneticPr fontId="2"/>
  </si>
  <si>
    <t>御上神社摂社三宮神社本殿</t>
    <rPh sb="0" eb="2">
      <t>ミカミ</t>
    </rPh>
    <rPh sb="2" eb="4">
      <t>ジンジャ</t>
    </rPh>
    <rPh sb="4" eb="5">
      <t>セッツ</t>
    </rPh>
    <rPh sb="5" eb="6">
      <t>ヤシロ</t>
    </rPh>
    <rPh sb="6" eb="8">
      <t>サンノミヤ</t>
    </rPh>
    <rPh sb="8" eb="10">
      <t>ジンジャ</t>
    </rPh>
    <rPh sb="10" eb="12">
      <t>ホンデン</t>
    </rPh>
    <phoneticPr fontId="2"/>
  </si>
  <si>
    <t>昭和41年 7月 4日</t>
    <rPh sb="0" eb="2">
      <t>ショウワ</t>
    </rPh>
    <rPh sb="4" eb="5">
      <t>ネン</t>
    </rPh>
    <rPh sb="7" eb="8">
      <t>ガツ</t>
    </rPh>
    <rPh sb="10" eb="11">
      <t>ニチ</t>
    </rPh>
    <phoneticPr fontId="2"/>
  </si>
  <si>
    <t>兵主大社楼門</t>
    <rPh sb="0" eb="1">
      <t>ヒョウ</t>
    </rPh>
    <rPh sb="1" eb="2">
      <t>ヌシ</t>
    </rPh>
    <rPh sb="2" eb="4">
      <t>タイシャ</t>
    </rPh>
    <rPh sb="4" eb="6">
      <t>ロウモン</t>
    </rPh>
    <phoneticPr fontId="2"/>
  </si>
  <si>
    <t>兵主神社</t>
    <rPh sb="0" eb="1">
      <t>ヘイ</t>
    </rPh>
    <rPh sb="1" eb="2">
      <t>ヌシ</t>
    </rPh>
    <rPh sb="2" eb="4">
      <t>ジンジャ</t>
    </rPh>
    <phoneticPr fontId="2"/>
  </si>
  <si>
    <t>本　務
職員数</t>
    <rPh sb="0" eb="3">
      <t>ホンム</t>
    </rPh>
    <rPh sb="4" eb="7">
      <t>ショクインスウ</t>
    </rPh>
    <phoneticPr fontId="2"/>
  </si>
  <si>
    <t>附　棟札　1枚</t>
    <rPh sb="0" eb="1">
      <t>フゾク</t>
    </rPh>
    <rPh sb="2" eb="3">
      <t>ムネ</t>
    </rPh>
    <rPh sb="3" eb="4">
      <t>サツ</t>
    </rPh>
    <rPh sb="6" eb="7">
      <t>マイ</t>
    </rPh>
    <phoneticPr fontId="2"/>
  </si>
  <si>
    <t>附　銘札　1枚</t>
    <rPh sb="0" eb="1">
      <t>フゾク</t>
    </rPh>
    <rPh sb="2" eb="3">
      <t>メイ</t>
    </rPh>
    <rPh sb="3" eb="4">
      <t>サツ</t>
    </rPh>
    <rPh sb="6" eb="7">
      <t>マイ</t>
    </rPh>
    <phoneticPr fontId="2"/>
  </si>
  <si>
    <t>鬼瓦　2個</t>
    <rPh sb="0" eb="1">
      <t>オニ</t>
    </rPh>
    <rPh sb="1" eb="2">
      <t>カワラ</t>
    </rPh>
    <rPh sb="4" eb="5">
      <t>コ</t>
    </rPh>
    <phoneticPr fontId="2"/>
  </si>
  <si>
    <t>板絵図　1組</t>
    <rPh sb="0" eb="1">
      <t>イタ</t>
    </rPh>
    <rPh sb="1" eb="3">
      <t>エズ</t>
    </rPh>
    <rPh sb="5" eb="6">
      <t>クミ</t>
    </rPh>
    <phoneticPr fontId="2"/>
  </si>
  <si>
    <t>　　鍍銀臑当　1双</t>
    <rPh sb="2" eb="3">
      <t>ト</t>
    </rPh>
    <rPh sb="3" eb="4">
      <t>ギン</t>
    </rPh>
    <rPh sb="5" eb="6">
      <t>ア</t>
    </rPh>
    <rPh sb="8" eb="9">
      <t>ソウ</t>
    </rPh>
    <phoneticPr fontId="2"/>
  </si>
  <si>
    <t>　　茜威喉輪　1掛</t>
    <rPh sb="2" eb="3">
      <t>アカネ</t>
    </rPh>
    <rPh sb="3" eb="4">
      <t>イ</t>
    </rPh>
    <rPh sb="4" eb="5">
      <t>ノド</t>
    </rPh>
    <rPh sb="5" eb="6">
      <t>ワ</t>
    </rPh>
    <rPh sb="8" eb="9">
      <t>カ</t>
    </rPh>
    <phoneticPr fontId="2"/>
  </si>
  <si>
    <t>　　緂帯　1条</t>
    <rPh sb="2" eb="3">
      <t>タン</t>
    </rPh>
    <rPh sb="3" eb="4">
      <t>オビ</t>
    </rPh>
    <rPh sb="6" eb="7">
      <t>ジョウ</t>
    </rPh>
    <phoneticPr fontId="2"/>
  </si>
  <si>
    <t>　　唐櫃　1合　</t>
    <rPh sb="2" eb="3">
      <t>カラ</t>
    </rPh>
    <rPh sb="3" eb="4">
      <t>ヒツ</t>
    </rPh>
    <rPh sb="6" eb="7">
      <t>ゴウ</t>
    </rPh>
    <phoneticPr fontId="2"/>
  </si>
  <si>
    <t>革箙　附　黒漆矢　6隻</t>
    <rPh sb="0" eb="1">
      <t>カワ</t>
    </rPh>
    <phoneticPr fontId="2"/>
  </si>
  <si>
    <t>選定保存技術(個人)</t>
    <rPh sb="0" eb="2">
      <t>センテイ</t>
    </rPh>
    <rPh sb="2" eb="4">
      <t>ホゾン</t>
    </rPh>
    <rPh sb="4" eb="6">
      <t>ギジュツ</t>
    </rPh>
    <rPh sb="7" eb="9">
      <t>コジン</t>
    </rPh>
    <phoneticPr fontId="2"/>
  </si>
  <si>
    <t>附　翼廊　2棟</t>
    <rPh sb="0" eb="1">
      <t>ツ</t>
    </rPh>
    <rPh sb="2" eb="3">
      <t>ツバサ</t>
    </rPh>
    <rPh sb="3" eb="4">
      <t>ロウ</t>
    </rPh>
    <rPh sb="6" eb="7">
      <t>ムネ</t>
    </rPh>
    <phoneticPr fontId="2"/>
  </si>
  <si>
    <t>　　附　棟札　4枚</t>
    <rPh sb="2" eb="3">
      <t>ツ</t>
    </rPh>
    <rPh sb="4" eb="5">
      <t>ムナ</t>
    </rPh>
    <rPh sb="5" eb="6">
      <t>フダ</t>
    </rPh>
    <rPh sb="8" eb="9">
      <t>マイ</t>
    </rPh>
    <phoneticPr fontId="2"/>
  </si>
  <si>
    <t>　　附　棟札　1枚</t>
    <rPh sb="2" eb="3">
      <t>ツ</t>
    </rPh>
    <rPh sb="4" eb="5">
      <t>ムナ</t>
    </rPh>
    <rPh sb="5" eb="6">
      <t>フダ</t>
    </rPh>
    <rPh sb="8" eb="9">
      <t>マイ</t>
    </rPh>
    <phoneticPr fontId="2"/>
  </si>
  <si>
    <t>(矢放神社保管)</t>
    <rPh sb="1" eb="2">
      <t>ヤ</t>
    </rPh>
    <rPh sb="2" eb="3">
      <t>ホウ</t>
    </rPh>
    <rPh sb="3" eb="5">
      <t>ジンジャ</t>
    </rPh>
    <rPh sb="5" eb="7">
      <t>ホカン</t>
    </rPh>
    <phoneticPr fontId="2"/>
  </si>
  <si>
    <t>大般若波羅蜜多経</t>
    <rPh sb="0" eb="3">
      <t>ダイハンニャ</t>
    </rPh>
    <rPh sb="3" eb="4">
      <t>ハ</t>
    </rPh>
    <rPh sb="4" eb="5">
      <t>ラ</t>
    </rPh>
    <rPh sb="5" eb="6">
      <t>ミツ</t>
    </rPh>
    <rPh sb="6" eb="7">
      <t>タ</t>
    </rPh>
    <rPh sb="7" eb="8">
      <t>キョウ</t>
    </rPh>
    <phoneticPr fontId="2"/>
  </si>
  <si>
    <t>資料：財政課（単位：千円、％）</t>
    <rPh sb="0" eb="2">
      <t>シリョウ</t>
    </rPh>
    <rPh sb="3" eb="5">
      <t>ザイセイ</t>
    </rPh>
    <rPh sb="5" eb="6">
      <t>カ</t>
    </rPh>
    <rPh sb="7" eb="9">
      <t>タンイ</t>
    </rPh>
    <rPh sb="10" eb="12">
      <t>センエン</t>
    </rPh>
    <phoneticPr fontId="2"/>
  </si>
  <si>
    <t>芸術・美術</t>
    <rPh sb="0" eb="2">
      <t>ゲイジュツ</t>
    </rPh>
    <rPh sb="3" eb="5">
      <t>ビジュツ</t>
    </rPh>
    <phoneticPr fontId="2"/>
  </si>
  <si>
    <t>言語</t>
    <rPh sb="0" eb="2">
      <t>ゲンゴ</t>
    </rPh>
    <phoneticPr fontId="2"/>
  </si>
  <si>
    <t>昭和23年 4月27日</t>
    <rPh sb="0" eb="2">
      <t>ショウワ</t>
    </rPh>
    <rPh sb="4" eb="5">
      <t>ネン</t>
    </rPh>
    <rPh sb="7" eb="8">
      <t>４ガツ</t>
    </rPh>
    <rPh sb="10" eb="11">
      <t>５ニチ</t>
    </rPh>
    <phoneticPr fontId="2"/>
  </si>
  <si>
    <t>石造層塔</t>
    <rPh sb="0" eb="1">
      <t>イシ</t>
    </rPh>
    <rPh sb="1" eb="2">
      <t>ゾウ</t>
    </rPh>
    <rPh sb="2" eb="3">
      <t>ソウ</t>
    </rPh>
    <rPh sb="3" eb="4">
      <t>トウ</t>
    </rPh>
    <phoneticPr fontId="2"/>
  </si>
  <si>
    <t>1基</t>
    <rPh sb="1" eb="2">
      <t>キ</t>
    </rPh>
    <phoneticPr fontId="2"/>
  </si>
  <si>
    <t>常念寺</t>
    <rPh sb="0" eb="2">
      <t>ジョウネン</t>
    </rPh>
    <rPh sb="2" eb="3">
      <t>デラ</t>
    </rPh>
    <phoneticPr fontId="2"/>
  </si>
  <si>
    <t>名　　　　　　　　　称</t>
    <rPh sb="0" eb="11">
      <t>メイショウ</t>
    </rPh>
    <phoneticPr fontId="2"/>
  </si>
  <si>
    <t>員数</t>
    <rPh sb="0" eb="2">
      <t>インスウ</t>
    </rPh>
    <phoneticPr fontId="2"/>
  </si>
  <si>
    <t>所有者</t>
    <rPh sb="0" eb="3">
      <t>ショユウシャ</t>
    </rPh>
    <phoneticPr fontId="2"/>
  </si>
  <si>
    <t>絹本著色如意輪観音像</t>
    <rPh sb="0" eb="1">
      <t>キヌ</t>
    </rPh>
    <rPh sb="1" eb="2">
      <t>ホン</t>
    </rPh>
    <rPh sb="2" eb="3">
      <t>チョ</t>
    </rPh>
    <rPh sb="3" eb="4">
      <t>イロ</t>
    </rPh>
    <rPh sb="4" eb="6">
      <t>ニョイ</t>
    </rPh>
    <rPh sb="6" eb="7">
      <t>リン</t>
    </rPh>
    <rPh sb="7" eb="10">
      <t>カンノンゾウ</t>
    </rPh>
    <phoneticPr fontId="2"/>
  </si>
  <si>
    <t>1幅</t>
    <rPh sb="1" eb="2">
      <t>ハバ</t>
    </rPh>
    <phoneticPr fontId="2"/>
  </si>
  <si>
    <t>法蔵寺</t>
    <rPh sb="0" eb="3">
      <t>ホウゾウジ</t>
    </rPh>
    <phoneticPr fontId="2"/>
  </si>
  <si>
    <t>明治42年 4月 5日</t>
    <rPh sb="0" eb="2">
      <t>メイジ</t>
    </rPh>
    <rPh sb="4" eb="5">
      <t>ネン</t>
    </rPh>
    <rPh sb="6" eb="8">
      <t>４ガツ</t>
    </rPh>
    <rPh sb="9" eb="11">
      <t>５ニチ</t>
    </rPh>
    <phoneticPr fontId="2"/>
  </si>
  <si>
    <t>市議会議員選挙</t>
    <rPh sb="0" eb="1">
      <t>シ</t>
    </rPh>
    <rPh sb="1" eb="3">
      <t>ギカイ</t>
    </rPh>
    <rPh sb="3" eb="5">
      <t>ギイン</t>
    </rPh>
    <rPh sb="5" eb="7">
      <t>センキョ</t>
    </rPh>
    <phoneticPr fontId="2"/>
  </si>
  <si>
    <t>小選挙区選出結果</t>
    <rPh sb="0" eb="4">
      <t>ショウセンキョク</t>
    </rPh>
    <rPh sb="4" eb="6">
      <t>センシュツ</t>
    </rPh>
    <rPh sb="6" eb="8">
      <t>ケッカ</t>
    </rPh>
    <phoneticPr fontId="2"/>
  </si>
  <si>
    <t>選挙区選出結果</t>
    <rPh sb="0" eb="3">
      <t>センキョク</t>
    </rPh>
    <rPh sb="3" eb="5">
      <t>センシュツ</t>
    </rPh>
    <rPh sb="5" eb="7">
      <t>ケッカ</t>
    </rPh>
    <phoneticPr fontId="2"/>
  </si>
  <si>
    <t>　　近江八幡市</t>
    <rPh sb="2" eb="4">
      <t>オウミ</t>
    </rPh>
    <rPh sb="4" eb="6">
      <t>ハチマン</t>
    </rPh>
    <rPh sb="6" eb="7">
      <t>シ</t>
    </rPh>
    <phoneticPr fontId="2"/>
  </si>
  <si>
    <t>　　草津市</t>
    <rPh sb="2" eb="5">
      <t>クサツシ</t>
    </rPh>
    <phoneticPr fontId="2"/>
  </si>
  <si>
    <t>御上神社文書</t>
    <rPh sb="0" eb="2">
      <t>ミカミ</t>
    </rPh>
    <rPh sb="2" eb="4">
      <t>ジンジャ</t>
    </rPh>
    <rPh sb="4" eb="6">
      <t>ブンショ</t>
    </rPh>
    <phoneticPr fontId="2"/>
  </si>
  <si>
    <t>265点</t>
    <rPh sb="3" eb="4">
      <t>テン</t>
    </rPh>
    <phoneticPr fontId="2"/>
  </si>
  <si>
    <t>室町～明治</t>
    <rPh sb="0" eb="2">
      <t>ムロマチ</t>
    </rPh>
    <rPh sb="3" eb="5">
      <t>メイジ</t>
    </rPh>
    <phoneticPr fontId="2"/>
  </si>
  <si>
    <t>無形民俗文化財(選択)</t>
    <rPh sb="0" eb="2">
      <t>ムケイ</t>
    </rPh>
    <rPh sb="2" eb="4">
      <t>ミンゾク</t>
    </rPh>
    <rPh sb="4" eb="7">
      <t>ブンカザイ</t>
    </rPh>
    <rPh sb="8" eb="10">
      <t>センタク</t>
    </rPh>
    <phoneticPr fontId="2"/>
  </si>
  <si>
    <t>三上のずいき祭り</t>
    <rPh sb="0" eb="2">
      <t>ミカミ</t>
    </rPh>
    <rPh sb="6" eb="7">
      <t>マツ</t>
    </rPh>
    <phoneticPr fontId="2"/>
  </si>
  <si>
    <t>木造阿弥陀如来坐像</t>
    <rPh sb="0" eb="2">
      <t>モクゾウ</t>
    </rPh>
    <rPh sb="2" eb="5">
      <t>アミダ</t>
    </rPh>
    <rPh sb="5" eb="7">
      <t>ニョライ</t>
    </rPh>
    <rPh sb="7" eb="9">
      <t>ザゾウ</t>
    </rPh>
    <phoneticPr fontId="2"/>
  </si>
  <si>
    <t>聖応寺</t>
    <rPh sb="0" eb="1">
      <t>ヒジリ</t>
    </rPh>
    <rPh sb="1" eb="2">
      <t>オウヨウ</t>
    </rPh>
    <rPh sb="2" eb="3">
      <t>ジ</t>
    </rPh>
    <phoneticPr fontId="2"/>
  </si>
  <si>
    <t>銅造観世音菩薩立像</t>
    <rPh sb="0" eb="1">
      <t>ドウ</t>
    </rPh>
    <rPh sb="1" eb="2">
      <t>ゾウ</t>
    </rPh>
    <rPh sb="2" eb="5">
      <t>カンゼオン</t>
    </rPh>
    <rPh sb="5" eb="7">
      <t>ボサツ</t>
    </rPh>
    <rPh sb="7" eb="9">
      <t>リツゾウ</t>
    </rPh>
    <phoneticPr fontId="2"/>
  </si>
  <si>
    <t>奈良</t>
    <rPh sb="0" eb="2">
      <t>ナラ</t>
    </rPh>
    <phoneticPr fontId="2"/>
  </si>
  <si>
    <t>報恩寺</t>
    <rPh sb="0" eb="1">
      <t>ホウ</t>
    </rPh>
    <rPh sb="1" eb="2">
      <t>オン</t>
    </rPh>
    <rPh sb="2" eb="3">
      <t>ジ</t>
    </rPh>
    <phoneticPr fontId="2"/>
  </si>
  <si>
    <t>明治42年 9月21日</t>
    <rPh sb="0" eb="2">
      <t>メイジ</t>
    </rPh>
    <rPh sb="4" eb="5">
      <t>ネン</t>
    </rPh>
    <rPh sb="7" eb="8">
      <t>ガツ</t>
    </rPh>
    <phoneticPr fontId="2"/>
  </si>
  <si>
    <t>貸出者数</t>
    <rPh sb="0" eb="2">
      <t>カシダシ</t>
    </rPh>
    <rPh sb="2" eb="3">
      <t>シャ</t>
    </rPh>
    <rPh sb="3" eb="4">
      <t>スウ</t>
    </rPh>
    <phoneticPr fontId="2"/>
  </si>
  <si>
    <t>資料：野洲図書館　(単位：人)</t>
    <rPh sb="0" eb="2">
      <t>シリョウ</t>
    </rPh>
    <rPh sb="3" eb="5">
      <t>ヤス</t>
    </rPh>
    <rPh sb="5" eb="8">
      <t>トショカン</t>
    </rPh>
    <phoneticPr fontId="2"/>
  </si>
  <si>
    <t>地区等</t>
    <rPh sb="0" eb="2">
      <t>チク</t>
    </rPh>
    <rPh sb="2" eb="3">
      <t>トウ</t>
    </rPh>
    <phoneticPr fontId="2"/>
  </si>
  <si>
    <t>彫　刻</t>
    <rPh sb="0" eb="1">
      <t>ホリ</t>
    </rPh>
    <rPh sb="2" eb="3">
      <t>コク</t>
    </rPh>
    <phoneticPr fontId="2"/>
  </si>
  <si>
    <t>圓光寺</t>
    <rPh sb="0" eb="1">
      <t>ツブラ</t>
    </rPh>
    <rPh sb="1" eb="2">
      <t>ヒカリ</t>
    </rPh>
    <rPh sb="2" eb="3">
      <t>ジ</t>
    </rPh>
    <phoneticPr fontId="2"/>
  </si>
  <si>
    <t>平成 6年 3月31日</t>
    <rPh sb="0" eb="2">
      <t>ヘイセイ</t>
    </rPh>
    <rPh sb="4" eb="5">
      <t>ネン</t>
    </rPh>
    <rPh sb="7" eb="8">
      <t>ガツ</t>
    </rPh>
    <rPh sb="10" eb="11">
      <t>ニチ</t>
    </rPh>
    <phoneticPr fontId="2"/>
  </si>
  <si>
    <t>１　普通会計の年度別、性質別決算額</t>
    <rPh sb="2" eb="4">
      <t>フツウ</t>
    </rPh>
    <rPh sb="4" eb="6">
      <t>カイケイ</t>
    </rPh>
    <rPh sb="7" eb="10">
      <t>ネンドベツ</t>
    </rPh>
    <rPh sb="11" eb="13">
      <t>セイシツ</t>
    </rPh>
    <rPh sb="13" eb="14">
      <t>ベツ</t>
    </rPh>
    <rPh sb="14" eb="17">
      <t>ケッサンガク</t>
    </rPh>
    <phoneticPr fontId="2"/>
  </si>
  <si>
    <t>平成７年度</t>
    <rPh sb="0" eb="2">
      <t>ヘイセイ</t>
    </rPh>
    <rPh sb="3" eb="5">
      <t>ネンド</t>
    </rPh>
    <phoneticPr fontId="2"/>
  </si>
  <si>
    <t>　　守山市</t>
    <rPh sb="2" eb="5">
      <t>モリヤマシ</t>
    </rPh>
    <phoneticPr fontId="2"/>
  </si>
  <si>
    <t>　　栗東市</t>
    <rPh sb="2" eb="4">
      <t>リットウ</t>
    </rPh>
    <rPh sb="4" eb="5">
      <t>シ</t>
    </rPh>
    <phoneticPr fontId="2"/>
  </si>
  <si>
    <t>　県外</t>
    <rPh sb="1" eb="3">
      <t>ケンガイ</t>
    </rPh>
    <phoneticPr fontId="2"/>
  </si>
  <si>
    <t>　　京都府</t>
    <rPh sb="2" eb="5">
      <t>キョウトフ</t>
    </rPh>
    <phoneticPr fontId="2"/>
  </si>
  <si>
    <t>　　大阪府</t>
    <rPh sb="2" eb="4">
      <t>オオサカ</t>
    </rPh>
    <rPh sb="4" eb="5">
      <t>フ</t>
    </rPh>
    <phoneticPr fontId="2"/>
  </si>
  <si>
    <t>　　兵庫県　</t>
    <rPh sb="2" eb="5">
      <t>ヒョウゴケン</t>
    </rPh>
    <phoneticPr fontId="2"/>
  </si>
  <si>
    <t>平成17年度</t>
    <rPh sb="0" eb="2">
      <t>ヘイセイ</t>
    </rPh>
    <rPh sb="4" eb="5">
      <t>ネン</t>
    </rPh>
    <rPh sb="5" eb="6">
      <t>ド</t>
    </rPh>
    <phoneticPr fontId="2"/>
  </si>
  <si>
    <t>食料品</t>
    <rPh sb="0" eb="3">
      <t>ショクリョウヒン</t>
    </rPh>
    <phoneticPr fontId="2"/>
  </si>
  <si>
    <t>心身障がい者(児)</t>
    <rPh sb="0" eb="2">
      <t>シンシン</t>
    </rPh>
    <rPh sb="2" eb="3">
      <t>サワ</t>
    </rPh>
    <rPh sb="5" eb="6">
      <t>シャ</t>
    </rPh>
    <rPh sb="7" eb="8">
      <t>ジ</t>
    </rPh>
    <phoneticPr fontId="2"/>
  </si>
  <si>
    <t>重度心身障がい者老人</t>
    <rPh sb="0" eb="2">
      <t>ジュウド</t>
    </rPh>
    <rPh sb="2" eb="4">
      <t>シンシン</t>
    </rPh>
    <rPh sb="4" eb="5">
      <t>サワ</t>
    </rPh>
    <rPh sb="7" eb="8">
      <t>シャ</t>
    </rPh>
    <rPh sb="8" eb="10">
      <t>ロウジン</t>
    </rPh>
    <phoneticPr fontId="2"/>
  </si>
  <si>
    <t>野田聖子消費者行政推進担当大臣が市役所市民生活相談室を視察。</t>
    <rPh sb="0" eb="2">
      <t>ノダ</t>
    </rPh>
    <rPh sb="2" eb="4">
      <t>セイコ</t>
    </rPh>
    <rPh sb="4" eb="7">
      <t>ショウヒシャ</t>
    </rPh>
    <rPh sb="7" eb="9">
      <t>ギョウセイ</t>
    </rPh>
    <rPh sb="9" eb="11">
      <t>スイシン</t>
    </rPh>
    <rPh sb="11" eb="13">
      <t>タントウ</t>
    </rPh>
    <rPh sb="13" eb="15">
      <t>ダイジン</t>
    </rPh>
    <rPh sb="16" eb="19">
      <t>シヤクショ</t>
    </rPh>
    <rPh sb="19" eb="21">
      <t>シミン</t>
    </rPh>
    <rPh sb="21" eb="23">
      <t>セイカツ</t>
    </rPh>
    <rPh sb="23" eb="26">
      <t>ソウダンシツ</t>
    </rPh>
    <rPh sb="27" eb="29">
      <t>シサツ</t>
    </rPh>
    <phoneticPr fontId="2"/>
  </si>
  <si>
    <t>野洲市長選挙執行。</t>
    <rPh sb="2" eb="3">
      <t>シ</t>
    </rPh>
    <rPh sb="3" eb="4">
      <t>チョウ</t>
    </rPh>
    <rPh sb="4" eb="6">
      <t>センキョ</t>
    </rPh>
    <rPh sb="6" eb="8">
      <t>シッコウ</t>
    </rPh>
    <phoneticPr fontId="2"/>
  </si>
  <si>
    <t>草津市</t>
    <rPh sb="0" eb="3">
      <t>クサツシ</t>
    </rPh>
    <phoneticPr fontId="2"/>
  </si>
  <si>
    <t>守山市</t>
    <rPh sb="0" eb="3">
      <t>モリヤマシ</t>
    </rPh>
    <phoneticPr fontId="2"/>
  </si>
  <si>
    <t>栗東市</t>
    <rPh sb="0" eb="2">
      <t>リットウ</t>
    </rPh>
    <rPh sb="2" eb="3">
      <t>シ</t>
    </rPh>
    <phoneticPr fontId="2"/>
  </si>
  <si>
    <t>甲賀市</t>
    <rPh sb="0" eb="2">
      <t>コウガ</t>
    </rPh>
    <rPh sb="2" eb="3">
      <t>シ</t>
    </rPh>
    <phoneticPr fontId="2"/>
  </si>
  <si>
    <t>湖南市</t>
    <rPh sb="0" eb="2">
      <t>コナン</t>
    </rPh>
    <rPh sb="2" eb="3">
      <t>シ</t>
    </rPh>
    <phoneticPr fontId="2"/>
  </si>
  <si>
    <t>高島市</t>
    <rPh sb="0" eb="2">
      <t>タカシマ</t>
    </rPh>
    <rPh sb="2" eb="3">
      <t>シ</t>
    </rPh>
    <phoneticPr fontId="2"/>
  </si>
  <si>
    <t>東近江市</t>
    <rPh sb="0" eb="1">
      <t>ヒガシ</t>
    </rPh>
    <rPh sb="1" eb="3">
      <t>オウミ</t>
    </rPh>
    <rPh sb="3" eb="4">
      <t>シ</t>
    </rPh>
    <phoneticPr fontId="2"/>
  </si>
  <si>
    <t>米原市</t>
    <rPh sb="0" eb="1">
      <t>コメ</t>
    </rPh>
    <rPh sb="1" eb="2">
      <t>ハラ</t>
    </rPh>
    <rPh sb="2" eb="3">
      <t>シ</t>
    </rPh>
    <phoneticPr fontId="2"/>
  </si>
  <si>
    <t>日野町</t>
    <rPh sb="0" eb="2">
      <t>ヒノ</t>
    </rPh>
    <rPh sb="2" eb="3">
      <t>チョウ</t>
    </rPh>
    <phoneticPr fontId="2"/>
  </si>
  <si>
    <t>竜王町</t>
    <rPh sb="0" eb="3">
      <t>リュウオウチョウ</t>
    </rPh>
    <phoneticPr fontId="2"/>
  </si>
  <si>
    <t>愛荘町</t>
    <rPh sb="0" eb="1">
      <t>アイ</t>
    </rPh>
    <rPh sb="1" eb="2">
      <t>ショウ</t>
    </rPh>
    <rPh sb="2" eb="3">
      <t>チョウ</t>
    </rPh>
    <phoneticPr fontId="2"/>
  </si>
  <si>
    <t>(昭和32)年</t>
  </si>
  <si>
    <t>(昭和34)年</t>
  </si>
  <si>
    <t>(昭和36)年</t>
  </si>
  <si>
    <t>(昭和37)年</t>
  </si>
  <si>
    <t>(昭和39)年</t>
  </si>
  <si>
    <t>(昭和41)年</t>
  </si>
  <si>
    <t>(昭和42)年</t>
  </si>
  <si>
    <t>小篠原</t>
    <rPh sb="0" eb="1">
      <t>コ</t>
    </rPh>
    <rPh sb="1" eb="3">
      <t>シノハラ</t>
    </rPh>
    <phoneticPr fontId="2"/>
  </si>
  <si>
    <t>市三宅</t>
    <rPh sb="0" eb="1">
      <t>イチ</t>
    </rPh>
    <rPh sb="1" eb="3">
      <t>ミヤケ</t>
    </rPh>
    <phoneticPr fontId="2"/>
  </si>
  <si>
    <t>無収水量</t>
    <rPh sb="0" eb="1">
      <t>ム</t>
    </rPh>
    <rPh sb="1" eb="2">
      <t>シュウ</t>
    </rPh>
    <rPh sb="2" eb="4">
      <t>スイリョウ</t>
    </rPh>
    <phoneticPr fontId="2"/>
  </si>
  <si>
    <t>年　度</t>
    <rPh sb="0" eb="1">
      <t>トシ</t>
    </rPh>
    <rPh sb="2" eb="3">
      <t>ド</t>
    </rPh>
    <phoneticPr fontId="2"/>
  </si>
  <si>
    <t>歴史資料</t>
    <rPh sb="0" eb="1">
      <t>レキ</t>
    </rPh>
    <rPh sb="1" eb="2">
      <t>シ</t>
    </rPh>
    <rPh sb="2" eb="3">
      <t>シ</t>
    </rPh>
    <rPh sb="3" eb="4">
      <t>リョウ</t>
    </rPh>
    <phoneticPr fontId="2"/>
  </si>
  <si>
    <t>総農家数</t>
    <rPh sb="0" eb="1">
      <t>ソウ</t>
    </rPh>
    <rPh sb="1" eb="3">
      <t>ノウカ</t>
    </rPh>
    <rPh sb="3" eb="4">
      <t>スウ</t>
    </rPh>
    <phoneticPr fontId="2"/>
  </si>
  <si>
    <t>自給的農家</t>
    <rPh sb="0" eb="3">
      <t>ジキュウテキ</t>
    </rPh>
    <rPh sb="3" eb="5">
      <t>ノウカ</t>
    </rPh>
    <phoneticPr fontId="2"/>
  </si>
  <si>
    <t>専業・兼業別</t>
    <rPh sb="0" eb="2">
      <t>センギョウ</t>
    </rPh>
    <rPh sb="3" eb="5">
      <t>ケンギョウ</t>
    </rPh>
    <rPh sb="5" eb="6">
      <t>ベツ</t>
    </rPh>
    <phoneticPr fontId="2"/>
  </si>
  <si>
    <t>専業</t>
    <rPh sb="0" eb="2">
      <t>センギョウ</t>
    </rPh>
    <phoneticPr fontId="2"/>
  </si>
  <si>
    <t>第一種兼業</t>
    <rPh sb="0" eb="1">
      <t>ダイ</t>
    </rPh>
    <rPh sb="1" eb="3">
      <t>イッシュ</t>
    </rPh>
    <rPh sb="3" eb="5">
      <t>ケンギョウ</t>
    </rPh>
    <phoneticPr fontId="2"/>
  </si>
  <si>
    <t>第二種兼業</t>
    <rPh sb="0" eb="1">
      <t>ダイ</t>
    </rPh>
    <rPh sb="1" eb="3">
      <t>ニシュ</t>
    </rPh>
    <rPh sb="3" eb="5">
      <t>ケンギョウ</t>
    </rPh>
    <phoneticPr fontId="2"/>
  </si>
  <si>
    <t>安楽寺</t>
    <rPh sb="0" eb="2">
      <t>アンラク</t>
    </rPh>
    <rPh sb="2" eb="3">
      <t>ジ</t>
    </rPh>
    <phoneticPr fontId="2"/>
  </si>
  <si>
    <t>木造聖観音立像(不動堂安置)</t>
    <rPh sb="0" eb="2">
      <t>モクゾウ</t>
    </rPh>
    <rPh sb="2" eb="3">
      <t>ヒジリ</t>
    </rPh>
    <rPh sb="3" eb="5">
      <t>カンノン</t>
    </rPh>
    <rPh sb="5" eb="7">
      <t>リツゾウ</t>
    </rPh>
    <rPh sb="8" eb="10">
      <t>フドウ</t>
    </rPh>
    <rPh sb="10" eb="11">
      <t>ドウ</t>
    </rPh>
    <rPh sb="11" eb="13">
      <t>アンチ</t>
    </rPh>
    <phoneticPr fontId="2"/>
  </si>
  <si>
    <t>木造地蔵菩薩立像</t>
    <rPh sb="0" eb="2">
      <t>モクゾウ</t>
    </rPh>
    <rPh sb="2" eb="4">
      <t>ジゾウ</t>
    </rPh>
    <rPh sb="4" eb="6">
      <t>ボサツ</t>
    </rPh>
    <rPh sb="6" eb="8">
      <t>リツゾウ</t>
    </rPh>
    <phoneticPr fontId="2"/>
  </si>
  <si>
    <t>真福寺</t>
    <rPh sb="0" eb="1">
      <t>シャシン</t>
    </rPh>
    <rPh sb="1" eb="2">
      <t>フク</t>
    </rPh>
    <rPh sb="2" eb="3">
      <t>ジ</t>
    </rPh>
    <phoneticPr fontId="2"/>
  </si>
  <si>
    <t>木造狛犬</t>
    <rPh sb="0" eb="2">
      <t>モクゾウ</t>
    </rPh>
    <rPh sb="2" eb="4">
      <t>コマイヌ</t>
    </rPh>
    <phoneticPr fontId="2"/>
  </si>
  <si>
    <t>御上神社</t>
    <rPh sb="0" eb="1">
      <t>オ</t>
    </rPh>
    <rPh sb="1" eb="2">
      <t>カミ</t>
    </rPh>
    <rPh sb="2" eb="3">
      <t>カミ</t>
    </rPh>
    <rPh sb="3" eb="4">
      <t>シャ</t>
    </rPh>
    <phoneticPr fontId="2"/>
  </si>
  <si>
    <t>１０．９ｋｍ</t>
    <phoneticPr fontId="2"/>
  </si>
  <si>
    <t>輸送機械</t>
    <rPh sb="0" eb="2">
      <t>ユソウ</t>
    </rPh>
    <rPh sb="2" eb="4">
      <t>キカイ</t>
    </rPh>
    <phoneticPr fontId="2"/>
  </si>
  <si>
    <t>野洲市六条字北原485の1番地先</t>
    <rPh sb="0" eb="2">
      <t>ヤス</t>
    </rPh>
    <rPh sb="2" eb="3">
      <t>シ</t>
    </rPh>
    <rPh sb="3" eb="5">
      <t>ロクジョウ</t>
    </rPh>
    <rPh sb="5" eb="6">
      <t>ジ</t>
    </rPh>
    <rPh sb="6" eb="8">
      <t>キタハラ</t>
    </rPh>
    <rPh sb="13" eb="15">
      <t>バンチ</t>
    </rPh>
    <rPh sb="15" eb="16">
      <t>サキ</t>
    </rPh>
    <phoneticPr fontId="2"/>
  </si>
  <si>
    <t>野洲市小篠原17番地先</t>
    <rPh sb="0" eb="2">
      <t>ヤス</t>
    </rPh>
    <rPh sb="2" eb="3">
      <t>シ</t>
    </rPh>
    <rPh sb="3" eb="4">
      <t>コ</t>
    </rPh>
    <rPh sb="4" eb="5">
      <t>シノ</t>
    </rPh>
    <rPh sb="5" eb="6">
      <t>ハラ</t>
    </rPh>
    <rPh sb="8" eb="10">
      <t>バンチ</t>
    </rPh>
    <rPh sb="10" eb="11">
      <t>サキ</t>
    </rPh>
    <phoneticPr fontId="2"/>
  </si>
  <si>
    <t>野洲市辻町629番地先</t>
    <rPh sb="0" eb="2">
      <t>ヤス</t>
    </rPh>
    <rPh sb="2" eb="3">
      <t>シ</t>
    </rPh>
    <rPh sb="3" eb="5">
      <t>ツジマチ</t>
    </rPh>
    <rPh sb="8" eb="10">
      <t>バンチ</t>
    </rPh>
    <rPh sb="10" eb="11">
      <t>サキ</t>
    </rPh>
    <phoneticPr fontId="2"/>
  </si>
  <si>
    <t>多聞寺</t>
    <rPh sb="0" eb="1">
      <t>タ</t>
    </rPh>
    <rPh sb="1" eb="2">
      <t>ブン</t>
    </rPh>
    <rPh sb="2" eb="3">
      <t>ジ</t>
    </rPh>
    <phoneticPr fontId="2"/>
  </si>
  <si>
    <t>建造物</t>
    <rPh sb="0" eb="2">
      <t>ケンゾウ</t>
    </rPh>
    <rPh sb="2" eb="3">
      <t>モノ</t>
    </rPh>
    <phoneticPr fontId="2"/>
  </si>
  <si>
    <t>昭和 9年 5月18日</t>
    <rPh sb="0" eb="2">
      <t>ショウワ</t>
    </rPh>
    <rPh sb="4" eb="5">
      <t>ネン</t>
    </rPh>
    <rPh sb="7" eb="8">
      <t>ガツ</t>
    </rPh>
    <rPh sb="10" eb="11">
      <t>ニチ</t>
    </rPh>
    <phoneticPr fontId="2"/>
  </si>
  <si>
    <t>室町</t>
    <rPh sb="0" eb="1">
      <t>シツ</t>
    </rPh>
    <rPh sb="1" eb="2">
      <t>マチ</t>
    </rPh>
    <phoneticPr fontId="2"/>
  </si>
  <si>
    <t xml:space="preserve"> 野洲市小篠原２１００番地１</t>
    <rPh sb="1" eb="3">
      <t>ヤス</t>
    </rPh>
    <rPh sb="3" eb="4">
      <t>シ</t>
    </rPh>
    <rPh sb="4" eb="5">
      <t>コ</t>
    </rPh>
    <rPh sb="5" eb="6">
      <t>シノ</t>
    </rPh>
    <rPh sb="6" eb="7">
      <t>ハラ</t>
    </rPh>
    <rPh sb="11" eb="13">
      <t>バンチ</t>
    </rPh>
    <phoneticPr fontId="2"/>
  </si>
  <si>
    <t>みすいでん</t>
    <phoneticPr fontId="2"/>
  </si>
  <si>
    <t>飲食店は除く。</t>
    <rPh sb="0" eb="3">
      <t>インショクテン</t>
    </rPh>
    <rPh sb="4" eb="5">
      <t>ノゾ</t>
    </rPh>
    <phoneticPr fontId="2"/>
  </si>
  <si>
    <t>善福寺</t>
    <rPh sb="0" eb="1">
      <t>ゼン</t>
    </rPh>
    <rPh sb="1" eb="2">
      <t>フク</t>
    </rPh>
    <rPh sb="2" eb="3">
      <t>ジ</t>
    </rPh>
    <phoneticPr fontId="2"/>
  </si>
  <si>
    <t xml:space="preserve"> 野洲町、中主町合併</t>
    <rPh sb="1" eb="4">
      <t>ヤスチョウ</t>
    </rPh>
    <rPh sb="5" eb="7">
      <t>チュウズ</t>
    </rPh>
    <rPh sb="7" eb="8">
      <t>チョウ</t>
    </rPh>
    <rPh sb="8" eb="10">
      <t>ガッペイ</t>
    </rPh>
    <phoneticPr fontId="2"/>
  </si>
  <si>
    <t>平成 2年</t>
    <rPh sb="0" eb="2">
      <t>ヘイセイ</t>
    </rPh>
    <rPh sb="4" eb="5">
      <t>ネン</t>
    </rPh>
    <phoneticPr fontId="2"/>
  </si>
  <si>
    <t>平成 7年</t>
    <rPh sb="0" eb="2">
      <t>ヘイセイ</t>
    </rPh>
    <rPh sb="4" eb="5">
      <t>ネン</t>
    </rPh>
    <phoneticPr fontId="2"/>
  </si>
  <si>
    <t>ぎおうの里</t>
    <rPh sb="4" eb="5">
      <t>サト</t>
    </rPh>
    <phoneticPr fontId="2"/>
  </si>
  <si>
    <t>　　東京都</t>
    <rPh sb="2" eb="5">
      <t>トウキョウト</t>
    </rPh>
    <phoneticPr fontId="2"/>
  </si>
  <si>
    <t>浄円寺</t>
    <rPh sb="0" eb="1">
      <t>ジョウザイ</t>
    </rPh>
    <rPh sb="1" eb="2">
      <t>エン</t>
    </rPh>
    <rPh sb="2" eb="3">
      <t>ジ</t>
    </rPh>
    <phoneticPr fontId="2"/>
  </si>
  <si>
    <t>件数</t>
    <rPh sb="0" eb="2">
      <t>ケンスウ</t>
    </rPh>
    <phoneticPr fontId="2"/>
  </si>
  <si>
    <t>苗田神社</t>
    <rPh sb="0" eb="1">
      <t>ナエ</t>
    </rPh>
    <rPh sb="1" eb="2">
      <t>タ</t>
    </rPh>
    <rPh sb="2" eb="4">
      <t>ジンジャ</t>
    </rPh>
    <phoneticPr fontId="2"/>
  </si>
  <si>
    <t>X</t>
    <phoneticPr fontId="2"/>
  </si>
  <si>
    <t>戸　数</t>
    <rPh sb="0" eb="1">
      <t>ト</t>
    </rPh>
    <rPh sb="2" eb="3">
      <t>カズ</t>
    </rPh>
    <phoneticPr fontId="2"/>
  </si>
  <si>
    <t>間取り</t>
    <rPh sb="0" eb="2">
      <t>マド</t>
    </rPh>
    <phoneticPr fontId="2"/>
  </si>
  <si>
    <t>　　福井県</t>
    <rPh sb="2" eb="4">
      <t>フクイ</t>
    </rPh>
    <rPh sb="4" eb="5">
      <t>ケン</t>
    </rPh>
    <phoneticPr fontId="2"/>
  </si>
  <si>
    <t>　　愛知県</t>
    <rPh sb="2" eb="5">
      <t>アイチケン</t>
    </rPh>
    <phoneticPr fontId="2"/>
  </si>
  <si>
    <t>中山道朝鮮人街道分岐点等石造道標</t>
    <rPh sb="0" eb="2">
      <t>ナカヤマ</t>
    </rPh>
    <rPh sb="2" eb="3">
      <t>ミチ</t>
    </rPh>
    <rPh sb="3" eb="5">
      <t>チョウセン</t>
    </rPh>
    <rPh sb="5" eb="6">
      <t>ジン</t>
    </rPh>
    <rPh sb="6" eb="8">
      <t>カイドウ</t>
    </rPh>
    <rPh sb="8" eb="11">
      <t>ブンキテン</t>
    </rPh>
    <rPh sb="11" eb="12">
      <t>ナド</t>
    </rPh>
    <rPh sb="12" eb="14">
      <t>セキゾウ</t>
    </rPh>
    <rPh sb="14" eb="16">
      <t>ドウヒョウ</t>
    </rPh>
    <phoneticPr fontId="2"/>
  </si>
  <si>
    <t>3基</t>
    <rPh sb="1" eb="2">
      <t>キ</t>
    </rPh>
    <phoneticPr fontId="2"/>
  </si>
  <si>
    <t>(管理)蓮照寺</t>
    <rPh sb="1" eb="3">
      <t>カンリ</t>
    </rPh>
    <rPh sb="4" eb="5">
      <t>ハス</t>
    </rPh>
    <rPh sb="5" eb="6">
      <t>テラシ</t>
    </rPh>
    <rPh sb="6" eb="7">
      <t>テラ</t>
    </rPh>
    <phoneticPr fontId="2"/>
  </si>
  <si>
    <t>有形民俗文財</t>
    <rPh sb="0" eb="2">
      <t>ユウケイ</t>
    </rPh>
    <rPh sb="2" eb="4">
      <t>ミンゾク</t>
    </rPh>
    <rPh sb="4" eb="5">
      <t>ブン</t>
    </rPh>
    <rPh sb="5" eb="6">
      <t>ザイ</t>
    </rPh>
    <phoneticPr fontId="2"/>
  </si>
  <si>
    <t>小南芸能座資料</t>
    <rPh sb="0" eb="2">
      <t>コミナミ</t>
    </rPh>
    <rPh sb="2" eb="4">
      <t>ゲイノウ</t>
    </rPh>
    <rPh sb="4" eb="5">
      <t>ザ</t>
    </rPh>
    <rPh sb="5" eb="7">
      <t>シリョウ</t>
    </rPh>
    <phoneticPr fontId="2"/>
  </si>
  <si>
    <t>能面等5点</t>
    <rPh sb="0" eb="2">
      <t>ノウメン</t>
    </rPh>
    <rPh sb="2" eb="3">
      <t>ナド</t>
    </rPh>
    <rPh sb="4" eb="5">
      <t>テン</t>
    </rPh>
    <phoneticPr fontId="2"/>
  </si>
  <si>
    <t>平成 2年 3月20日</t>
    <rPh sb="0" eb="2">
      <t>ヘイセイ</t>
    </rPh>
    <rPh sb="4" eb="5">
      <t>ネン</t>
    </rPh>
    <rPh sb="7" eb="8">
      <t>ガツ</t>
    </rPh>
    <rPh sb="10" eb="11">
      <t>ニチ</t>
    </rPh>
    <phoneticPr fontId="2"/>
  </si>
  <si>
    <t>平成25年</t>
    <rPh sb="0" eb="2">
      <t>ヘイセイ</t>
    </rPh>
    <rPh sb="4" eb="5">
      <t>ネン</t>
    </rPh>
    <phoneticPr fontId="2"/>
  </si>
  <si>
    <t>野洲市小篠原字沢の口1542番地先</t>
    <rPh sb="0" eb="2">
      <t>ヤス</t>
    </rPh>
    <rPh sb="2" eb="3">
      <t>シ</t>
    </rPh>
    <rPh sb="3" eb="5">
      <t>コシノ</t>
    </rPh>
    <rPh sb="5" eb="7">
      <t>ハラジ</t>
    </rPh>
    <rPh sb="7" eb="8">
      <t>サワ</t>
    </rPh>
    <rPh sb="9" eb="10">
      <t>クチ</t>
    </rPh>
    <rPh sb="14" eb="16">
      <t>バンチ</t>
    </rPh>
    <rPh sb="16" eb="17">
      <t>サキ</t>
    </rPh>
    <phoneticPr fontId="2"/>
  </si>
  <si>
    <t>野洲市小篠原字沢の口1538番地先</t>
    <rPh sb="0" eb="2">
      <t>ヤス</t>
    </rPh>
    <rPh sb="2" eb="3">
      <t>シ</t>
    </rPh>
    <rPh sb="3" eb="4">
      <t>コ</t>
    </rPh>
    <rPh sb="4" eb="5">
      <t>シノ</t>
    </rPh>
    <rPh sb="5" eb="6">
      <t>ハラ</t>
    </rPh>
    <rPh sb="6" eb="7">
      <t>ジ</t>
    </rPh>
    <rPh sb="7" eb="8">
      <t>サワ</t>
    </rPh>
    <rPh sb="9" eb="10">
      <t>クチ</t>
    </rPh>
    <rPh sb="14" eb="16">
      <t>バンチ</t>
    </rPh>
    <rPh sb="16" eb="17">
      <t>サキ</t>
    </rPh>
    <phoneticPr fontId="2"/>
  </si>
  <si>
    <t>野洲市小堤字きつね谷950番地先</t>
    <rPh sb="0" eb="2">
      <t>ヤス</t>
    </rPh>
    <rPh sb="2" eb="3">
      <t>シ</t>
    </rPh>
    <rPh sb="3" eb="4">
      <t>ショウ</t>
    </rPh>
    <rPh sb="4" eb="6">
      <t>ツツミジ</t>
    </rPh>
    <rPh sb="9" eb="10">
      <t>タニ</t>
    </rPh>
    <rPh sb="13" eb="15">
      <t>バンチ</t>
    </rPh>
    <rPh sb="15" eb="16">
      <t>サキ</t>
    </rPh>
    <phoneticPr fontId="2"/>
  </si>
  <si>
    <t>野洲市小堤字きつね谷939番の5地先</t>
    <rPh sb="0" eb="2">
      <t>ヤス</t>
    </rPh>
    <rPh sb="2" eb="3">
      <t>シ</t>
    </rPh>
    <rPh sb="3" eb="4">
      <t>コ</t>
    </rPh>
    <rPh sb="4" eb="5">
      <t>ツツミ</t>
    </rPh>
    <phoneticPr fontId="2"/>
  </si>
  <si>
    <t>野洲市上屋1374番地先</t>
    <rPh sb="0" eb="2">
      <t>ヤス</t>
    </rPh>
    <rPh sb="2" eb="3">
      <t>シ</t>
    </rPh>
    <rPh sb="3" eb="4">
      <t>カミ</t>
    </rPh>
    <rPh sb="4" eb="5">
      <t>ヤ</t>
    </rPh>
    <rPh sb="9" eb="11">
      <t>バンチ</t>
    </rPh>
    <rPh sb="11" eb="12">
      <t>サキ</t>
    </rPh>
    <phoneticPr fontId="2"/>
  </si>
  <si>
    <t>野洲市上屋1385番地先</t>
    <rPh sb="0" eb="2">
      <t>ヤス</t>
    </rPh>
    <rPh sb="2" eb="3">
      <t>シ</t>
    </rPh>
    <rPh sb="3" eb="4">
      <t>カミ</t>
    </rPh>
    <rPh sb="4" eb="5">
      <t>ヤ</t>
    </rPh>
    <rPh sb="9" eb="11">
      <t>バンチ</t>
    </rPh>
    <rPh sb="11" eb="12">
      <t>サキ</t>
    </rPh>
    <phoneticPr fontId="2"/>
  </si>
  <si>
    <t>一級河川家棟川への合流点</t>
    <rPh sb="0" eb="2">
      <t>イッキュウ</t>
    </rPh>
    <rPh sb="2" eb="4">
      <t>カセン</t>
    </rPh>
    <rPh sb="4" eb="5">
      <t>イエ</t>
    </rPh>
    <rPh sb="5" eb="6">
      <t>ムネ</t>
    </rPh>
    <rPh sb="6" eb="7">
      <t>カワ</t>
    </rPh>
    <rPh sb="9" eb="12">
      <t>ゴウリュウテン</t>
    </rPh>
    <phoneticPr fontId="2"/>
  </si>
  <si>
    <t>平成12年に区分見直し</t>
    <rPh sb="0" eb="2">
      <t>ヘイセイ</t>
    </rPh>
    <rPh sb="4" eb="5">
      <t>ネン</t>
    </rPh>
    <rPh sb="6" eb="8">
      <t>クブン</t>
    </rPh>
    <rPh sb="8" eb="10">
      <t>ミナオ</t>
    </rPh>
    <phoneticPr fontId="2"/>
  </si>
  <si>
    <t>野洲市野洲495番地先</t>
    <rPh sb="0" eb="2">
      <t>ヤス</t>
    </rPh>
    <rPh sb="2" eb="3">
      <t>シ</t>
    </rPh>
    <rPh sb="3" eb="4">
      <t>ヤ</t>
    </rPh>
    <rPh sb="4" eb="5">
      <t>ス</t>
    </rPh>
    <rPh sb="8" eb="10">
      <t>バンチ</t>
    </rPh>
    <rPh sb="10" eb="11">
      <t>サキ</t>
    </rPh>
    <phoneticPr fontId="2"/>
  </si>
  <si>
    <t>資料：西日本旅客鉄道株式会社京都支社</t>
    <rPh sb="0" eb="2">
      <t>シリョウ</t>
    </rPh>
    <rPh sb="3" eb="4">
      <t>ニシ</t>
    </rPh>
    <rPh sb="4" eb="6">
      <t>ニホン</t>
    </rPh>
    <rPh sb="6" eb="8">
      <t>リョカク</t>
    </rPh>
    <rPh sb="8" eb="10">
      <t>テツドウ</t>
    </rPh>
    <rPh sb="10" eb="14">
      <t>カブシキガイシャ</t>
    </rPh>
    <rPh sb="14" eb="16">
      <t>キョウト</t>
    </rPh>
    <rPh sb="16" eb="18">
      <t>シシャ</t>
    </rPh>
    <phoneticPr fontId="2"/>
  </si>
  <si>
    <t>定期外</t>
    <rPh sb="0" eb="2">
      <t>テイキ</t>
    </rPh>
    <rPh sb="2" eb="3">
      <t>ガイ</t>
    </rPh>
    <phoneticPr fontId="2"/>
  </si>
  <si>
    <t>定期</t>
    <rPh sb="0" eb="2">
      <t>テイキ</t>
    </rPh>
    <phoneticPr fontId="2"/>
  </si>
  <si>
    <t>自家用</t>
    <rPh sb="0" eb="3">
      <t>ジカヨウ</t>
    </rPh>
    <phoneticPr fontId="2"/>
  </si>
  <si>
    <t>軽四輪乗用</t>
    <rPh sb="0" eb="1">
      <t>ケイ</t>
    </rPh>
    <rPh sb="1" eb="3">
      <t>ヨンリン</t>
    </rPh>
    <rPh sb="3" eb="5">
      <t>ジョウヨウ</t>
    </rPh>
    <phoneticPr fontId="2"/>
  </si>
  <si>
    <t>自動二輪</t>
    <rPh sb="0" eb="2">
      <t>ジドウ</t>
    </rPh>
    <rPh sb="2" eb="4">
      <t>ニリン</t>
    </rPh>
    <phoneticPr fontId="2"/>
  </si>
  <si>
    <t>資料：東消防署</t>
    <rPh sb="0" eb="2">
      <t>シリョウ</t>
    </rPh>
    <rPh sb="3" eb="4">
      <t>ヒガシ</t>
    </rPh>
    <rPh sb="4" eb="7">
      <t>ショウボウショ</t>
    </rPh>
    <phoneticPr fontId="2"/>
  </si>
  <si>
    <t>建　物　火　災</t>
    <rPh sb="0" eb="1">
      <t>ダテ</t>
    </rPh>
    <rPh sb="2" eb="3">
      <t>モノ</t>
    </rPh>
    <rPh sb="4" eb="5">
      <t>ヒ</t>
    </rPh>
    <rPh sb="6" eb="7">
      <t>ワザワ</t>
    </rPh>
    <phoneticPr fontId="2"/>
  </si>
  <si>
    <t>野洲川への合流点</t>
    <rPh sb="0" eb="1">
      <t>ヤ</t>
    </rPh>
    <rPh sb="1" eb="2">
      <t>ス</t>
    </rPh>
    <rPh sb="2" eb="3">
      <t>カワ</t>
    </rPh>
    <rPh sb="5" eb="7">
      <t>ゴウリュウ</t>
    </rPh>
    <rPh sb="7" eb="8">
      <t>テン</t>
    </rPh>
    <phoneticPr fontId="2"/>
  </si>
  <si>
    <t>琵琶湖への流入点</t>
    <rPh sb="0" eb="3">
      <t>ビワコ</t>
    </rPh>
    <rPh sb="5" eb="7">
      <t>リュウニュウ</t>
    </rPh>
    <rPh sb="7" eb="8">
      <t>テン</t>
    </rPh>
    <phoneticPr fontId="2"/>
  </si>
  <si>
    <t>大山川への合流点</t>
    <rPh sb="0" eb="2">
      <t>オオヤマ</t>
    </rPh>
    <rPh sb="2" eb="3">
      <t>カワ</t>
    </rPh>
    <rPh sb="5" eb="7">
      <t>ゴウリュウ</t>
    </rPh>
    <rPh sb="7" eb="8">
      <t>テン</t>
    </rPh>
    <phoneticPr fontId="2"/>
  </si>
  <si>
    <t>野洲市小篠原字奥山1番の1地先</t>
    <rPh sb="0" eb="2">
      <t>ヤス</t>
    </rPh>
    <rPh sb="2" eb="3">
      <t>シ</t>
    </rPh>
    <rPh sb="3" eb="4">
      <t>コ</t>
    </rPh>
    <rPh sb="4" eb="5">
      <t>シノ</t>
    </rPh>
    <rPh sb="5" eb="6">
      <t>ハラ</t>
    </rPh>
    <rPh sb="6" eb="7">
      <t>ジ</t>
    </rPh>
    <rPh sb="7" eb="9">
      <t>オクヤマ</t>
    </rPh>
    <rPh sb="10" eb="11">
      <t>バン</t>
    </rPh>
    <rPh sb="13" eb="14">
      <t>チ</t>
    </rPh>
    <rPh sb="14" eb="15">
      <t>サキ</t>
    </rPh>
    <phoneticPr fontId="2"/>
  </si>
  <si>
    <t>日帰り</t>
    <rPh sb="0" eb="2">
      <t>ヒガエ</t>
    </rPh>
    <phoneticPr fontId="2"/>
  </si>
  <si>
    <t>延観光客数</t>
    <rPh sb="0" eb="1">
      <t>ノ</t>
    </rPh>
    <rPh sb="1" eb="3">
      <t>カンコウ</t>
    </rPh>
    <rPh sb="3" eb="4">
      <t>キャク</t>
    </rPh>
    <rPh sb="4" eb="5">
      <t>スウ</t>
    </rPh>
    <phoneticPr fontId="2"/>
  </si>
  <si>
    <t>維持補修費</t>
    <rPh sb="0" eb="2">
      <t>イジ</t>
    </rPh>
    <rPh sb="2" eb="5">
      <t>ホシュウヒ</t>
    </rPh>
    <phoneticPr fontId="2"/>
  </si>
  <si>
    <t>祇王幼稚園</t>
    <rPh sb="0" eb="1">
      <t>ギ</t>
    </rPh>
    <rPh sb="1" eb="2">
      <t>オウ</t>
    </rPh>
    <rPh sb="2" eb="5">
      <t>ヨウチエン</t>
    </rPh>
    <phoneticPr fontId="2"/>
  </si>
  <si>
    <t>中主幼稚園</t>
    <rPh sb="0" eb="2">
      <t>チュウズ</t>
    </rPh>
    <rPh sb="2" eb="5">
      <t>ヨウチエン</t>
    </rPh>
    <phoneticPr fontId="2"/>
  </si>
  <si>
    <t>学校数
(校)</t>
    <rPh sb="0" eb="3">
      <t>ガッコウスウ</t>
    </rPh>
    <rPh sb="5" eb="6">
      <t>コウ</t>
    </rPh>
    <phoneticPr fontId="2"/>
  </si>
  <si>
    <t>学級数
(学級)</t>
    <rPh sb="0" eb="3">
      <t>ガッキュウスウ</t>
    </rPh>
    <rPh sb="5" eb="7">
      <t>ガッキュウ</t>
    </rPh>
    <phoneticPr fontId="2"/>
  </si>
  <si>
    <t>児童数(人)</t>
    <rPh sb="0" eb="3">
      <t>ジドウスウ</t>
    </rPh>
    <rPh sb="4" eb="5">
      <t>ニン</t>
    </rPh>
    <phoneticPr fontId="2"/>
  </si>
  <si>
    <t>三上小学校</t>
    <rPh sb="0" eb="2">
      <t>ミカミ</t>
    </rPh>
    <rPh sb="2" eb="5">
      <t>ショウガッコウ</t>
    </rPh>
    <phoneticPr fontId="2"/>
  </si>
  <si>
    <t>附　識語等断簡</t>
    <rPh sb="0" eb="1">
      <t>ツ</t>
    </rPh>
    <rPh sb="2" eb="3">
      <t>シキ</t>
    </rPh>
    <rPh sb="3" eb="4">
      <t>ゴ</t>
    </rPh>
    <rPh sb="4" eb="5">
      <t>トウ</t>
    </rPh>
    <rPh sb="5" eb="6">
      <t>ダン</t>
    </rPh>
    <rPh sb="6" eb="7">
      <t>カン</t>
    </rPh>
    <phoneticPr fontId="2"/>
  </si>
  <si>
    <t>平成13年 3月19日</t>
    <rPh sb="0" eb="2">
      <t>ヘイセイ</t>
    </rPh>
    <rPh sb="4" eb="5">
      <t>ネン</t>
    </rPh>
    <rPh sb="7" eb="8">
      <t>ガツ</t>
    </rPh>
    <rPh sb="10" eb="11">
      <t>ニチ</t>
    </rPh>
    <phoneticPr fontId="2"/>
  </si>
  <si>
    <t>平成 9年 3月31日</t>
    <rPh sb="0" eb="2">
      <t>ヘイセイ</t>
    </rPh>
    <rPh sb="4" eb="5">
      <t>ネン</t>
    </rPh>
    <rPh sb="7" eb="8">
      <t>ガツ</t>
    </rPh>
    <rPh sb="10" eb="11">
      <t>ニチ</t>
    </rPh>
    <phoneticPr fontId="2"/>
  </si>
  <si>
    <t>大行事神社摂社野上神社本殿</t>
    <rPh sb="0" eb="1">
      <t>ダイ</t>
    </rPh>
    <rPh sb="1" eb="3">
      <t>ギョウジ</t>
    </rPh>
    <rPh sb="3" eb="5">
      <t>ジンジャ</t>
    </rPh>
    <rPh sb="5" eb="7">
      <t>セッシャ</t>
    </rPh>
    <rPh sb="7" eb="9">
      <t>ノガミ</t>
    </rPh>
    <rPh sb="9" eb="11">
      <t>ジンジャ</t>
    </rPh>
    <rPh sb="11" eb="13">
      <t>ホンデン</t>
    </rPh>
    <phoneticPr fontId="2"/>
  </si>
  <si>
    <t xml:space="preserve">兵主神社本殿　 </t>
    <rPh sb="0" eb="4">
      <t>ヒョウズ</t>
    </rPh>
    <rPh sb="4" eb="5">
      <t>ホン</t>
    </rPh>
    <rPh sb="5" eb="6">
      <t>デン</t>
    </rPh>
    <phoneticPr fontId="2"/>
  </si>
  <si>
    <t>石造五重塔</t>
    <rPh sb="0" eb="1">
      <t>セキ</t>
    </rPh>
    <rPh sb="1" eb="2">
      <t>ゾウ</t>
    </rPh>
    <rPh sb="2" eb="4">
      <t>ゴジュウ</t>
    </rPh>
    <rPh sb="4" eb="5">
      <t>トウ</t>
    </rPh>
    <phoneticPr fontId="2"/>
  </si>
  <si>
    <t>14面外</t>
    <rPh sb="2" eb="3">
      <t>メン</t>
    </rPh>
    <rPh sb="3" eb="4">
      <t>ソト</t>
    </rPh>
    <phoneticPr fontId="2"/>
  </si>
  <si>
    <t>妙光寺地蔵磨崖仏　　</t>
    <rPh sb="0" eb="3">
      <t>ミョウコウジ</t>
    </rPh>
    <rPh sb="3" eb="5">
      <t>ジゾウ</t>
    </rPh>
    <rPh sb="5" eb="6">
      <t>ケンマ</t>
    </rPh>
    <rPh sb="6" eb="7">
      <t>ガケ</t>
    </rPh>
    <rPh sb="7" eb="8">
      <t>ブツ</t>
    </rPh>
    <phoneticPr fontId="2"/>
  </si>
  <si>
    <t>7月第4日曜日</t>
    <rPh sb="1" eb="2">
      <t>ガツ</t>
    </rPh>
    <rPh sb="2" eb="3">
      <t>ダイ</t>
    </rPh>
    <rPh sb="4" eb="7">
      <t>ニチヨウビ</t>
    </rPh>
    <phoneticPr fontId="2"/>
  </si>
  <si>
    <t>円山古墳・甲山古墳・宮山二号墳</t>
    <rPh sb="0" eb="2">
      <t>マルヤマ</t>
    </rPh>
    <rPh sb="2" eb="4">
      <t>コフン</t>
    </rPh>
    <rPh sb="5" eb="6">
      <t>カブト</t>
    </rPh>
    <rPh sb="6" eb="7">
      <t>ヤマ</t>
    </rPh>
    <rPh sb="7" eb="9">
      <t>コフン</t>
    </rPh>
    <rPh sb="10" eb="11">
      <t>ミヤ</t>
    </rPh>
    <rPh sb="11" eb="12">
      <t>ヤマ</t>
    </rPh>
    <rPh sb="12" eb="13">
      <t>ニ</t>
    </rPh>
    <rPh sb="13" eb="14">
      <t>ゴウ</t>
    </rPh>
    <rPh sb="14" eb="15">
      <t>フン</t>
    </rPh>
    <phoneticPr fontId="2"/>
  </si>
  <si>
    <t>名　　勝</t>
    <rPh sb="0" eb="1">
      <t>ナ</t>
    </rPh>
    <rPh sb="3" eb="4">
      <t>カツ</t>
    </rPh>
    <phoneticPr fontId="2"/>
  </si>
  <si>
    <t>千原神社</t>
    <rPh sb="0" eb="2">
      <t>チハラ</t>
    </rPh>
    <rPh sb="2" eb="4">
      <t>ジンジャ</t>
    </rPh>
    <phoneticPr fontId="2"/>
  </si>
  <si>
    <t>蓮長寺</t>
    <rPh sb="0" eb="1">
      <t>レン</t>
    </rPh>
    <rPh sb="1" eb="2">
      <t>チョウ</t>
    </rPh>
    <rPh sb="2" eb="3">
      <t>ジ</t>
    </rPh>
    <phoneticPr fontId="2"/>
  </si>
  <si>
    <t>病院</t>
    <rPh sb="0" eb="2">
      <t>ビョウイン</t>
    </rPh>
    <phoneticPr fontId="2"/>
  </si>
  <si>
    <t>土蔵</t>
    <rPh sb="0" eb="2">
      <t>ドゾウ</t>
    </rPh>
    <phoneticPr fontId="2"/>
  </si>
  <si>
    <t>守山市</t>
    <rPh sb="0" eb="2">
      <t>モリヤマ</t>
    </rPh>
    <rPh sb="2" eb="3">
      <t>シ</t>
    </rPh>
    <phoneticPr fontId="2"/>
  </si>
  <si>
    <t>草津市</t>
    <rPh sb="0" eb="2">
      <t>クサツ</t>
    </rPh>
    <rPh sb="2" eb="3">
      <t>シ</t>
    </rPh>
    <phoneticPr fontId="2"/>
  </si>
  <si>
    <t>(単位：冊)</t>
  </si>
  <si>
    <t>一般書</t>
    <rPh sb="0" eb="3">
      <t>イッパンショ</t>
    </rPh>
    <phoneticPr fontId="2"/>
  </si>
  <si>
    <t>児童書</t>
    <rPh sb="0" eb="3">
      <t>ジドウショ</t>
    </rPh>
    <phoneticPr fontId="2"/>
  </si>
  <si>
    <t>哲学・宗教</t>
    <rPh sb="0" eb="2">
      <t>テツガク</t>
    </rPh>
    <rPh sb="3" eb="5">
      <t>シュウキョウ</t>
    </rPh>
    <phoneticPr fontId="2"/>
  </si>
  <si>
    <t>歴史・地理</t>
    <rPh sb="0" eb="2">
      <t>レキシ</t>
    </rPh>
    <rPh sb="3" eb="5">
      <t>チリ</t>
    </rPh>
    <phoneticPr fontId="2"/>
  </si>
  <si>
    <t>社会科学</t>
    <rPh sb="0" eb="2">
      <t>シャカイ</t>
    </rPh>
    <rPh sb="2" eb="4">
      <t>カガク</t>
    </rPh>
    <phoneticPr fontId="2"/>
  </si>
  <si>
    <t>自然科学</t>
    <rPh sb="0" eb="2">
      <t>シゼン</t>
    </rPh>
    <rPh sb="2" eb="4">
      <t>カガク</t>
    </rPh>
    <phoneticPr fontId="2"/>
  </si>
  <si>
    <t>産業</t>
    <rPh sb="0" eb="2">
      <t>サンギョウ</t>
    </rPh>
    <phoneticPr fontId="2"/>
  </si>
  <si>
    <t>情報通信業</t>
    <rPh sb="0" eb="2">
      <t>ジョウホウ</t>
    </rPh>
    <rPh sb="2" eb="4">
      <t>ツウシン</t>
    </rPh>
    <rPh sb="4" eb="5">
      <t>ギョウ</t>
    </rPh>
    <phoneticPr fontId="2"/>
  </si>
  <si>
    <t>資料：税務課(固定資産税土地台帳)　(単位：k㎡)</t>
    <rPh sb="0" eb="2">
      <t>シリョウ</t>
    </rPh>
    <rPh sb="3" eb="6">
      <t>ゼイムカ</t>
    </rPh>
    <rPh sb="7" eb="9">
      <t>コテイ</t>
    </rPh>
    <rPh sb="9" eb="12">
      <t>シサンゼイ</t>
    </rPh>
    <rPh sb="12" eb="14">
      <t>トチ</t>
    </rPh>
    <rPh sb="14" eb="16">
      <t>ダイチョウ</t>
    </rPh>
    <phoneticPr fontId="2"/>
  </si>
  <si>
    <t>４．字別土地台帳面積</t>
    <rPh sb="4" eb="6">
      <t>トチ</t>
    </rPh>
    <rPh sb="6" eb="8">
      <t>ダイチョウ</t>
    </rPh>
    <phoneticPr fontId="2"/>
  </si>
  <si>
    <t>国直轄・県営事業負担金</t>
    <rPh sb="0" eb="1">
      <t>クニ</t>
    </rPh>
    <rPh sb="1" eb="3">
      <t>チョッカツ</t>
    </rPh>
    <rPh sb="4" eb="6">
      <t>ケンエイ</t>
    </rPh>
    <rPh sb="6" eb="8">
      <t>ジギョウ</t>
    </rPh>
    <rPh sb="8" eb="11">
      <t>フタンキン</t>
    </rPh>
    <phoneticPr fontId="2"/>
  </si>
  <si>
    <t>八　夫</t>
    <rPh sb="0" eb="1">
      <t>ハチ</t>
    </rPh>
    <rPh sb="2" eb="3">
      <t>オット</t>
    </rPh>
    <phoneticPr fontId="2"/>
  </si>
  <si>
    <t>畑</t>
    <rPh sb="0" eb="1">
      <t>ハタケ</t>
    </rPh>
    <phoneticPr fontId="2"/>
  </si>
  <si>
    <t>宅地</t>
    <rPh sb="0" eb="2">
      <t>タクチ</t>
    </rPh>
    <phoneticPr fontId="2"/>
  </si>
  <si>
    <t>非課税地</t>
    <rPh sb="0" eb="3">
      <t>ヒカゼイ</t>
    </rPh>
    <rPh sb="3" eb="4">
      <t>チ</t>
    </rPh>
    <phoneticPr fontId="2"/>
  </si>
  <si>
    <t>安　治</t>
    <rPh sb="0" eb="1">
      <t>ヤス</t>
    </rPh>
    <rPh sb="2" eb="3">
      <t>チ</t>
    </rPh>
    <phoneticPr fontId="2"/>
  </si>
  <si>
    <t>平成19年</t>
    <rPh sb="0" eb="2">
      <t>ヘイセイ</t>
    </rPh>
    <rPh sb="4" eb="5">
      <t>ネン</t>
    </rPh>
    <phoneticPr fontId="2"/>
  </si>
  <si>
    <t>資料：人口動態調査</t>
    <rPh sb="0" eb="2">
      <t>シリョウ</t>
    </rPh>
    <rPh sb="3" eb="5">
      <t>ジンコウ</t>
    </rPh>
    <rPh sb="5" eb="7">
      <t>ドウタイ</t>
    </rPh>
    <rPh sb="7" eb="9">
      <t>チョウサ</t>
    </rPh>
    <phoneticPr fontId="2"/>
  </si>
  <si>
    <t>4月</t>
    <rPh sb="1" eb="2">
      <t>ツキ</t>
    </rPh>
    <phoneticPr fontId="2"/>
  </si>
  <si>
    <t>平成11年</t>
    <rPh sb="0" eb="2">
      <t>ヘイセイ</t>
    </rPh>
    <rPh sb="4" eb="5">
      <t>ネン</t>
    </rPh>
    <phoneticPr fontId="2"/>
  </si>
  <si>
    <t>河川名</t>
    <rPh sb="0" eb="2">
      <t>カセン</t>
    </rPh>
    <rPh sb="2" eb="3">
      <t>メイ</t>
    </rPh>
    <phoneticPr fontId="2"/>
  </si>
  <si>
    <t>指定年月日</t>
    <rPh sb="0" eb="2">
      <t>シテイ</t>
    </rPh>
    <rPh sb="2" eb="5">
      <t>ネンガッピ</t>
    </rPh>
    <phoneticPr fontId="2"/>
  </si>
  <si>
    <t>東込田川</t>
    <rPh sb="0" eb="1">
      <t>ヒガシ</t>
    </rPh>
    <rPh sb="1" eb="2">
      <t>コ</t>
    </rPh>
    <rPh sb="2" eb="3">
      <t>タ</t>
    </rPh>
    <rPh sb="3" eb="4">
      <t>カワ</t>
    </rPh>
    <phoneticPr fontId="2"/>
  </si>
  <si>
    <t>豊郷町</t>
    <rPh sb="0" eb="3">
      <t>トヨサトチョウ</t>
    </rPh>
    <phoneticPr fontId="2"/>
  </si>
  <si>
    <t>甲良町</t>
    <rPh sb="0" eb="3">
      <t>コウラチョウ</t>
    </rPh>
    <phoneticPr fontId="2"/>
  </si>
  <si>
    <t>多賀町</t>
    <rPh sb="0" eb="3">
      <t>タガチョウ</t>
    </rPh>
    <phoneticPr fontId="2"/>
  </si>
  <si>
    <t>住区基幹公園</t>
    <rPh sb="0" eb="1">
      <t>ジュウ</t>
    </rPh>
    <rPh sb="1" eb="2">
      <t>ク</t>
    </rPh>
    <rPh sb="2" eb="4">
      <t>キカン</t>
    </rPh>
    <rPh sb="4" eb="6">
      <t>コウエン</t>
    </rPh>
    <phoneticPr fontId="2"/>
  </si>
  <si>
    <t>園数</t>
    <rPh sb="0" eb="1">
      <t>エン</t>
    </rPh>
    <rPh sb="1" eb="2">
      <t>スウ</t>
    </rPh>
    <phoneticPr fontId="2"/>
  </si>
  <si>
    <t>(平成20)年</t>
    <phoneticPr fontId="2"/>
  </si>
  <si>
    <t>銅鐸博物館リニューアルオープン。</t>
    <rPh sb="0" eb="2">
      <t>ドウタク</t>
    </rPh>
    <rPh sb="2" eb="5">
      <t>ハクブツカン</t>
    </rPh>
    <phoneticPr fontId="2"/>
  </si>
  <si>
    <t>園児数（人）</t>
    <rPh sb="0" eb="2">
      <t>エンジ</t>
    </rPh>
    <rPh sb="2" eb="3">
      <t>スウ</t>
    </rPh>
    <rPh sb="4" eb="5">
      <t>ヒト</t>
    </rPh>
    <phoneticPr fontId="2"/>
  </si>
  <si>
    <t>都市公園</t>
    <rPh sb="0" eb="2">
      <t>トシ</t>
    </rPh>
    <rPh sb="2" eb="4">
      <t>コウエン</t>
    </rPh>
    <phoneticPr fontId="2"/>
  </si>
  <si>
    <t>国　　道</t>
    <rPh sb="0" eb="4">
      <t>コクドウ</t>
    </rPh>
    <phoneticPr fontId="2"/>
  </si>
  <si>
    <t>県　　道</t>
    <rPh sb="0" eb="4">
      <t>ケンドウ</t>
    </rPh>
    <phoneticPr fontId="2"/>
  </si>
  <si>
    <t>橋数</t>
    <rPh sb="0" eb="1">
      <t>ハシ</t>
    </rPh>
    <rPh sb="1" eb="2">
      <t>スウ</t>
    </rPh>
    <phoneticPr fontId="2"/>
  </si>
  <si>
    <t>須　原</t>
    <rPh sb="0" eb="1">
      <t>ス</t>
    </rPh>
    <rPh sb="2" eb="3">
      <t>ハラ</t>
    </rPh>
    <phoneticPr fontId="2"/>
  </si>
  <si>
    <t>加入年間平均被保険者数</t>
    <rPh sb="0" eb="2">
      <t>カニュウ</t>
    </rPh>
    <rPh sb="2" eb="4">
      <t>ネンカン</t>
    </rPh>
    <rPh sb="4" eb="6">
      <t>ヘイキン</t>
    </rPh>
    <rPh sb="6" eb="10">
      <t>ヒホケンシャ</t>
    </rPh>
    <rPh sb="10" eb="11">
      <t>カズ</t>
    </rPh>
    <phoneticPr fontId="2"/>
  </si>
  <si>
    <t>６５歳～74歳被保険者数</t>
    <rPh sb="2" eb="3">
      <t>サイ</t>
    </rPh>
    <rPh sb="6" eb="7">
      <t>サイ</t>
    </rPh>
    <rPh sb="7" eb="11">
      <t>ヒホケンシャ</t>
    </rPh>
    <rPh sb="11" eb="12">
      <t>スウ</t>
    </rPh>
    <phoneticPr fontId="2"/>
  </si>
  <si>
    <t>７５歳以上被保険者数</t>
    <rPh sb="2" eb="3">
      <t>サイ</t>
    </rPh>
    <rPh sb="3" eb="5">
      <t>イジョウ</t>
    </rPh>
    <rPh sb="5" eb="9">
      <t>ヒホケンシャ</t>
    </rPh>
    <rPh sb="9" eb="10">
      <t>スウ</t>
    </rPh>
    <phoneticPr fontId="2"/>
  </si>
  <si>
    <t>一人当たり保険料額</t>
    <rPh sb="0" eb="2">
      <t>ヒトリ</t>
    </rPh>
    <rPh sb="2" eb="3">
      <t>ア</t>
    </rPh>
    <rPh sb="5" eb="8">
      <t>ホケンリョウ</t>
    </rPh>
    <rPh sb="8" eb="9">
      <t>ガク</t>
    </rPh>
    <phoneticPr fontId="2"/>
  </si>
  <si>
    <t>保険料</t>
    <rPh sb="0" eb="2">
      <t>ホケン</t>
    </rPh>
    <rPh sb="2" eb="3">
      <t>リョウ</t>
    </rPh>
    <phoneticPr fontId="2"/>
  </si>
  <si>
    <t>上記の　内訳</t>
    <rPh sb="0" eb="2">
      <t>ジョウキ</t>
    </rPh>
    <rPh sb="4" eb="6">
      <t>ウチワケ</t>
    </rPh>
    <phoneticPr fontId="2"/>
  </si>
  <si>
    <t>-</t>
    <phoneticPr fontId="6"/>
  </si>
  <si>
    <t>資料：財政課 (単位：千円、％)</t>
    <rPh sb="0" eb="2">
      <t>シリョウ</t>
    </rPh>
    <rPh sb="3" eb="5">
      <t>ザイセイ</t>
    </rPh>
    <rPh sb="5" eb="6">
      <t>カ</t>
    </rPh>
    <rPh sb="8" eb="10">
      <t>タンイ</t>
    </rPh>
    <rPh sb="11" eb="13">
      <t>センエン</t>
    </rPh>
    <phoneticPr fontId="6"/>
  </si>
  <si>
    <t>資料：財政課 (単位：千円)</t>
    <rPh sb="0" eb="2">
      <t>シリョウ</t>
    </rPh>
    <rPh sb="3" eb="5">
      <t>ザイセイ</t>
    </rPh>
    <rPh sb="5" eb="6">
      <t>カ</t>
    </rPh>
    <rPh sb="8" eb="10">
      <t>タンイ</t>
    </rPh>
    <rPh sb="11" eb="13">
      <t>センエン</t>
    </rPh>
    <phoneticPr fontId="2"/>
  </si>
  <si>
    <t>野洲町人権擁護のまち宣言。</t>
    <phoneticPr fontId="2"/>
  </si>
  <si>
    <t>篠原社会教育センター開館。</t>
    <phoneticPr fontId="2"/>
  </si>
  <si>
    <t>(平成 5)年</t>
  </si>
  <si>
    <t>野洲社会教育センター開設。</t>
  </si>
  <si>
    <t>野洲町国際交流協会設立。</t>
  </si>
  <si>
    <t>米国クリントン・タウンシップと姉妹都市提携調印。</t>
  </si>
  <si>
    <t>(平成 6)年</t>
  </si>
  <si>
    <t>大型共同作業所完成。</t>
  </si>
  <si>
    <t>(平成 7)年</t>
  </si>
  <si>
    <t>野洲町制施行40周年記念式典。</t>
  </si>
  <si>
    <t>野洲町のＣ Ｉ「ほほえみやすちょう」スタート。</t>
  </si>
  <si>
    <t>(平成 8)年</t>
  </si>
  <si>
    <t>空きびんの色別収集開始。</t>
  </si>
  <si>
    <t>要支援2</t>
    <rPh sb="0" eb="1">
      <t>ヨウ</t>
    </rPh>
    <rPh sb="1" eb="3">
      <t>シエン</t>
    </rPh>
    <phoneticPr fontId="2"/>
  </si>
  <si>
    <t>要介護1</t>
    <rPh sb="0" eb="1">
      <t>ヨウ</t>
    </rPh>
    <rPh sb="1" eb="3">
      <t>カイゴ</t>
    </rPh>
    <phoneticPr fontId="2"/>
  </si>
  <si>
    <t>要介護2</t>
    <rPh sb="0" eb="1">
      <t>ヨウ</t>
    </rPh>
    <rPh sb="1" eb="3">
      <t>カイゴ</t>
    </rPh>
    <phoneticPr fontId="2"/>
  </si>
  <si>
    <t>要介護3</t>
    <rPh sb="0" eb="1">
      <t>ヨウ</t>
    </rPh>
    <rPh sb="1" eb="3">
      <t>カイゴ</t>
    </rPh>
    <phoneticPr fontId="2"/>
  </si>
  <si>
    <t>久野部</t>
    <rPh sb="0" eb="1">
      <t>ク</t>
    </rPh>
    <rPh sb="1" eb="3">
      <t>ヤベ</t>
    </rPh>
    <phoneticPr fontId="2"/>
  </si>
  <si>
    <t>竹　生</t>
    <rPh sb="0" eb="1">
      <t>タケ</t>
    </rPh>
    <rPh sb="2" eb="3">
      <t>セイ</t>
    </rPh>
    <phoneticPr fontId="2"/>
  </si>
  <si>
    <t>上　屋</t>
    <rPh sb="0" eb="1">
      <t>ウエ</t>
    </rPh>
    <rPh sb="2" eb="3">
      <t>ヤ</t>
    </rPh>
    <phoneticPr fontId="2"/>
  </si>
  <si>
    <t>県道は国道477号(県管理4,879m)を含む。</t>
    <rPh sb="0" eb="2">
      <t>ケンドウ</t>
    </rPh>
    <rPh sb="3" eb="5">
      <t>コクドウ</t>
    </rPh>
    <rPh sb="8" eb="9">
      <t>ゴウ</t>
    </rPh>
    <rPh sb="10" eb="11">
      <t>ケン</t>
    </rPh>
    <rPh sb="11" eb="13">
      <t>カンリ</t>
    </rPh>
    <rPh sb="21" eb="22">
      <t>フク</t>
    </rPh>
    <phoneticPr fontId="2"/>
  </si>
  <si>
    <t>県道は国道477号(県管理 6箇所 107m)を含む。</t>
    <rPh sb="0" eb="2">
      <t>ケンドウ</t>
    </rPh>
    <rPh sb="3" eb="5">
      <t>コクドウ</t>
    </rPh>
    <rPh sb="8" eb="9">
      <t>ゴウ</t>
    </rPh>
    <rPh sb="10" eb="11">
      <t>ケン</t>
    </rPh>
    <rPh sb="11" eb="13">
      <t>カンリ</t>
    </rPh>
    <rPh sb="15" eb="17">
      <t>カショ</t>
    </rPh>
    <rPh sb="24" eb="25">
      <t>フク</t>
    </rPh>
    <phoneticPr fontId="2"/>
  </si>
  <si>
    <t>平成８年度</t>
    <rPh sb="0" eb="2">
      <t>ヘイセイ</t>
    </rPh>
    <rPh sb="3" eb="5">
      <t>ネンド</t>
    </rPh>
    <phoneticPr fontId="2"/>
  </si>
  <si>
    <t>平成９年度</t>
    <rPh sb="0" eb="2">
      <t>ヘイセイ</t>
    </rPh>
    <rPh sb="3" eb="5">
      <t>ネンド</t>
    </rPh>
    <phoneticPr fontId="2"/>
  </si>
  <si>
    <t>平成１０年度</t>
    <rPh sb="0" eb="2">
      <t>ヘイセイ</t>
    </rPh>
    <rPh sb="4" eb="6">
      <t>ネンド</t>
    </rPh>
    <phoneticPr fontId="2"/>
  </si>
  <si>
    <t>平成１１年度</t>
    <rPh sb="0" eb="2">
      <t>ヘイセイ</t>
    </rPh>
    <phoneticPr fontId="2"/>
  </si>
  <si>
    <t>決算額</t>
    <rPh sb="0" eb="3">
      <t>ケッサンガク</t>
    </rPh>
    <phoneticPr fontId="2"/>
  </si>
  <si>
    <t>構成比</t>
    <rPh sb="0" eb="3">
      <t>コウセイヒ</t>
    </rPh>
    <phoneticPr fontId="2"/>
  </si>
  <si>
    <t>市町村税</t>
    <rPh sb="0" eb="3">
      <t>シチョウソン</t>
    </rPh>
    <rPh sb="3" eb="4">
      <t>ゼイ</t>
    </rPh>
    <phoneticPr fontId="2"/>
  </si>
  <si>
    <t>地方譲与税</t>
    <rPh sb="0" eb="2">
      <t>チホウ</t>
    </rPh>
    <rPh sb="2" eb="5">
      <t>ジョウヨゼイ</t>
    </rPh>
    <phoneticPr fontId="2"/>
  </si>
  <si>
    <t>野洲市冨波甲13番地先</t>
    <rPh sb="0" eb="2">
      <t>ヤス</t>
    </rPh>
    <rPh sb="2" eb="3">
      <t>シ</t>
    </rPh>
    <rPh sb="3" eb="4">
      <t>フ</t>
    </rPh>
    <rPh sb="4" eb="5">
      <t>ナミ</t>
    </rPh>
    <rPh sb="5" eb="6">
      <t>コウ</t>
    </rPh>
    <rPh sb="8" eb="10">
      <t>バンチ</t>
    </rPh>
    <rPh sb="10" eb="11">
      <t>サキ</t>
    </rPh>
    <phoneticPr fontId="2"/>
  </si>
  <si>
    <t>野洲市上屋字高蔵853番地先</t>
    <rPh sb="0" eb="2">
      <t>ヤス</t>
    </rPh>
    <rPh sb="2" eb="3">
      <t>シ</t>
    </rPh>
    <rPh sb="3" eb="4">
      <t>カミ</t>
    </rPh>
    <rPh sb="4" eb="5">
      <t>ヤ</t>
    </rPh>
    <rPh sb="5" eb="6">
      <t>ジ</t>
    </rPh>
    <rPh sb="6" eb="7">
      <t>タカ</t>
    </rPh>
    <rPh sb="7" eb="8">
      <t>クラ</t>
    </rPh>
    <rPh sb="11" eb="13">
      <t>バンチ</t>
    </rPh>
    <rPh sb="13" eb="14">
      <t>サキ</t>
    </rPh>
    <phoneticPr fontId="2"/>
  </si>
  <si>
    <t>野洲市野洲字木ノ座177番地先</t>
    <rPh sb="0" eb="2">
      <t>ヤス</t>
    </rPh>
    <rPh sb="2" eb="3">
      <t>シ</t>
    </rPh>
    <rPh sb="3" eb="4">
      <t>ヤ</t>
    </rPh>
    <rPh sb="4" eb="5">
      <t>ス</t>
    </rPh>
    <rPh sb="5" eb="6">
      <t>ジ</t>
    </rPh>
    <rPh sb="6" eb="7">
      <t>キ</t>
    </rPh>
    <rPh sb="8" eb="9">
      <t>ザ</t>
    </rPh>
    <rPh sb="12" eb="14">
      <t>バンチ</t>
    </rPh>
    <rPh sb="14" eb="15">
      <t>サキ</t>
    </rPh>
    <phoneticPr fontId="2"/>
  </si>
  <si>
    <t>野洲市行畑字笠作580-1番地先</t>
    <rPh sb="0" eb="2">
      <t>ヤス</t>
    </rPh>
    <rPh sb="2" eb="3">
      <t>シ</t>
    </rPh>
    <rPh sb="3" eb="4">
      <t>ユ</t>
    </rPh>
    <rPh sb="4" eb="5">
      <t>ハタケ</t>
    </rPh>
    <rPh sb="5" eb="6">
      <t>ジ</t>
    </rPh>
    <rPh sb="6" eb="7">
      <t>カサ</t>
    </rPh>
    <rPh sb="7" eb="8">
      <t>サク</t>
    </rPh>
    <rPh sb="13" eb="15">
      <t>バンチ</t>
    </rPh>
    <rPh sb="15" eb="16">
      <t>サキ</t>
    </rPh>
    <phoneticPr fontId="2"/>
  </si>
  <si>
    <t>平均　年齢</t>
    <rPh sb="0" eb="2">
      <t>ヘイキン</t>
    </rPh>
    <rPh sb="3" eb="5">
      <t>ネンレイ</t>
    </rPh>
    <phoneticPr fontId="2"/>
  </si>
  <si>
    <t>面積(ha)</t>
    <rPh sb="0" eb="2">
      <t>メンセキ</t>
    </rPh>
    <phoneticPr fontId="2"/>
  </si>
  <si>
    <t>比率(%)</t>
    <rPh sb="0" eb="2">
      <t>ヒリツ</t>
    </rPh>
    <phoneticPr fontId="2"/>
  </si>
  <si>
    <t>建蔽／容積率(%)</t>
    <rPh sb="0" eb="1">
      <t>ケン</t>
    </rPh>
    <rPh sb="1" eb="2">
      <t>ヘイ</t>
    </rPh>
    <rPh sb="3" eb="5">
      <t>ヨウセキ</t>
    </rPh>
    <rPh sb="5" eb="6">
      <t>リツ</t>
    </rPh>
    <phoneticPr fontId="2"/>
  </si>
  <si>
    <t>吉地団地　</t>
    <rPh sb="0" eb="1">
      <t>ヨシ</t>
    </rPh>
    <rPh sb="1" eb="2">
      <t>チ</t>
    </rPh>
    <rPh sb="2" eb="4">
      <t>ダンチ</t>
    </rPh>
    <phoneticPr fontId="2"/>
  </si>
  <si>
    <t>木部団地　</t>
    <rPh sb="0" eb="2">
      <t>キベ</t>
    </rPh>
    <rPh sb="2" eb="4">
      <t>ダンチ</t>
    </rPh>
    <phoneticPr fontId="2"/>
  </si>
  <si>
    <t>木造十一面観音菩薩立像</t>
    <rPh sb="0" eb="2">
      <t>モクゾウ</t>
    </rPh>
    <rPh sb="2" eb="4">
      <t>１１</t>
    </rPh>
    <rPh sb="4" eb="5">
      <t>メン</t>
    </rPh>
    <rPh sb="5" eb="7">
      <t>カンノン</t>
    </rPh>
    <rPh sb="7" eb="9">
      <t>ボサツ</t>
    </rPh>
    <rPh sb="9" eb="10">
      <t>リツ</t>
    </rPh>
    <rPh sb="10" eb="11">
      <t>ゾウ</t>
    </rPh>
    <phoneticPr fontId="2"/>
  </si>
  <si>
    <t>江龍寺</t>
    <rPh sb="0" eb="3">
      <t>コウリュウジ</t>
    </rPh>
    <phoneticPr fontId="2"/>
  </si>
  <si>
    <t>　　高島市</t>
    <rPh sb="2" eb="4">
      <t>タカシマ</t>
    </rPh>
    <rPh sb="4" eb="5">
      <t>シ</t>
    </rPh>
    <phoneticPr fontId="2"/>
  </si>
  <si>
    <t>　　湖南市</t>
    <rPh sb="2" eb="4">
      <t>コナン</t>
    </rPh>
    <rPh sb="4" eb="5">
      <t>シ</t>
    </rPh>
    <phoneticPr fontId="2"/>
  </si>
  <si>
    <t>　　甲賀市</t>
    <rPh sb="2" eb="4">
      <t>コウガ</t>
    </rPh>
    <rPh sb="4" eb="5">
      <t>シ</t>
    </rPh>
    <phoneticPr fontId="2"/>
  </si>
  <si>
    <t>　　　各年10月1日現在</t>
    <rPh sb="3" eb="5">
      <t>カクトシ</t>
    </rPh>
    <rPh sb="7" eb="8">
      <t>ガツ</t>
    </rPh>
    <rPh sb="9" eb="10">
      <t>ニチ</t>
    </rPh>
    <rPh sb="10" eb="12">
      <t>ゲンザイ</t>
    </rPh>
    <phoneticPr fontId="2"/>
  </si>
  <si>
    <t>　　三重県</t>
    <rPh sb="2" eb="5">
      <t>ミエケン</t>
    </rPh>
    <phoneticPr fontId="2"/>
  </si>
  <si>
    <t>　　奈良県</t>
    <rPh sb="2" eb="5">
      <t>ナラケン</t>
    </rPh>
    <phoneticPr fontId="2"/>
  </si>
  <si>
    <t>浄土寺</t>
    <rPh sb="0" eb="2">
      <t>ジョウド</t>
    </rPh>
    <rPh sb="2" eb="3">
      <t>ジ</t>
    </rPh>
    <phoneticPr fontId="2"/>
  </si>
  <si>
    <t>原動機付き自転車</t>
    <rPh sb="0" eb="2">
      <t>ゲンドウ</t>
    </rPh>
    <rPh sb="2" eb="3">
      <t>キ</t>
    </rPh>
    <rPh sb="3" eb="4">
      <t>ツ</t>
    </rPh>
    <rPh sb="5" eb="8">
      <t>ジテンシャ</t>
    </rPh>
    <phoneticPr fontId="2"/>
  </si>
  <si>
    <t>販売農家</t>
    <rPh sb="0" eb="2">
      <t>ハンバイ</t>
    </rPh>
    <rPh sb="2" eb="4">
      <t>ノウカ</t>
    </rPh>
    <phoneticPr fontId="2"/>
  </si>
  <si>
    <t>皮革</t>
    <rPh sb="0" eb="2">
      <t>ヒカク</t>
    </rPh>
    <phoneticPr fontId="2"/>
  </si>
  <si>
    <t>資料：道路河川課　(単位：m・％)</t>
    <rPh sb="0" eb="2">
      <t>シリョウ</t>
    </rPh>
    <rPh sb="3" eb="8">
      <t>ドウロカセンカ</t>
    </rPh>
    <rPh sb="10" eb="12">
      <t>タンイ</t>
    </rPh>
    <phoneticPr fontId="2"/>
  </si>
  <si>
    <t>資料：道路河川課　(単位：m)</t>
    <rPh sb="0" eb="2">
      <t>シリョウ</t>
    </rPh>
    <rPh sb="3" eb="8">
      <t>ドウロカセンカ</t>
    </rPh>
    <rPh sb="10" eb="12">
      <t>タンイ</t>
    </rPh>
    <phoneticPr fontId="2"/>
  </si>
  <si>
    <t>特種(殊)
自動車</t>
    <rPh sb="0" eb="1">
      <t>トク</t>
    </rPh>
    <rPh sb="1" eb="2">
      <t>シュ</t>
    </rPh>
    <rPh sb="3" eb="4">
      <t>シュ</t>
    </rPh>
    <rPh sb="6" eb="9">
      <t>ジドウシャ</t>
    </rPh>
    <phoneticPr fontId="2"/>
  </si>
  <si>
    <t>(単位：人)</t>
    <rPh sb="1" eb="3">
      <t>タンイ</t>
    </rPh>
    <rPh sb="4" eb="5">
      <t>ヒト</t>
    </rPh>
    <phoneticPr fontId="2"/>
  </si>
  <si>
    <t>決算額</t>
    <rPh sb="0" eb="2">
      <t>ケッサン</t>
    </rPh>
    <rPh sb="2" eb="3">
      <t>ガク</t>
    </rPh>
    <phoneticPr fontId="2"/>
  </si>
  <si>
    <t>自然
増減</t>
    <rPh sb="0" eb="2">
      <t>シゼン</t>
    </rPh>
    <rPh sb="3" eb="5">
      <t>ゾウゲン</t>
    </rPh>
    <phoneticPr fontId="2"/>
  </si>
  <si>
    <t>永原第２団地　</t>
    <rPh sb="0" eb="2">
      <t>ナガハラ</t>
    </rPh>
    <rPh sb="2" eb="3">
      <t>ダイ</t>
    </rPh>
    <rPh sb="4" eb="6">
      <t>ダンチ</t>
    </rPh>
    <phoneticPr fontId="2"/>
  </si>
  <si>
    <t>　１～　４人</t>
    <rPh sb="5" eb="6">
      <t>ヒト</t>
    </rPh>
    <phoneticPr fontId="2"/>
  </si>
  <si>
    <t>　５～　９人</t>
    <rPh sb="5" eb="6">
      <t>ヒト</t>
    </rPh>
    <phoneticPr fontId="2"/>
  </si>
  <si>
    <t>１０～２９人</t>
    <rPh sb="5" eb="6">
      <t>ヒト</t>
    </rPh>
    <phoneticPr fontId="2"/>
  </si>
  <si>
    <t>目的税</t>
    <rPh sb="0" eb="3">
      <t>モクテキゼイ</t>
    </rPh>
    <phoneticPr fontId="6"/>
  </si>
  <si>
    <t>入湯税</t>
    <rPh sb="0" eb="1">
      <t>ニュウ</t>
    </rPh>
    <rPh sb="1" eb="2">
      <t>ユ</t>
    </rPh>
    <rPh sb="2" eb="3">
      <t>ゼイ</t>
    </rPh>
    <phoneticPr fontId="6"/>
  </si>
  <si>
    <t>都市計画課税</t>
    <rPh sb="0" eb="5">
      <t>トシケイカク</t>
    </rPh>
    <rPh sb="5" eb="6">
      <t>ゼイ</t>
    </rPh>
    <phoneticPr fontId="6"/>
  </si>
  <si>
    <t>区域区分</t>
    <rPh sb="0" eb="2">
      <t>クイキ</t>
    </rPh>
    <rPh sb="2" eb="4">
      <t>クブン</t>
    </rPh>
    <phoneticPr fontId="2"/>
  </si>
  <si>
    <t>比率</t>
    <rPh sb="0" eb="2">
      <t>ヒリツ</t>
    </rPh>
    <phoneticPr fontId="2"/>
  </si>
  <si>
    <t>市街化区域</t>
    <rPh sb="0" eb="3">
      <t>シガイカ</t>
    </rPh>
    <rPh sb="3" eb="5">
      <t>クイキ</t>
    </rPh>
    <phoneticPr fontId="2"/>
  </si>
  <si>
    <t>市街化調整区域</t>
    <rPh sb="0" eb="3">
      <t>シガイカ</t>
    </rPh>
    <rPh sb="3" eb="5">
      <t>チョウセイ</t>
    </rPh>
    <rPh sb="5" eb="7">
      <t>クイキ</t>
    </rPh>
    <phoneticPr fontId="2"/>
  </si>
  <si>
    <t>渡 瀬 川</t>
    <rPh sb="0" eb="1">
      <t>ワタリ</t>
    </rPh>
    <rPh sb="2" eb="3">
      <t>セ</t>
    </rPh>
    <rPh sb="4" eb="5">
      <t>カワ</t>
    </rPh>
    <phoneticPr fontId="2"/>
  </si>
  <si>
    <t>新    川</t>
    <rPh sb="0" eb="1">
      <t>シン</t>
    </rPh>
    <rPh sb="5" eb="6">
      <t>カワ</t>
    </rPh>
    <phoneticPr fontId="2"/>
  </si>
  <si>
    <t>江    川</t>
    <rPh sb="0" eb="1">
      <t>エ</t>
    </rPh>
    <rPh sb="5" eb="6">
      <t>カワ</t>
    </rPh>
    <phoneticPr fontId="2"/>
  </si>
  <si>
    <t>小 山 川</t>
    <rPh sb="0" eb="1">
      <t>ショウ</t>
    </rPh>
    <rPh sb="2" eb="3">
      <t>ヤマ</t>
    </rPh>
    <rPh sb="4" eb="5">
      <t>カワ</t>
    </rPh>
    <phoneticPr fontId="2"/>
  </si>
  <si>
    <t>大 山 川</t>
    <rPh sb="0" eb="1">
      <t>ダイ</t>
    </rPh>
    <rPh sb="2" eb="3">
      <t>ヤマ</t>
    </rPh>
    <rPh sb="4" eb="5">
      <t>カワ</t>
    </rPh>
    <phoneticPr fontId="2"/>
  </si>
  <si>
    <t>野 洲 川</t>
    <rPh sb="0" eb="1">
      <t>ヤ</t>
    </rPh>
    <rPh sb="2" eb="3">
      <t>ス</t>
    </rPh>
    <rPh sb="4" eb="5">
      <t>カワ</t>
    </rPh>
    <phoneticPr fontId="2"/>
  </si>
  <si>
    <t>甲賀市土山町大河原字大川筋125番地先</t>
    <rPh sb="0" eb="3">
      <t>コウガシ</t>
    </rPh>
    <rPh sb="3" eb="6">
      <t>ツチヤマチョウ</t>
    </rPh>
    <rPh sb="6" eb="7">
      <t>オオ</t>
    </rPh>
    <rPh sb="7" eb="8">
      <t>カワ</t>
    </rPh>
    <rPh sb="8" eb="9">
      <t>ハラ</t>
    </rPh>
    <rPh sb="9" eb="10">
      <t>ジ</t>
    </rPh>
    <rPh sb="10" eb="12">
      <t>オオカワ</t>
    </rPh>
    <rPh sb="12" eb="13">
      <t>キン</t>
    </rPh>
    <rPh sb="16" eb="18">
      <t>バンチ</t>
    </rPh>
    <rPh sb="18" eb="19">
      <t>サキ</t>
    </rPh>
    <phoneticPr fontId="2"/>
  </si>
  <si>
    <t>湖南市菩提寺字狼谷326番地先</t>
    <rPh sb="0" eb="2">
      <t>コナン</t>
    </rPh>
    <rPh sb="2" eb="3">
      <t>シ</t>
    </rPh>
    <rPh sb="3" eb="6">
      <t>ボダイジ</t>
    </rPh>
    <rPh sb="6" eb="7">
      <t>ジ</t>
    </rPh>
    <rPh sb="7" eb="8">
      <t>オオカミ</t>
    </rPh>
    <rPh sb="8" eb="9">
      <t>タニ</t>
    </rPh>
    <rPh sb="12" eb="14">
      <t>バンチ</t>
    </rPh>
    <rPh sb="14" eb="15">
      <t>サキ</t>
    </rPh>
    <phoneticPr fontId="2"/>
  </si>
  <si>
    <t>使用料手数料</t>
    <rPh sb="0" eb="3">
      <t>シヨウリョウ</t>
    </rPh>
    <rPh sb="3" eb="6">
      <t>テスウリョウ</t>
    </rPh>
    <phoneticPr fontId="2"/>
  </si>
  <si>
    <t>国庫支出金</t>
    <rPh sb="0" eb="2">
      <t>コッコ</t>
    </rPh>
    <rPh sb="2" eb="5">
      <t>シシュツキン</t>
    </rPh>
    <phoneticPr fontId="2"/>
  </si>
  <si>
    <t>県支出金</t>
    <rPh sb="0" eb="1">
      <t>ケン</t>
    </rPh>
    <rPh sb="1" eb="4">
      <t>シシュツキン</t>
    </rPh>
    <phoneticPr fontId="2"/>
  </si>
  <si>
    <t>吉川家琵琶湖洪水石標</t>
    <rPh sb="0" eb="2">
      <t>ヨシカワ</t>
    </rPh>
    <rPh sb="2" eb="3">
      <t>ケ</t>
    </rPh>
    <rPh sb="3" eb="6">
      <t>ビワコ</t>
    </rPh>
    <rPh sb="6" eb="8">
      <t>コウズイ</t>
    </rPh>
    <rPh sb="8" eb="9">
      <t>セキ</t>
    </rPh>
    <rPh sb="9" eb="10">
      <t>ヒョウ</t>
    </rPh>
    <phoneticPr fontId="2"/>
  </si>
  <si>
    <t>大正</t>
    <rPh sb="0" eb="1">
      <t>ダイ</t>
    </rPh>
    <rPh sb="1" eb="2">
      <t>セイ</t>
    </rPh>
    <phoneticPr fontId="2"/>
  </si>
  <si>
    <t>明治</t>
    <rPh sb="0" eb="1">
      <t>メイ</t>
    </rPh>
    <rPh sb="1" eb="2">
      <t>オサム</t>
    </rPh>
    <phoneticPr fontId="2"/>
  </si>
  <si>
    <t>歴史資料</t>
    <rPh sb="0" eb="2">
      <t>レキシ</t>
    </rPh>
    <rPh sb="2" eb="4">
      <t>シリョウ</t>
    </rPh>
    <phoneticPr fontId="2"/>
  </si>
  <si>
    <t>一時借入利子</t>
    <rPh sb="0" eb="2">
      <t>イチジ</t>
    </rPh>
    <rPh sb="2" eb="4">
      <t>カリイレキン</t>
    </rPh>
    <rPh sb="4" eb="6">
      <t>リシ</t>
    </rPh>
    <phoneticPr fontId="2"/>
  </si>
  <si>
    <t>災害復旧</t>
    <rPh sb="0" eb="2">
      <t>サイガイ</t>
    </rPh>
    <rPh sb="2" eb="4">
      <t>フッキュウ</t>
    </rPh>
    <phoneticPr fontId="2"/>
  </si>
  <si>
    <t>野洲市小篠原字高田乙1165番地先</t>
    <rPh sb="0" eb="2">
      <t>ヤス</t>
    </rPh>
    <rPh sb="2" eb="3">
      <t>シ</t>
    </rPh>
    <rPh sb="3" eb="4">
      <t>コ</t>
    </rPh>
    <rPh sb="4" eb="5">
      <t>シノ</t>
    </rPh>
    <rPh sb="5" eb="6">
      <t>ハラ</t>
    </rPh>
    <rPh sb="6" eb="7">
      <t>ジ</t>
    </rPh>
    <rPh sb="7" eb="9">
      <t>タカダ</t>
    </rPh>
    <rPh sb="9" eb="10">
      <t>オツ</t>
    </rPh>
    <rPh sb="14" eb="16">
      <t>バンチ</t>
    </rPh>
    <rPh sb="16" eb="17">
      <t>サキ</t>
    </rPh>
    <phoneticPr fontId="2"/>
  </si>
  <si>
    <t>　　愛荘町</t>
    <rPh sb="2" eb="3">
      <t>アイ</t>
    </rPh>
    <rPh sb="3" eb="4">
      <t>ショウ</t>
    </rPh>
    <rPh sb="4" eb="5">
      <t>チョウ</t>
    </rPh>
    <phoneticPr fontId="2"/>
  </si>
  <si>
    <t>その他の飲食料品</t>
    <rPh sb="0" eb="3">
      <t>ソノタ</t>
    </rPh>
    <rPh sb="4" eb="6">
      <t>インショク</t>
    </rPh>
    <rPh sb="6" eb="8">
      <t>ショクリョウヒン</t>
    </rPh>
    <phoneticPr fontId="2"/>
  </si>
  <si>
    <t>自転車</t>
    <rPh sb="0" eb="3">
      <t>ジテンシャ</t>
    </rPh>
    <phoneticPr fontId="2"/>
  </si>
  <si>
    <t>(平成24)年</t>
    <rPh sb="1" eb="3">
      <t>へいせい</t>
    </rPh>
    <rPh sb="6" eb="7">
      <t>ねん</t>
    </rPh>
    <phoneticPr fontId="2" type="Hiragana" alignment="distributed"/>
  </si>
  <si>
    <t>売場面積
　　　(㎡)</t>
    <rPh sb="0" eb="2">
      <t>ウリバ</t>
    </rPh>
    <rPh sb="2" eb="4">
      <t>メンセキ</t>
    </rPh>
    <phoneticPr fontId="2"/>
  </si>
  <si>
    <t>その他の各種商品(従業員50人未満)</t>
    <rPh sb="2" eb="3">
      <t>タ</t>
    </rPh>
    <rPh sb="4" eb="6">
      <t>カクシュ</t>
    </rPh>
    <rPh sb="6" eb="8">
      <t>ショウヒン</t>
    </rPh>
    <rPh sb="9" eb="12">
      <t>ジュウギョウイン</t>
    </rPh>
    <rPh sb="14" eb="15">
      <t>ヒト</t>
    </rPh>
    <rPh sb="15" eb="17">
      <t>ミマン</t>
    </rPh>
    <phoneticPr fontId="2"/>
  </si>
  <si>
    <t>構成比</t>
    <rPh sb="0" eb="3">
      <t>コウセイヒ</t>
    </rPh>
    <phoneticPr fontId="6"/>
  </si>
  <si>
    <t>野洲市のあゆみ</t>
  </si>
  <si>
    <t>(平成16)年</t>
  </si>
  <si>
    <t>開庁式。野洲市誕生。</t>
    <rPh sb="0" eb="1">
      <t>カイ</t>
    </rPh>
    <rPh sb="1" eb="2">
      <t>チョウ</t>
    </rPh>
    <rPh sb="2" eb="3">
      <t>シキ</t>
    </rPh>
    <rPh sb="4" eb="5">
      <t>ヤ</t>
    </rPh>
    <rPh sb="5" eb="6">
      <t>ス</t>
    </rPh>
    <rPh sb="6" eb="7">
      <t>シ</t>
    </rPh>
    <rPh sb="7" eb="9">
      <t>タンジョウ</t>
    </rPh>
    <phoneticPr fontId="2"/>
  </si>
  <si>
    <t>市名、市章制定告知。</t>
    <rPh sb="0" eb="2">
      <t>シメイ</t>
    </rPh>
    <rPh sb="3" eb="4">
      <t>シ</t>
    </rPh>
    <rPh sb="4" eb="5">
      <t>ショウ</t>
    </rPh>
    <rPh sb="5" eb="7">
      <t>セイテイ</t>
    </rPh>
    <rPh sb="7" eb="9">
      <t>コクチ</t>
    </rPh>
    <phoneticPr fontId="2"/>
  </si>
  <si>
    <t>昭和45年度</t>
    <rPh sb="0" eb="2">
      <t>ショウワ</t>
    </rPh>
    <rPh sb="4" eb="6">
      <t>ネンド</t>
    </rPh>
    <phoneticPr fontId="2"/>
  </si>
  <si>
    <t>昭和46年度</t>
    <rPh sb="0" eb="2">
      <t>ショウワ</t>
    </rPh>
    <rPh sb="4" eb="5">
      <t>ネン</t>
    </rPh>
    <rPh sb="5" eb="6">
      <t>ド</t>
    </rPh>
    <phoneticPr fontId="2"/>
  </si>
  <si>
    <t>昭和48年度</t>
    <rPh sb="0" eb="2">
      <t>ショウワ</t>
    </rPh>
    <rPh sb="4" eb="5">
      <t>ネン</t>
    </rPh>
    <rPh sb="5" eb="6">
      <t>ド</t>
    </rPh>
    <phoneticPr fontId="2"/>
  </si>
  <si>
    <t>「三上のずいき祭」国の重要無形民俗文化財に指定。</t>
    <rPh sb="1" eb="3">
      <t>ミカミ</t>
    </rPh>
    <rPh sb="7" eb="8">
      <t>マツリ</t>
    </rPh>
    <rPh sb="9" eb="10">
      <t>クニ</t>
    </rPh>
    <rPh sb="11" eb="13">
      <t>ジュウヨウ</t>
    </rPh>
    <rPh sb="13" eb="15">
      <t>ムケイ</t>
    </rPh>
    <rPh sb="15" eb="17">
      <t>ミンゾク</t>
    </rPh>
    <rPh sb="17" eb="20">
      <t>ブンカザイ</t>
    </rPh>
    <rPh sb="21" eb="23">
      <t>シテイ</t>
    </rPh>
    <phoneticPr fontId="2"/>
  </si>
  <si>
    <t>野洲川歴史公園サッカー場「ビッグレイク」オープン。</t>
    <rPh sb="0" eb="2">
      <t>ヤス</t>
    </rPh>
    <rPh sb="2" eb="3">
      <t>ガワ</t>
    </rPh>
    <rPh sb="3" eb="5">
      <t>レキシ</t>
    </rPh>
    <rPh sb="5" eb="7">
      <t>コウエン</t>
    </rPh>
    <rPh sb="11" eb="12">
      <t>ジョウ</t>
    </rPh>
    <phoneticPr fontId="2"/>
  </si>
  <si>
    <t>木造男神像(その2)</t>
    <rPh sb="0" eb="2">
      <t>モクゾウ</t>
    </rPh>
    <rPh sb="2" eb="5">
      <t>ダンシンゾウ</t>
    </rPh>
    <phoneticPr fontId="2"/>
  </si>
  <si>
    <t>車　両　火　災</t>
    <rPh sb="0" eb="1">
      <t>クルマ</t>
    </rPh>
    <rPh sb="2" eb="3">
      <t>リョウ</t>
    </rPh>
    <rPh sb="4" eb="5">
      <t>ヒ</t>
    </rPh>
    <rPh sb="6" eb="7">
      <t>ワザワ</t>
    </rPh>
    <phoneticPr fontId="2"/>
  </si>
  <si>
    <t>その他火災</t>
    <rPh sb="2" eb="3">
      <t>タ</t>
    </rPh>
    <rPh sb="3" eb="5">
      <t>カサイ</t>
    </rPh>
    <phoneticPr fontId="2"/>
  </si>
  <si>
    <t>総　数
(件)</t>
    <rPh sb="0" eb="1">
      <t>フサ</t>
    </rPh>
    <rPh sb="2" eb="3">
      <t>カズ</t>
    </rPh>
    <rPh sb="5" eb="6">
      <t>ケン</t>
    </rPh>
    <phoneticPr fontId="2"/>
  </si>
  <si>
    <t>損害額
(千円)</t>
    <rPh sb="0" eb="2">
      <t>ソンガイ</t>
    </rPh>
    <rPh sb="2" eb="3">
      <t>ガク</t>
    </rPh>
    <rPh sb="5" eb="7">
      <t>センエン</t>
    </rPh>
    <phoneticPr fontId="2"/>
  </si>
  <si>
    <t>野　田</t>
    <rPh sb="0" eb="1">
      <t>ノ</t>
    </rPh>
    <rPh sb="2" eb="3">
      <t>タ</t>
    </rPh>
    <phoneticPr fontId="2"/>
  </si>
  <si>
    <t>五　条</t>
    <rPh sb="0" eb="1">
      <t>ゴ</t>
    </rPh>
    <rPh sb="2" eb="3">
      <t>ジョウ</t>
    </rPh>
    <phoneticPr fontId="2"/>
  </si>
  <si>
    <t>木造阿弥陀如来立像</t>
    <rPh sb="0" eb="2">
      <t>モクゾウ</t>
    </rPh>
    <rPh sb="2" eb="5">
      <t>アミダ</t>
    </rPh>
    <rPh sb="5" eb="7">
      <t>ニョライ</t>
    </rPh>
    <rPh sb="7" eb="8">
      <t>リツ</t>
    </rPh>
    <rPh sb="8" eb="9">
      <t>ゾウ</t>
    </rPh>
    <phoneticPr fontId="2"/>
  </si>
  <si>
    <t>正善寺</t>
    <rPh sb="0" eb="3">
      <t>ショウゼンジ</t>
    </rPh>
    <phoneticPr fontId="2"/>
  </si>
  <si>
    <t>木造不動明王立像</t>
    <rPh sb="0" eb="2">
      <t>モクゾウ</t>
    </rPh>
    <rPh sb="2" eb="6">
      <t>フドウミョウオウ</t>
    </rPh>
    <rPh sb="6" eb="7">
      <t>リツ</t>
    </rPh>
    <rPh sb="7" eb="8">
      <t>ゾウ</t>
    </rPh>
    <phoneticPr fontId="2"/>
  </si>
  <si>
    <t>木造男神像(その1)</t>
    <rPh sb="0" eb="2">
      <t>モクゾウ</t>
    </rPh>
    <rPh sb="2" eb="5">
      <t>ダンシンゾウ</t>
    </rPh>
    <phoneticPr fontId="2"/>
  </si>
  <si>
    <t>野洲市辻町字赤谷3番地先</t>
    <rPh sb="0" eb="1">
      <t>ヤ</t>
    </rPh>
    <rPh sb="1" eb="2">
      <t>ス</t>
    </rPh>
    <rPh sb="2" eb="3">
      <t>シ</t>
    </rPh>
    <rPh sb="3" eb="5">
      <t>ツジマチ</t>
    </rPh>
    <rPh sb="5" eb="6">
      <t>ジ</t>
    </rPh>
    <rPh sb="6" eb="8">
      <t>アカタニ</t>
    </rPh>
    <rPh sb="9" eb="11">
      <t>バンチ</t>
    </rPh>
    <rPh sb="11" eb="12">
      <t>サキ</t>
    </rPh>
    <phoneticPr fontId="2"/>
  </si>
  <si>
    <t>野洲市須原字下沖1124番地先</t>
    <rPh sb="0" eb="2">
      <t>ヤス</t>
    </rPh>
    <rPh sb="2" eb="3">
      <t>シ</t>
    </rPh>
    <rPh sb="3" eb="4">
      <t>ス</t>
    </rPh>
    <rPh sb="4" eb="5">
      <t>ハラ</t>
    </rPh>
    <rPh sb="5" eb="6">
      <t>ジ</t>
    </rPh>
    <rPh sb="6" eb="7">
      <t>シタ</t>
    </rPh>
    <rPh sb="7" eb="8">
      <t>オキ</t>
    </rPh>
    <rPh sb="12" eb="14">
      <t>バンチ</t>
    </rPh>
    <rPh sb="14" eb="15">
      <t>サキ</t>
    </rPh>
    <phoneticPr fontId="2"/>
  </si>
  <si>
    <t>野洲市安治下西割860番地先</t>
    <rPh sb="0" eb="2">
      <t>ヤス</t>
    </rPh>
    <rPh sb="2" eb="3">
      <t>シ</t>
    </rPh>
    <rPh sb="3" eb="4">
      <t>アン</t>
    </rPh>
    <rPh sb="4" eb="5">
      <t>ジ</t>
    </rPh>
    <rPh sb="5" eb="6">
      <t>シタ</t>
    </rPh>
    <rPh sb="6" eb="7">
      <t>ニシ</t>
    </rPh>
    <rPh sb="7" eb="8">
      <t>ワリ</t>
    </rPh>
    <rPh sb="11" eb="13">
      <t>バンチ</t>
    </rPh>
    <rPh sb="13" eb="14">
      <t>サキ</t>
    </rPh>
    <phoneticPr fontId="2"/>
  </si>
  <si>
    <t>妓王井川</t>
    <rPh sb="0" eb="1">
      <t>ギ</t>
    </rPh>
    <rPh sb="1" eb="2">
      <t>オウ</t>
    </rPh>
    <rPh sb="2" eb="3">
      <t>イ</t>
    </rPh>
    <rPh sb="3" eb="4">
      <t>カワ</t>
    </rPh>
    <phoneticPr fontId="2"/>
  </si>
  <si>
    <t>野洲市小篠原字内平田1164番の2地先</t>
    <rPh sb="0" eb="2">
      <t>ヤス</t>
    </rPh>
    <rPh sb="2" eb="3">
      <t>シ</t>
    </rPh>
    <rPh sb="3" eb="5">
      <t>コシノ</t>
    </rPh>
    <rPh sb="5" eb="6">
      <t>ハラ</t>
    </rPh>
    <rPh sb="6" eb="7">
      <t>ジ</t>
    </rPh>
    <rPh sb="7" eb="8">
      <t>ナイ</t>
    </rPh>
    <rPh sb="8" eb="10">
      <t>ヒラタ</t>
    </rPh>
    <rPh sb="14" eb="15">
      <t>バン</t>
    </rPh>
    <rPh sb="17" eb="18">
      <t>チ</t>
    </rPh>
    <rPh sb="18" eb="19">
      <t>サキ</t>
    </rPh>
    <phoneticPr fontId="2"/>
  </si>
  <si>
    <t>補助費等</t>
    <rPh sb="0" eb="3">
      <t>ホジョヒ</t>
    </rPh>
    <rPh sb="3" eb="4">
      <t>トウ</t>
    </rPh>
    <phoneticPr fontId="2"/>
  </si>
  <si>
    <t>繰出金</t>
    <rPh sb="0" eb="2">
      <t>クリダ</t>
    </rPh>
    <rPh sb="2" eb="3">
      <t>キン</t>
    </rPh>
    <phoneticPr fontId="2"/>
  </si>
  <si>
    <t>投資・出資・貸付金</t>
    <rPh sb="0" eb="2">
      <t>トウシ</t>
    </rPh>
    <rPh sb="3" eb="5">
      <t>シュッシ</t>
    </rPh>
    <rPh sb="6" eb="9">
      <t>カシツケキン</t>
    </rPh>
    <phoneticPr fontId="2"/>
  </si>
  <si>
    <t>積立金</t>
    <rPh sb="0" eb="3">
      <t>ツミタテキン</t>
    </rPh>
    <phoneticPr fontId="2"/>
  </si>
  <si>
    <t>(計)</t>
    <rPh sb="1" eb="2">
      <t>ショウケイ</t>
    </rPh>
    <phoneticPr fontId="2"/>
  </si>
  <si>
    <t>投</t>
    <rPh sb="0" eb="1">
      <t>トウ</t>
    </rPh>
    <phoneticPr fontId="2"/>
  </si>
  <si>
    <t>普通建設</t>
    <rPh sb="0" eb="2">
      <t>フツウ</t>
    </rPh>
    <rPh sb="2" eb="4">
      <t>ケンセツ</t>
    </rPh>
    <phoneticPr fontId="2"/>
  </si>
  <si>
    <t>補助</t>
    <rPh sb="0" eb="2">
      <t>ホジョ</t>
    </rPh>
    <phoneticPr fontId="2"/>
  </si>
  <si>
    <t>資</t>
    <rPh sb="0" eb="1">
      <t>シ</t>
    </rPh>
    <phoneticPr fontId="2"/>
  </si>
  <si>
    <t>単独</t>
    <rPh sb="0" eb="2">
      <t>タンドク</t>
    </rPh>
    <phoneticPr fontId="2"/>
  </si>
  <si>
    <t>的</t>
    <rPh sb="0" eb="1">
      <t>テキ</t>
    </rPh>
    <phoneticPr fontId="2"/>
  </si>
  <si>
    <t>同級団体負担金</t>
    <rPh sb="0" eb="2">
      <t>ドウキュウ</t>
    </rPh>
    <rPh sb="2" eb="4">
      <t>ダンタイ</t>
    </rPh>
    <rPh sb="4" eb="7">
      <t>フタンキン</t>
    </rPh>
    <phoneticPr fontId="2"/>
  </si>
  <si>
    <t>受託事業</t>
    <rPh sb="0" eb="2">
      <t>ジュタク</t>
    </rPh>
    <rPh sb="2" eb="4">
      <t>ジギョウ</t>
    </rPh>
    <phoneticPr fontId="2"/>
  </si>
  <si>
    <t>経</t>
    <rPh sb="0" eb="1">
      <t>ケイ</t>
    </rPh>
    <phoneticPr fontId="2"/>
  </si>
  <si>
    <t>第３章　事業所</t>
    <phoneticPr fontId="2"/>
  </si>
  <si>
    <t>第５章　工業</t>
    <phoneticPr fontId="2"/>
  </si>
  <si>
    <t>第６章　商業</t>
    <phoneticPr fontId="2"/>
  </si>
  <si>
    <t>第８章　住宅・建設</t>
    <phoneticPr fontId="2"/>
  </si>
  <si>
    <t>第９章　運輸・通信</t>
    <phoneticPr fontId="2"/>
  </si>
  <si>
    <t>第10章　保健・衛生</t>
    <phoneticPr fontId="2"/>
  </si>
  <si>
    <t xml:space="preserve">第11章　社会福祉 </t>
    <phoneticPr fontId="2"/>
  </si>
  <si>
    <t>第12章　教育・文化　　</t>
    <phoneticPr fontId="2"/>
  </si>
  <si>
    <t>第13章　観光</t>
    <phoneticPr fontId="2"/>
  </si>
  <si>
    <t>第14章　治安・災害</t>
    <phoneticPr fontId="2"/>
  </si>
  <si>
    <t>当地で従業・通学する者</t>
    <rPh sb="0" eb="2">
      <t>トウチ</t>
    </rPh>
    <rPh sb="3" eb="5">
      <t>ジュウギョウ</t>
    </rPh>
    <rPh sb="6" eb="8">
      <t>ツウガク</t>
    </rPh>
    <rPh sb="10" eb="11">
      <t>モノ</t>
    </rPh>
    <phoneticPr fontId="2"/>
  </si>
  <si>
    <t>印刷</t>
    <rPh sb="0" eb="2">
      <t>インサツ</t>
    </rPh>
    <phoneticPr fontId="2"/>
  </si>
  <si>
    <t>絶対給付</t>
    <rPh sb="0" eb="2">
      <t>ゼッタイ</t>
    </rPh>
    <rPh sb="2" eb="4">
      <t>キュウフ</t>
    </rPh>
    <phoneticPr fontId="2"/>
  </si>
  <si>
    <t>相対給付</t>
    <rPh sb="0" eb="2">
      <t>ソウタイ</t>
    </rPh>
    <rPh sb="2" eb="4">
      <t>キュウフ</t>
    </rPh>
    <phoneticPr fontId="2"/>
  </si>
  <si>
    <t>国保加入年間平均世帯数</t>
    <rPh sb="0" eb="2">
      <t>コクホ</t>
    </rPh>
    <rPh sb="2" eb="4">
      <t>カニュウ</t>
    </rPh>
    <rPh sb="4" eb="6">
      <t>ネンカン</t>
    </rPh>
    <rPh sb="6" eb="8">
      <t>ヘイキン</t>
    </rPh>
    <rPh sb="8" eb="11">
      <t>セタイスウ</t>
    </rPh>
    <phoneticPr fontId="2"/>
  </si>
  <si>
    <t>加入割合</t>
    <rPh sb="0" eb="2">
      <t>カニュウ</t>
    </rPh>
    <rPh sb="2" eb="4">
      <t>ワリアイ</t>
    </rPh>
    <phoneticPr fontId="2"/>
  </si>
  <si>
    <t>被保険者</t>
    <rPh sb="0" eb="1">
      <t>ヒ</t>
    </rPh>
    <rPh sb="1" eb="3">
      <t>ホケン</t>
    </rPh>
    <rPh sb="3" eb="4">
      <t>シャ</t>
    </rPh>
    <phoneticPr fontId="2"/>
  </si>
  <si>
    <t>４月１日現在人口</t>
    <rPh sb="1" eb="2">
      <t>ツキ</t>
    </rPh>
    <rPh sb="3" eb="4">
      <t>ヒ</t>
    </rPh>
    <rPh sb="4" eb="6">
      <t>ゲンザイ</t>
    </rPh>
    <rPh sb="6" eb="8">
      <t>ジンコウ</t>
    </rPh>
    <phoneticPr fontId="2"/>
  </si>
  <si>
    <t>(人)</t>
    <rPh sb="1" eb="2">
      <t>ヒト</t>
    </rPh>
    <phoneticPr fontId="2"/>
  </si>
  <si>
    <t>国保加入年間平均被保険者数</t>
    <rPh sb="0" eb="2">
      <t>コクホ</t>
    </rPh>
    <rPh sb="2" eb="4">
      <t>カニュウ</t>
    </rPh>
    <rPh sb="4" eb="6">
      <t>ネンカン</t>
    </rPh>
    <rPh sb="6" eb="8">
      <t>ヘイキン</t>
    </rPh>
    <rPh sb="8" eb="12">
      <t>ヒホケンシャ</t>
    </rPh>
    <rPh sb="12" eb="13">
      <t>カズ</t>
    </rPh>
    <phoneticPr fontId="2"/>
  </si>
  <si>
    <t>紙本著色仏涅槃図</t>
    <rPh sb="0" eb="1">
      <t>カミ</t>
    </rPh>
    <rPh sb="1" eb="2">
      <t>ホン</t>
    </rPh>
    <rPh sb="2" eb="3">
      <t>チョ</t>
    </rPh>
    <rPh sb="3" eb="4">
      <t>イロ</t>
    </rPh>
    <rPh sb="4" eb="5">
      <t>ブツ</t>
    </rPh>
    <rPh sb="5" eb="7">
      <t>ネハン</t>
    </rPh>
    <rPh sb="7" eb="8">
      <t>ズ</t>
    </rPh>
    <phoneticPr fontId="2"/>
  </si>
  <si>
    <t>所　在　地</t>
    <rPh sb="0" eb="5">
      <t>ショザイチ</t>
    </rPh>
    <phoneticPr fontId="2"/>
  </si>
  <si>
    <t>東　経</t>
    <rPh sb="0" eb="3">
      <t>トウケイ</t>
    </rPh>
    <phoneticPr fontId="2"/>
  </si>
  <si>
    <t>北　緯</t>
    <rPh sb="0" eb="3">
      <t>ホクイ</t>
    </rPh>
    <phoneticPr fontId="2"/>
  </si>
  <si>
    <t>２．地勢</t>
    <rPh sb="2" eb="4">
      <t>チセイ</t>
    </rPh>
    <phoneticPr fontId="2"/>
  </si>
  <si>
    <t>東　西</t>
    <rPh sb="0" eb="3">
      <t>トウザイ</t>
    </rPh>
    <phoneticPr fontId="2"/>
  </si>
  <si>
    <t>南　北</t>
    <rPh sb="0" eb="3">
      <t>ナンボク</t>
    </rPh>
    <phoneticPr fontId="2"/>
  </si>
  <si>
    <t>面　積</t>
    <rPh sb="0" eb="3">
      <t>メンセキ</t>
    </rPh>
    <phoneticPr fontId="2"/>
  </si>
  <si>
    <t>海　　　抜</t>
    <rPh sb="0" eb="5">
      <t>カイバツ</t>
    </rPh>
    <phoneticPr fontId="2"/>
  </si>
  <si>
    <t>最　高</t>
    <rPh sb="0" eb="3">
      <t>サイコウ</t>
    </rPh>
    <phoneticPr fontId="2"/>
  </si>
  <si>
    <t>虫　生</t>
    <rPh sb="0" eb="1">
      <t>ムシ</t>
    </rPh>
    <rPh sb="2" eb="3">
      <t>セイ</t>
    </rPh>
    <phoneticPr fontId="2"/>
  </si>
  <si>
    <t>（注）琵琶湖を除く公簿地積に基づく地積。市域の面積とは必ずしも一致しない。参考資料として取り扱う。</t>
    <rPh sb="14" eb="15">
      <t>モト</t>
    </rPh>
    <rPh sb="17" eb="19">
      <t>チセキ</t>
    </rPh>
    <rPh sb="20" eb="22">
      <t>シイキ</t>
    </rPh>
    <rPh sb="23" eb="25">
      <t>メンセキ</t>
    </rPh>
    <rPh sb="27" eb="28">
      <t>カナラ</t>
    </rPh>
    <rPh sb="31" eb="33">
      <t>イッチ</t>
    </rPh>
    <rPh sb="37" eb="39">
      <t>サンコウ</t>
    </rPh>
    <rPh sb="39" eb="41">
      <t>シリョウ</t>
    </rPh>
    <rPh sb="44" eb="45">
      <t>ト</t>
    </rPh>
    <rPh sb="46" eb="47">
      <t>アツカ</t>
    </rPh>
    <phoneticPr fontId="2"/>
  </si>
  <si>
    <t>光善寺川への合流点</t>
    <rPh sb="0" eb="3">
      <t>コウゼンジ</t>
    </rPh>
    <rPh sb="3" eb="4">
      <t>カワ</t>
    </rPh>
    <rPh sb="6" eb="8">
      <t>ゴウリュウ</t>
    </rPh>
    <rPh sb="8" eb="9">
      <t>テン</t>
    </rPh>
    <phoneticPr fontId="2"/>
  </si>
  <si>
    <t>和田団地</t>
    <rPh sb="0" eb="2">
      <t>ワダ</t>
    </rPh>
    <rPh sb="2" eb="4">
      <t>ダンチ</t>
    </rPh>
    <phoneticPr fontId="2"/>
  </si>
  <si>
    <t>総　　数</t>
    <rPh sb="0" eb="4">
      <t>ソウスウ</t>
    </rPh>
    <phoneticPr fontId="2"/>
  </si>
  <si>
    <t>北野幼稚園</t>
    <rPh sb="0" eb="2">
      <t>キタノ</t>
    </rPh>
    <rPh sb="2" eb="5">
      <t>ヨウチエン</t>
    </rPh>
    <phoneticPr fontId="2"/>
  </si>
  <si>
    <t>本務教員数（人）</t>
    <rPh sb="0" eb="2">
      <t>ホンム</t>
    </rPh>
    <rPh sb="2" eb="4">
      <t>キョウイン</t>
    </rPh>
    <rPh sb="4" eb="5">
      <t>スウ</t>
    </rPh>
    <rPh sb="6" eb="7">
      <t>ヒト</t>
    </rPh>
    <phoneticPr fontId="2"/>
  </si>
  <si>
    <t>北野小学校</t>
    <rPh sb="0" eb="2">
      <t>キタノ</t>
    </rPh>
    <rPh sb="2" eb="5">
      <t>ショウガッコウ</t>
    </rPh>
    <phoneticPr fontId="2"/>
  </si>
  <si>
    <t>紙本著色永原筑前守重頼側室像</t>
    <rPh sb="0" eb="1">
      <t>カミ</t>
    </rPh>
    <rPh sb="1" eb="2">
      <t>ホン</t>
    </rPh>
    <rPh sb="2" eb="3">
      <t>チョ</t>
    </rPh>
    <rPh sb="3" eb="4">
      <t>イロ</t>
    </rPh>
    <rPh sb="4" eb="6">
      <t>ナガハラ</t>
    </rPh>
    <rPh sb="6" eb="8">
      <t>チクゼン</t>
    </rPh>
    <rPh sb="8" eb="9">
      <t>マモル</t>
    </rPh>
    <rPh sb="9" eb="10">
      <t>シゲ</t>
    </rPh>
    <rPh sb="10" eb="11">
      <t>イライ</t>
    </rPh>
    <rPh sb="11" eb="13">
      <t>ソクシツ</t>
    </rPh>
    <rPh sb="13" eb="14">
      <t>ゾウ</t>
    </rPh>
    <phoneticPr fontId="2"/>
  </si>
  <si>
    <t>紙本金地著色名所図</t>
    <rPh sb="0" eb="1">
      <t>カミ</t>
    </rPh>
    <rPh sb="1" eb="2">
      <t>ホン</t>
    </rPh>
    <rPh sb="2" eb="3">
      <t>キン</t>
    </rPh>
    <rPh sb="3" eb="4">
      <t>ジ</t>
    </rPh>
    <rPh sb="4" eb="5">
      <t>チョ</t>
    </rPh>
    <rPh sb="5" eb="6">
      <t>イロ</t>
    </rPh>
    <rPh sb="6" eb="8">
      <t>メイショ</t>
    </rPh>
    <rPh sb="8" eb="9">
      <t>ズ</t>
    </rPh>
    <phoneticPr fontId="2"/>
  </si>
  <si>
    <t>平成10年 9月29日</t>
    <rPh sb="0" eb="2">
      <t>ヘイセイ</t>
    </rPh>
    <rPh sb="4" eb="5">
      <t>ネン</t>
    </rPh>
    <rPh sb="7" eb="8">
      <t>ガツ</t>
    </rPh>
    <rPh sb="10" eb="11">
      <t>ニチ</t>
    </rPh>
    <phoneticPr fontId="2"/>
  </si>
  <si>
    <t>絹本著色方便法身尊像</t>
    <rPh sb="0" eb="1">
      <t>キヌ</t>
    </rPh>
    <rPh sb="1" eb="2">
      <t>ホン</t>
    </rPh>
    <rPh sb="2" eb="3">
      <t>チョ</t>
    </rPh>
    <rPh sb="3" eb="4">
      <t>イロ</t>
    </rPh>
    <rPh sb="4" eb="6">
      <t>ホウベン</t>
    </rPh>
    <rPh sb="6" eb="7">
      <t>ホウホウ</t>
    </rPh>
    <rPh sb="7" eb="8">
      <t>ミ</t>
    </rPh>
    <rPh sb="8" eb="9">
      <t>ソン</t>
    </rPh>
    <rPh sb="9" eb="10">
      <t>ゾウ</t>
    </rPh>
    <phoneticPr fontId="2"/>
  </si>
  <si>
    <t>工芸品</t>
    <rPh sb="0" eb="1">
      <t>コウ</t>
    </rPh>
    <rPh sb="1" eb="2">
      <t>ゲイ</t>
    </rPh>
    <rPh sb="2" eb="3">
      <t>シナ</t>
    </rPh>
    <phoneticPr fontId="2"/>
  </si>
  <si>
    <t>昭和32年 8月26日</t>
    <rPh sb="0" eb="2">
      <t>ショウワ</t>
    </rPh>
    <rPh sb="4" eb="5">
      <t>ネン</t>
    </rPh>
    <rPh sb="7" eb="8">
      <t>ガツ</t>
    </rPh>
    <rPh sb="10" eb="11">
      <t>ニチ</t>
    </rPh>
    <phoneticPr fontId="2"/>
  </si>
  <si>
    <t>木造相撲人形(力士2、行司1)</t>
    <rPh sb="0" eb="2">
      <t>モクゾウ</t>
    </rPh>
    <rPh sb="2" eb="4">
      <t>スモウ</t>
    </rPh>
    <rPh sb="4" eb="6">
      <t>ニンギョウ</t>
    </rPh>
    <rPh sb="7" eb="9">
      <t>リキシ</t>
    </rPh>
    <rPh sb="11" eb="13">
      <t>ギョウジ</t>
    </rPh>
    <phoneticPr fontId="2"/>
  </si>
  <si>
    <t>書　跡</t>
    <rPh sb="0" eb="1">
      <t>ショセキ</t>
    </rPh>
    <rPh sb="2" eb="3">
      <t>アト</t>
    </rPh>
    <phoneticPr fontId="2"/>
  </si>
  <si>
    <t>年間平均一般被保険者数</t>
    <rPh sb="0" eb="2">
      <t>ネンカン</t>
    </rPh>
    <rPh sb="2" eb="4">
      <t>ヘイキン</t>
    </rPh>
    <rPh sb="4" eb="6">
      <t>イッパン</t>
    </rPh>
    <rPh sb="6" eb="7">
      <t>ヒ</t>
    </rPh>
    <rPh sb="7" eb="10">
      <t>ホケンシャ</t>
    </rPh>
    <rPh sb="10" eb="11">
      <t>スウ</t>
    </rPh>
    <phoneticPr fontId="2"/>
  </si>
  <si>
    <t>年間平均退職被保険者等数</t>
    <rPh sb="0" eb="2">
      <t>ネンカン</t>
    </rPh>
    <rPh sb="2" eb="4">
      <t>ヘイキン</t>
    </rPh>
    <rPh sb="4" eb="6">
      <t>タイショク</t>
    </rPh>
    <rPh sb="6" eb="7">
      <t>ヒ</t>
    </rPh>
    <rPh sb="7" eb="10">
      <t>ホケンシャ</t>
    </rPh>
    <rPh sb="10" eb="11">
      <t>トウ</t>
    </rPh>
    <rPh sb="11" eb="12">
      <t>スウ</t>
    </rPh>
    <phoneticPr fontId="2"/>
  </si>
  <si>
    <t>(人)</t>
  </si>
  <si>
    <t>桃山</t>
    <rPh sb="0" eb="2">
      <t>モモヤマ</t>
    </rPh>
    <phoneticPr fontId="2"/>
  </si>
  <si>
    <t>悲願寺</t>
    <rPh sb="0" eb="1">
      <t>カナ</t>
    </rPh>
    <rPh sb="1" eb="2">
      <t>ネガイ</t>
    </rPh>
    <rPh sb="2" eb="3">
      <t>ジ</t>
    </rPh>
    <phoneticPr fontId="2"/>
  </si>
  <si>
    <t>大般若経(宋版)</t>
    <rPh sb="0" eb="1">
      <t>ダイ</t>
    </rPh>
    <rPh sb="1" eb="4">
      <t>ハンニャキョウ</t>
    </rPh>
    <rPh sb="5" eb="6">
      <t>ソウ</t>
    </rPh>
    <rPh sb="6" eb="7">
      <t>ハン</t>
    </rPh>
    <phoneticPr fontId="2"/>
  </si>
  <si>
    <t>要介護4</t>
    <rPh sb="0" eb="1">
      <t>ヨウ</t>
    </rPh>
    <rPh sb="1" eb="3">
      <t>カイゴ</t>
    </rPh>
    <phoneticPr fontId="2"/>
  </si>
  <si>
    <t>要介護5</t>
    <rPh sb="0" eb="1">
      <t>ヨウ</t>
    </rPh>
    <rPh sb="1" eb="3">
      <t>カイゴ</t>
    </rPh>
    <phoneticPr fontId="2"/>
  </si>
  <si>
    <t>錦の里</t>
    <rPh sb="0" eb="1">
      <t>ニシキ</t>
    </rPh>
    <rPh sb="2" eb="3">
      <t>サト</t>
    </rPh>
    <phoneticPr fontId="2"/>
  </si>
  <si>
    <t>田</t>
    <rPh sb="0" eb="1">
      <t>タ</t>
    </rPh>
    <phoneticPr fontId="2"/>
  </si>
  <si>
    <t>畑</t>
    <rPh sb="0" eb="1">
      <t>ハタ</t>
    </rPh>
    <phoneticPr fontId="2"/>
  </si>
  <si>
    <t>雑種地</t>
    <rPh sb="0" eb="2">
      <t>ザッシュ</t>
    </rPh>
    <rPh sb="2" eb="3">
      <t>チ</t>
    </rPh>
    <phoneticPr fontId="2"/>
  </si>
  <si>
    <t>総　　　数</t>
    <rPh sb="0" eb="5">
      <t>ソウスウ</t>
    </rPh>
    <phoneticPr fontId="2"/>
  </si>
  <si>
    <t>中国</t>
    <rPh sb="0" eb="2">
      <t>チュウゴク</t>
    </rPh>
    <phoneticPr fontId="2"/>
  </si>
  <si>
    <t>韓国・朝鮮</t>
    <rPh sb="0" eb="2">
      <t>カンコク</t>
    </rPh>
    <rPh sb="3" eb="5">
      <t>チョウセン</t>
    </rPh>
    <phoneticPr fontId="2"/>
  </si>
  <si>
    <t>　　その他の都道府県</t>
    <rPh sb="4" eb="5">
      <t>タ</t>
    </rPh>
    <rPh sb="6" eb="10">
      <t>トドウフケン</t>
    </rPh>
    <phoneticPr fontId="2"/>
  </si>
  <si>
    <t>区　　　分</t>
    <rPh sb="0" eb="5">
      <t>クブン</t>
    </rPh>
    <phoneticPr fontId="2"/>
  </si>
  <si>
    <t>総　　　　　　　数</t>
    <rPh sb="0" eb="9">
      <t>ソウスウ</t>
    </rPh>
    <phoneticPr fontId="2"/>
  </si>
  <si>
    <t>公共用地　</t>
    <rPh sb="0" eb="2">
      <t>コウキョウ</t>
    </rPh>
    <rPh sb="2" eb="3">
      <t>ヨウチ</t>
    </rPh>
    <rPh sb="3" eb="4">
      <t>チ</t>
    </rPh>
    <phoneticPr fontId="2"/>
  </si>
  <si>
    <t>利子割交付金</t>
    <rPh sb="0" eb="2">
      <t>リシ</t>
    </rPh>
    <rPh sb="2" eb="3">
      <t>ワ</t>
    </rPh>
    <rPh sb="3" eb="6">
      <t>コウフキン</t>
    </rPh>
    <phoneticPr fontId="2"/>
  </si>
  <si>
    <t>地方消費税交付金</t>
    <rPh sb="0" eb="2">
      <t>チホウ</t>
    </rPh>
    <rPh sb="2" eb="5">
      <t>ショウヒゼイ</t>
    </rPh>
    <rPh sb="5" eb="7">
      <t>コウフ</t>
    </rPh>
    <rPh sb="7" eb="8">
      <t>キン</t>
    </rPh>
    <phoneticPr fontId="2"/>
  </si>
  <si>
    <t>官公庁・
学校・
試験場</t>
    <rPh sb="0" eb="3">
      <t>カンコウチョウ</t>
    </rPh>
    <rPh sb="5" eb="7">
      <t>ガッコウ</t>
    </rPh>
    <rPh sb="9" eb="12">
      <t>シケンジョウ</t>
    </rPh>
    <phoneticPr fontId="2"/>
  </si>
  <si>
    <t>網漁業</t>
    <rPh sb="0" eb="1">
      <t>アミ</t>
    </rPh>
    <rPh sb="1" eb="3">
      <t>ギョギョウ</t>
    </rPh>
    <phoneticPr fontId="2"/>
  </si>
  <si>
    <t>その他の漁業</t>
    <rPh sb="0" eb="3">
      <t>ソノタ</t>
    </rPh>
    <rPh sb="4" eb="6">
      <t>ギョギョウ</t>
    </rPh>
    <phoneticPr fontId="2"/>
  </si>
  <si>
    <t>養　殖</t>
    <rPh sb="0" eb="3">
      <t>ヨウショク</t>
    </rPh>
    <phoneticPr fontId="2"/>
  </si>
  <si>
    <t xml:space="preserve">防災センター開設。  </t>
  </si>
  <si>
    <t>樹園地</t>
    <rPh sb="0" eb="1">
      <t>ジュ</t>
    </rPh>
    <rPh sb="1" eb="2">
      <t>エン</t>
    </rPh>
    <rPh sb="2" eb="3">
      <t>チ</t>
    </rPh>
    <phoneticPr fontId="2"/>
  </si>
  <si>
    <t>精神障がい者共同作業所による喫茶「ひだまり」が野洲健康福祉センター</t>
    <rPh sb="0" eb="2">
      <t>セイシン</t>
    </rPh>
    <rPh sb="2" eb="3">
      <t>ショウ</t>
    </rPh>
    <rPh sb="5" eb="6">
      <t>シャ</t>
    </rPh>
    <rPh sb="6" eb="8">
      <t>キョウドウ</t>
    </rPh>
    <rPh sb="8" eb="10">
      <t>サギョウ</t>
    </rPh>
    <rPh sb="10" eb="11">
      <t>ジョ</t>
    </rPh>
    <rPh sb="14" eb="16">
      <t>キッサ</t>
    </rPh>
    <rPh sb="23" eb="27">
      <t>ヤスケンコウ</t>
    </rPh>
    <rPh sb="27" eb="29">
      <t>フクシ</t>
    </rPh>
    <phoneticPr fontId="2"/>
  </si>
  <si>
    <t>にオープン。</t>
    <phoneticPr fontId="2"/>
  </si>
  <si>
    <t>木造薬師如来坐像</t>
    <rPh sb="0" eb="2">
      <t>モクゾウ</t>
    </rPh>
    <rPh sb="2" eb="4">
      <t>ヤクシ</t>
    </rPh>
    <rPh sb="4" eb="6">
      <t>ニョライ</t>
    </rPh>
    <rPh sb="6" eb="8">
      <t>ザゾウ</t>
    </rPh>
    <phoneticPr fontId="2"/>
  </si>
  <si>
    <t>1軀</t>
    <rPh sb="1" eb="2">
      <t>カラダ</t>
    </rPh>
    <phoneticPr fontId="2"/>
  </si>
  <si>
    <t>平安</t>
    <rPh sb="0" eb="2">
      <t>ヘイアン</t>
    </rPh>
    <phoneticPr fontId="2"/>
  </si>
  <si>
    <t>観音寺</t>
    <rPh sb="0" eb="2">
      <t>カンノン</t>
    </rPh>
    <rPh sb="2" eb="3">
      <t>ジ</t>
    </rPh>
    <phoneticPr fontId="2"/>
  </si>
  <si>
    <t>木造阿弥陀如来坐像</t>
    <rPh sb="0" eb="2">
      <t>モクゾウ</t>
    </rPh>
    <rPh sb="2" eb="5">
      <t>アミダブツ</t>
    </rPh>
    <rPh sb="5" eb="7">
      <t>ニョライ</t>
    </rPh>
    <rPh sb="7" eb="9">
      <t>ザゾウ</t>
    </rPh>
    <phoneticPr fontId="2"/>
  </si>
  <si>
    <t>流路延長</t>
    <rPh sb="0" eb="2">
      <t>リュウロ</t>
    </rPh>
    <rPh sb="2" eb="4">
      <t>エンチョウ</t>
    </rPh>
    <phoneticPr fontId="2"/>
  </si>
  <si>
    <t>　　福井県</t>
    <rPh sb="2" eb="5">
      <t>フクイケン</t>
    </rPh>
    <phoneticPr fontId="2"/>
  </si>
  <si>
    <t>自動車取得税交付金</t>
    <rPh sb="0" eb="3">
      <t>ジドウシャ</t>
    </rPh>
    <rPh sb="3" eb="6">
      <t>シュトクゼイ</t>
    </rPh>
    <rPh sb="6" eb="9">
      <t>コウフキン</t>
    </rPh>
    <phoneticPr fontId="2"/>
  </si>
  <si>
    <t>地方特例交付金</t>
    <rPh sb="0" eb="2">
      <t>チホウ</t>
    </rPh>
    <rPh sb="2" eb="3">
      <t>トクベツ</t>
    </rPh>
    <rPh sb="3" eb="4">
      <t>レイ</t>
    </rPh>
    <rPh sb="4" eb="6">
      <t>コウフゼイ</t>
    </rPh>
    <rPh sb="6" eb="7">
      <t>キン</t>
    </rPh>
    <phoneticPr fontId="2"/>
  </si>
  <si>
    <t>地方交付税</t>
    <rPh sb="0" eb="2">
      <t>チホウ</t>
    </rPh>
    <rPh sb="2" eb="5">
      <t>コウフゼイ</t>
    </rPh>
    <phoneticPr fontId="2"/>
  </si>
  <si>
    <t>交通安全対策交付金</t>
    <rPh sb="0" eb="2">
      <t>コウツウ</t>
    </rPh>
    <rPh sb="2" eb="4">
      <t>アンゼン</t>
    </rPh>
    <rPh sb="4" eb="6">
      <t>タイサク</t>
    </rPh>
    <rPh sb="6" eb="9">
      <t>コウフキン</t>
    </rPh>
    <phoneticPr fontId="2"/>
  </si>
  <si>
    <t>(小計)</t>
    <rPh sb="1" eb="3">
      <t>ショウケイ</t>
    </rPh>
    <phoneticPr fontId="2"/>
  </si>
  <si>
    <t>産業別</t>
    <rPh sb="0" eb="3">
      <t>サンギョウベツ</t>
    </rPh>
    <phoneticPr fontId="2"/>
  </si>
  <si>
    <t>各　種　商　品</t>
    <rPh sb="0" eb="3">
      <t>カクシュ</t>
    </rPh>
    <rPh sb="4" eb="7">
      <t>ショウヒン</t>
    </rPh>
    <phoneticPr fontId="2"/>
  </si>
  <si>
    <t>織物・衣服・身の回品</t>
    <rPh sb="0" eb="2">
      <t>オリモノ</t>
    </rPh>
    <rPh sb="3" eb="5">
      <t>イフク</t>
    </rPh>
    <rPh sb="6" eb="9">
      <t>ミノマワ</t>
    </rPh>
    <rPh sb="9" eb="10">
      <t>ヒン</t>
    </rPh>
    <phoneticPr fontId="2"/>
  </si>
  <si>
    <t>飲　食　料　品</t>
    <rPh sb="0" eb="3">
      <t>インショク</t>
    </rPh>
    <rPh sb="4" eb="5">
      <t>リョウ</t>
    </rPh>
    <rPh sb="6" eb="7">
      <t>ヒン</t>
    </rPh>
    <phoneticPr fontId="2"/>
  </si>
  <si>
    <t>　</t>
    <phoneticPr fontId="2"/>
  </si>
  <si>
    <t>　</t>
    <phoneticPr fontId="2"/>
  </si>
  <si>
    <t>　</t>
    <phoneticPr fontId="2"/>
  </si>
  <si>
    <t>　</t>
    <phoneticPr fontId="2"/>
  </si>
  <si>
    <t>農地の権利移動
　　　　　　　(第3条第1項)</t>
    <rPh sb="0" eb="2">
      <t>ノウチ</t>
    </rPh>
    <rPh sb="3" eb="5">
      <t>ケンリ</t>
    </rPh>
    <rPh sb="5" eb="7">
      <t>イドウ</t>
    </rPh>
    <rPh sb="16" eb="17">
      <t>ダイ</t>
    </rPh>
    <rPh sb="18" eb="19">
      <t>ジョウ</t>
    </rPh>
    <rPh sb="19" eb="20">
      <t>ダイ</t>
    </rPh>
    <rPh sb="21" eb="22">
      <t>コウ</t>
    </rPh>
    <phoneticPr fontId="2"/>
  </si>
  <si>
    <t>(平成22)年</t>
    <rPh sb="1" eb="3">
      <t>へいせい</t>
    </rPh>
    <rPh sb="6" eb="7">
      <t>ねん</t>
    </rPh>
    <phoneticPr fontId="2" type="Hiragana" alignment="distributed"/>
  </si>
  <si>
    <t>野洲市ものづくり経営交流センター開設。</t>
    <rPh sb="8" eb="10">
      <t>けいえい</t>
    </rPh>
    <rPh sb="10" eb="12">
      <t>こうりゅう</t>
    </rPh>
    <rPh sb="16" eb="18">
      <t>かいせつ</t>
    </rPh>
    <phoneticPr fontId="2" type="Hiragana" alignment="distributed"/>
  </si>
  <si>
    <t>平成 9年度</t>
    <rPh sb="0" eb="2">
      <t>ヘイセイ</t>
    </rPh>
    <rPh sb="4" eb="6">
      <t>ネンド</t>
    </rPh>
    <phoneticPr fontId="2"/>
  </si>
  <si>
    <t>平成12年度</t>
    <rPh sb="0" eb="2">
      <t>ヘイセイ</t>
    </rPh>
    <rPh sb="4" eb="6">
      <t>ネンド</t>
    </rPh>
    <phoneticPr fontId="2"/>
  </si>
  <si>
    <t>初代野洲市長選挙執行。</t>
    <rPh sb="0" eb="2">
      <t>ショダイ</t>
    </rPh>
    <rPh sb="2" eb="3">
      <t>ヤ</t>
    </rPh>
    <rPh sb="3" eb="4">
      <t>ス</t>
    </rPh>
    <rPh sb="4" eb="5">
      <t>シ</t>
    </rPh>
    <rPh sb="5" eb="6">
      <t>チョウ</t>
    </rPh>
    <rPh sb="6" eb="8">
      <t>センキョ</t>
    </rPh>
    <rPh sb="8" eb="10">
      <t>シッコウ</t>
    </rPh>
    <phoneticPr fontId="2"/>
  </si>
  <si>
    <t>野洲市誕生記念式典開催。</t>
  </si>
  <si>
    <t>(平成17)年</t>
    <rPh sb="1" eb="3">
      <t>ヘイセイ</t>
    </rPh>
    <rPh sb="6" eb="7">
      <t>ネン</t>
    </rPh>
    <phoneticPr fontId="2"/>
  </si>
  <si>
    <t>平成22年</t>
    <rPh sb="0" eb="2">
      <t>ヘイセイ</t>
    </rPh>
    <rPh sb="4" eb="5">
      <t>ネン</t>
    </rPh>
    <phoneticPr fontId="2"/>
  </si>
  <si>
    <t>(注)各年9月30日現在</t>
    <rPh sb="1" eb="2">
      <t>チュウ</t>
    </rPh>
    <rPh sb="3" eb="5">
      <t>カクネン</t>
    </rPh>
    <rPh sb="6" eb="7">
      <t>ガツ</t>
    </rPh>
    <rPh sb="9" eb="10">
      <t>ニチ</t>
    </rPh>
    <rPh sb="10" eb="12">
      <t>ゲンザイ</t>
    </rPh>
    <phoneticPr fontId="2"/>
  </si>
  <si>
    <t>中主中学校３年木村茜さんが全日本中学校陸上競技選手権大会、国民体育</t>
    <rPh sb="0" eb="2">
      <t>チュウズ</t>
    </rPh>
    <rPh sb="2" eb="5">
      <t>チュウガッコウ</t>
    </rPh>
    <rPh sb="6" eb="7">
      <t>ネン</t>
    </rPh>
    <rPh sb="7" eb="9">
      <t>キムラ</t>
    </rPh>
    <rPh sb="9" eb="10">
      <t>アカネ</t>
    </rPh>
    <rPh sb="13" eb="16">
      <t>ゼンニッポン</t>
    </rPh>
    <rPh sb="16" eb="19">
      <t>チュウガッコウ</t>
    </rPh>
    <rPh sb="19" eb="21">
      <t>リクジョウ</t>
    </rPh>
    <rPh sb="21" eb="23">
      <t>キョウギ</t>
    </rPh>
    <rPh sb="23" eb="26">
      <t>センシュケン</t>
    </rPh>
    <rPh sb="26" eb="28">
      <t>タイカイ</t>
    </rPh>
    <rPh sb="29" eb="31">
      <t>コクミン</t>
    </rPh>
    <rPh sb="31" eb="33">
      <t>タイイク</t>
    </rPh>
    <phoneticPr fontId="2"/>
  </si>
  <si>
    <t>大会、ジュニアオリンピック陸上競技大会で優勝。</t>
    <rPh sb="0" eb="2">
      <t>タイカイ</t>
    </rPh>
    <rPh sb="13" eb="15">
      <t>リクジョウ</t>
    </rPh>
    <rPh sb="15" eb="17">
      <t>キョウギ</t>
    </rPh>
    <rPh sb="17" eb="19">
      <t>タイカイ</t>
    </rPh>
    <rPh sb="20" eb="22">
      <t>ユウショウ</t>
    </rPh>
    <phoneticPr fontId="2"/>
  </si>
  <si>
    <t>飲食料品</t>
    <rPh sb="0" eb="2">
      <t>インショク</t>
    </rPh>
    <rPh sb="2" eb="3">
      <t>リョウ</t>
    </rPh>
    <rPh sb="3" eb="4">
      <t>ヒン</t>
    </rPh>
    <phoneticPr fontId="2"/>
  </si>
  <si>
    <t>大津市</t>
    <rPh sb="0" eb="3">
      <t>オオツシ</t>
    </rPh>
    <phoneticPr fontId="2"/>
  </si>
  <si>
    <t>彦根市</t>
    <rPh sb="0" eb="3">
      <t>ヒコネシ</t>
    </rPh>
    <phoneticPr fontId="2"/>
  </si>
  <si>
    <t>長浜市</t>
    <rPh sb="0" eb="3">
      <t>ナガハマシ</t>
    </rPh>
    <phoneticPr fontId="2"/>
  </si>
  <si>
    <t>木造大日如来坐像</t>
    <rPh sb="0" eb="2">
      <t>モクゾウ</t>
    </rPh>
    <rPh sb="2" eb="3">
      <t>ダイ</t>
    </rPh>
    <rPh sb="3" eb="4">
      <t>ニチ</t>
    </rPh>
    <rPh sb="4" eb="6">
      <t>ニョライ</t>
    </rPh>
    <rPh sb="6" eb="8">
      <t>ザゾウ</t>
    </rPh>
    <phoneticPr fontId="2"/>
  </si>
  <si>
    <t>佛法寺</t>
    <rPh sb="0" eb="1">
      <t>ブツ</t>
    </rPh>
    <rPh sb="1" eb="3">
      <t>ホウジ</t>
    </rPh>
    <phoneticPr fontId="2"/>
  </si>
  <si>
    <t>平成20年</t>
    <rPh sb="0" eb="2">
      <t>ヘイセイ</t>
    </rPh>
    <rPh sb="4" eb="5">
      <t>ネン</t>
    </rPh>
    <phoneticPr fontId="2"/>
  </si>
  <si>
    <t>稲 荷 川</t>
    <rPh sb="0" eb="1">
      <t>イネ</t>
    </rPh>
    <rPh sb="2" eb="3">
      <t>ニ</t>
    </rPh>
    <rPh sb="4" eb="5">
      <t>カワ</t>
    </rPh>
    <phoneticPr fontId="2"/>
  </si>
  <si>
    <t>童 子 川</t>
    <rPh sb="0" eb="1">
      <t>ワラベ</t>
    </rPh>
    <rPh sb="2" eb="3">
      <t>コ</t>
    </rPh>
    <rPh sb="4" eb="5">
      <t>カワ</t>
    </rPh>
    <phoneticPr fontId="2"/>
  </si>
  <si>
    <t>投票者数</t>
    <rPh sb="0" eb="2">
      <t>トウヒョウ</t>
    </rPh>
    <rPh sb="2" eb="3">
      <t>シャ</t>
    </rPh>
    <rPh sb="3" eb="4">
      <t>スウ</t>
    </rPh>
    <phoneticPr fontId="2"/>
  </si>
  <si>
    <t>投票率(％)</t>
    <rPh sb="0" eb="2">
      <t>トウヒョウ</t>
    </rPh>
    <rPh sb="2" eb="3">
      <t>リツ</t>
    </rPh>
    <phoneticPr fontId="2"/>
  </si>
  <si>
    <t>衆議院議員選挙</t>
    <rPh sb="0" eb="3">
      <t>シュウギイン</t>
    </rPh>
    <rPh sb="3" eb="5">
      <t>ギイン</t>
    </rPh>
    <rPh sb="5" eb="7">
      <t>センキョ</t>
    </rPh>
    <phoneticPr fontId="2"/>
  </si>
  <si>
    <t>(※1)</t>
  </si>
  <si>
    <t>あやめの里</t>
    <rPh sb="4" eb="5">
      <t>サト</t>
    </rPh>
    <phoneticPr fontId="2"/>
  </si>
  <si>
    <t>入　町</t>
    <rPh sb="0" eb="1">
      <t>イリ</t>
    </rPh>
    <rPh sb="2" eb="3">
      <t>マチ</t>
    </rPh>
    <phoneticPr fontId="2"/>
  </si>
  <si>
    <t>冨波甲</t>
    <rPh sb="0" eb="1">
      <t>トミ</t>
    </rPh>
    <rPh sb="1" eb="2">
      <t>ナミ</t>
    </rPh>
    <rPh sb="2" eb="3">
      <t>コウ</t>
    </rPh>
    <phoneticPr fontId="2"/>
  </si>
  <si>
    <t>基準財政</t>
    <rPh sb="0" eb="2">
      <t>キジュン</t>
    </rPh>
    <rPh sb="2" eb="4">
      <t>ザイセイ</t>
    </rPh>
    <phoneticPr fontId="2"/>
  </si>
  <si>
    <t>配当割交付金</t>
    <rPh sb="0" eb="2">
      <t>ハイトウ</t>
    </rPh>
    <rPh sb="2" eb="3">
      <t>ワリ</t>
    </rPh>
    <rPh sb="3" eb="6">
      <t>コウフキン</t>
    </rPh>
    <phoneticPr fontId="2"/>
  </si>
  <si>
    <t>株式等譲渡所得割交付金</t>
    <rPh sb="0" eb="2">
      <t>カブシキ</t>
    </rPh>
    <rPh sb="2" eb="3">
      <t>トウ</t>
    </rPh>
    <rPh sb="3" eb="5">
      <t>ジョウト</t>
    </rPh>
    <rPh sb="5" eb="7">
      <t>ショトク</t>
    </rPh>
    <rPh sb="7" eb="8">
      <t>ワ</t>
    </rPh>
    <rPh sb="8" eb="11">
      <t>コウフキン</t>
    </rPh>
    <phoneticPr fontId="2"/>
  </si>
  <si>
    <t>２　市税の状況</t>
    <rPh sb="2" eb="3">
      <t>シ</t>
    </rPh>
    <rPh sb="3" eb="4">
      <t>ゼイ</t>
    </rPh>
    <rPh sb="5" eb="7">
      <t>ジョウキョウ</t>
    </rPh>
    <phoneticPr fontId="2"/>
  </si>
  <si>
    <t>３　決算分析指数</t>
    <rPh sb="2" eb="4">
      <t>ケッサン</t>
    </rPh>
    <rPh sb="4" eb="6">
      <t>ブンセキ</t>
    </rPh>
    <rPh sb="6" eb="8">
      <t>シスウ</t>
    </rPh>
    <phoneticPr fontId="2"/>
  </si>
  <si>
    <t>経常収</t>
    <rPh sb="0" eb="2">
      <t>ケイジョウ</t>
    </rPh>
    <rPh sb="2" eb="3">
      <t>シュウ</t>
    </rPh>
    <phoneticPr fontId="2"/>
  </si>
  <si>
    <t>財産収入</t>
    <rPh sb="0" eb="2">
      <t>ザイサン</t>
    </rPh>
    <rPh sb="2" eb="4">
      <t>シュウニュウ</t>
    </rPh>
    <phoneticPr fontId="2"/>
  </si>
  <si>
    <t>寄附金</t>
    <rPh sb="0" eb="3">
      <t>キフキン</t>
    </rPh>
    <phoneticPr fontId="2"/>
  </si>
  <si>
    <t>繰入金</t>
    <rPh sb="0" eb="3">
      <t>クリイレキン</t>
    </rPh>
    <phoneticPr fontId="2"/>
  </si>
  <si>
    <t>繰越金</t>
    <rPh sb="0" eb="3">
      <t>クリコシキン</t>
    </rPh>
    <phoneticPr fontId="2"/>
  </si>
  <si>
    <t>諸収入</t>
    <rPh sb="0" eb="3">
      <t>ショシュウニュウ</t>
    </rPh>
    <phoneticPr fontId="2"/>
  </si>
  <si>
    <t>地方債</t>
    <rPh sb="0" eb="3">
      <t>チホウサイ</t>
    </rPh>
    <phoneticPr fontId="2"/>
  </si>
  <si>
    <t>うち臨時財政対策債</t>
    <rPh sb="2" eb="4">
      <t>リンジ</t>
    </rPh>
    <rPh sb="4" eb="6">
      <t>ザイセイ</t>
    </rPh>
    <rPh sb="6" eb="8">
      <t>タイサク</t>
    </rPh>
    <rPh sb="8" eb="9">
      <t>サイ</t>
    </rPh>
    <phoneticPr fontId="2"/>
  </si>
  <si>
    <t>歳入合計</t>
    <rPh sb="0" eb="2">
      <t>サイニュウ</t>
    </rPh>
    <rPh sb="2" eb="4">
      <t>ゴウケイ</t>
    </rPh>
    <phoneticPr fontId="2"/>
  </si>
  <si>
    <t>人件費</t>
    <rPh sb="0" eb="3">
      <t>ジンケンヒ</t>
    </rPh>
    <phoneticPr fontId="2"/>
  </si>
  <si>
    <t>扶助費</t>
    <rPh sb="0" eb="2">
      <t>フジョ</t>
    </rPh>
    <rPh sb="2" eb="3">
      <t>ヒ</t>
    </rPh>
    <phoneticPr fontId="2"/>
  </si>
  <si>
    <t>公債費</t>
    <rPh sb="0" eb="3">
      <t>コウサイヒ</t>
    </rPh>
    <phoneticPr fontId="2"/>
  </si>
  <si>
    <t>内</t>
    <rPh sb="0" eb="1">
      <t>ウチ</t>
    </rPh>
    <phoneticPr fontId="2"/>
  </si>
  <si>
    <t>元利償還金</t>
    <rPh sb="0" eb="2">
      <t>ガンリ</t>
    </rPh>
    <rPh sb="2" eb="5">
      <t>ショウカンキン</t>
    </rPh>
    <phoneticPr fontId="2"/>
  </si>
  <si>
    <t>訳</t>
    <rPh sb="0" eb="1">
      <t>ワケ</t>
    </rPh>
    <phoneticPr fontId="2"/>
  </si>
  <si>
    <t>実数
　　　(人)</t>
    <rPh sb="0" eb="2">
      <t>ジッスウ</t>
    </rPh>
    <rPh sb="7" eb="8">
      <t>ヒト</t>
    </rPh>
    <phoneticPr fontId="2"/>
  </si>
  <si>
    <t>対前回増減率
　　　(％)</t>
    <rPh sb="0" eb="1">
      <t>タイ</t>
    </rPh>
    <rPh sb="1" eb="2">
      <t>マエ</t>
    </rPh>
    <rPh sb="2" eb="3">
      <t>ゼンカイ</t>
    </rPh>
    <rPh sb="3" eb="6">
      <t>ゾウゲンリツ</t>
    </rPh>
    <phoneticPr fontId="2"/>
  </si>
  <si>
    <t>実数
　　　(万円)</t>
    <rPh sb="0" eb="2">
      <t>ジッスウ</t>
    </rPh>
    <rPh sb="7" eb="9">
      <t>マンエン</t>
    </rPh>
    <phoneticPr fontId="2"/>
  </si>
  <si>
    <t>商店数
　(店)</t>
  </si>
  <si>
    <t>従業者数
　　(人)</t>
    <rPh sb="0" eb="3">
      <t>ジュウギョウシャ</t>
    </rPh>
    <rPh sb="3" eb="4">
      <t>スウ</t>
    </rPh>
    <rPh sb="8" eb="9">
      <t>ニン</t>
    </rPh>
    <phoneticPr fontId="2"/>
  </si>
  <si>
    <t>野洲市長選挙執行。</t>
    <rPh sb="0" eb="1">
      <t>や</t>
    </rPh>
    <rPh sb="1" eb="2">
      <t>す</t>
    </rPh>
    <rPh sb="2" eb="3">
      <t>し</t>
    </rPh>
    <rPh sb="3" eb="4">
      <t>ちょう</t>
    </rPh>
    <rPh sb="4" eb="6">
      <t>せんきょ</t>
    </rPh>
    <rPh sb="6" eb="8">
      <t>しっこう</t>
    </rPh>
    <phoneticPr fontId="2" type="Hiragana" alignment="distributed"/>
  </si>
  <si>
    <t>野洲市消防団が全国消防操法大会ポンプ車の部で６位優良賞。</t>
    <rPh sb="0" eb="2">
      <t>やす</t>
    </rPh>
    <rPh sb="2" eb="3">
      <t>し</t>
    </rPh>
    <rPh sb="3" eb="6">
      <t>しょうぼうだん</t>
    </rPh>
    <rPh sb="7" eb="9">
      <t>ぜんこく</t>
    </rPh>
    <rPh sb="9" eb="11">
      <t>しょうぼう</t>
    </rPh>
    <rPh sb="11" eb="12">
      <t>そう</t>
    </rPh>
    <rPh sb="12" eb="13">
      <t>ほう</t>
    </rPh>
    <rPh sb="13" eb="15">
      <t>たいかい</t>
    </rPh>
    <rPh sb="18" eb="19">
      <t>しゃ</t>
    </rPh>
    <rPh sb="20" eb="21">
      <t>ぶ</t>
    </rPh>
    <rPh sb="23" eb="24">
      <t>い</t>
    </rPh>
    <rPh sb="24" eb="27">
      <t>ゆうりょうしょう</t>
    </rPh>
    <phoneticPr fontId="2" type="Hiragana" alignment="distributed"/>
  </si>
  <si>
    <t>卸　　　　　　　　売　　　　　　　　業</t>
    <rPh sb="0" eb="1">
      <t>オロシ</t>
    </rPh>
    <rPh sb="9" eb="10">
      <t>バイ</t>
    </rPh>
    <rPh sb="18" eb="19">
      <t>ギョウ</t>
    </rPh>
    <phoneticPr fontId="2"/>
  </si>
  <si>
    <t>実数
　　　　(店)</t>
    <rPh sb="0" eb="2">
      <t>ジッスウ</t>
    </rPh>
    <rPh sb="8" eb="9">
      <t>ミセ</t>
    </rPh>
    <phoneticPr fontId="2"/>
  </si>
  <si>
    <t>資料：住民基本台帳(単位：人)</t>
    <rPh sb="0" eb="2">
      <t>シリョウ</t>
    </rPh>
    <rPh sb="3" eb="5">
      <t>ジュウミン</t>
    </rPh>
    <rPh sb="5" eb="7">
      <t>キホン</t>
    </rPh>
    <rPh sb="7" eb="9">
      <t>ダイチョウ</t>
    </rPh>
    <rPh sb="10" eb="12">
      <t>タンイ</t>
    </rPh>
    <rPh sb="13" eb="14">
      <t>ヒト</t>
    </rPh>
    <phoneticPr fontId="2"/>
  </si>
  <si>
    <t>資料：住民基本台帳　(単位：人)</t>
    <rPh sb="0" eb="2">
      <t>シリョウ</t>
    </rPh>
    <rPh sb="3" eb="5">
      <t>ジュウミン</t>
    </rPh>
    <rPh sb="5" eb="7">
      <t>キホン</t>
    </rPh>
    <rPh sb="7" eb="9">
      <t>ダイチョウ</t>
    </rPh>
    <rPh sb="11" eb="13">
      <t>タンイ</t>
    </rPh>
    <rPh sb="14" eb="15">
      <t>ヒト</t>
    </rPh>
    <phoneticPr fontId="2"/>
  </si>
  <si>
    <t>小　　　　　　　　売　　　　　　　　業</t>
    <rPh sb="0" eb="1">
      <t>コ</t>
    </rPh>
    <rPh sb="9" eb="10">
      <t>バイ</t>
    </rPh>
    <rPh sb="18" eb="19">
      <t>ギョウ</t>
    </rPh>
    <phoneticPr fontId="2"/>
  </si>
  <si>
    <t>野洲市行畑字笠作579-1番地先</t>
    <rPh sb="0" eb="2">
      <t>ヤス</t>
    </rPh>
    <rPh sb="2" eb="3">
      <t>シ</t>
    </rPh>
    <rPh sb="3" eb="4">
      <t>ユ</t>
    </rPh>
    <rPh sb="4" eb="5">
      <t>ハタケ</t>
    </rPh>
    <rPh sb="5" eb="6">
      <t>ジ</t>
    </rPh>
    <rPh sb="6" eb="7">
      <t>カサ</t>
    </rPh>
    <rPh sb="7" eb="8">
      <t>サク</t>
    </rPh>
    <rPh sb="13" eb="15">
      <t>バンチ</t>
    </rPh>
    <rPh sb="15" eb="16">
      <t>サキ</t>
    </rPh>
    <phoneticPr fontId="2"/>
  </si>
  <si>
    <t>野洲市市三宅892番地先</t>
    <rPh sb="0" eb="2">
      <t>ヤス</t>
    </rPh>
    <rPh sb="2" eb="3">
      <t>シ</t>
    </rPh>
    <rPh sb="3" eb="4">
      <t>イチ</t>
    </rPh>
    <rPh sb="4" eb="6">
      <t>ミヤケ</t>
    </rPh>
    <rPh sb="9" eb="11">
      <t>バンチ</t>
    </rPh>
    <rPh sb="11" eb="12">
      <t>サキ</t>
    </rPh>
    <phoneticPr fontId="2"/>
  </si>
  <si>
    <t>野洲市市三宅918番地先</t>
    <rPh sb="0" eb="2">
      <t>ヤス</t>
    </rPh>
    <rPh sb="2" eb="3">
      <t>シ</t>
    </rPh>
    <rPh sb="3" eb="4">
      <t>イチ</t>
    </rPh>
    <rPh sb="4" eb="6">
      <t>ミヤケ</t>
    </rPh>
    <rPh sb="9" eb="11">
      <t>バンチ</t>
    </rPh>
    <rPh sb="11" eb="12">
      <t>サキ</t>
    </rPh>
    <phoneticPr fontId="2"/>
  </si>
  <si>
    <t>一級河川東込田川への合流点</t>
    <rPh sb="0" eb="2">
      <t>イッキュウ</t>
    </rPh>
    <rPh sb="2" eb="4">
      <t>カセン</t>
    </rPh>
    <rPh sb="4" eb="5">
      <t>ヒガシ</t>
    </rPh>
    <rPh sb="5" eb="7">
      <t>コミタ</t>
    </rPh>
    <rPh sb="7" eb="8">
      <t>カワ</t>
    </rPh>
    <rPh sb="10" eb="13">
      <t>ゴウリュウテン</t>
    </rPh>
    <phoneticPr fontId="2"/>
  </si>
  <si>
    <t>野洲市市三宅字北矢田1543番地先</t>
    <rPh sb="0" eb="2">
      <t>ヤス</t>
    </rPh>
    <rPh sb="2" eb="3">
      <t>シ</t>
    </rPh>
    <rPh sb="3" eb="4">
      <t>イチ</t>
    </rPh>
    <rPh sb="4" eb="6">
      <t>ミヤケ</t>
    </rPh>
    <rPh sb="6" eb="7">
      <t>ジ</t>
    </rPh>
    <rPh sb="7" eb="8">
      <t>キタ</t>
    </rPh>
    <rPh sb="8" eb="9">
      <t>ヤ</t>
    </rPh>
    <rPh sb="9" eb="10">
      <t>タ</t>
    </rPh>
    <rPh sb="14" eb="16">
      <t>バンチ</t>
    </rPh>
    <rPh sb="16" eb="17">
      <t>サキ</t>
    </rPh>
    <phoneticPr fontId="2"/>
  </si>
  <si>
    <t>準用河川友川への合流点</t>
    <rPh sb="0" eb="1">
      <t>ジュン</t>
    </rPh>
    <rPh sb="1" eb="2">
      <t>ヨウ</t>
    </rPh>
    <rPh sb="2" eb="4">
      <t>カセン</t>
    </rPh>
    <rPh sb="4" eb="5">
      <t>トモ</t>
    </rPh>
    <rPh sb="5" eb="6">
      <t>カワ</t>
    </rPh>
    <rPh sb="8" eb="10">
      <t>ゴウリュウ</t>
    </rPh>
    <rPh sb="10" eb="11">
      <t>テン</t>
    </rPh>
    <phoneticPr fontId="2"/>
  </si>
  <si>
    <t>参議院議員選挙</t>
    <rPh sb="0" eb="3">
      <t>サンギイン</t>
    </rPh>
    <rPh sb="3" eb="5">
      <t>ギイン</t>
    </rPh>
    <rPh sb="5" eb="7">
      <t>センキョ</t>
    </rPh>
    <phoneticPr fontId="2"/>
  </si>
  <si>
    <t>(※2)</t>
  </si>
  <si>
    <t>県知事選挙</t>
    <rPh sb="0" eb="3">
      <t>ケンチジ</t>
    </rPh>
    <rPh sb="3" eb="5">
      <t>センキョ</t>
    </rPh>
    <phoneticPr fontId="2"/>
  </si>
  <si>
    <t>失業対策</t>
    <rPh sb="0" eb="2">
      <t>シツギョウ</t>
    </rPh>
    <rPh sb="2" eb="4">
      <t>タイサク</t>
    </rPh>
    <phoneticPr fontId="2"/>
  </si>
  <si>
    <t>費</t>
    <rPh sb="0" eb="1">
      <t>ヒ</t>
    </rPh>
    <phoneticPr fontId="2"/>
  </si>
  <si>
    <t>歳出合計</t>
    <rPh sb="0" eb="2">
      <t>サイシュツ</t>
    </rPh>
    <rPh sb="2" eb="4">
      <t>ゴウケイ</t>
    </rPh>
    <phoneticPr fontId="2"/>
  </si>
  <si>
    <t>市町村民税</t>
    <rPh sb="0" eb="5">
      <t>シチョウソンミンゼイ</t>
    </rPh>
    <phoneticPr fontId="2"/>
  </si>
  <si>
    <t>法人</t>
    <rPh sb="0" eb="2">
      <t>ホウジン</t>
    </rPh>
    <phoneticPr fontId="2"/>
  </si>
  <si>
    <t>固定資産税</t>
    <rPh sb="0" eb="2">
      <t>コテイ</t>
    </rPh>
    <rPh sb="2" eb="5">
      <t>シサンゼイ</t>
    </rPh>
    <phoneticPr fontId="2"/>
  </si>
  <si>
    <t>純固定資産税</t>
    <rPh sb="0" eb="1">
      <t>ジュン</t>
    </rPh>
    <rPh sb="1" eb="3">
      <t>コテイ</t>
    </rPh>
    <rPh sb="3" eb="6">
      <t>シサンゼイ</t>
    </rPh>
    <phoneticPr fontId="2"/>
  </si>
  <si>
    <t>交付金</t>
    <rPh sb="0" eb="3">
      <t>コウフキン</t>
    </rPh>
    <phoneticPr fontId="2"/>
  </si>
  <si>
    <t>軽自動車税</t>
    <rPh sb="0" eb="4">
      <t>ケイジドウシャ</t>
    </rPh>
    <rPh sb="4" eb="5">
      <t>ゼイ</t>
    </rPh>
    <phoneticPr fontId="2"/>
  </si>
  <si>
    <t>たばこ税</t>
    <rPh sb="3" eb="4">
      <t>ショウヒゼイ</t>
    </rPh>
    <phoneticPr fontId="2"/>
  </si>
  <si>
    <t>鉱産税</t>
    <rPh sb="0" eb="2">
      <t>コウサン</t>
    </rPh>
    <rPh sb="2" eb="3">
      <t>ゼイ</t>
    </rPh>
    <phoneticPr fontId="2"/>
  </si>
  <si>
    <t>野洲市大篠原字正法寺207番地先</t>
    <rPh sb="0" eb="2">
      <t>ヤス</t>
    </rPh>
    <rPh sb="2" eb="3">
      <t>シ</t>
    </rPh>
    <rPh sb="3" eb="5">
      <t>オオシノ</t>
    </rPh>
    <rPh sb="5" eb="7">
      <t>ハラジ</t>
    </rPh>
    <rPh sb="7" eb="9">
      <t>マサノリ</t>
    </rPh>
    <rPh sb="9" eb="10">
      <t>テラ</t>
    </rPh>
    <rPh sb="13" eb="15">
      <t>バンチ</t>
    </rPh>
    <rPh sb="15" eb="16">
      <t>サキ</t>
    </rPh>
    <phoneticPr fontId="2"/>
  </si>
  <si>
    <t>第16章　市財政</t>
    <phoneticPr fontId="2"/>
  </si>
  <si>
    <t>宗泉寺</t>
    <rPh sb="0" eb="1">
      <t>シュウキョウ</t>
    </rPh>
    <rPh sb="1" eb="2">
      <t>イズミ</t>
    </rPh>
    <rPh sb="2" eb="3">
      <t>テラ</t>
    </rPh>
    <phoneticPr fontId="2"/>
  </si>
  <si>
    <t>平成 3年 4月26日</t>
    <rPh sb="0" eb="2">
      <t>ヘイセイ</t>
    </rPh>
    <rPh sb="4" eb="5">
      <t>ネン</t>
    </rPh>
    <rPh sb="7" eb="8">
      <t>ガツ</t>
    </rPh>
    <rPh sb="10" eb="11">
      <t>ニチ</t>
    </rPh>
    <phoneticPr fontId="2"/>
  </si>
  <si>
    <t>大般若波羅蜜多経</t>
    <rPh sb="0" eb="1">
      <t>ダイ</t>
    </rPh>
    <rPh sb="1" eb="3">
      <t>ハンニャ</t>
    </rPh>
    <rPh sb="3" eb="5">
      <t>ナミラ</t>
    </rPh>
    <rPh sb="5" eb="6">
      <t>ミツ</t>
    </rPh>
    <rPh sb="6" eb="7">
      <t>タ</t>
    </rPh>
    <rPh sb="7" eb="8">
      <t>キョウ</t>
    </rPh>
    <phoneticPr fontId="2"/>
  </si>
  <si>
    <t>557帖</t>
    <rPh sb="3" eb="4">
      <t>チョウ</t>
    </rPh>
    <phoneticPr fontId="2"/>
  </si>
  <si>
    <t>鎌倉～室町</t>
    <rPh sb="0" eb="2">
      <t>カマクラ</t>
    </rPh>
    <rPh sb="3" eb="5">
      <t>ムロマチ</t>
    </rPh>
    <phoneticPr fontId="2"/>
  </si>
  <si>
    <t>大笹原神社</t>
    <rPh sb="0" eb="1">
      <t>オオ</t>
    </rPh>
    <rPh sb="1" eb="2">
      <t>ササ</t>
    </rPh>
    <rPh sb="2" eb="3">
      <t>ハラ</t>
    </rPh>
    <rPh sb="3" eb="5">
      <t>ジンジャ</t>
    </rPh>
    <phoneticPr fontId="2"/>
  </si>
  <si>
    <t>安治区有文書</t>
    <rPh sb="0" eb="2">
      <t>アワジ</t>
    </rPh>
    <rPh sb="2" eb="3">
      <t>ク</t>
    </rPh>
    <rPh sb="3" eb="4">
      <t>ユウ</t>
    </rPh>
    <rPh sb="4" eb="6">
      <t>ブンショ</t>
    </rPh>
    <phoneticPr fontId="2"/>
  </si>
  <si>
    <t>室町～昭和</t>
    <rPh sb="0" eb="2">
      <t>ムロマチ</t>
    </rPh>
    <rPh sb="3" eb="5">
      <t>ショウワ</t>
    </rPh>
    <phoneticPr fontId="2"/>
  </si>
  <si>
    <t>安治自治会</t>
    <rPh sb="0" eb="2">
      <t>アジ</t>
    </rPh>
    <rPh sb="2" eb="5">
      <t>ジチカイ</t>
    </rPh>
    <phoneticPr fontId="2"/>
  </si>
  <si>
    <t>野田村文書</t>
    <rPh sb="0" eb="2">
      <t>ノダ</t>
    </rPh>
    <rPh sb="2" eb="3">
      <t>ムラ</t>
    </rPh>
    <rPh sb="3" eb="5">
      <t>ブンショ</t>
    </rPh>
    <phoneticPr fontId="2"/>
  </si>
  <si>
    <t>15点</t>
    <rPh sb="2" eb="3">
      <t>テン</t>
    </rPh>
    <phoneticPr fontId="2"/>
  </si>
  <si>
    <t>江戸～明治</t>
    <rPh sb="0" eb="2">
      <t>エド</t>
    </rPh>
    <rPh sb="3" eb="5">
      <t>メイジ</t>
    </rPh>
    <phoneticPr fontId="2"/>
  </si>
  <si>
    <t>-</t>
  </si>
  <si>
    <t>建設年度</t>
    <rPh sb="0" eb="2">
      <t>ケンセツ</t>
    </rPh>
    <rPh sb="2" eb="4">
      <t>ネンド</t>
    </rPh>
    <phoneticPr fontId="2"/>
  </si>
  <si>
    <t>家棟川への合流点</t>
    <rPh sb="0" eb="1">
      <t>イエ</t>
    </rPh>
    <rPh sb="1" eb="2">
      <t>ムネ</t>
    </rPh>
    <rPh sb="2" eb="3">
      <t>カワ</t>
    </rPh>
    <rPh sb="5" eb="7">
      <t>ゴウリュウ</t>
    </rPh>
    <rPh sb="7" eb="8">
      <t>テン</t>
    </rPh>
    <phoneticPr fontId="2"/>
  </si>
  <si>
    <t>明治34年 8月 2日</t>
    <rPh sb="0" eb="2">
      <t>メイジ</t>
    </rPh>
    <rPh sb="4" eb="5">
      <t>ネン</t>
    </rPh>
    <rPh sb="7" eb="8">
      <t>４ガツ</t>
    </rPh>
    <rPh sb="10" eb="11">
      <t>５ニチ</t>
    </rPh>
    <phoneticPr fontId="2"/>
  </si>
  <si>
    <t>大笹原神社本殿</t>
    <rPh sb="0" eb="1">
      <t>ダイ</t>
    </rPh>
    <rPh sb="1" eb="2">
      <t>ササ</t>
    </rPh>
    <rPh sb="2" eb="3">
      <t>ハラ</t>
    </rPh>
    <rPh sb="3" eb="5">
      <t>ジンジャ</t>
    </rPh>
    <rPh sb="5" eb="7">
      <t>ホンデン</t>
    </rPh>
    <phoneticPr fontId="2"/>
  </si>
  <si>
    <t>室町</t>
    <rPh sb="0" eb="2">
      <t>ムロマチ</t>
    </rPh>
    <phoneticPr fontId="2"/>
  </si>
  <si>
    <t>大笹原神社</t>
    <rPh sb="0" eb="1">
      <t>ダイ</t>
    </rPh>
    <rPh sb="1" eb="2">
      <t>ササ</t>
    </rPh>
    <rPh sb="2" eb="3">
      <t>ハラ</t>
    </rPh>
    <rPh sb="3" eb="5">
      <t>ジンジャ</t>
    </rPh>
    <phoneticPr fontId="2"/>
  </si>
  <si>
    <t>レックス</t>
    <phoneticPr fontId="2"/>
  </si>
  <si>
    <t>グラン・ブルー</t>
    <phoneticPr fontId="2"/>
  </si>
  <si>
    <t>最　低</t>
    <rPh sb="0" eb="3">
      <t>サイテイ</t>
    </rPh>
    <phoneticPr fontId="2"/>
  </si>
  <si>
    <t>団地名</t>
    <rPh sb="0" eb="1">
      <t>ダン</t>
    </rPh>
    <rPh sb="1" eb="3">
      <t>チメイ</t>
    </rPh>
    <phoneticPr fontId="2"/>
  </si>
  <si>
    <t>光善寺川</t>
    <rPh sb="0" eb="1">
      <t>コウ</t>
    </rPh>
    <rPh sb="1" eb="2">
      <t>ゼン</t>
    </rPh>
    <rPh sb="2" eb="3">
      <t>ジ</t>
    </rPh>
    <rPh sb="3" eb="4">
      <t>カワ</t>
    </rPh>
    <phoneticPr fontId="2"/>
  </si>
  <si>
    <t>野洲市大篠原字山田327番地先</t>
    <rPh sb="0" eb="2">
      <t>ヤス</t>
    </rPh>
    <rPh sb="2" eb="3">
      <t>シ</t>
    </rPh>
    <rPh sb="3" eb="4">
      <t>オオ</t>
    </rPh>
    <rPh sb="4" eb="5">
      <t>シノ</t>
    </rPh>
    <rPh sb="5" eb="6">
      <t>ハラ</t>
    </rPh>
    <rPh sb="6" eb="7">
      <t>ジ</t>
    </rPh>
    <rPh sb="7" eb="8">
      <t>ヤマ</t>
    </rPh>
    <rPh sb="8" eb="9">
      <t>タ</t>
    </rPh>
    <rPh sb="12" eb="14">
      <t>バンチ</t>
    </rPh>
    <rPh sb="14" eb="15">
      <t>サキ</t>
    </rPh>
    <phoneticPr fontId="2"/>
  </si>
  <si>
    <t>年　代</t>
    <rPh sb="0" eb="3">
      <t>ネンダイ</t>
    </rPh>
    <phoneticPr fontId="2"/>
  </si>
  <si>
    <t>所 有 者</t>
    <rPh sb="0" eb="5">
      <t>ショユウシャ</t>
    </rPh>
    <phoneticPr fontId="2"/>
  </si>
  <si>
    <t>就業者</t>
    <rPh sb="0" eb="3">
      <t>シュウギョウシャ</t>
    </rPh>
    <phoneticPr fontId="2"/>
  </si>
  <si>
    <t>公共下水道事業着手。</t>
  </si>
  <si>
    <t>(昭和53)年</t>
  </si>
  <si>
    <t>母子健康センター開設。</t>
  </si>
  <si>
    <t>(昭和54)年　</t>
  </si>
  <si>
    <t>野洲駅前広場完成。</t>
  </si>
  <si>
    <t>総合センター・図書館開設。</t>
  </si>
  <si>
    <t>全国高校総体新体操競技会開催。</t>
  </si>
  <si>
    <t>(昭和56)年　</t>
  </si>
  <si>
    <t>びわこ国体ラグビーフットボール競技会開催。</t>
  </si>
  <si>
    <t>(昭和57)年　</t>
  </si>
  <si>
    <t>コンピューター自主導入。</t>
  </si>
  <si>
    <t>(昭和58)年</t>
  </si>
  <si>
    <t>資料：道路河川課(単位：m)</t>
    <rPh sb="0" eb="2">
      <t>シリョウ</t>
    </rPh>
    <rPh sb="3" eb="5">
      <t>ドウロ</t>
    </rPh>
    <rPh sb="5" eb="7">
      <t>カセン</t>
    </rPh>
    <rPh sb="7" eb="8">
      <t>カ</t>
    </rPh>
    <rPh sb="9" eb="11">
      <t>タンイ</t>
    </rPh>
    <phoneticPr fontId="2"/>
  </si>
  <si>
    <t>(２)一級河川</t>
    <rPh sb="3" eb="5">
      <t>イッキュウ</t>
    </rPh>
    <rPh sb="5" eb="7">
      <t>カセン</t>
    </rPh>
    <phoneticPr fontId="2"/>
  </si>
  <si>
    <t>野洲町、祇王村、篠原村が合併し、野洲町が発足。</t>
    <phoneticPr fontId="2"/>
  </si>
  <si>
    <t>知事に合併を申請。廃置分合に関する総務大臣告示。</t>
    <rPh sb="0" eb="2">
      <t>チジ</t>
    </rPh>
    <rPh sb="3" eb="5">
      <t>ガッペイ</t>
    </rPh>
    <rPh sb="6" eb="8">
      <t>シンセイ</t>
    </rPh>
    <rPh sb="9" eb="11">
      <t>ハイチ</t>
    </rPh>
    <rPh sb="11" eb="13">
      <t>ブンゴウ</t>
    </rPh>
    <rPh sb="14" eb="15">
      <t>カン</t>
    </rPh>
    <rPh sb="17" eb="19">
      <t>ソウム</t>
    </rPh>
    <rPh sb="19" eb="21">
      <t>ダイジン</t>
    </rPh>
    <rPh sb="21" eb="23">
      <t>コクジ</t>
    </rPh>
    <phoneticPr fontId="2"/>
  </si>
  <si>
    <t>出生数</t>
    <rPh sb="0" eb="2">
      <t>シュッセイ</t>
    </rPh>
    <rPh sb="2" eb="3">
      <t>スウ</t>
    </rPh>
    <phoneticPr fontId="2"/>
  </si>
  <si>
    <t>世帯数</t>
    <rPh sb="0" eb="3">
      <t>セタイスウ</t>
    </rPh>
    <phoneticPr fontId="2"/>
  </si>
  <si>
    <t>昭和55年</t>
    <rPh sb="0" eb="2">
      <t>ショウワ</t>
    </rPh>
    <rPh sb="4" eb="5">
      <t>ネン</t>
    </rPh>
    <phoneticPr fontId="2"/>
  </si>
  <si>
    <t>昭和60年</t>
    <rPh sb="0" eb="2">
      <t>ショウワ</t>
    </rPh>
    <rPh sb="4" eb="5">
      <t>ネン</t>
    </rPh>
    <phoneticPr fontId="2"/>
  </si>
  <si>
    <t>(昭和40)年　</t>
  </si>
  <si>
    <t>野洲町制10周年記念式典。</t>
  </si>
  <si>
    <t>(昭和42)年　</t>
  </si>
  <si>
    <t>上水道工事完了、各戸給水開始。</t>
  </si>
  <si>
    <t>災害情報・不審者情報の電子メール配信開始。</t>
    <rPh sb="0" eb="2">
      <t>サイガイ</t>
    </rPh>
    <rPh sb="2" eb="4">
      <t>ジョウホウ</t>
    </rPh>
    <rPh sb="5" eb="8">
      <t>フシンシャ</t>
    </rPh>
    <rPh sb="8" eb="10">
      <t>ジョウホウ</t>
    </rPh>
    <rPh sb="11" eb="13">
      <t>デンシ</t>
    </rPh>
    <rPh sb="16" eb="18">
      <t>ハイシン</t>
    </rPh>
    <rPh sb="18" eb="20">
      <t>カイシ</t>
    </rPh>
    <phoneticPr fontId="2"/>
  </si>
  <si>
    <t>地域安全センターオープン。</t>
    <rPh sb="0" eb="2">
      <t>チイキ</t>
    </rPh>
    <rPh sb="2" eb="4">
      <t>アンゼン</t>
    </rPh>
    <phoneticPr fontId="2"/>
  </si>
  <si>
    <t>コミュニティセンターやすリニューアルオープン。</t>
    <phoneticPr fontId="2"/>
  </si>
  <si>
    <t>コミュニティセンターなかさとオープン。</t>
    <phoneticPr fontId="2"/>
  </si>
  <si>
    <t>コミュニティーセンターひょうずオープン。</t>
    <phoneticPr fontId="2"/>
  </si>
  <si>
    <t>(昭和30)年　</t>
  </si>
  <si>
    <t>町章制定。</t>
  </si>
  <si>
    <t>(昭和35)年</t>
  </si>
  <si>
    <t>野洲町役場、旧郡役所跡に移転。</t>
  </si>
  <si>
    <t>(昭和36)年　</t>
  </si>
  <si>
    <t>都市計画区域の決定。</t>
  </si>
  <si>
    <t>(昭和37)年　</t>
  </si>
  <si>
    <t>桜生大岩山から銅鐸10個発掘。</t>
  </si>
  <si>
    <t>(注)各年3月31日現在</t>
    <rPh sb="1" eb="2">
      <t>チュウ</t>
    </rPh>
    <rPh sb="3" eb="4">
      <t>カク</t>
    </rPh>
    <rPh sb="4" eb="5">
      <t>ネン</t>
    </rPh>
    <rPh sb="6" eb="7">
      <t>ガツ</t>
    </rPh>
    <rPh sb="9" eb="10">
      <t>ニチ</t>
    </rPh>
    <rPh sb="10" eb="12">
      <t>ゲンザイ</t>
    </rPh>
    <phoneticPr fontId="2"/>
  </si>
  <si>
    <t>(１号棟)</t>
    <rPh sb="2" eb="3">
      <t>ゴウ</t>
    </rPh>
    <rPh sb="3" eb="4">
      <t>ムネ</t>
    </rPh>
    <phoneticPr fontId="2"/>
  </si>
  <si>
    <t>(２号棟)</t>
    <rPh sb="2" eb="3">
      <t>ゴウ</t>
    </rPh>
    <rPh sb="3" eb="4">
      <t>ムネ</t>
    </rPh>
    <phoneticPr fontId="2"/>
  </si>
  <si>
    <t>(３号棟)</t>
    <rPh sb="2" eb="3">
      <t>ゴウ</t>
    </rPh>
    <rPh sb="3" eb="4">
      <t>ムネ</t>
    </rPh>
    <phoneticPr fontId="2"/>
  </si>
  <si>
    <t>木造飾馬</t>
    <rPh sb="0" eb="2">
      <t>モクゾウ</t>
    </rPh>
    <rPh sb="2" eb="3">
      <t>カザ</t>
    </rPh>
    <rPh sb="3" eb="4">
      <t>ウマ</t>
    </rPh>
    <phoneticPr fontId="2"/>
  </si>
  <si>
    <t>木造唐鞍神馬　</t>
    <rPh sb="0" eb="2">
      <t>モクゾウ</t>
    </rPh>
    <rPh sb="2" eb="3">
      <t>カラ</t>
    </rPh>
    <rPh sb="3" eb="4">
      <t>クラ</t>
    </rPh>
    <rPh sb="4" eb="5">
      <t>カミ</t>
    </rPh>
    <rPh sb="5" eb="6">
      <t>ウマ</t>
    </rPh>
    <phoneticPr fontId="2"/>
  </si>
  <si>
    <t>木造宝塔</t>
    <rPh sb="0" eb="2">
      <t>モクゾウ</t>
    </rPh>
    <rPh sb="2" eb="4">
      <t>ホウトウ</t>
    </rPh>
    <phoneticPr fontId="2"/>
  </si>
  <si>
    <t>多聞寺</t>
    <rPh sb="0" eb="2">
      <t>タブン</t>
    </rPh>
    <rPh sb="2" eb="3">
      <t>デラ</t>
    </rPh>
    <phoneticPr fontId="2"/>
  </si>
  <si>
    <t>矢田川</t>
    <rPh sb="0" eb="1">
      <t>ヤ</t>
    </rPh>
    <rPh sb="1" eb="2">
      <t>タ</t>
    </rPh>
    <rPh sb="2" eb="3">
      <t>カワ</t>
    </rPh>
    <phoneticPr fontId="2"/>
  </si>
  <si>
    <t>友川支線</t>
    <rPh sb="0" eb="1">
      <t>トモ</t>
    </rPh>
    <rPh sb="1" eb="2">
      <t>カワ</t>
    </rPh>
    <rPh sb="2" eb="3">
      <t>シ</t>
    </rPh>
    <rPh sb="3" eb="4">
      <t>セン</t>
    </rPh>
    <phoneticPr fontId="2"/>
  </si>
  <si>
    <t>(平成23)年</t>
    <rPh sb="1" eb="3">
      <t>へいせい</t>
    </rPh>
    <rPh sb="6" eb="7">
      <t>ねん</t>
    </rPh>
    <phoneticPr fontId="2" type="Hiragana" alignment="distributed"/>
  </si>
  <si>
    <t>生活支援のためのパーソナルサポートサービスモデル事業として</t>
    <rPh sb="0" eb="2">
      <t>せいかつ</t>
    </rPh>
    <rPh sb="2" eb="4">
      <t>しえん</t>
    </rPh>
    <rPh sb="24" eb="26">
      <t>じぎょう</t>
    </rPh>
    <phoneticPr fontId="2" type="Hiragana" alignment="distributed"/>
  </si>
  <si>
    <t>「しごと・くらし相談コーナー」を市民生活相談室に設置。</t>
    <rPh sb="8" eb="10">
      <t>そうだん</t>
    </rPh>
    <rPh sb="16" eb="18">
      <t>しみん</t>
    </rPh>
    <rPh sb="18" eb="20">
      <t>せいかつ</t>
    </rPh>
    <rPh sb="20" eb="23">
      <t>そうだんしつ</t>
    </rPh>
    <rPh sb="24" eb="26">
      <t>せっち</t>
    </rPh>
    <phoneticPr fontId="2" type="Hiragana" alignment="distributed"/>
  </si>
  <si>
    <t>就学前教育と保育を一体化した「篠原こども園」が開園。</t>
    <rPh sb="0" eb="2">
      <t>しゅうがく</t>
    </rPh>
    <rPh sb="2" eb="3">
      <t>ぜん</t>
    </rPh>
    <rPh sb="3" eb="5">
      <t>きょういく</t>
    </rPh>
    <rPh sb="6" eb="8">
      <t>ほいく</t>
    </rPh>
    <rPh sb="9" eb="12">
      <t>いったいか</t>
    </rPh>
    <rPh sb="15" eb="17">
      <t>しのはら</t>
    </rPh>
    <rPh sb="20" eb="21">
      <t>えん</t>
    </rPh>
    <rPh sb="23" eb="25">
      <t>かいえん</t>
    </rPh>
    <phoneticPr fontId="2" type="Hiragana" alignment="distributed"/>
  </si>
  <si>
    <t>「西河原遺跡群出土木簡」が国指定の重要文化財に認定。</t>
    <rPh sb="1" eb="4">
      <t>にしがわら</t>
    </rPh>
    <rPh sb="4" eb="7">
      <t>いせきぐん</t>
    </rPh>
    <rPh sb="7" eb="9">
      <t>しゅつど</t>
    </rPh>
    <rPh sb="9" eb="11">
      <t>もっかん</t>
    </rPh>
    <rPh sb="13" eb="14">
      <t>くに</t>
    </rPh>
    <rPh sb="14" eb="16">
      <t>してい</t>
    </rPh>
    <rPh sb="17" eb="19">
      <t>じゅうよう</t>
    </rPh>
    <rPh sb="19" eb="22">
      <t>ぶんかざい</t>
    </rPh>
    <rPh sb="23" eb="25">
      <t>にんてい</t>
    </rPh>
    <phoneticPr fontId="2" type="Hiragana" alignment="distributed"/>
  </si>
  <si>
    <t>退職被保険者等</t>
    <rPh sb="0" eb="2">
      <t>タイショク</t>
    </rPh>
    <rPh sb="2" eb="3">
      <t>ヒ</t>
    </rPh>
    <rPh sb="3" eb="6">
      <t>ホケンシャ</t>
    </rPh>
    <rPh sb="6" eb="7">
      <t>トウ</t>
    </rPh>
    <phoneticPr fontId="2"/>
  </si>
  <si>
    <t>任意給付</t>
    <rPh sb="0" eb="2">
      <t>ニンイ</t>
    </rPh>
    <rPh sb="2" eb="4">
      <t>キュウフ</t>
    </rPh>
    <phoneticPr fontId="2"/>
  </si>
  <si>
    <t>葬祭費</t>
    <rPh sb="0" eb="2">
      <t>ソウサイ</t>
    </rPh>
    <rPh sb="2" eb="3">
      <t>ヒ</t>
    </rPh>
    <phoneticPr fontId="2"/>
  </si>
  <si>
    <t>篠原小学校</t>
    <rPh sb="0" eb="1">
      <t>シノ</t>
    </rPh>
    <rPh sb="1" eb="2">
      <t>ハラ</t>
    </rPh>
    <rPh sb="2" eb="5">
      <t>ショウガッコウ</t>
    </rPh>
    <phoneticPr fontId="2"/>
  </si>
  <si>
    <t>中主小学校</t>
    <rPh sb="0" eb="2">
      <t>チュウズ</t>
    </rPh>
    <rPh sb="2" eb="5">
      <t>ショウガッコウ</t>
    </rPh>
    <phoneticPr fontId="2"/>
  </si>
  <si>
    <t>乳幼児</t>
    <rPh sb="0" eb="3">
      <t>ニュウヨウジ</t>
    </rPh>
    <phoneticPr fontId="2"/>
  </si>
  <si>
    <t>高齢者</t>
    <rPh sb="0" eb="3">
      <t>コウレイシャ</t>
    </rPh>
    <phoneticPr fontId="2"/>
  </si>
  <si>
    <t>昭和36年 6月 7日</t>
    <rPh sb="0" eb="2">
      <t>ショウワ</t>
    </rPh>
    <rPh sb="4" eb="5">
      <t>ネン</t>
    </rPh>
    <rPh sb="7" eb="8">
      <t>４ガツ</t>
    </rPh>
    <rPh sb="10" eb="11">
      <t>５ニチ</t>
    </rPh>
    <phoneticPr fontId="2"/>
  </si>
  <si>
    <t>春日神社神門</t>
    <rPh sb="0" eb="2">
      <t>カスガ</t>
    </rPh>
    <rPh sb="2" eb="4">
      <t>ジンジャ</t>
    </rPh>
    <rPh sb="4" eb="5">
      <t>シンモン</t>
    </rPh>
    <rPh sb="5" eb="6">
      <t>モン</t>
    </rPh>
    <phoneticPr fontId="2"/>
  </si>
  <si>
    <t>春日神社</t>
    <rPh sb="0" eb="1">
      <t>ハル</t>
    </rPh>
    <rPh sb="1" eb="2">
      <t>ヒ</t>
    </rPh>
    <rPh sb="2" eb="4">
      <t>ジンジャ</t>
    </rPh>
    <phoneticPr fontId="2"/>
  </si>
  <si>
    <t>重要美術品</t>
    <rPh sb="0" eb="2">
      <t>ジュウヨウ</t>
    </rPh>
    <rPh sb="2" eb="4">
      <t>ビジュツ</t>
    </rPh>
    <rPh sb="4" eb="5">
      <t>ヒン</t>
    </rPh>
    <phoneticPr fontId="2"/>
  </si>
  <si>
    <t>建造物</t>
    <rPh sb="0" eb="1">
      <t>ケン</t>
    </rPh>
    <rPh sb="1" eb="2">
      <t>ヅクリ</t>
    </rPh>
    <rPh sb="2" eb="3">
      <t>ブツ</t>
    </rPh>
    <phoneticPr fontId="2"/>
  </si>
  <si>
    <t>昭和35年 1月20日</t>
    <rPh sb="0" eb="2">
      <t>ショウワ</t>
    </rPh>
    <rPh sb="4" eb="5">
      <t>ネン</t>
    </rPh>
    <rPh sb="7" eb="8">
      <t>ガツ</t>
    </rPh>
    <rPh sb="10" eb="11">
      <t>ニチ</t>
    </rPh>
    <phoneticPr fontId="2"/>
  </si>
  <si>
    <t>野洲養護学校</t>
    <rPh sb="0" eb="2">
      <t>ヤス</t>
    </rPh>
    <rPh sb="2" eb="4">
      <t>ヨウゴ</t>
    </rPh>
    <rPh sb="4" eb="6">
      <t>ガッコウ</t>
    </rPh>
    <phoneticPr fontId="2"/>
  </si>
  <si>
    <t>任意加入</t>
    <rPh sb="0" eb="2">
      <t>ニンイ</t>
    </rPh>
    <rPh sb="2" eb="4">
      <t>カニュウ</t>
    </rPh>
    <phoneticPr fontId="2"/>
  </si>
  <si>
    <t>第３号</t>
    <rPh sb="0" eb="1">
      <t>ダイ</t>
    </rPh>
    <rPh sb="2" eb="3">
      <t>ゴウ</t>
    </rPh>
    <phoneticPr fontId="2"/>
  </si>
  <si>
    <t>年代</t>
    <rPh sb="0" eb="2">
      <t>ネンダイ</t>
    </rPh>
    <phoneticPr fontId="2"/>
  </si>
  <si>
    <t>所有者</t>
    <rPh sb="0" eb="2">
      <t>ショユウ</t>
    </rPh>
    <rPh sb="2" eb="3">
      <t>シャ</t>
    </rPh>
    <phoneticPr fontId="2"/>
  </si>
  <si>
    <t xml:space="preserve">国　宝  </t>
    <rPh sb="0" eb="1">
      <t>クニ</t>
    </rPh>
    <rPh sb="2" eb="3">
      <t>タカラ</t>
    </rPh>
    <phoneticPr fontId="2"/>
  </si>
  <si>
    <t>明治32年 4月 5日</t>
    <rPh sb="0" eb="2">
      <t>メイジ</t>
    </rPh>
    <rPh sb="4" eb="5">
      <t>ネン</t>
    </rPh>
    <rPh sb="6" eb="8">
      <t>４ガツ</t>
    </rPh>
    <rPh sb="9" eb="11">
      <t>５ニチ</t>
    </rPh>
    <phoneticPr fontId="2"/>
  </si>
  <si>
    <t>御上神社本殿</t>
    <rPh sb="0" eb="1">
      <t>オン</t>
    </rPh>
    <rPh sb="1" eb="2">
      <t>ウエ</t>
    </rPh>
    <rPh sb="2" eb="4">
      <t>ジンジャ</t>
    </rPh>
    <rPh sb="4" eb="6">
      <t>ホンデン</t>
    </rPh>
    <phoneticPr fontId="2"/>
  </si>
  <si>
    <t>鎌倉</t>
    <rPh sb="0" eb="2">
      <t>カマクラ</t>
    </rPh>
    <phoneticPr fontId="2"/>
  </si>
  <si>
    <t>御上神社　</t>
    <rPh sb="0" eb="1">
      <t>オ</t>
    </rPh>
    <rPh sb="1" eb="2">
      <t>カミ</t>
    </rPh>
    <rPh sb="2" eb="4">
      <t>ジンジャ</t>
    </rPh>
    <phoneticPr fontId="2"/>
  </si>
  <si>
    <t>国　宝　</t>
    <rPh sb="0" eb="1">
      <t>コク</t>
    </rPh>
    <rPh sb="2" eb="3">
      <t>タカラ</t>
    </rPh>
    <phoneticPr fontId="2"/>
  </si>
  <si>
    <t xml:space="preserve"> 0～
 4歳</t>
    <rPh sb="6" eb="7">
      <t>サイ</t>
    </rPh>
    <phoneticPr fontId="2"/>
  </si>
  <si>
    <t>90～
94歳</t>
    <rPh sb="6" eb="7">
      <t>サイ</t>
    </rPh>
    <phoneticPr fontId="2"/>
  </si>
  <si>
    <t>95～
99歳</t>
    <rPh sb="6" eb="7">
      <t>サイ</t>
    </rPh>
    <phoneticPr fontId="2"/>
  </si>
  <si>
    <t>桜生史跡公園全面開園。</t>
  </si>
  <si>
    <t>(平成14)年</t>
  </si>
  <si>
    <t>野洲図書館、ほほえみ情報交流センター開館。</t>
  </si>
  <si>
    <t>中主町・野洲町合併協議会を設置。</t>
    <rPh sb="0" eb="2">
      <t>チュウズ</t>
    </rPh>
    <rPh sb="2" eb="3">
      <t>マチ</t>
    </rPh>
    <rPh sb="4" eb="5">
      <t>ヤ</t>
    </rPh>
    <rPh sb="5" eb="6">
      <t>ス</t>
    </rPh>
    <rPh sb="6" eb="7">
      <t>マチ</t>
    </rPh>
    <rPh sb="7" eb="9">
      <t>ガッペイ</t>
    </rPh>
    <rPh sb="9" eb="12">
      <t>キョウギカイ</t>
    </rPh>
    <rPh sb="13" eb="15">
      <t>セッチ</t>
    </rPh>
    <phoneticPr fontId="2"/>
  </si>
  <si>
    <t>(平成15)年</t>
  </si>
  <si>
    <t>野洲町個人情報保護条例施行。</t>
    <rPh sb="0" eb="1">
      <t>ヤ</t>
    </rPh>
    <rPh sb="1" eb="2">
      <t>ス</t>
    </rPh>
    <rPh sb="2" eb="3">
      <t>チョウ</t>
    </rPh>
    <rPh sb="3" eb="5">
      <t>コジン</t>
    </rPh>
    <rPh sb="5" eb="7">
      <t>ジョウホウ</t>
    </rPh>
    <rPh sb="7" eb="9">
      <t>ホゴ</t>
    </rPh>
    <rPh sb="9" eb="11">
      <t>ジョウレイ</t>
    </rPh>
    <rPh sb="11" eb="13">
      <t>セコウ</t>
    </rPh>
    <phoneticPr fontId="2"/>
  </si>
  <si>
    <t>クリントン・タウンシップとの姉妹都市提携10周年記念式典。</t>
  </si>
  <si>
    <t>合併協定調印式。廃置分合に伴う合併関連議案議決。</t>
    <rPh sb="0" eb="2">
      <t>ガッペイ</t>
    </rPh>
    <rPh sb="2" eb="4">
      <t>キョウテイ</t>
    </rPh>
    <rPh sb="4" eb="6">
      <t>チョウイン</t>
    </rPh>
    <rPh sb="6" eb="7">
      <t>シキ</t>
    </rPh>
    <rPh sb="8" eb="10">
      <t>ハイチ</t>
    </rPh>
    <rPh sb="10" eb="12">
      <t>ブンゴウ</t>
    </rPh>
    <rPh sb="13" eb="14">
      <t>トモナ</t>
    </rPh>
    <rPh sb="15" eb="17">
      <t>ガッペイ</t>
    </rPh>
    <rPh sb="17" eb="19">
      <t>カンレン</t>
    </rPh>
    <rPh sb="19" eb="21">
      <t>ギアン</t>
    </rPh>
    <rPh sb="21" eb="23">
      <t>ギケツ</t>
    </rPh>
    <phoneticPr fontId="2"/>
  </si>
  <si>
    <t>野洲子育て支援センターオープン。</t>
  </si>
  <si>
    <t>(平成 4)年</t>
  </si>
  <si>
    <t>官公学校用</t>
    <rPh sb="0" eb="2">
      <t>カンコウ</t>
    </rPh>
    <rPh sb="2" eb="4">
      <t>ガッコウ</t>
    </rPh>
    <rPh sb="4" eb="5">
      <t>ヨウ</t>
    </rPh>
    <phoneticPr fontId="2"/>
  </si>
  <si>
    <t>検　診　名</t>
    <rPh sb="0" eb="1">
      <t>ケン</t>
    </rPh>
    <rPh sb="2" eb="3">
      <t>ミ</t>
    </rPh>
    <rPh sb="4" eb="5">
      <t>メイ</t>
    </rPh>
    <phoneticPr fontId="2"/>
  </si>
  <si>
    <t>受診者数</t>
    <rPh sb="0" eb="2">
      <t>ジュシン</t>
    </rPh>
    <rPh sb="2" eb="3">
      <t>シャ</t>
    </rPh>
    <rPh sb="3" eb="4">
      <t>スウ</t>
    </rPh>
    <phoneticPr fontId="2"/>
  </si>
  <si>
    <t>山林</t>
    <rPh sb="0" eb="2">
      <t>サンリン</t>
    </rPh>
    <phoneticPr fontId="2"/>
  </si>
  <si>
    <t>原野</t>
    <rPh sb="0" eb="2">
      <t>ゲンヤ</t>
    </rPh>
    <phoneticPr fontId="2"/>
  </si>
  <si>
    <t>西河原</t>
    <rPh sb="0" eb="3">
      <t>ニシガワラ</t>
    </rPh>
    <phoneticPr fontId="2"/>
  </si>
  <si>
    <t>竹生</t>
    <rPh sb="0" eb="1">
      <t>タケ</t>
    </rPh>
    <rPh sb="1" eb="2">
      <t>ナマ</t>
    </rPh>
    <phoneticPr fontId="2"/>
  </si>
  <si>
    <t>五之里</t>
    <rPh sb="0" eb="1">
      <t>ゴ</t>
    </rPh>
    <rPh sb="1" eb="2">
      <t>ノ</t>
    </rPh>
    <rPh sb="2" eb="3">
      <t>リ</t>
    </rPh>
    <phoneticPr fontId="2"/>
  </si>
  <si>
    <t>冨波湖州平</t>
    <rPh sb="0" eb="1">
      <t>フ</t>
    </rPh>
    <rPh sb="1" eb="2">
      <t>ナミ</t>
    </rPh>
    <rPh sb="2" eb="3">
      <t>ミズウミ</t>
    </rPh>
    <rPh sb="3" eb="4">
      <t>シュウ</t>
    </rPh>
    <rPh sb="4" eb="5">
      <t>タイ</t>
    </rPh>
    <phoneticPr fontId="2"/>
  </si>
  <si>
    <t>富士美台</t>
    <rPh sb="0" eb="2">
      <t>フジ</t>
    </rPh>
    <rPh sb="2" eb="3">
      <t>ミ</t>
    </rPh>
    <rPh sb="3" eb="4">
      <t>ダイ</t>
    </rPh>
    <phoneticPr fontId="2"/>
  </si>
  <si>
    <t>三上</t>
    <rPh sb="0" eb="2">
      <t>ミカミ</t>
    </rPh>
    <phoneticPr fontId="2"/>
  </si>
  <si>
    <t>七間場</t>
    <rPh sb="0" eb="1">
      <t>７</t>
    </rPh>
    <rPh sb="1" eb="2">
      <t>ケン</t>
    </rPh>
    <rPh sb="2" eb="3">
      <t>バ</t>
    </rPh>
    <phoneticPr fontId="2"/>
  </si>
  <si>
    <t>妙光寺</t>
    <rPh sb="0" eb="1">
      <t>ミョウ</t>
    </rPh>
    <rPh sb="1" eb="2">
      <t>コウ</t>
    </rPh>
    <rPh sb="2" eb="3">
      <t>ジ</t>
    </rPh>
    <phoneticPr fontId="2"/>
  </si>
  <si>
    <t>北櫻</t>
    <rPh sb="0" eb="1">
      <t>キタ</t>
    </rPh>
    <rPh sb="1" eb="2">
      <t>サクラ</t>
    </rPh>
    <phoneticPr fontId="2"/>
  </si>
  <si>
    <t>南櫻</t>
    <rPh sb="0" eb="1">
      <t>ミナミ</t>
    </rPh>
    <rPh sb="1" eb="2">
      <t>サクラ</t>
    </rPh>
    <phoneticPr fontId="2"/>
  </si>
  <si>
    <t>市街化調整区域の権利移動を伴う転用　　(第5条第1項)</t>
    <rPh sb="0" eb="3">
      <t>シガイカ</t>
    </rPh>
    <rPh sb="3" eb="5">
      <t>チョウセイ</t>
    </rPh>
    <rPh sb="5" eb="7">
      <t>クイキ</t>
    </rPh>
    <rPh sb="8" eb="10">
      <t>ケンリ</t>
    </rPh>
    <rPh sb="10" eb="12">
      <t>イドウ</t>
    </rPh>
    <rPh sb="13" eb="14">
      <t>トモナ</t>
    </rPh>
    <rPh sb="15" eb="17">
      <t>テンヨウ</t>
    </rPh>
    <rPh sb="20" eb="21">
      <t>ダイ</t>
    </rPh>
    <rPh sb="22" eb="23">
      <t>４ジョウ</t>
    </rPh>
    <rPh sb="23" eb="24">
      <t>ダイ</t>
    </rPh>
    <rPh sb="25" eb="26">
      <t>コウ</t>
    </rPh>
    <phoneticPr fontId="2"/>
  </si>
  <si>
    <t>総数(実数)</t>
    <rPh sb="0" eb="2">
      <t>ソウスウ</t>
    </rPh>
    <rPh sb="3" eb="5">
      <t>ジッスウ</t>
    </rPh>
    <phoneticPr fontId="2"/>
  </si>
  <si>
    <t>資料：選挙管理委員会</t>
    <rPh sb="0" eb="2">
      <t>シリョウ</t>
    </rPh>
    <rPh sb="3" eb="5">
      <t>センキョ</t>
    </rPh>
    <rPh sb="5" eb="7">
      <t>カンリ</t>
    </rPh>
    <rPh sb="7" eb="9">
      <t>イイン</t>
    </rPh>
    <rPh sb="9" eb="10">
      <t>カイ</t>
    </rPh>
    <phoneticPr fontId="2"/>
  </si>
  <si>
    <t>定数</t>
    <rPh sb="0" eb="1">
      <t>サダム</t>
    </rPh>
    <rPh sb="1" eb="2">
      <t>カズ</t>
    </rPh>
    <phoneticPr fontId="2"/>
  </si>
  <si>
    <t>当日の有権者数</t>
    <rPh sb="0" eb="2">
      <t>トウジツ</t>
    </rPh>
    <rPh sb="3" eb="5">
      <t>ユウケン</t>
    </rPh>
    <rPh sb="5" eb="6">
      <t>シャ</t>
    </rPh>
    <rPh sb="6" eb="7">
      <t>スウ</t>
    </rPh>
    <phoneticPr fontId="2"/>
  </si>
  <si>
    <t>環境基本計画を策定。</t>
    <phoneticPr fontId="2"/>
  </si>
  <si>
    <t>(昭和30)年</t>
  </si>
  <si>
    <t>平成12年度</t>
    <rPh sb="0" eb="2">
      <t>ヘイセイ</t>
    </rPh>
    <rPh sb="4" eb="5">
      <t>ネン</t>
    </rPh>
    <rPh sb="5" eb="6">
      <t>ド</t>
    </rPh>
    <phoneticPr fontId="2"/>
  </si>
  <si>
    <t>平成14年度</t>
    <rPh sb="0" eb="2">
      <t>ヘイセイ</t>
    </rPh>
    <rPh sb="4" eb="6">
      <t>ネンド</t>
    </rPh>
    <phoneticPr fontId="2"/>
  </si>
  <si>
    <t>字　名</t>
    <rPh sb="0" eb="1">
      <t>アザ</t>
    </rPh>
    <rPh sb="2" eb="3">
      <t>メイ</t>
    </rPh>
    <phoneticPr fontId="2"/>
  </si>
  <si>
    <t>野　洲</t>
    <rPh sb="0" eb="1">
      <t>ノ</t>
    </rPh>
    <rPh sb="2" eb="3">
      <t>シュウ</t>
    </rPh>
    <phoneticPr fontId="2"/>
  </si>
  <si>
    <t>行　畑</t>
    <rPh sb="0" eb="1">
      <t>イ</t>
    </rPh>
    <rPh sb="2" eb="3">
      <t>ハタケ</t>
    </rPh>
    <phoneticPr fontId="2"/>
  </si>
  <si>
    <t>他の市区町村で           従業・通学</t>
    <rPh sb="0" eb="1">
      <t>タ</t>
    </rPh>
    <rPh sb="2" eb="4">
      <t>シク</t>
    </rPh>
    <rPh sb="4" eb="6">
      <t>チョウソン</t>
    </rPh>
    <rPh sb="18" eb="20">
      <t>ジュウギョウ</t>
    </rPh>
    <rPh sb="21" eb="23">
      <t>ツウガク</t>
    </rPh>
    <phoneticPr fontId="2"/>
  </si>
  <si>
    <t>従業者数
(人)</t>
    <rPh sb="0" eb="3">
      <t>ジュウギョウシャ</t>
    </rPh>
    <rPh sb="3" eb="4">
      <t>スウ</t>
    </rPh>
    <rPh sb="6" eb="7">
      <t>ニン</t>
    </rPh>
    <phoneticPr fontId="2"/>
  </si>
  <si>
    <t>総　　　  数</t>
    <rPh sb="0" eb="1">
      <t>フサ</t>
    </rPh>
    <rPh sb="6" eb="7">
      <t>カズ</t>
    </rPh>
    <phoneticPr fontId="2"/>
  </si>
  <si>
    <t>資料：都市計画課</t>
    <rPh sb="0" eb="2">
      <t>シリョウ</t>
    </rPh>
    <rPh sb="3" eb="5">
      <t>トシ</t>
    </rPh>
    <rPh sb="5" eb="7">
      <t>ケイカク</t>
    </rPh>
    <rPh sb="7" eb="8">
      <t>カ</t>
    </rPh>
    <phoneticPr fontId="2"/>
  </si>
  <si>
    <t>用途地域</t>
    <rPh sb="0" eb="2">
      <t>ヨウト</t>
    </rPh>
    <rPh sb="2" eb="4">
      <t>チイキ</t>
    </rPh>
    <phoneticPr fontId="2"/>
  </si>
  <si>
    <t>交通</t>
    <rPh sb="0" eb="2">
      <t>コウツウ</t>
    </rPh>
    <phoneticPr fontId="2"/>
  </si>
  <si>
    <t>都市基幹公園</t>
    <rPh sb="0" eb="1">
      <t>ト</t>
    </rPh>
    <rPh sb="1" eb="2">
      <t>シ</t>
    </rPh>
    <rPh sb="2" eb="4">
      <t>キカン</t>
    </rPh>
    <rPh sb="4" eb="6">
      <t>コウエン</t>
    </rPh>
    <phoneticPr fontId="2"/>
  </si>
  <si>
    <t>その他の公園</t>
    <rPh sb="2" eb="3">
      <t>タ</t>
    </rPh>
    <rPh sb="4" eb="6">
      <t>コウエン</t>
    </rPh>
    <phoneticPr fontId="2"/>
  </si>
  <si>
    <t>自然公園</t>
    <rPh sb="0" eb="2">
      <t>シゼン</t>
    </rPh>
    <rPh sb="2" eb="4">
      <t>コウエン</t>
    </rPh>
    <phoneticPr fontId="2"/>
  </si>
  <si>
    <t>市　　道</t>
    <rPh sb="0" eb="1">
      <t>シ</t>
    </rPh>
    <rPh sb="3" eb="4">
      <t>ミチ</t>
    </rPh>
    <phoneticPr fontId="2"/>
  </si>
  <si>
    <t>資料：税務課(固定資産税概要調書) (単位：戸・㎡)</t>
    <rPh sb="0" eb="2">
      <t>シリョウ</t>
    </rPh>
    <rPh sb="3" eb="5">
      <t>ゼイム</t>
    </rPh>
    <rPh sb="5" eb="6">
      <t>カ</t>
    </rPh>
    <rPh sb="7" eb="9">
      <t>コテイ</t>
    </rPh>
    <rPh sb="9" eb="12">
      <t>シサンゼイ</t>
    </rPh>
    <rPh sb="12" eb="14">
      <t>ガイヨウ</t>
    </rPh>
    <rPh sb="14" eb="16">
      <t>チョウショ</t>
    </rPh>
    <phoneticPr fontId="2"/>
  </si>
  <si>
    <t>一戸当り
床面積(㎡)</t>
    <rPh sb="0" eb="2">
      <t>イッコ</t>
    </rPh>
    <rPh sb="2" eb="3">
      <t>ア</t>
    </rPh>
    <rPh sb="5" eb="6">
      <t>ユカ</t>
    </rPh>
    <rPh sb="6" eb="8">
      <t>メンセキ</t>
    </rPh>
    <phoneticPr fontId="2"/>
  </si>
  <si>
    <t>平成11年度</t>
    <rPh sb="0" eb="2">
      <t>ヘイセイ</t>
    </rPh>
    <rPh sb="4" eb="6">
      <t>ネンド</t>
    </rPh>
    <phoneticPr fontId="2"/>
  </si>
  <si>
    <t>木造男神像(その3)</t>
    <rPh sb="0" eb="2">
      <t>モクゾウ</t>
    </rPh>
    <rPh sb="2" eb="5">
      <t>ダンシンゾウ</t>
    </rPh>
    <phoneticPr fontId="2"/>
  </si>
  <si>
    <t>矢取神社</t>
    <rPh sb="0" eb="4">
      <t>ヤトリジンジャ</t>
    </rPh>
    <phoneticPr fontId="2"/>
  </si>
  <si>
    <t>高木神社</t>
    <rPh sb="0" eb="2">
      <t>タカギ</t>
    </rPh>
    <rPh sb="2" eb="4">
      <t>ジンジャ</t>
    </rPh>
    <phoneticPr fontId="2"/>
  </si>
  <si>
    <t>十輪院</t>
    <rPh sb="0" eb="1">
      <t>１０</t>
    </rPh>
    <rPh sb="1" eb="2">
      <t>ワ</t>
    </rPh>
    <rPh sb="2" eb="3">
      <t>イン</t>
    </rPh>
    <phoneticPr fontId="2"/>
  </si>
  <si>
    <t>ｳﾞｨﾙﾇｰﾌﾞ野洲</t>
    <rPh sb="8" eb="9">
      <t>ヤ</t>
    </rPh>
    <rPh sb="9" eb="10">
      <t>ス</t>
    </rPh>
    <phoneticPr fontId="2"/>
  </si>
  <si>
    <t>平成15年度</t>
    <rPh sb="0" eb="2">
      <t>ヘイセイ</t>
    </rPh>
    <rPh sb="4" eb="5">
      <t>ネン</t>
    </rPh>
    <rPh sb="5" eb="6">
      <t>ド</t>
    </rPh>
    <phoneticPr fontId="2"/>
  </si>
  <si>
    <t>中央公民館(野洲文化ホール)新築完成。</t>
  </si>
  <si>
    <t>野洲町民の歌制定。</t>
  </si>
  <si>
    <t>北村季吟像除幕式。</t>
  </si>
  <si>
    <t>中央公民館開館記念式典。</t>
  </si>
  <si>
    <t>(昭和59)年</t>
  </si>
  <si>
    <t>(昭和60)年　</t>
  </si>
  <si>
    <t>野洲町制30周年記念式典。</t>
  </si>
  <si>
    <t>(昭和61)年</t>
  </si>
  <si>
    <t>野洲川河川公園完成。</t>
  </si>
  <si>
    <t>(昭和62)年　</t>
  </si>
  <si>
    <t>資料：都市計画課(都市公園)　環境課(自然公園)</t>
    <rPh sb="0" eb="2">
      <t>シリョウ</t>
    </rPh>
    <rPh sb="3" eb="5">
      <t>トシ</t>
    </rPh>
    <rPh sb="5" eb="7">
      <t>ケイカク</t>
    </rPh>
    <rPh sb="7" eb="8">
      <t>カ</t>
    </rPh>
    <rPh sb="9" eb="11">
      <t>トシ</t>
    </rPh>
    <rPh sb="11" eb="13">
      <t>コウエン</t>
    </rPh>
    <rPh sb="15" eb="17">
      <t>カンキョウ</t>
    </rPh>
    <rPh sb="17" eb="18">
      <t>カ</t>
    </rPh>
    <rPh sb="19" eb="21">
      <t>シゼン</t>
    </rPh>
    <rPh sb="21" eb="23">
      <t>コウエン</t>
    </rPh>
    <phoneticPr fontId="2"/>
  </si>
  <si>
    <t>資料：障がい者自立支援課(単位：人)</t>
    <rPh sb="0" eb="2">
      <t>シリョウ</t>
    </rPh>
    <rPh sb="3" eb="4">
      <t>サワ</t>
    </rPh>
    <rPh sb="6" eb="7">
      <t>シャ</t>
    </rPh>
    <rPh sb="7" eb="9">
      <t>ジリツ</t>
    </rPh>
    <rPh sb="9" eb="11">
      <t>シエン</t>
    </rPh>
    <rPh sb="11" eb="12">
      <t>カ</t>
    </rPh>
    <phoneticPr fontId="2"/>
  </si>
  <si>
    <t>取得分</t>
    <rPh sb="0" eb="3">
      <t>シュトクブン</t>
    </rPh>
    <phoneticPr fontId="2"/>
  </si>
  <si>
    <t>法定普通税計</t>
    <rPh sb="0" eb="2">
      <t>ホウテイ</t>
    </rPh>
    <rPh sb="2" eb="5">
      <t>フツウゼイ</t>
    </rPh>
    <rPh sb="5" eb="6">
      <t>ケイ</t>
    </rPh>
    <phoneticPr fontId="2"/>
  </si>
  <si>
    <t>法定外普通税</t>
    <rPh sb="0" eb="3">
      <t>ホウテイガイ</t>
    </rPh>
    <rPh sb="3" eb="6">
      <t>フツウゼイ</t>
    </rPh>
    <phoneticPr fontId="2"/>
  </si>
  <si>
    <t>旧法による税</t>
    <rPh sb="0" eb="2">
      <t>キュウホウ</t>
    </rPh>
    <rPh sb="5" eb="6">
      <t>ゼイ</t>
    </rPh>
    <phoneticPr fontId="2"/>
  </si>
  <si>
    <t>化学製品</t>
    <rPh sb="0" eb="2">
      <t>カガク</t>
    </rPh>
    <rPh sb="2" eb="4">
      <t>セイヒン</t>
    </rPh>
    <phoneticPr fontId="2"/>
  </si>
  <si>
    <t>105～
109歳</t>
    <rPh sb="8" eb="9">
      <t>サイ</t>
    </rPh>
    <phoneticPr fontId="2"/>
  </si>
  <si>
    <t>110～
114歳</t>
    <rPh sb="8" eb="9">
      <t>サイ</t>
    </rPh>
    <phoneticPr fontId="2"/>
  </si>
  <si>
    <t>家具・建具・畳</t>
    <rPh sb="0" eb="2">
      <t>カグ</t>
    </rPh>
    <rPh sb="3" eb="5">
      <t>タテグ</t>
    </rPh>
    <rPh sb="6" eb="7">
      <t>タタミ</t>
    </rPh>
    <phoneticPr fontId="2"/>
  </si>
  <si>
    <t>歳入総額</t>
    <rPh sb="0" eb="2">
      <t>サイニュウ</t>
    </rPh>
    <rPh sb="2" eb="4">
      <t>ソウガク</t>
    </rPh>
    <phoneticPr fontId="2"/>
  </si>
  <si>
    <t>歳出総額</t>
    <rPh sb="0" eb="2">
      <t>サイシュツ</t>
    </rPh>
    <rPh sb="2" eb="4">
      <t>ソウガク</t>
    </rPh>
    <phoneticPr fontId="2"/>
  </si>
  <si>
    <t>実質収支</t>
    <rPh sb="0" eb="2">
      <t>ジッシツ</t>
    </rPh>
    <rPh sb="2" eb="4">
      <t>シュウシ</t>
    </rPh>
    <phoneticPr fontId="2"/>
  </si>
  <si>
    <t>整備済
面積(ha)</t>
    <rPh sb="0" eb="2">
      <t>セイビ</t>
    </rPh>
    <rPh sb="2" eb="3">
      <t>ズミ</t>
    </rPh>
    <rPh sb="4" eb="6">
      <t>メンセキ</t>
    </rPh>
    <phoneticPr fontId="2"/>
  </si>
  <si>
    <t>処理区域
面積(ha)</t>
    <rPh sb="0" eb="2">
      <t>ショリ</t>
    </rPh>
    <rPh sb="2" eb="4">
      <t>クイキ</t>
    </rPh>
    <rPh sb="5" eb="7">
      <t>メンセキ</t>
    </rPh>
    <phoneticPr fontId="2"/>
  </si>
  <si>
    <t>１．位置(野洲市役所)</t>
    <rPh sb="2" eb="4">
      <t>イチ</t>
    </rPh>
    <rPh sb="5" eb="7">
      <t>ヤス</t>
    </rPh>
    <rPh sb="7" eb="8">
      <t>シ</t>
    </rPh>
    <rPh sb="8" eb="10">
      <t>ヤクショ</t>
    </rPh>
    <phoneticPr fontId="2"/>
  </si>
  <si>
    <t>面積
(K㎡)</t>
    <rPh sb="0" eb="2">
      <t>メンセキ</t>
    </rPh>
    <phoneticPr fontId="2"/>
  </si>
  <si>
    <t>資料：税務課(固定資産税概要調書)　(単位：ha)</t>
    <rPh sb="0" eb="2">
      <t>シリョウ</t>
    </rPh>
    <rPh sb="3" eb="6">
      <t>ゼイムカ</t>
    </rPh>
    <rPh sb="7" eb="9">
      <t>コテイ</t>
    </rPh>
    <rPh sb="9" eb="12">
      <t>シサンゼイ</t>
    </rPh>
    <rPh sb="12" eb="14">
      <t>ガイヨウ</t>
    </rPh>
    <rPh sb="14" eb="16">
      <t>チョウショ</t>
    </rPh>
    <phoneticPr fontId="2"/>
  </si>
  <si>
    <t>(％)</t>
  </si>
  <si>
    <t>平成14年</t>
    <rPh sb="0" eb="2">
      <t>ヘイセイ</t>
    </rPh>
    <rPh sb="4" eb="5">
      <t>ネン</t>
    </rPh>
    <phoneticPr fontId="2"/>
  </si>
  <si>
    <t>平成12年</t>
    <rPh sb="0" eb="2">
      <t>ヘイセイ</t>
    </rPh>
    <rPh sb="4" eb="5">
      <t>ネン</t>
    </rPh>
    <phoneticPr fontId="2"/>
  </si>
  <si>
    <t>合計</t>
    <rPh sb="0" eb="2">
      <t>ゴウケイ</t>
    </rPh>
    <phoneticPr fontId="2"/>
  </si>
  <si>
    <t>堤</t>
    <rPh sb="0" eb="1">
      <t>ツツミ</t>
    </rPh>
    <phoneticPr fontId="2"/>
  </si>
  <si>
    <t>平成15年</t>
    <rPh sb="0" eb="2">
      <t>ヘイセイ</t>
    </rPh>
    <rPh sb="4" eb="5">
      <t>ネン</t>
    </rPh>
    <phoneticPr fontId="2"/>
  </si>
  <si>
    <t>区　　分</t>
    <rPh sb="0" eb="4">
      <t>クブン</t>
    </rPh>
    <phoneticPr fontId="2"/>
  </si>
  <si>
    <t>転　　　　入</t>
    <rPh sb="0" eb="6">
      <t>テンニュウ</t>
    </rPh>
    <phoneticPr fontId="2"/>
  </si>
  <si>
    <t>転　　　　出</t>
    <rPh sb="0" eb="6">
      <t>テンシュツ</t>
    </rPh>
    <phoneticPr fontId="2"/>
  </si>
  <si>
    <t>総数</t>
    <rPh sb="0" eb="2">
      <t>ソウスウ</t>
    </rPh>
    <phoneticPr fontId="2"/>
  </si>
  <si>
    <t>男</t>
    <rPh sb="0" eb="1">
      <t>オトコ</t>
    </rPh>
    <phoneticPr fontId="2"/>
  </si>
  <si>
    <t>女</t>
    <rPh sb="0" eb="1">
      <t>メ</t>
    </rPh>
    <phoneticPr fontId="2"/>
  </si>
  <si>
    <t>昭和50年</t>
    <rPh sb="0" eb="2">
      <t>ショウワ</t>
    </rPh>
    <rPh sb="4" eb="5">
      <t>ネン</t>
    </rPh>
    <phoneticPr fontId="2"/>
  </si>
  <si>
    <t>区　分</t>
    <rPh sb="0" eb="3">
      <t>クブン</t>
    </rPh>
    <phoneticPr fontId="2"/>
  </si>
  <si>
    <t>(平成 3)年</t>
  </si>
  <si>
    <t>第９回全国義民サミット開催。</t>
    <rPh sb="0" eb="1">
      <t>ダイ</t>
    </rPh>
    <rPh sb="2" eb="3">
      <t>カイ</t>
    </rPh>
    <rPh sb="3" eb="5">
      <t>ゼンコク</t>
    </rPh>
    <rPh sb="5" eb="7">
      <t>ギミン</t>
    </rPh>
    <rPh sb="11" eb="13">
      <t>カイサイ</t>
    </rPh>
    <phoneticPr fontId="2"/>
  </si>
  <si>
    <t>(平成18)年</t>
    <rPh sb="1" eb="3">
      <t>ヘイセイ</t>
    </rPh>
    <rPh sb="6" eb="7">
      <t>ネン</t>
    </rPh>
    <phoneticPr fontId="2"/>
  </si>
  <si>
    <t>全国高等学校サッカー選手権大会で野洲高等学校サッカー部優勝。</t>
    <rPh sb="0" eb="2">
      <t>ゼンコク</t>
    </rPh>
    <rPh sb="2" eb="4">
      <t>コウトウ</t>
    </rPh>
    <rPh sb="4" eb="6">
      <t>ガッコウ</t>
    </rPh>
    <rPh sb="10" eb="13">
      <t>センシュケン</t>
    </rPh>
    <rPh sb="13" eb="15">
      <t>タイカイ</t>
    </rPh>
    <rPh sb="16" eb="18">
      <t>ヤス</t>
    </rPh>
    <rPh sb="18" eb="20">
      <t>コウトウ</t>
    </rPh>
    <rPh sb="20" eb="22">
      <t>ガッコウ</t>
    </rPh>
    <rPh sb="26" eb="27">
      <t>ブ</t>
    </rPh>
    <rPh sb="27" eb="29">
      <t>ユウショウ</t>
    </rPh>
    <phoneticPr fontId="2"/>
  </si>
  <si>
    <t>他に分類されない小売業</t>
    <rPh sb="0" eb="1">
      <t>タ</t>
    </rPh>
    <rPh sb="2" eb="4">
      <t>ブンルイ</t>
    </rPh>
    <rPh sb="8" eb="10">
      <t>コウ</t>
    </rPh>
    <rPh sb="10" eb="11">
      <t>ギョウ</t>
    </rPh>
    <phoneticPr fontId="2"/>
  </si>
  <si>
    <t>野洲市給食センター稼動。</t>
    <rPh sb="0" eb="2">
      <t>ヤス</t>
    </rPh>
    <rPh sb="2" eb="3">
      <t>シ</t>
    </rPh>
    <rPh sb="3" eb="5">
      <t>キュウショク</t>
    </rPh>
    <rPh sb="9" eb="10">
      <t>カセ</t>
    </rPh>
    <rPh sb="10" eb="11">
      <t>ドウ</t>
    </rPh>
    <phoneticPr fontId="2"/>
  </si>
  <si>
    <t>野洲市まちづくり協働推進センターオープン。</t>
    <rPh sb="0" eb="2">
      <t>ヤス</t>
    </rPh>
    <rPh sb="2" eb="3">
      <t>シ</t>
    </rPh>
    <rPh sb="8" eb="10">
      <t>キョウドウ</t>
    </rPh>
    <rPh sb="10" eb="12">
      <t>スイシン</t>
    </rPh>
    <phoneticPr fontId="2"/>
  </si>
  <si>
    <t>敷地面積</t>
    <rPh sb="0" eb="2">
      <t>シキチ</t>
    </rPh>
    <rPh sb="2" eb="4">
      <t>メンセキ</t>
    </rPh>
    <phoneticPr fontId="2"/>
  </si>
  <si>
    <t>建築面積</t>
    <rPh sb="0" eb="2">
      <t>ケンチク</t>
    </rPh>
    <rPh sb="2" eb="4">
      <t>メンセキ</t>
    </rPh>
    <phoneticPr fontId="2"/>
  </si>
  <si>
    <t>工業用水道</t>
    <rPh sb="0" eb="3">
      <t>コウギョウヨウ</t>
    </rPh>
    <rPh sb="3" eb="5">
      <t>スイドウ</t>
    </rPh>
    <phoneticPr fontId="2"/>
  </si>
  <si>
    <t>上水道</t>
    <rPh sb="0" eb="3">
      <t>ジョウスイドウ</t>
    </rPh>
    <phoneticPr fontId="2"/>
  </si>
  <si>
    <t>井戸水</t>
    <rPh sb="0" eb="3">
      <t>イドミズ</t>
    </rPh>
    <phoneticPr fontId="2"/>
  </si>
  <si>
    <t>その他</t>
    <rPh sb="0" eb="3">
      <t>ソノタ</t>
    </rPh>
    <phoneticPr fontId="2"/>
  </si>
  <si>
    <t>回収水</t>
    <rPh sb="0" eb="2">
      <t>カイシュウ</t>
    </rPh>
    <rPh sb="2" eb="3">
      <t>スイ</t>
    </rPh>
    <phoneticPr fontId="2"/>
  </si>
  <si>
    <t>情報通信機械</t>
    <rPh sb="0" eb="2">
      <t>ジョウホウ</t>
    </rPh>
    <rPh sb="2" eb="4">
      <t>ツウシン</t>
    </rPh>
    <rPh sb="4" eb="6">
      <t>キカイ</t>
    </rPh>
    <phoneticPr fontId="2"/>
  </si>
  <si>
    <t>野洲市</t>
    <rPh sb="0" eb="2">
      <t>ヤス</t>
    </rPh>
    <rPh sb="2" eb="3">
      <t>シ</t>
    </rPh>
    <phoneticPr fontId="2"/>
  </si>
  <si>
    <t>３０人 以 上</t>
    <rPh sb="2" eb="3">
      <t>ヒト</t>
    </rPh>
    <rPh sb="4" eb="5">
      <t>イ</t>
    </rPh>
    <rPh sb="6" eb="7">
      <t>ジョウ</t>
    </rPh>
    <phoneticPr fontId="2"/>
  </si>
  <si>
    <t>延長</t>
    <rPh sb="0" eb="2">
      <t>エンチョウ</t>
    </rPh>
    <phoneticPr fontId="2"/>
  </si>
  <si>
    <t>舗装率</t>
    <rPh sb="0" eb="3">
      <t>ホソウリツ</t>
    </rPh>
    <phoneticPr fontId="2"/>
  </si>
  <si>
    <t>棟数</t>
    <rPh sb="0" eb="1">
      <t>トウ</t>
    </rPh>
    <rPh sb="1" eb="2">
      <t>スウ</t>
    </rPh>
    <phoneticPr fontId="2"/>
  </si>
  <si>
    <t>床面積</t>
    <rPh sb="0" eb="1">
      <t>ユカ</t>
    </rPh>
    <rPh sb="1" eb="3">
      <t>メンセキ</t>
    </rPh>
    <phoneticPr fontId="2"/>
  </si>
  <si>
    <t>北比江団地(改良住宅)</t>
    <rPh sb="0" eb="3">
      <t>キタヒエ</t>
    </rPh>
    <rPh sb="3" eb="5">
      <t>ダンチ</t>
    </rPh>
    <rPh sb="6" eb="8">
      <t>カイリョウ</t>
    </rPh>
    <rPh sb="8" eb="10">
      <t>ジュウタク</t>
    </rPh>
    <phoneticPr fontId="2"/>
  </si>
  <si>
    <t>(単位：園・㎡)</t>
    <rPh sb="1" eb="3">
      <t>タンイ</t>
    </rPh>
    <rPh sb="4" eb="5">
      <t>エン</t>
    </rPh>
    <phoneticPr fontId="2"/>
  </si>
  <si>
    <t>はん用機械</t>
    <rPh sb="2" eb="3">
      <t>ヨウ</t>
    </rPh>
    <rPh sb="3" eb="5">
      <t>キカイ</t>
    </rPh>
    <phoneticPr fontId="2"/>
  </si>
  <si>
    <t>生産用機械</t>
    <rPh sb="0" eb="3">
      <t>セイサンヨウ</t>
    </rPh>
    <rPh sb="3" eb="5">
      <t>キカイ</t>
    </rPh>
    <phoneticPr fontId="2"/>
  </si>
  <si>
    <t>業務用機械</t>
    <rPh sb="0" eb="3">
      <t>ギョウムヨウ</t>
    </rPh>
    <rPh sb="3" eb="5">
      <t>キカイ</t>
    </rPh>
    <phoneticPr fontId="2"/>
  </si>
  <si>
    <t>電気機械</t>
    <rPh sb="0" eb="2">
      <t>デンキ</t>
    </rPh>
    <rPh sb="2" eb="4">
      <t>キカイ</t>
    </rPh>
    <phoneticPr fontId="2"/>
  </si>
  <si>
    <t>立候補者数</t>
    <rPh sb="0" eb="3">
      <t>リッコウホ</t>
    </rPh>
    <rPh sb="3" eb="4">
      <t>シャ</t>
    </rPh>
    <rPh sb="4" eb="5">
      <t>スウ</t>
    </rPh>
    <phoneticPr fontId="2"/>
  </si>
  <si>
    <t>各園児数</t>
    <rPh sb="0" eb="1">
      <t>カク</t>
    </rPh>
    <rPh sb="1" eb="2">
      <t>エン</t>
    </rPh>
    <rPh sb="2" eb="3">
      <t>ジ</t>
    </rPh>
    <rPh sb="3" eb="4">
      <t>スウ</t>
    </rPh>
    <phoneticPr fontId="2"/>
  </si>
  <si>
    <t>０歳児</t>
    <rPh sb="1" eb="3">
      <t>サイジ</t>
    </rPh>
    <phoneticPr fontId="2"/>
  </si>
  <si>
    <t>１歳児</t>
    <rPh sb="1" eb="3">
      <t>サイジ</t>
    </rPh>
    <phoneticPr fontId="2"/>
  </si>
  <si>
    <t>２歳児</t>
    <rPh sb="1" eb="3">
      <t>サイジ</t>
    </rPh>
    <phoneticPr fontId="2"/>
  </si>
  <si>
    <t>３歳児</t>
    <rPh sb="1" eb="3">
      <t>サイジ</t>
    </rPh>
    <phoneticPr fontId="2"/>
  </si>
  <si>
    <t>４歳児</t>
    <rPh sb="1" eb="3">
      <t>サイジ</t>
    </rPh>
    <phoneticPr fontId="2"/>
  </si>
  <si>
    <t>５歳児</t>
    <rPh sb="1" eb="3">
      <t>サイジ</t>
    </rPh>
    <phoneticPr fontId="2"/>
  </si>
  <si>
    <t>市立野洲第三保育園</t>
    <rPh sb="0" eb="2">
      <t>シリツ</t>
    </rPh>
    <rPh sb="2" eb="3">
      <t>ヤ</t>
    </rPh>
    <rPh sb="3" eb="4">
      <t>ス</t>
    </rPh>
    <rPh sb="4" eb="5">
      <t>ダイ</t>
    </rPh>
    <rPh sb="5" eb="6">
      <t>３</t>
    </rPh>
    <rPh sb="6" eb="9">
      <t>ホイクエン</t>
    </rPh>
    <phoneticPr fontId="2"/>
  </si>
  <si>
    <t>1冊</t>
    <rPh sb="1" eb="2">
      <t>サツ</t>
    </rPh>
    <phoneticPr fontId="2"/>
  </si>
  <si>
    <t>駅前東</t>
    <rPh sb="0" eb="2">
      <t>エキマエ</t>
    </rPh>
    <rPh sb="2" eb="3">
      <t>ヒガシ</t>
    </rPh>
    <phoneticPr fontId="2"/>
  </si>
  <si>
    <t>和田</t>
    <rPh sb="0" eb="2">
      <t>ワダ</t>
    </rPh>
    <phoneticPr fontId="2"/>
  </si>
  <si>
    <t>青葉台</t>
    <rPh sb="0" eb="3">
      <t>アオバダイ</t>
    </rPh>
    <phoneticPr fontId="2"/>
  </si>
  <si>
    <t>市三宅第１</t>
    <rPh sb="0" eb="1">
      <t>イチ</t>
    </rPh>
    <rPh sb="1" eb="2">
      <t>ミ</t>
    </rPh>
    <rPh sb="2" eb="3">
      <t>タク</t>
    </rPh>
    <rPh sb="3" eb="4">
      <t>ダイ</t>
    </rPh>
    <phoneticPr fontId="2"/>
  </si>
  <si>
    <t>市三宅第２</t>
    <rPh sb="0" eb="1">
      <t>イチ</t>
    </rPh>
    <rPh sb="1" eb="2">
      <t>ミ</t>
    </rPh>
    <rPh sb="2" eb="3">
      <t>タク</t>
    </rPh>
    <rPh sb="3" eb="4">
      <t>ダイ</t>
    </rPh>
    <phoneticPr fontId="2"/>
  </si>
  <si>
    <t>割合</t>
    <rPh sb="0" eb="2">
      <t>ワリアイ</t>
    </rPh>
    <phoneticPr fontId="2"/>
  </si>
  <si>
    <t>駅前北</t>
    <rPh sb="0" eb="2">
      <t>エキマエ</t>
    </rPh>
    <rPh sb="2" eb="3">
      <t>キタ</t>
    </rPh>
    <phoneticPr fontId="2"/>
  </si>
  <si>
    <t>五反田</t>
    <rPh sb="0" eb="3">
      <t>ゴタンダ</t>
    </rPh>
    <phoneticPr fontId="2"/>
  </si>
  <si>
    <t>山田</t>
    <rPh sb="0" eb="2">
      <t>ヤマダ</t>
    </rPh>
    <phoneticPr fontId="2"/>
  </si>
  <si>
    <t>事業所数</t>
    <rPh sb="0" eb="3">
      <t>ジギョウショ</t>
    </rPh>
    <rPh sb="3" eb="4">
      <t>スウ</t>
    </rPh>
    <phoneticPr fontId="2"/>
  </si>
  <si>
    <t>野洲市誕生</t>
    <rPh sb="0" eb="2">
      <t>ヤス</t>
    </rPh>
    <rPh sb="2" eb="3">
      <t>シ</t>
    </rPh>
    <rPh sb="3" eb="5">
      <t>タンジョウ</t>
    </rPh>
    <phoneticPr fontId="2"/>
  </si>
  <si>
    <t>西養寺</t>
    <rPh sb="0" eb="1">
      <t>ニシ</t>
    </rPh>
    <rPh sb="1" eb="2">
      <t>ヤシナ</t>
    </rPh>
    <rPh sb="2" eb="3">
      <t>テラ</t>
    </rPh>
    <phoneticPr fontId="2"/>
  </si>
  <si>
    <t>その他</t>
    <rPh sb="2" eb="3">
      <t>タ</t>
    </rPh>
    <phoneticPr fontId="2"/>
  </si>
  <si>
    <t>計</t>
    <rPh sb="0" eb="1">
      <t>ケイ</t>
    </rPh>
    <phoneticPr fontId="2"/>
  </si>
  <si>
    <t>女</t>
    <rPh sb="0" eb="1">
      <t>オンナ</t>
    </rPh>
    <phoneticPr fontId="2"/>
  </si>
  <si>
    <t>耕地面積</t>
    <rPh sb="0" eb="2">
      <t>コウチ</t>
    </rPh>
    <rPh sb="2" eb="4">
      <t>メンセキ</t>
    </rPh>
    <phoneticPr fontId="2"/>
  </si>
  <si>
    <t>縄手</t>
    <rPh sb="0" eb="2">
      <t>ナワテ</t>
    </rPh>
    <phoneticPr fontId="2"/>
  </si>
  <si>
    <t>(１)流出人口</t>
    <rPh sb="3" eb="5">
      <t>リュウシュツ</t>
    </rPh>
    <rPh sb="5" eb="7">
      <t>ジンコウ</t>
    </rPh>
    <phoneticPr fontId="2"/>
  </si>
  <si>
    <t>(2)流入人口</t>
    <rPh sb="3" eb="5">
      <t>リュウニュウ</t>
    </rPh>
    <rPh sb="5" eb="7">
      <t>ジンコウ</t>
    </rPh>
    <phoneticPr fontId="2"/>
  </si>
  <si>
    <t>この数値は四捨五入されているので、合計とその内訳が一致しない場合がある。</t>
    <rPh sb="2" eb="4">
      <t>スウチ</t>
    </rPh>
    <rPh sb="5" eb="9">
      <t>シシャゴニュウ</t>
    </rPh>
    <rPh sb="17" eb="19">
      <t>ゴウケイ</t>
    </rPh>
    <rPh sb="22" eb="24">
      <t>ウチワケ</t>
    </rPh>
    <rPh sb="25" eb="27">
      <t>イッチ</t>
    </rPh>
    <rPh sb="30" eb="32">
      <t>バアイ</t>
    </rPh>
    <phoneticPr fontId="2"/>
  </si>
  <si>
    <t>小篠原団地</t>
    <rPh sb="0" eb="2">
      <t>コシノ</t>
    </rPh>
    <rPh sb="2" eb="3">
      <t>ハラ</t>
    </rPh>
    <rPh sb="3" eb="5">
      <t>ダンチ</t>
    </rPh>
    <phoneticPr fontId="2"/>
  </si>
  <si>
    <t>平成元年度</t>
    <rPh sb="0" eb="2">
      <t>ヘイセイ</t>
    </rPh>
    <rPh sb="2" eb="3">
      <t>モト</t>
    </rPh>
    <rPh sb="3" eb="4">
      <t>ネン</t>
    </rPh>
    <rPh sb="4" eb="5">
      <t>ド</t>
    </rPh>
    <phoneticPr fontId="2"/>
  </si>
  <si>
    <t>繰上償還金</t>
    <rPh sb="0" eb="2">
      <t>クリア</t>
    </rPh>
    <rPh sb="2" eb="4">
      <t>ショウカン</t>
    </rPh>
    <rPh sb="4" eb="5">
      <t>キン</t>
    </rPh>
    <phoneticPr fontId="2"/>
  </si>
  <si>
    <t>岡崎トミ子消費者行政推進担当大臣が市役所市民生活相談室を視察。</t>
    <rPh sb="0" eb="2">
      <t>おかざき</t>
    </rPh>
    <rPh sb="4" eb="5">
      <t>こ</t>
    </rPh>
    <rPh sb="5" eb="8">
      <t>しょうひしゃ</t>
    </rPh>
    <rPh sb="8" eb="10">
      <t>ぎょうせい</t>
    </rPh>
    <rPh sb="10" eb="12">
      <t>すいしん</t>
    </rPh>
    <rPh sb="12" eb="14">
      <t>たんとう</t>
    </rPh>
    <rPh sb="14" eb="16">
      <t>だいじん</t>
    </rPh>
    <rPh sb="17" eb="20">
      <t>しやくしょ</t>
    </rPh>
    <rPh sb="20" eb="22">
      <t>しみん</t>
    </rPh>
    <rPh sb="22" eb="24">
      <t>せいかつ</t>
    </rPh>
    <rPh sb="24" eb="27">
      <t>そうだんしつ</t>
    </rPh>
    <rPh sb="28" eb="30">
      <t>しさつ</t>
    </rPh>
    <phoneticPr fontId="2" type="Hiragana" alignment="distributed"/>
  </si>
  <si>
    <t>市が直営で運行することになったコミュニティバス「おのりやす」がス</t>
    <rPh sb="0" eb="1">
      <t>し</t>
    </rPh>
    <rPh sb="2" eb="4">
      <t>ちょくえい</t>
    </rPh>
    <rPh sb="5" eb="7">
      <t>うんこう</t>
    </rPh>
    <phoneticPr fontId="2" type="Hiragana" alignment="distributed"/>
  </si>
  <si>
    <t>タート。</t>
    <phoneticPr fontId="2" type="Hiragana" alignment="distributed"/>
  </si>
  <si>
    <t>野洲町、甲西町、竜王町の防災に関する応援協定を締結。</t>
  </si>
  <si>
    <t>(平成 9)年</t>
  </si>
  <si>
    <t>野洲町のホームページ開設。</t>
  </si>
  <si>
    <t>住民票・印鑑登録証明書等の自動交付サービス開始。</t>
  </si>
  <si>
    <t>(平成10)年</t>
  </si>
  <si>
    <t>自損行為</t>
    <rPh sb="0" eb="2">
      <t>ジソン</t>
    </rPh>
    <rPh sb="2" eb="4">
      <t>コウイ</t>
    </rPh>
    <phoneticPr fontId="2"/>
  </si>
  <si>
    <t>人　　　　口</t>
    <rPh sb="0" eb="6">
      <t>ジンコウ</t>
    </rPh>
    <phoneticPr fontId="2"/>
  </si>
  <si>
    <t>(注)各年末現在</t>
    <rPh sb="1" eb="2">
      <t>チュウ</t>
    </rPh>
    <phoneticPr fontId="2"/>
  </si>
  <si>
    <t>飛鳥～平安</t>
    <rPh sb="0" eb="2">
      <t>アスカ</t>
    </rPh>
    <rPh sb="3" eb="5">
      <t>ヘイアン</t>
    </rPh>
    <phoneticPr fontId="2"/>
  </si>
  <si>
    <t>石造宝篋印塔</t>
    <rPh sb="0" eb="1">
      <t>セキ</t>
    </rPh>
    <rPh sb="1" eb="2">
      <t>ゾウ</t>
    </rPh>
    <rPh sb="2" eb="3">
      <t>タカラ</t>
    </rPh>
    <rPh sb="3" eb="4">
      <t>篋</t>
    </rPh>
    <rPh sb="4" eb="5">
      <t>イン</t>
    </rPh>
    <rPh sb="5" eb="6">
      <t>トウ</t>
    </rPh>
    <phoneticPr fontId="2"/>
  </si>
  <si>
    <t>石造宝塔</t>
    <rPh sb="0" eb="1">
      <t>イシ</t>
    </rPh>
    <rPh sb="1" eb="2">
      <t>ツク</t>
    </rPh>
    <rPh sb="2" eb="4">
      <t>ホウトウ</t>
    </rPh>
    <phoneticPr fontId="2"/>
  </si>
  <si>
    <t>西徳院　</t>
    <rPh sb="0" eb="1">
      <t>セイ</t>
    </rPh>
    <rPh sb="1" eb="2">
      <t>トク</t>
    </rPh>
    <rPh sb="2" eb="3">
      <t>イン</t>
    </rPh>
    <phoneticPr fontId="2"/>
  </si>
  <si>
    <t>木造聖観音立像</t>
    <rPh sb="0" eb="2">
      <t>モクゾウ</t>
    </rPh>
    <rPh sb="2" eb="3">
      <t>セイ</t>
    </rPh>
    <rPh sb="3" eb="5">
      <t>カンノン</t>
    </rPh>
    <rPh sb="5" eb="6">
      <t>リツ</t>
    </rPh>
    <rPh sb="6" eb="7">
      <t>ゾウ</t>
    </rPh>
    <phoneticPr fontId="2"/>
  </si>
  <si>
    <t>木造毘沙門天立像</t>
    <rPh sb="0" eb="2">
      <t>モクゾウ</t>
    </rPh>
    <rPh sb="2" eb="6">
      <t>ビシャモンテン</t>
    </rPh>
    <rPh sb="6" eb="8">
      <t>リツゾウ</t>
    </rPh>
    <phoneticPr fontId="2"/>
  </si>
  <si>
    <t xml:space="preserve">蓮乗寺 </t>
    <rPh sb="0" eb="3">
      <t>レンジョウジ</t>
    </rPh>
    <phoneticPr fontId="2"/>
  </si>
  <si>
    <t>木造十一面観音立像</t>
    <rPh sb="0" eb="2">
      <t>モクゾウ</t>
    </rPh>
    <rPh sb="2" eb="4">
      <t>ジュウイチ</t>
    </rPh>
    <rPh sb="4" eb="5">
      <t>メン</t>
    </rPh>
    <rPh sb="5" eb="7">
      <t>カンノン</t>
    </rPh>
    <rPh sb="7" eb="8">
      <t>リツ</t>
    </rPh>
    <rPh sb="8" eb="9">
      <t>ゾウ</t>
    </rPh>
    <phoneticPr fontId="2"/>
  </si>
  <si>
    <t>蓮長寺　</t>
    <rPh sb="0" eb="1">
      <t>レン</t>
    </rPh>
    <rPh sb="1" eb="2">
      <t>チョウ</t>
    </rPh>
    <rPh sb="2" eb="3">
      <t>ジ</t>
    </rPh>
    <phoneticPr fontId="2"/>
  </si>
  <si>
    <t>西得寺</t>
    <rPh sb="0" eb="1">
      <t>セイ</t>
    </rPh>
    <rPh sb="1" eb="2">
      <t>トク</t>
    </rPh>
    <rPh sb="2" eb="3">
      <t>ジ</t>
    </rPh>
    <phoneticPr fontId="2"/>
  </si>
  <si>
    <t>石造五重塔</t>
    <rPh sb="0" eb="2">
      <t>イシヅク</t>
    </rPh>
    <rPh sb="2" eb="5">
      <t>ゴジュウノトウ</t>
    </rPh>
    <phoneticPr fontId="2"/>
  </si>
  <si>
    <t>石造宝塔</t>
    <rPh sb="0" eb="2">
      <t>イシヅク</t>
    </rPh>
    <rPh sb="2" eb="4">
      <t>ホウトウ</t>
    </rPh>
    <phoneticPr fontId="2"/>
  </si>
  <si>
    <t>石造七重塔</t>
    <rPh sb="0" eb="2">
      <t>イシヅク</t>
    </rPh>
    <rPh sb="2" eb="4">
      <t>シチジュウ</t>
    </rPh>
    <rPh sb="4" eb="5">
      <t>トウ</t>
    </rPh>
    <phoneticPr fontId="2"/>
  </si>
  <si>
    <t>工　芸</t>
    <rPh sb="0" eb="1">
      <t>コウ</t>
    </rPh>
    <rPh sb="2" eb="3">
      <t>ゲイ</t>
    </rPh>
    <phoneticPr fontId="2"/>
  </si>
  <si>
    <t>鰐口</t>
    <rPh sb="0" eb="1">
      <t>ワニ</t>
    </rPh>
    <rPh sb="1" eb="2">
      <t>クチ</t>
    </rPh>
    <phoneticPr fontId="2"/>
  </si>
  <si>
    <t>考古資料</t>
    <rPh sb="0" eb="1">
      <t>コウ</t>
    </rPh>
    <rPh sb="1" eb="2">
      <t>フル</t>
    </rPh>
    <rPh sb="2" eb="4">
      <t>シリョウ</t>
    </rPh>
    <phoneticPr fontId="2"/>
  </si>
  <si>
    <t>圓光寺九重塔</t>
    <rPh sb="0" eb="1">
      <t>ツブラ</t>
    </rPh>
    <rPh sb="1" eb="2">
      <t>ヒカリ</t>
    </rPh>
    <rPh sb="2" eb="3">
      <t>ジ</t>
    </rPh>
    <rPh sb="3" eb="4">
      <t>９</t>
    </rPh>
    <rPh sb="4" eb="5">
      <t>ジュウ</t>
    </rPh>
    <rPh sb="5" eb="6">
      <t>トウ</t>
    </rPh>
    <phoneticPr fontId="2"/>
  </si>
  <si>
    <t>１８．３ｋｍ</t>
    <phoneticPr fontId="2"/>
  </si>
  <si>
    <t>区分</t>
    <rPh sb="0" eb="2">
      <t>クブン</t>
    </rPh>
    <phoneticPr fontId="2"/>
  </si>
  <si>
    <t>商店数</t>
    <rPh sb="0" eb="3">
      <t>ショウテンスウ</t>
    </rPh>
    <phoneticPr fontId="2"/>
  </si>
  <si>
    <t>2年に一回の調査である。</t>
    <rPh sb="1" eb="2">
      <t>ネン</t>
    </rPh>
    <rPh sb="3" eb="5">
      <t>イッカイ</t>
    </rPh>
    <rPh sb="6" eb="8">
      <t>チョウサ</t>
    </rPh>
    <phoneticPr fontId="2"/>
  </si>
  <si>
    <t>被牽
引車</t>
    <rPh sb="0" eb="1">
      <t>ヒ</t>
    </rPh>
    <rPh sb="1" eb="2">
      <t>ケン</t>
    </rPh>
    <rPh sb="3" eb="4">
      <t>イン</t>
    </rPh>
    <rPh sb="4" eb="5">
      <t>シャ</t>
    </rPh>
    <phoneticPr fontId="2"/>
  </si>
  <si>
    <t>資料：近畿運輸局滋賀陸運支局(単位：台)</t>
    <rPh sb="0" eb="2">
      <t>シリョウ</t>
    </rPh>
    <rPh sb="3" eb="5">
      <t>キンキ</t>
    </rPh>
    <rPh sb="5" eb="7">
      <t>ウンユ</t>
    </rPh>
    <rPh sb="7" eb="8">
      <t>キョク</t>
    </rPh>
    <rPh sb="8" eb="10">
      <t>シガ</t>
    </rPh>
    <rPh sb="10" eb="12">
      <t>リクウン</t>
    </rPh>
    <rPh sb="12" eb="14">
      <t>シキョク</t>
    </rPh>
    <phoneticPr fontId="2"/>
  </si>
  <si>
    <t>資料：税務課 (単位：台)</t>
    <rPh sb="0" eb="2">
      <t>シリョウ</t>
    </rPh>
    <rPh sb="3" eb="5">
      <t>ゼイム</t>
    </rPh>
    <rPh sb="5" eb="6">
      <t>カ</t>
    </rPh>
    <phoneticPr fontId="2"/>
  </si>
  <si>
    <t>図　書</t>
  </si>
  <si>
    <t>一般書</t>
  </si>
  <si>
    <t>児童書</t>
  </si>
  <si>
    <t>その他</t>
  </si>
  <si>
    <t>ＣＤ</t>
  </si>
  <si>
    <t>カセット</t>
  </si>
  <si>
    <t>ＤＶＤ</t>
  </si>
  <si>
    <t>ビデオ</t>
  </si>
  <si>
    <t>ＣＤＲＯＭ</t>
  </si>
  <si>
    <t>絵画</t>
  </si>
  <si>
    <t>うち中主分館</t>
    <rPh sb="2" eb="4">
      <t>チュウズ</t>
    </rPh>
    <rPh sb="4" eb="6">
      <t>ブンカン</t>
    </rPh>
    <phoneticPr fontId="2"/>
  </si>
  <si>
    <t>総記</t>
    <rPh sb="0" eb="2">
      <t>ソウキ</t>
    </rPh>
    <phoneticPr fontId="2"/>
  </si>
  <si>
    <t>保護団体</t>
    <rPh sb="0" eb="2">
      <t>ホゴ</t>
    </rPh>
    <rPh sb="2" eb="4">
      <t>ダンタイ</t>
    </rPh>
    <phoneticPr fontId="2"/>
  </si>
  <si>
    <t>重要無形民俗文化財</t>
    <rPh sb="0" eb="2">
      <t>ジュウヨウ</t>
    </rPh>
    <rPh sb="2" eb="4">
      <t>ムケイ</t>
    </rPh>
    <rPh sb="4" eb="6">
      <t>ミンゾク</t>
    </rPh>
    <rPh sb="6" eb="8">
      <t>ブンカ</t>
    </rPh>
    <rPh sb="8" eb="9">
      <t>ザイ</t>
    </rPh>
    <phoneticPr fontId="2"/>
  </si>
  <si>
    <t>三上のずいき祭</t>
    <rPh sb="0" eb="2">
      <t>ミカミ</t>
    </rPh>
    <rPh sb="6" eb="7">
      <t>マツリ</t>
    </rPh>
    <phoneticPr fontId="2"/>
  </si>
  <si>
    <t>資料：都市計画課　</t>
    <rPh sb="0" eb="2">
      <t>シリョウ</t>
    </rPh>
    <rPh sb="3" eb="5">
      <t>トシ</t>
    </rPh>
    <rPh sb="5" eb="7">
      <t>ケイカク</t>
    </rPh>
    <rPh sb="7" eb="8">
      <t>カ</t>
    </rPh>
    <phoneticPr fontId="2"/>
  </si>
  <si>
    <t>平成17年度</t>
    <rPh sb="0" eb="2">
      <t>ヘイセイ</t>
    </rPh>
    <rPh sb="4" eb="6">
      <t>ネンド</t>
    </rPh>
    <phoneticPr fontId="2"/>
  </si>
  <si>
    <t>国鉄野洲電車基地完成。</t>
    <phoneticPr fontId="2"/>
  </si>
  <si>
    <t>給食センター新築移転。小集落地区改良事業着手。</t>
    <phoneticPr fontId="2"/>
  </si>
  <si>
    <t>町民憲章制定。</t>
    <phoneticPr fontId="2"/>
  </si>
  <si>
    <t>老人福祉センター完成。</t>
    <phoneticPr fontId="2"/>
  </si>
  <si>
    <t>大山川改修工事完成。</t>
    <phoneticPr fontId="2"/>
  </si>
  <si>
    <t>野洲川河川公園芝生広場・多目的運動場野球場完成。</t>
    <phoneticPr fontId="2"/>
  </si>
  <si>
    <t>野洲川河川公園テニスコート、ゲートボール場完成。</t>
    <phoneticPr fontId="2"/>
  </si>
  <si>
    <t>野洲町勤労者体育センター供用開始。</t>
    <phoneticPr fontId="2"/>
  </si>
  <si>
    <t>第２種住居地域</t>
    <rPh sb="0" eb="1">
      <t>ダイ</t>
    </rPh>
    <rPh sb="2" eb="3">
      <t>シュ</t>
    </rPh>
    <rPh sb="3" eb="5">
      <t>ジュウキョ</t>
    </rPh>
    <rPh sb="5" eb="6">
      <t>チ</t>
    </rPh>
    <rPh sb="6" eb="7">
      <t>イキ</t>
    </rPh>
    <phoneticPr fontId="2"/>
  </si>
  <si>
    <t>準住居地域</t>
    <rPh sb="0" eb="1">
      <t>ジュン</t>
    </rPh>
    <rPh sb="1" eb="3">
      <t>ジュウキョ</t>
    </rPh>
    <rPh sb="3" eb="4">
      <t>チ</t>
    </rPh>
    <rPh sb="4" eb="5">
      <t>イキ</t>
    </rPh>
    <phoneticPr fontId="2"/>
  </si>
  <si>
    <t>近隣商業地域</t>
    <rPh sb="0" eb="2">
      <t>キンリン</t>
    </rPh>
    <rPh sb="2" eb="5">
      <t>ショウギョウチ</t>
    </rPh>
    <rPh sb="5" eb="6">
      <t>イキ</t>
    </rPh>
    <phoneticPr fontId="2"/>
  </si>
  <si>
    <t>商業地域</t>
    <rPh sb="0" eb="2">
      <t>ショウギョウ</t>
    </rPh>
    <rPh sb="2" eb="3">
      <t>チ</t>
    </rPh>
    <rPh sb="3" eb="4">
      <t>イキ</t>
    </rPh>
    <phoneticPr fontId="2"/>
  </si>
  <si>
    <t>準工業地域</t>
    <rPh sb="0" eb="1">
      <t>ジュン</t>
    </rPh>
    <rPh sb="1" eb="3">
      <t>コウギョウ</t>
    </rPh>
    <rPh sb="3" eb="4">
      <t>チ</t>
    </rPh>
    <rPh sb="4" eb="5">
      <t>イキ</t>
    </rPh>
    <phoneticPr fontId="2"/>
  </si>
  <si>
    <t>工業地域</t>
    <rPh sb="0" eb="2">
      <t>コウギョウ</t>
    </rPh>
    <rPh sb="2" eb="3">
      <t>チ</t>
    </rPh>
    <rPh sb="3" eb="4">
      <t>イキ</t>
    </rPh>
    <phoneticPr fontId="2"/>
  </si>
  <si>
    <t>工業専用地域</t>
    <rPh sb="0" eb="2">
      <t>コウギョウ</t>
    </rPh>
    <rPh sb="2" eb="4">
      <t>センヨウ</t>
    </rPh>
    <rPh sb="4" eb="5">
      <t>チ</t>
    </rPh>
    <rPh sb="5" eb="6">
      <t>イキ</t>
    </rPh>
    <phoneticPr fontId="2"/>
  </si>
  <si>
    <t>70～
74歳</t>
    <rPh sb="6" eb="7">
      <t>サイ</t>
    </rPh>
    <phoneticPr fontId="2"/>
  </si>
  <si>
    <t>ｱﾙﾃｨﾌﾟﾗｻﾞ野洲</t>
    <rPh sb="9" eb="10">
      <t>ヤ</t>
    </rPh>
    <rPh sb="10" eb="11">
      <t>ス</t>
    </rPh>
    <phoneticPr fontId="2"/>
  </si>
  <si>
    <t>「野洲町史」通史編(全２巻)発刊。</t>
  </si>
  <si>
    <t>(昭和63)年　</t>
  </si>
  <si>
    <t>歴史民俗資料館(銅鐸博物館)開館。</t>
  </si>
  <si>
    <t>弥生の森歴史公園開園。</t>
  </si>
  <si>
    <t>(平成元)年　</t>
  </si>
  <si>
    <t>(財)野洲町文化体育振興事業団設立。</t>
  </si>
  <si>
    <t>総合体育館完成。</t>
  </si>
  <si>
    <t>(平成 2)年　</t>
  </si>
  <si>
    <t>町民温水プール(すいむ８)、文化小劇場開館。</t>
  </si>
  <si>
    <t>(平成 3)年　</t>
  </si>
  <si>
    <t>祇王社会教育センター開館。</t>
  </si>
  <si>
    <t>(平成 4)年　</t>
  </si>
  <si>
    <t>総合福祉保健センター開館。</t>
  </si>
  <si>
    <t>旧野洲町のあゆみ</t>
    <phoneticPr fontId="2"/>
  </si>
  <si>
    <t>従業者数</t>
    <rPh sb="0" eb="3">
      <t>ジュウギョウシャ</t>
    </rPh>
    <rPh sb="3" eb="4">
      <t>スウ</t>
    </rPh>
    <phoneticPr fontId="2"/>
  </si>
  <si>
    <t>事業所用</t>
    <rPh sb="0" eb="2">
      <t>ジギョウ</t>
    </rPh>
    <rPh sb="2" eb="4">
      <t>ショヨウ</t>
    </rPh>
    <phoneticPr fontId="2"/>
  </si>
  <si>
    <t>祇王小学校</t>
    <rPh sb="0" eb="1">
      <t>ギ</t>
    </rPh>
    <rPh sb="1" eb="2">
      <t>オウ</t>
    </rPh>
    <rPh sb="2" eb="5">
      <t>ショウガッコウ</t>
    </rPh>
    <phoneticPr fontId="2"/>
  </si>
  <si>
    <t>昭和40年</t>
    <rPh sb="0" eb="2">
      <t>ショウワ</t>
    </rPh>
    <rPh sb="4" eb="5">
      <t>ネン</t>
    </rPh>
    <phoneticPr fontId="2"/>
  </si>
  <si>
    <t>さくら緑地完成。</t>
    <phoneticPr fontId="2"/>
  </si>
  <si>
    <t>近江富士大橋全面開通。</t>
    <phoneticPr fontId="2"/>
  </si>
  <si>
    <t>コミュニティセンターきたの開館。</t>
    <phoneticPr fontId="2"/>
  </si>
  <si>
    <t>野洲駅北口昇降機エレベーター・エスカレーター設置。</t>
    <phoneticPr fontId="2"/>
  </si>
  <si>
    <t>環境基本条例制定。「まちづくり白書」完成。</t>
    <phoneticPr fontId="2"/>
  </si>
  <si>
    <t>役場がＩＳＯ１４００１を認証取得。</t>
    <phoneticPr fontId="2"/>
  </si>
  <si>
    <t>※通学者は15歳以上のみ</t>
    <rPh sb="1" eb="4">
      <t>ツウガクシャ</t>
    </rPh>
    <rPh sb="7" eb="8">
      <t>サイ</t>
    </rPh>
    <rPh sb="8" eb="10">
      <t>イジョウ</t>
    </rPh>
    <phoneticPr fontId="2"/>
  </si>
  <si>
    <t>月平均</t>
    <rPh sb="0" eb="1">
      <t>ツキ</t>
    </rPh>
    <rPh sb="1" eb="3">
      <t>ヘイキン</t>
    </rPh>
    <phoneticPr fontId="2"/>
  </si>
  <si>
    <t>前年度比較</t>
    <rPh sb="0" eb="3">
      <t>ゼンネンド</t>
    </rPh>
    <rPh sb="3" eb="5">
      <t>ヒカク</t>
    </rPh>
    <phoneticPr fontId="2"/>
  </si>
  <si>
    <t>年齢区分</t>
    <rPh sb="0" eb="2">
      <t>ネンレイ</t>
    </rPh>
    <rPh sb="2" eb="4">
      <t>クブン</t>
    </rPh>
    <phoneticPr fontId="2"/>
  </si>
  <si>
    <t>第２次産業</t>
    <rPh sb="0" eb="1">
      <t>ダイ</t>
    </rPh>
    <rPh sb="2" eb="3">
      <t>ジ</t>
    </rPh>
    <rPh sb="3" eb="5">
      <t>サンギョウ</t>
    </rPh>
    <phoneticPr fontId="2"/>
  </si>
  <si>
    <t>レオ</t>
    <phoneticPr fontId="2"/>
  </si>
  <si>
    <t>資料：財政状況調査 (単位：千円、％)</t>
    <rPh sb="0" eb="2">
      <t>シリョウ</t>
    </rPh>
    <rPh sb="3" eb="5">
      <t>ザイセイ</t>
    </rPh>
    <rPh sb="5" eb="7">
      <t>ジョウキョウ</t>
    </rPh>
    <rPh sb="7" eb="9">
      <t>チョウサ</t>
    </rPh>
    <rPh sb="11" eb="13">
      <t>タンイ</t>
    </rPh>
    <rPh sb="14" eb="16">
      <t>センエン</t>
    </rPh>
    <phoneticPr fontId="6"/>
  </si>
  <si>
    <t>小篠原東部</t>
    <rPh sb="0" eb="1">
      <t>コ</t>
    </rPh>
    <rPh sb="1" eb="2">
      <t>シノ</t>
    </rPh>
    <rPh sb="2" eb="3">
      <t>ハラ</t>
    </rPh>
    <rPh sb="3" eb="4">
      <t>ヒガシ</t>
    </rPh>
    <rPh sb="4" eb="5">
      <t>ブ</t>
    </rPh>
    <phoneticPr fontId="2"/>
  </si>
  <si>
    <t>小篠原西部</t>
    <rPh sb="0" eb="1">
      <t>コ</t>
    </rPh>
    <rPh sb="1" eb="2">
      <t>シノ</t>
    </rPh>
    <rPh sb="2" eb="3">
      <t>ハラ</t>
    </rPh>
    <rPh sb="3" eb="5">
      <t>セイブ</t>
    </rPh>
    <phoneticPr fontId="2"/>
  </si>
  <si>
    <t>桜生</t>
    <rPh sb="0" eb="1">
      <t>サクラ</t>
    </rPh>
    <rPh sb="1" eb="2">
      <t>ナマ</t>
    </rPh>
    <phoneticPr fontId="2"/>
  </si>
  <si>
    <t>１世帯当
たり人員</t>
    <rPh sb="1" eb="3">
      <t>セタイ</t>
    </rPh>
    <rPh sb="3" eb="4">
      <t>ア</t>
    </rPh>
    <rPh sb="7" eb="9">
      <t>ジンイン</t>
    </rPh>
    <phoneticPr fontId="2"/>
  </si>
  <si>
    <t>高齢化率</t>
    <rPh sb="0" eb="3">
      <t>コウレイカ</t>
    </rPh>
    <rPh sb="3" eb="4">
      <t>リツ</t>
    </rPh>
    <phoneticPr fontId="2"/>
  </si>
  <si>
    <t>1号保険者数
(65歳以上)</t>
    <rPh sb="1" eb="2">
      <t>ゴウ</t>
    </rPh>
    <rPh sb="2" eb="5">
      <t>ホケンシャ</t>
    </rPh>
    <rPh sb="5" eb="6">
      <t>スウ</t>
    </rPh>
    <rPh sb="10" eb="11">
      <t>サイ</t>
    </rPh>
    <rPh sb="11" eb="13">
      <t>イジョウ</t>
    </rPh>
    <phoneticPr fontId="2"/>
  </si>
  <si>
    <t>要支援・要介護認定者数(２号認定者含む)</t>
    <rPh sb="0" eb="1">
      <t>ヨウ</t>
    </rPh>
    <rPh sb="1" eb="3">
      <t>シエン</t>
    </rPh>
    <rPh sb="4" eb="5">
      <t>ヨウ</t>
    </rPh>
    <rPh sb="5" eb="7">
      <t>カイゴ</t>
    </rPh>
    <rPh sb="7" eb="9">
      <t>ニンテイ</t>
    </rPh>
    <rPh sb="9" eb="10">
      <t>シャ</t>
    </rPh>
    <rPh sb="10" eb="11">
      <t>カズ</t>
    </rPh>
    <rPh sb="13" eb="14">
      <t>ゴウ</t>
    </rPh>
    <rPh sb="14" eb="17">
      <t>ニンテイシャ</t>
    </rPh>
    <rPh sb="17" eb="18">
      <t>フク</t>
    </rPh>
    <phoneticPr fontId="2"/>
  </si>
  <si>
    <t>認定者
総数</t>
    <rPh sb="0" eb="3">
      <t>ニンテイシャ</t>
    </rPh>
    <rPh sb="4" eb="6">
      <t>ソウスウ</t>
    </rPh>
    <phoneticPr fontId="2"/>
  </si>
  <si>
    <t>要支援1</t>
    <rPh sb="0" eb="1">
      <t>ヨウ</t>
    </rPh>
    <rPh sb="1" eb="3">
      <t>シエン</t>
    </rPh>
    <phoneticPr fontId="2"/>
  </si>
  <si>
    <t>母子家庭</t>
    <rPh sb="0" eb="2">
      <t>ボシ</t>
    </rPh>
    <rPh sb="2" eb="4">
      <t>カテイ</t>
    </rPh>
    <phoneticPr fontId="2"/>
  </si>
  <si>
    <t>父子家庭</t>
    <rPh sb="0" eb="2">
      <t>フシ</t>
    </rPh>
    <rPh sb="2" eb="4">
      <t>カテイ</t>
    </rPh>
    <phoneticPr fontId="2"/>
  </si>
  <si>
    <t>ひとり暮らし寡婦</t>
    <rPh sb="3" eb="4">
      <t>ク</t>
    </rPh>
    <rPh sb="6" eb="8">
      <t>カフ</t>
    </rPh>
    <phoneticPr fontId="2"/>
  </si>
  <si>
    <t>各年度末現在</t>
    <rPh sb="0" eb="2">
      <t>カクネン</t>
    </rPh>
    <rPh sb="2" eb="3">
      <t>ド</t>
    </rPh>
    <rPh sb="3" eb="4">
      <t>マツ</t>
    </rPh>
    <rPh sb="4" eb="6">
      <t>ゲンザイ</t>
    </rPh>
    <phoneticPr fontId="2"/>
  </si>
  <si>
    <t>職員数</t>
    <rPh sb="0" eb="3">
      <t>ショクインスウ</t>
    </rPh>
    <phoneticPr fontId="2"/>
  </si>
  <si>
    <t>平成19年 4月13日</t>
    <rPh sb="0" eb="2">
      <t>ヘイセイ</t>
    </rPh>
    <rPh sb="4" eb="5">
      <t>ネン</t>
    </rPh>
    <rPh sb="7" eb="8">
      <t>ガツ</t>
    </rPh>
    <rPh sb="10" eb="11">
      <t>ニチ</t>
    </rPh>
    <phoneticPr fontId="2"/>
  </si>
  <si>
    <t>野洲川歴史公園田園空間センターオープン。</t>
    <rPh sb="0" eb="2">
      <t>ヤス</t>
    </rPh>
    <rPh sb="2" eb="3">
      <t>カワ</t>
    </rPh>
    <rPh sb="3" eb="5">
      <t>レキシ</t>
    </rPh>
    <rPh sb="5" eb="7">
      <t>コウエン</t>
    </rPh>
    <rPh sb="7" eb="9">
      <t>デンエン</t>
    </rPh>
    <rPh sb="9" eb="11">
      <t>クウカン</t>
    </rPh>
    <phoneticPr fontId="2"/>
  </si>
  <si>
    <t>人口密度</t>
    <rPh sb="0" eb="2">
      <t>ジンコウ</t>
    </rPh>
    <rPh sb="2" eb="4">
      <t>ミツド</t>
    </rPh>
    <phoneticPr fontId="2"/>
  </si>
  <si>
    <t>死亡数</t>
    <rPh sb="0" eb="2">
      <t>シボウ</t>
    </rPh>
    <rPh sb="2" eb="3">
      <t>スウ</t>
    </rPh>
    <phoneticPr fontId="2"/>
  </si>
  <si>
    <t>鉱業</t>
    <rPh sb="0" eb="2">
      <t>コウギョウ</t>
    </rPh>
    <phoneticPr fontId="2"/>
  </si>
  <si>
    <t>建設業</t>
    <rPh sb="0" eb="3">
      <t>ケンセツギョウ</t>
    </rPh>
    <phoneticPr fontId="2"/>
  </si>
  <si>
    <t>製造業</t>
    <rPh sb="0" eb="3">
      <t>セイゾウギョウ</t>
    </rPh>
    <phoneticPr fontId="2"/>
  </si>
  <si>
    <t>第１次産業</t>
    <rPh sb="0" eb="1">
      <t>ダイ</t>
    </rPh>
    <rPh sb="2" eb="3">
      <t>ジ</t>
    </rPh>
    <rPh sb="3" eb="5">
      <t>サンギョウ</t>
    </rPh>
    <phoneticPr fontId="2"/>
  </si>
  <si>
    <t>菅原神社</t>
    <rPh sb="0" eb="1">
      <t>スゲ</t>
    </rPh>
    <rPh sb="1" eb="2">
      <t>ハラ</t>
    </rPh>
    <rPh sb="2" eb="4">
      <t>ジンジャ</t>
    </rPh>
    <phoneticPr fontId="2"/>
  </si>
  <si>
    <t>平成 8年 3月29日</t>
    <rPh sb="0" eb="2">
      <t>ヘイセイ</t>
    </rPh>
    <rPh sb="4" eb="5">
      <t>ネン</t>
    </rPh>
    <rPh sb="7" eb="8">
      <t>ガツ</t>
    </rPh>
    <rPh sb="10" eb="11">
      <t>ニチ</t>
    </rPh>
    <phoneticPr fontId="2"/>
  </si>
  <si>
    <t>錦織寺御影堂・表門</t>
    <rPh sb="0" eb="3">
      <t>キンショクジ</t>
    </rPh>
    <rPh sb="3" eb="5">
      <t>ミカゲ</t>
    </rPh>
    <rPh sb="5" eb="6">
      <t>ドウ</t>
    </rPh>
    <rPh sb="7" eb="9">
      <t>オモテモン</t>
    </rPh>
    <phoneticPr fontId="2"/>
  </si>
  <si>
    <t>江戸</t>
    <rPh sb="0" eb="1">
      <t>エ</t>
    </rPh>
    <rPh sb="1" eb="2">
      <t>ト</t>
    </rPh>
    <phoneticPr fontId="2"/>
  </si>
  <si>
    <t>錦織寺</t>
    <rPh sb="0" eb="3">
      <t>キンショクジ</t>
    </rPh>
    <phoneticPr fontId="2"/>
  </si>
  <si>
    <t>野洲資料</t>
    <rPh sb="0" eb="1">
      <t>ヤ</t>
    </rPh>
    <rPh sb="1" eb="2">
      <t>ス</t>
    </rPh>
    <rPh sb="2" eb="4">
      <t>シリョウ</t>
    </rPh>
    <phoneticPr fontId="2"/>
  </si>
  <si>
    <t>洋書</t>
    <rPh sb="0" eb="2">
      <t>ヨウショ</t>
    </rPh>
    <phoneticPr fontId="2"/>
  </si>
  <si>
    <t>絵本</t>
    <rPh sb="0" eb="2">
      <t>エホン</t>
    </rPh>
    <phoneticPr fontId="2"/>
  </si>
  <si>
    <t>紙芝居</t>
    <rPh sb="0" eb="3">
      <t>カミシバイ</t>
    </rPh>
    <phoneticPr fontId="2"/>
  </si>
  <si>
    <t>ａ.　国指定文化財</t>
    <rPh sb="3" eb="4">
      <t>クニ</t>
    </rPh>
    <rPh sb="4" eb="6">
      <t>シテイ</t>
    </rPh>
    <rPh sb="6" eb="9">
      <t>ブンカザイ</t>
    </rPh>
    <phoneticPr fontId="2"/>
  </si>
  <si>
    <t>建　造　物</t>
    <rPh sb="0" eb="3">
      <t>ケンゾウ</t>
    </rPh>
    <rPh sb="4" eb="5">
      <t>ブツ</t>
    </rPh>
    <phoneticPr fontId="2"/>
  </si>
  <si>
    <t>1口</t>
    <rPh sb="1" eb="2">
      <t>クチ</t>
    </rPh>
    <phoneticPr fontId="2"/>
  </si>
  <si>
    <t>南北朝</t>
    <rPh sb="0" eb="3">
      <t>ナンボクチョウ</t>
    </rPh>
    <phoneticPr fontId="2"/>
  </si>
  <si>
    <t>兵主神社　</t>
    <rPh sb="0" eb="1">
      <t>ヒョウ</t>
    </rPh>
    <rPh sb="1" eb="2">
      <t>ヌシ</t>
    </rPh>
    <rPh sb="2" eb="4">
      <t>ジンジャ</t>
    </rPh>
    <phoneticPr fontId="2"/>
  </si>
  <si>
    <t>冨波古墳・古冨波山古墳・天王</t>
    <rPh sb="0" eb="2">
      <t>トバ</t>
    </rPh>
    <rPh sb="2" eb="4">
      <t>コフン</t>
    </rPh>
    <rPh sb="5" eb="6">
      <t>コ</t>
    </rPh>
    <rPh sb="6" eb="8">
      <t>トバ</t>
    </rPh>
    <rPh sb="8" eb="9">
      <t>ヤマ</t>
    </rPh>
    <rPh sb="9" eb="11">
      <t>コフン</t>
    </rPh>
    <rPh sb="12" eb="14">
      <t>テンノウ</t>
    </rPh>
    <phoneticPr fontId="2"/>
  </si>
  <si>
    <t>特定健康診査</t>
    <rPh sb="0" eb="2">
      <t>トクテイ</t>
    </rPh>
    <rPh sb="2" eb="4">
      <t>ケンコウ</t>
    </rPh>
    <rPh sb="4" eb="6">
      <t>シンサ</t>
    </rPh>
    <phoneticPr fontId="2"/>
  </si>
  <si>
    <t>524帖</t>
    <rPh sb="3" eb="4">
      <t>ジョウ</t>
    </rPh>
    <phoneticPr fontId="2"/>
  </si>
  <si>
    <t>蒲生郡日野町大字平子字本田197番地先</t>
    <rPh sb="0" eb="3">
      <t>ガモウグン</t>
    </rPh>
    <rPh sb="3" eb="6">
      <t>ヒノチョウ</t>
    </rPh>
    <rPh sb="6" eb="8">
      <t>オオアザ</t>
    </rPh>
    <rPh sb="8" eb="10">
      <t>ヒラコ</t>
    </rPh>
    <rPh sb="10" eb="11">
      <t>ジ</t>
    </rPh>
    <rPh sb="11" eb="13">
      <t>ホンダ</t>
    </rPh>
    <rPh sb="16" eb="18">
      <t>バンチ</t>
    </rPh>
    <rPh sb="18" eb="19">
      <t>サキ</t>
    </rPh>
    <phoneticPr fontId="2"/>
  </si>
  <si>
    <t>蒲生郡日野町大字平子字須脇365番地先</t>
    <rPh sb="0" eb="3">
      <t>ガモウグン</t>
    </rPh>
    <rPh sb="3" eb="6">
      <t>ヒノチョウ</t>
    </rPh>
    <rPh sb="6" eb="8">
      <t>オオアザ</t>
    </rPh>
    <rPh sb="8" eb="10">
      <t>ヒラコ</t>
    </rPh>
    <rPh sb="10" eb="11">
      <t>ジ</t>
    </rPh>
    <rPh sb="11" eb="12">
      <t>ス</t>
    </rPh>
    <rPh sb="12" eb="13">
      <t>ワキ</t>
    </rPh>
    <rPh sb="16" eb="18">
      <t>バンチ</t>
    </rPh>
    <rPh sb="18" eb="19">
      <t>サキ</t>
    </rPh>
    <phoneticPr fontId="2"/>
  </si>
  <si>
    <t>東祇王井川</t>
    <rPh sb="0" eb="1">
      <t>ヒガシ</t>
    </rPh>
    <rPh sb="1" eb="2">
      <t>ギ</t>
    </rPh>
    <rPh sb="2" eb="3">
      <t>オウ</t>
    </rPh>
    <rPh sb="3" eb="4">
      <t>イ</t>
    </rPh>
    <rPh sb="4" eb="5">
      <t>カワ</t>
    </rPh>
    <phoneticPr fontId="2"/>
  </si>
  <si>
    <t>野洲市木部字川原田2321番地先</t>
    <rPh sb="0" eb="2">
      <t>ヤス</t>
    </rPh>
    <rPh sb="2" eb="3">
      <t>シ</t>
    </rPh>
    <rPh sb="3" eb="5">
      <t>キベ</t>
    </rPh>
    <rPh sb="5" eb="6">
      <t>ジ</t>
    </rPh>
    <rPh sb="6" eb="7">
      <t>カワ</t>
    </rPh>
    <rPh sb="7" eb="8">
      <t>ハラ</t>
    </rPh>
    <rPh sb="8" eb="9">
      <t>タ</t>
    </rPh>
    <rPh sb="13" eb="15">
      <t>バンチ</t>
    </rPh>
    <rPh sb="15" eb="16">
      <t>サキ</t>
    </rPh>
    <phoneticPr fontId="2"/>
  </si>
  <si>
    <t>中ノ池川</t>
    <rPh sb="0" eb="1">
      <t>ナカ</t>
    </rPh>
    <rPh sb="2" eb="3">
      <t>イケ</t>
    </rPh>
    <rPh sb="3" eb="4">
      <t>カワ</t>
    </rPh>
    <phoneticPr fontId="2"/>
  </si>
  <si>
    <t>上の市川</t>
    <rPh sb="0" eb="1">
      <t>ウエ</t>
    </rPh>
    <rPh sb="2" eb="4">
      <t>イチカワ</t>
    </rPh>
    <phoneticPr fontId="2"/>
  </si>
  <si>
    <t>家 棟 川</t>
    <rPh sb="0" eb="1">
      <t>イエ</t>
    </rPh>
    <rPh sb="2" eb="3">
      <t>ムネ</t>
    </rPh>
    <rPh sb="4" eb="5">
      <t>カワ</t>
    </rPh>
    <phoneticPr fontId="2"/>
  </si>
  <si>
    <t>大 堀 川</t>
    <rPh sb="0" eb="1">
      <t>オオ</t>
    </rPh>
    <rPh sb="2" eb="3">
      <t>ホリ</t>
    </rPh>
    <rPh sb="4" eb="5">
      <t>カワ</t>
    </rPh>
    <phoneticPr fontId="2"/>
  </si>
  <si>
    <t>日 野 川</t>
    <rPh sb="0" eb="1">
      <t>ヒ</t>
    </rPh>
    <rPh sb="2" eb="3">
      <t>ノ</t>
    </rPh>
    <rPh sb="4" eb="5">
      <t>カワ</t>
    </rPh>
    <phoneticPr fontId="2"/>
  </si>
  <si>
    <t>執　 行
年月日</t>
    <rPh sb="0" eb="1">
      <t>シツ</t>
    </rPh>
    <rPh sb="3" eb="4">
      <t>ギョウ</t>
    </rPh>
    <rPh sb="5" eb="6">
      <t>ネン</t>
    </rPh>
    <rPh sb="6" eb="7">
      <t>ガツ</t>
    </rPh>
    <rPh sb="7" eb="8">
      <t>ヒ</t>
    </rPh>
    <phoneticPr fontId="2"/>
  </si>
  <si>
    <t>県議会議員選挙</t>
    <rPh sb="0" eb="3">
      <t>ケンギカイ</t>
    </rPh>
    <rPh sb="3" eb="5">
      <t>ギイン</t>
    </rPh>
    <rPh sb="5" eb="7">
      <t>センキョ</t>
    </rPh>
    <phoneticPr fontId="2"/>
  </si>
  <si>
    <t>市長選挙</t>
    <rPh sb="0" eb="2">
      <t>シチョウ</t>
    </rPh>
    <rPh sb="2" eb="4">
      <t>センキョ</t>
    </rPh>
    <phoneticPr fontId="2"/>
  </si>
  <si>
    <t>付加年金加入者数</t>
    <rPh sb="0" eb="2">
      <t>フカ</t>
    </rPh>
    <rPh sb="2" eb="4">
      <t>ネンキン</t>
    </rPh>
    <rPh sb="4" eb="7">
      <t>カニュウシャ</t>
    </rPh>
    <rPh sb="7" eb="8">
      <t>スウ</t>
    </rPh>
    <phoneticPr fontId="2"/>
  </si>
  <si>
    <t>第１号</t>
    <rPh sb="0" eb="1">
      <t>ダイ</t>
    </rPh>
    <rPh sb="2" eb="3">
      <t>ゴウ</t>
    </rPh>
    <phoneticPr fontId="2"/>
  </si>
  <si>
    <t>山古墳・大塚山古墳・亀塚古墳・</t>
    <rPh sb="0" eb="1">
      <t>ヤマ</t>
    </rPh>
    <rPh sb="1" eb="3">
      <t>コフン</t>
    </rPh>
    <rPh sb="4" eb="6">
      <t>オオツカ</t>
    </rPh>
    <rPh sb="6" eb="7">
      <t>ヤマ</t>
    </rPh>
    <rPh sb="7" eb="9">
      <t>コフン</t>
    </rPh>
    <rPh sb="10" eb="11">
      <t>カメ</t>
    </rPh>
    <rPh sb="11" eb="12">
      <t>ツカ</t>
    </rPh>
    <rPh sb="12" eb="14">
      <t>コフン</t>
    </rPh>
    <phoneticPr fontId="2"/>
  </si>
  <si>
    <t>　　自宅</t>
    <rPh sb="2" eb="4">
      <t>ジタク</t>
    </rPh>
    <phoneticPr fontId="2"/>
  </si>
  <si>
    <t>　　自宅外</t>
    <rPh sb="2" eb="5">
      <t>ジタクガイ</t>
    </rPh>
    <phoneticPr fontId="2"/>
  </si>
  <si>
    <t>　県内</t>
    <rPh sb="1" eb="3">
      <t>ケンナイ</t>
    </rPh>
    <phoneticPr fontId="2"/>
  </si>
  <si>
    <t>　　大津市</t>
    <rPh sb="2" eb="5">
      <t>オオツシ</t>
    </rPh>
    <phoneticPr fontId="2"/>
  </si>
  <si>
    <t>　　彦根市</t>
    <rPh sb="2" eb="5">
      <t>ヒコネシ</t>
    </rPh>
    <phoneticPr fontId="2"/>
  </si>
  <si>
    <t>　　長浜市</t>
    <rPh sb="2" eb="5">
      <t>ナガハマシ</t>
    </rPh>
    <phoneticPr fontId="2"/>
  </si>
  <si>
    <t>六角氏式目</t>
    <rPh sb="0" eb="2">
      <t>ロッカク</t>
    </rPh>
    <rPh sb="2" eb="3">
      <t>シ</t>
    </rPh>
    <rPh sb="3" eb="5">
      <t>シキモク</t>
    </rPh>
    <phoneticPr fontId="2"/>
  </si>
  <si>
    <t>兵主神社</t>
    <rPh sb="0" eb="4">
      <t>ヒョウズ</t>
    </rPh>
    <phoneticPr fontId="2"/>
  </si>
  <si>
    <t>1頭</t>
    <rPh sb="1" eb="2">
      <t>トウ</t>
    </rPh>
    <phoneticPr fontId="2"/>
  </si>
  <si>
    <t>木造神馬</t>
    <rPh sb="0" eb="2">
      <t>モクゾウ</t>
    </rPh>
    <rPh sb="2" eb="3">
      <t>シン</t>
    </rPh>
    <rPh sb="3" eb="4">
      <t>バ</t>
    </rPh>
    <phoneticPr fontId="2"/>
  </si>
  <si>
    <t>(平成21)年</t>
    <phoneticPr fontId="2"/>
  </si>
  <si>
    <t>小南と十王町を結ぶ新二保橋完成。</t>
    <rPh sb="0" eb="2">
      <t>コミナミ</t>
    </rPh>
    <rPh sb="3" eb="5">
      <t>ジュウオウ</t>
    </rPh>
    <rPh sb="5" eb="6">
      <t>チョウ</t>
    </rPh>
    <rPh sb="7" eb="8">
      <t>ムス</t>
    </rPh>
    <rPh sb="9" eb="10">
      <t>シン</t>
    </rPh>
    <rPh sb="10" eb="11">
      <t>ニ</t>
    </rPh>
    <rPh sb="11" eb="12">
      <t>ホ</t>
    </rPh>
    <rPh sb="12" eb="13">
      <t>ハシ</t>
    </rPh>
    <rPh sb="13" eb="15">
      <t>カンセイ</t>
    </rPh>
    <phoneticPr fontId="2"/>
  </si>
  <si>
    <t>(単位：人)</t>
  </si>
  <si>
    <t>総　数</t>
    <rPh sb="0" eb="1">
      <t>フサ</t>
    </rPh>
    <rPh sb="2" eb="3">
      <t>カズ</t>
    </rPh>
    <phoneticPr fontId="2"/>
  </si>
  <si>
    <t>資料：保険年金課</t>
    <rPh sb="0" eb="2">
      <t>シリョウ</t>
    </rPh>
    <rPh sb="3" eb="5">
      <t>ホケン</t>
    </rPh>
    <rPh sb="5" eb="7">
      <t>ネンキン</t>
    </rPh>
    <rPh sb="7" eb="8">
      <t>カ</t>
    </rPh>
    <phoneticPr fontId="2"/>
  </si>
  <si>
    <t>４月１日現在世帯数</t>
    <rPh sb="1" eb="2">
      <t>ツキ</t>
    </rPh>
    <rPh sb="3" eb="4">
      <t>ヒ</t>
    </rPh>
    <rPh sb="4" eb="6">
      <t>ゲンザイ</t>
    </rPh>
    <rPh sb="6" eb="8">
      <t>セタイ</t>
    </rPh>
    <rPh sb="8" eb="9">
      <t>スウ</t>
    </rPh>
    <phoneticPr fontId="2"/>
  </si>
  <si>
    <t>(世帯)</t>
    <rPh sb="1" eb="3">
      <t>セタイ</t>
    </rPh>
    <phoneticPr fontId="2"/>
  </si>
  <si>
    <t>石造三重塔</t>
    <rPh sb="0" eb="2">
      <t>イシヅク</t>
    </rPh>
    <rPh sb="2" eb="4">
      <t>サンジュウ</t>
    </rPh>
    <rPh sb="4" eb="5">
      <t>トウ</t>
    </rPh>
    <phoneticPr fontId="2"/>
  </si>
  <si>
    <t>石造宝篋印塔</t>
    <rPh sb="0" eb="2">
      <t>イシヅク</t>
    </rPh>
    <rPh sb="2" eb="3">
      <t>タカラ</t>
    </rPh>
    <rPh sb="4" eb="5">
      <t>イン</t>
    </rPh>
    <rPh sb="5" eb="6">
      <t>トウ</t>
    </rPh>
    <phoneticPr fontId="2"/>
  </si>
  <si>
    <t>野洲市北櫻字内6番の503地先</t>
    <rPh sb="0" eb="2">
      <t>ヤス</t>
    </rPh>
    <rPh sb="2" eb="3">
      <t>シ</t>
    </rPh>
    <rPh sb="3" eb="4">
      <t>キタ</t>
    </rPh>
    <rPh sb="4" eb="5">
      <t>サクラ</t>
    </rPh>
    <rPh sb="5" eb="6">
      <t>ジ</t>
    </rPh>
    <rPh sb="6" eb="7">
      <t>ナイ</t>
    </rPh>
    <rPh sb="8" eb="9">
      <t>バン</t>
    </rPh>
    <rPh sb="13" eb="14">
      <t>チ</t>
    </rPh>
    <rPh sb="14" eb="15">
      <t>サキ</t>
    </rPh>
    <phoneticPr fontId="2"/>
  </si>
  <si>
    <t>兵主神社</t>
    <rPh sb="0" eb="1">
      <t>ヘイ</t>
    </rPh>
    <rPh sb="1" eb="2">
      <t>シュ</t>
    </rPh>
    <rPh sb="2" eb="4">
      <t>ジンジャ</t>
    </rPh>
    <phoneticPr fontId="2"/>
  </si>
  <si>
    <t>木造薬師如来坐像(薬師堂安置)</t>
    <rPh sb="0" eb="2">
      <t>モクゾウ</t>
    </rPh>
    <rPh sb="2" eb="4">
      <t>ヤクシ</t>
    </rPh>
    <rPh sb="4" eb="6">
      <t>ニョライ</t>
    </rPh>
    <rPh sb="6" eb="8">
      <t>ザゾウ</t>
    </rPh>
    <rPh sb="9" eb="12">
      <t>ヤクシドウ</t>
    </rPh>
    <rPh sb="12" eb="14">
      <t>アンチ</t>
    </rPh>
    <phoneticPr fontId="2"/>
  </si>
  <si>
    <t>宗泉寺</t>
    <rPh sb="0" eb="1">
      <t>シュウ</t>
    </rPh>
    <rPh sb="1" eb="2">
      <t>イズミ</t>
    </rPh>
    <rPh sb="2" eb="3">
      <t>ジ</t>
    </rPh>
    <phoneticPr fontId="2"/>
  </si>
  <si>
    <t>平成23年6月27日</t>
    <rPh sb="0" eb="2">
      <t>ヘイセイ</t>
    </rPh>
    <rPh sb="4" eb="5">
      <t>ネン</t>
    </rPh>
    <rPh sb="6" eb="7">
      <t>ガツ</t>
    </rPh>
    <rPh sb="9" eb="10">
      <t>ニチ</t>
    </rPh>
    <phoneticPr fontId="2"/>
  </si>
  <si>
    <t>古 文 書</t>
    <rPh sb="0" eb="1">
      <t>コ</t>
    </rPh>
    <rPh sb="2" eb="3">
      <t>ブン</t>
    </rPh>
    <rPh sb="4" eb="5">
      <t>ショ</t>
    </rPh>
    <phoneticPr fontId="2"/>
  </si>
  <si>
    <t>野洲学区</t>
    <rPh sb="0" eb="2">
      <t>ヤス</t>
    </rPh>
    <rPh sb="2" eb="4">
      <t>ガック</t>
    </rPh>
    <phoneticPr fontId="2"/>
  </si>
  <si>
    <t>北野学区</t>
    <rPh sb="0" eb="2">
      <t>キタノ</t>
    </rPh>
    <rPh sb="2" eb="4">
      <t>ガック</t>
    </rPh>
    <phoneticPr fontId="2"/>
  </si>
  <si>
    <t>三上学区</t>
    <rPh sb="0" eb="2">
      <t>ミカミ</t>
    </rPh>
    <rPh sb="2" eb="4">
      <t>ガック</t>
    </rPh>
    <phoneticPr fontId="2"/>
  </si>
  <si>
    <t>祇王学区</t>
    <rPh sb="0" eb="1">
      <t>ギ</t>
    </rPh>
    <rPh sb="1" eb="2">
      <t>オウ</t>
    </rPh>
    <rPh sb="2" eb="4">
      <t>ガック</t>
    </rPh>
    <phoneticPr fontId="2"/>
  </si>
  <si>
    <t>篠原学区</t>
    <rPh sb="0" eb="2">
      <t>シノハラ</t>
    </rPh>
    <rPh sb="2" eb="4">
      <t>ガック</t>
    </rPh>
    <phoneticPr fontId="2"/>
  </si>
  <si>
    <t>圓光寺</t>
    <rPh sb="0" eb="1">
      <t>ツブラ</t>
    </rPh>
    <rPh sb="1" eb="2">
      <t>ヒカリ</t>
    </rPh>
    <rPh sb="2" eb="3">
      <t>テラ</t>
    </rPh>
    <phoneticPr fontId="2"/>
  </si>
  <si>
    <t>(注)各年末現在</t>
    <rPh sb="1" eb="2">
      <t>チュウ</t>
    </rPh>
    <rPh sb="3" eb="4">
      <t>カク</t>
    </rPh>
    <rPh sb="4" eb="5">
      <t>ドシ</t>
    </rPh>
    <rPh sb="5" eb="6">
      <t>マツ</t>
    </rPh>
    <rPh sb="6" eb="8">
      <t>ゲンザイ</t>
    </rPh>
    <phoneticPr fontId="2"/>
  </si>
  <si>
    <t>新上屋</t>
    <rPh sb="0" eb="1">
      <t>シン</t>
    </rPh>
    <rPh sb="1" eb="2">
      <t>カミ</t>
    </rPh>
    <rPh sb="2" eb="3">
      <t>ヤ</t>
    </rPh>
    <phoneticPr fontId="2"/>
  </si>
  <si>
    <t>辻町</t>
    <rPh sb="0" eb="1">
      <t>ツジ</t>
    </rPh>
    <rPh sb="1" eb="2">
      <t>マチ</t>
    </rPh>
    <phoneticPr fontId="2"/>
  </si>
  <si>
    <t>障害給付</t>
    <rPh sb="0" eb="2">
      <t>ショウガイ</t>
    </rPh>
    <rPh sb="2" eb="4">
      <t>キュウフ</t>
    </rPh>
    <phoneticPr fontId="2"/>
  </si>
  <si>
    <t>遺族給付</t>
    <rPh sb="0" eb="2">
      <t>イゾク</t>
    </rPh>
    <rPh sb="2" eb="4">
      <t>キュウフ</t>
    </rPh>
    <phoneticPr fontId="2"/>
  </si>
  <si>
    <t>死亡一時金</t>
    <rPh sb="0" eb="2">
      <t>シボウ</t>
    </rPh>
    <rPh sb="2" eb="5">
      <t>イチジキン</t>
    </rPh>
    <phoneticPr fontId="2"/>
  </si>
  <si>
    <t>老齢福祉年金</t>
    <rPh sb="0" eb="2">
      <t>ロウレイ</t>
    </rPh>
    <rPh sb="2" eb="4">
      <t>フクシ</t>
    </rPh>
    <rPh sb="4" eb="6">
      <t>ネンキン</t>
    </rPh>
    <phoneticPr fontId="2"/>
  </si>
  <si>
    <t>全部支給</t>
    <rPh sb="0" eb="2">
      <t>ゼンブ</t>
    </rPh>
    <rPh sb="2" eb="4">
      <t>シキュウ</t>
    </rPh>
    <phoneticPr fontId="2"/>
  </si>
  <si>
    <t>一部支給</t>
    <rPh sb="0" eb="2">
      <t>イチブ</t>
    </rPh>
    <rPh sb="2" eb="4">
      <t>シキュウ</t>
    </rPh>
    <phoneticPr fontId="2"/>
  </si>
  <si>
    <t>全部停止</t>
    <rPh sb="0" eb="2">
      <t>ゼンブ</t>
    </rPh>
    <rPh sb="2" eb="4">
      <t>テイシ</t>
    </rPh>
    <phoneticPr fontId="2"/>
  </si>
  <si>
    <t>園数
(校)</t>
    <rPh sb="0" eb="1">
      <t>エン</t>
    </rPh>
    <rPh sb="1" eb="2">
      <t>ガッコウスウ</t>
    </rPh>
    <rPh sb="4" eb="5">
      <t>コウ</t>
    </rPh>
    <phoneticPr fontId="2"/>
  </si>
  <si>
    <t>エスリード野洲第２</t>
    <rPh sb="5" eb="7">
      <t>ヤス</t>
    </rPh>
    <rPh sb="7" eb="8">
      <t>ダイ</t>
    </rPh>
    <phoneticPr fontId="2"/>
  </si>
  <si>
    <t>北　櫻</t>
    <rPh sb="0" eb="1">
      <t>キタ</t>
    </rPh>
    <rPh sb="2" eb="3">
      <t>サクラ</t>
    </rPh>
    <phoneticPr fontId="2"/>
  </si>
  <si>
    <t>岐阜県</t>
    <rPh sb="0" eb="3">
      <t>ギフケン</t>
    </rPh>
    <phoneticPr fontId="2"/>
  </si>
  <si>
    <t>愛知県</t>
    <rPh sb="0" eb="3">
      <t>アイチケン</t>
    </rPh>
    <phoneticPr fontId="2"/>
  </si>
  <si>
    <t>三重県</t>
    <rPh sb="0" eb="3">
      <t>ミエケン</t>
    </rPh>
    <phoneticPr fontId="2"/>
  </si>
  <si>
    <t>県外計</t>
    <rPh sb="0" eb="2">
      <t>ケンガイ</t>
    </rPh>
    <rPh sb="2" eb="3">
      <t>ケイ</t>
    </rPh>
    <phoneticPr fontId="2"/>
  </si>
  <si>
    <t>食料・飲料</t>
    <rPh sb="0" eb="2">
      <t>ショクリョウ</t>
    </rPh>
    <rPh sb="3" eb="5">
      <t>インリョウ</t>
    </rPh>
    <phoneticPr fontId="2"/>
  </si>
  <si>
    <t>建築材料・鉱物・金属材料等</t>
    <rPh sb="0" eb="2">
      <t>ケンチク</t>
    </rPh>
    <rPh sb="2" eb="4">
      <t>ザイリョウ</t>
    </rPh>
    <rPh sb="5" eb="7">
      <t>コウブツ</t>
    </rPh>
    <rPh sb="8" eb="10">
      <t>キンゾク</t>
    </rPh>
    <rPh sb="10" eb="12">
      <t>ザイリョウ</t>
    </rPh>
    <rPh sb="12" eb="13">
      <t>トウ</t>
    </rPh>
    <phoneticPr fontId="2"/>
  </si>
  <si>
    <t>建築材料</t>
    <rPh sb="0" eb="2">
      <t>ケンチク</t>
    </rPh>
    <rPh sb="2" eb="4">
      <t>ザイリョウ</t>
    </rPh>
    <phoneticPr fontId="2"/>
  </si>
  <si>
    <t>家庭用</t>
    <rPh sb="0" eb="3">
      <t>カテイヨウ</t>
    </rPh>
    <phoneticPr fontId="2"/>
  </si>
  <si>
    <t>有収水量</t>
    <rPh sb="0" eb="2">
      <t>ユウシュウ</t>
    </rPh>
    <rPh sb="2" eb="4">
      <t>スイリョウ</t>
    </rPh>
    <phoneticPr fontId="2"/>
  </si>
  <si>
    <t>軽二輪</t>
    <rPh sb="0" eb="1">
      <t>ケイ</t>
    </rPh>
    <rPh sb="1" eb="3">
      <t>ニリン</t>
    </rPh>
    <phoneticPr fontId="2"/>
  </si>
  <si>
    <t>軽三輪</t>
    <rPh sb="0" eb="1">
      <t>ケイ</t>
    </rPh>
    <rPh sb="1" eb="3">
      <t>サンリン</t>
    </rPh>
    <phoneticPr fontId="2"/>
  </si>
  <si>
    <t>軽四輪貨物</t>
    <rPh sb="0" eb="1">
      <t>ケイ</t>
    </rPh>
    <rPh sb="1" eb="3">
      <t>ヨンリン</t>
    </rPh>
    <rPh sb="3" eb="5">
      <t>カモツ</t>
    </rPh>
    <phoneticPr fontId="2"/>
  </si>
  <si>
    <t>営業用</t>
    <rPh sb="0" eb="3">
      <t>エイギョウヨウ</t>
    </rPh>
    <phoneticPr fontId="2"/>
  </si>
  <si>
    <t>見星寺オレンジタウン</t>
    <rPh sb="0" eb="1">
      <t>ミ</t>
    </rPh>
    <rPh sb="1" eb="2">
      <t>ホシ</t>
    </rPh>
    <rPh sb="2" eb="3">
      <t>テラ</t>
    </rPh>
    <phoneticPr fontId="2"/>
  </si>
  <si>
    <t>うち減収補てん債特例分</t>
    <rPh sb="2" eb="4">
      <t>ゲンシュウ</t>
    </rPh>
    <rPh sb="4" eb="5">
      <t>ホ</t>
    </rPh>
    <rPh sb="7" eb="8">
      <t>サイ</t>
    </rPh>
    <rPh sb="8" eb="10">
      <t>トクレイ</t>
    </rPh>
    <rPh sb="10" eb="11">
      <t>ブン</t>
    </rPh>
    <phoneticPr fontId="2"/>
  </si>
  <si>
    <t>中主学区</t>
    <rPh sb="0" eb="2">
      <t>チュウズ</t>
    </rPh>
    <rPh sb="2" eb="4">
      <t>ガック</t>
    </rPh>
    <phoneticPr fontId="2"/>
  </si>
  <si>
    <t>木造地蔵菩薩坐像</t>
    <rPh sb="0" eb="2">
      <t>モクゾウ</t>
    </rPh>
    <rPh sb="2" eb="4">
      <t>ジゾウ</t>
    </rPh>
    <rPh sb="4" eb="6">
      <t>ボサツ</t>
    </rPh>
    <rPh sb="6" eb="8">
      <t>ザゾウ</t>
    </rPh>
    <phoneticPr fontId="2"/>
  </si>
  <si>
    <t>虫生神社</t>
    <rPh sb="0" eb="4">
      <t>ムシュウジンジャ</t>
    </rPh>
    <phoneticPr fontId="2"/>
  </si>
  <si>
    <t>木造地蔵菩薩立像</t>
    <rPh sb="0" eb="2">
      <t>モクゾウ</t>
    </rPh>
    <rPh sb="2" eb="4">
      <t>ジゾウ</t>
    </rPh>
    <rPh sb="4" eb="6">
      <t>ボサツ</t>
    </rPh>
    <rPh sb="6" eb="7">
      <t>リツ</t>
    </rPh>
    <rPh sb="7" eb="8">
      <t>ゾウ</t>
    </rPh>
    <phoneticPr fontId="2"/>
  </si>
  <si>
    <t>須原区有文書</t>
    <rPh sb="0" eb="2">
      <t>スハラ</t>
    </rPh>
    <rPh sb="2" eb="3">
      <t>ク</t>
    </rPh>
    <rPh sb="3" eb="4">
      <t>ユウ</t>
    </rPh>
    <rPh sb="4" eb="6">
      <t>ブンショ</t>
    </rPh>
    <phoneticPr fontId="2"/>
  </si>
  <si>
    <t>江戸～昭和</t>
    <rPh sb="0" eb="2">
      <t>エド</t>
    </rPh>
    <rPh sb="3" eb="5">
      <t>ショウワ</t>
    </rPh>
    <phoneticPr fontId="2"/>
  </si>
  <si>
    <t>須原自治会</t>
    <rPh sb="0" eb="2">
      <t>スハラ</t>
    </rPh>
    <rPh sb="2" eb="5">
      <t>ジチカイ</t>
    </rPh>
    <phoneticPr fontId="2"/>
  </si>
  <si>
    <t>三角縁三神五獣鏡</t>
    <rPh sb="0" eb="6">
      <t>３３５</t>
    </rPh>
    <rPh sb="6" eb="7">
      <t>ケモノ</t>
    </rPh>
    <rPh sb="7" eb="8">
      <t>カガミ</t>
    </rPh>
    <phoneticPr fontId="2"/>
  </si>
  <si>
    <t>学級数
(学級)</t>
    <rPh sb="0" eb="2">
      <t>ガッキュウ</t>
    </rPh>
    <rPh sb="2" eb="3">
      <t>スウ</t>
    </rPh>
    <rPh sb="5" eb="7">
      <t>ガッキュウ</t>
    </rPh>
    <phoneticPr fontId="2"/>
  </si>
  <si>
    <t>本務教職員数（人）</t>
    <rPh sb="0" eb="2">
      <t>ホンム</t>
    </rPh>
    <rPh sb="2" eb="5">
      <t>キョウショクイン</t>
    </rPh>
    <rPh sb="5" eb="6">
      <t>スウ</t>
    </rPh>
    <rPh sb="7" eb="8">
      <t>ヒト</t>
    </rPh>
    <phoneticPr fontId="2"/>
  </si>
  <si>
    <t>本務
職員数</t>
    <rPh sb="0" eb="2">
      <t>ホンム</t>
    </rPh>
    <rPh sb="3" eb="5">
      <t>ショクイン</t>
    </rPh>
    <rPh sb="5" eb="6">
      <t>スウ</t>
    </rPh>
    <phoneticPr fontId="2"/>
  </si>
  <si>
    <t>野洲幼稚園</t>
    <rPh sb="0" eb="2">
      <t>ヤス</t>
    </rPh>
    <rPh sb="2" eb="5">
      <t>ヨウチエン</t>
    </rPh>
    <phoneticPr fontId="2"/>
  </si>
  <si>
    <t>野洲小学校</t>
    <rPh sb="0" eb="2">
      <t>ヤス</t>
    </rPh>
    <rPh sb="2" eb="5">
      <t>ショウガッコウ</t>
    </rPh>
    <phoneticPr fontId="2"/>
  </si>
  <si>
    <t>野洲中学校</t>
    <rPh sb="0" eb="2">
      <t>ヤス</t>
    </rPh>
    <rPh sb="2" eb="5">
      <t>チュウガッコウ</t>
    </rPh>
    <phoneticPr fontId="2"/>
  </si>
  <si>
    <t>野洲北中学校</t>
    <rPh sb="0" eb="2">
      <t>ヤス</t>
    </rPh>
    <rPh sb="2" eb="3">
      <t>キタ</t>
    </rPh>
    <rPh sb="3" eb="6">
      <t>チュウガッコウ</t>
    </rPh>
    <phoneticPr fontId="2"/>
  </si>
  <si>
    <t>本務教員数</t>
    <rPh sb="0" eb="2">
      <t>ホンム</t>
    </rPh>
    <rPh sb="2" eb="4">
      <t>キョウイン</t>
    </rPh>
    <rPh sb="4" eb="5">
      <t>スウ</t>
    </rPh>
    <phoneticPr fontId="2"/>
  </si>
  <si>
    <t>本務教職員数（人）</t>
    <rPh sb="0" eb="2">
      <t>ホンム</t>
    </rPh>
    <rPh sb="2" eb="4">
      <t>キョウショク</t>
    </rPh>
    <rPh sb="4" eb="5">
      <t>イン</t>
    </rPh>
    <rPh sb="5" eb="6">
      <t>スウ</t>
    </rPh>
    <rPh sb="7" eb="8">
      <t>ヒト</t>
    </rPh>
    <phoneticPr fontId="2"/>
  </si>
  <si>
    <t>竹ヶ丘</t>
    <rPh sb="0" eb="1">
      <t>タケ</t>
    </rPh>
    <rPh sb="2" eb="3">
      <t>オカ</t>
    </rPh>
    <phoneticPr fontId="2"/>
  </si>
  <si>
    <t>自然公園の面積は市町境界設定変更による琵琶湖水域の面積19,620,000㎡を含む。</t>
    <rPh sb="0" eb="2">
      <t>シゼン</t>
    </rPh>
    <rPh sb="2" eb="4">
      <t>コウエン</t>
    </rPh>
    <rPh sb="5" eb="7">
      <t>メンセキ</t>
    </rPh>
    <rPh sb="8" eb="10">
      <t>シチョウ</t>
    </rPh>
    <rPh sb="10" eb="12">
      <t>キョウカイ</t>
    </rPh>
    <rPh sb="12" eb="14">
      <t>セッテイ</t>
    </rPh>
    <rPh sb="14" eb="16">
      <t>ヘンコウ</t>
    </rPh>
    <rPh sb="19" eb="22">
      <t>ビワコ</t>
    </rPh>
    <rPh sb="22" eb="24">
      <t>スイイキ</t>
    </rPh>
    <rPh sb="25" eb="27">
      <t>メンセキ</t>
    </rPh>
    <rPh sb="39" eb="40">
      <t>フク</t>
    </rPh>
    <phoneticPr fontId="2"/>
  </si>
  <si>
    <t>不明</t>
    <rPh sb="0" eb="2">
      <t>フメイ</t>
    </rPh>
    <phoneticPr fontId="2"/>
  </si>
  <si>
    <t>テクノスマート</t>
    <phoneticPr fontId="2"/>
  </si>
  <si>
    <t>台湾</t>
    <rPh sb="0" eb="2">
      <t>タイワン</t>
    </rPh>
    <phoneticPr fontId="2"/>
  </si>
  <si>
    <t>合計（都市計画区域）</t>
    <rPh sb="0" eb="2">
      <t>ゴウケイ</t>
    </rPh>
    <rPh sb="3" eb="5">
      <t>トシ</t>
    </rPh>
    <rPh sb="5" eb="7">
      <t>ケイカク</t>
    </rPh>
    <rPh sb="7" eb="9">
      <t>クイキ</t>
    </rPh>
    <phoneticPr fontId="2"/>
  </si>
  <si>
    <t>(平成25)年</t>
    <rPh sb="1" eb="3">
      <t>へいせい</t>
    </rPh>
    <rPh sb="6" eb="7">
      <t>ねん</t>
    </rPh>
    <phoneticPr fontId="2" type="Hiragana" alignment="distributed"/>
  </si>
  <si>
    <t>市総合防災センターと東消防署オープン。</t>
    <rPh sb="0" eb="1">
      <t>し</t>
    </rPh>
    <rPh sb="1" eb="3">
      <t>そうごう</t>
    </rPh>
    <rPh sb="3" eb="5">
      <t>ぼうさい</t>
    </rPh>
    <rPh sb="10" eb="11">
      <t>ひがし</t>
    </rPh>
    <rPh sb="11" eb="14">
      <t>しょうぼうしょ</t>
    </rPh>
    <phoneticPr fontId="2" type="Hiragana" alignment="distributed"/>
  </si>
  <si>
    <t>日本最大の銅鐸が歴史民族博物館に里帰り。</t>
    <rPh sb="0" eb="2">
      <t>にほん</t>
    </rPh>
    <rPh sb="2" eb="4">
      <t>さいだい</t>
    </rPh>
    <rPh sb="5" eb="7">
      <t>どうたく</t>
    </rPh>
    <rPh sb="8" eb="10">
      <t>れきし</t>
    </rPh>
    <rPh sb="10" eb="12">
      <t>みんぞく</t>
    </rPh>
    <rPh sb="12" eb="15">
      <t>はくぶつかん</t>
    </rPh>
    <rPh sb="16" eb="18">
      <t>さとがえ</t>
    </rPh>
    <phoneticPr fontId="2" type="Hiragana" alignment="distributed"/>
  </si>
  <si>
    <t>資料：こども課</t>
    <rPh sb="0" eb="2">
      <t>シリョウ</t>
    </rPh>
    <rPh sb="6" eb="7">
      <t>カ</t>
    </rPh>
    <phoneticPr fontId="2"/>
  </si>
  <si>
    <t>野洲市北部合同庁舎開庁。</t>
    <rPh sb="0" eb="3">
      <t>やすし</t>
    </rPh>
    <rPh sb="3" eb="5">
      <t>ほくぶ</t>
    </rPh>
    <rPh sb="5" eb="7">
      <t>ごうどう</t>
    </rPh>
    <rPh sb="7" eb="9">
      <t>ちょうしゃ</t>
    </rPh>
    <rPh sb="9" eb="11">
      <t>かいちょう</t>
    </rPh>
    <phoneticPr fontId="2" type="Hiragana" alignment="distributed"/>
  </si>
  <si>
    <t>資料：</t>
    <rPh sb="0" eb="1">
      <t>シ</t>
    </rPh>
    <rPh sb="1" eb="2">
      <t>リョウ</t>
    </rPh>
    <phoneticPr fontId="2"/>
  </si>
  <si>
    <t>機械器具小売業</t>
    <rPh sb="0" eb="2">
      <t>キカイ</t>
    </rPh>
    <rPh sb="2" eb="4">
      <t>キグ</t>
    </rPh>
    <rPh sb="4" eb="7">
      <t>コウリギョウ</t>
    </rPh>
    <phoneticPr fontId="2"/>
  </si>
  <si>
    <t>その他の小売業</t>
    <rPh sb="2" eb="3">
      <t>タ</t>
    </rPh>
    <rPh sb="4" eb="7">
      <t>コウリギョウ</t>
    </rPh>
    <phoneticPr fontId="2"/>
  </si>
  <si>
    <t>無店舗小売業</t>
    <rPh sb="0" eb="3">
      <t>ムテンポ</t>
    </rPh>
    <rPh sb="3" eb="6">
      <t>コウリギョウ</t>
    </rPh>
    <phoneticPr fontId="2"/>
  </si>
  <si>
    <t>繊維品(衣服,身の回り品を除く）</t>
    <rPh sb="0" eb="2">
      <t>センイ</t>
    </rPh>
    <rPh sb="2" eb="3">
      <t>ヒン</t>
    </rPh>
    <rPh sb="4" eb="6">
      <t>イフク</t>
    </rPh>
    <rPh sb="7" eb="8">
      <t>ミ</t>
    </rPh>
    <rPh sb="9" eb="10">
      <t>マワ</t>
    </rPh>
    <rPh sb="11" eb="12">
      <t>シナ</t>
    </rPh>
    <rPh sb="13" eb="14">
      <t>ノゾ</t>
    </rPh>
    <phoneticPr fontId="2"/>
  </si>
  <si>
    <t>衣服</t>
    <rPh sb="0" eb="2">
      <t>イフク</t>
    </rPh>
    <phoneticPr fontId="2"/>
  </si>
  <si>
    <t>身の回り品</t>
    <rPh sb="0" eb="1">
      <t>ミ</t>
    </rPh>
    <rPh sb="2" eb="3">
      <t>マワ</t>
    </rPh>
    <rPh sb="4" eb="5">
      <t>ヒン</t>
    </rPh>
    <phoneticPr fontId="2"/>
  </si>
  <si>
    <t>農畜産物・水産物</t>
    <rPh sb="0" eb="2">
      <t>ノウチク</t>
    </rPh>
    <rPh sb="2" eb="4">
      <t>サンブツ</t>
    </rPh>
    <rPh sb="5" eb="8">
      <t>スイサンブツ</t>
    </rPh>
    <phoneticPr fontId="2"/>
  </si>
  <si>
    <t>石油・鉱物</t>
    <rPh sb="0" eb="2">
      <t>セキユ</t>
    </rPh>
    <rPh sb="3" eb="5">
      <t>コウブツ</t>
    </rPh>
    <phoneticPr fontId="2"/>
  </si>
  <si>
    <t>鉄鋼製品</t>
    <rPh sb="0" eb="2">
      <t>テッコウ</t>
    </rPh>
    <rPh sb="2" eb="4">
      <t>セイヒン</t>
    </rPh>
    <phoneticPr fontId="2"/>
  </si>
  <si>
    <t>非鉄金属</t>
    <rPh sb="0" eb="2">
      <t>ヒテツ</t>
    </rPh>
    <rPh sb="2" eb="4">
      <t>キンゾク</t>
    </rPh>
    <phoneticPr fontId="2"/>
  </si>
  <si>
    <t>産業機械器具</t>
    <rPh sb="0" eb="2">
      <t>サンギョウ</t>
    </rPh>
    <rPh sb="2" eb="4">
      <t>キカイ</t>
    </rPh>
    <rPh sb="4" eb="6">
      <t>キグ</t>
    </rPh>
    <phoneticPr fontId="2"/>
  </si>
  <si>
    <t>紙・紙製品</t>
    <rPh sb="0" eb="1">
      <t>カミ</t>
    </rPh>
    <rPh sb="2" eb="3">
      <t>カミ</t>
    </rPh>
    <rPh sb="3" eb="5">
      <t>セイヒン</t>
    </rPh>
    <phoneticPr fontId="2"/>
  </si>
  <si>
    <t>機械器具（自動車,自転車を除く）</t>
    <rPh sb="0" eb="2">
      <t>キカイ</t>
    </rPh>
    <rPh sb="2" eb="4">
      <t>キグ</t>
    </rPh>
    <rPh sb="5" eb="8">
      <t>ジドウシャ</t>
    </rPh>
    <rPh sb="9" eb="12">
      <t>ジテンシャ</t>
    </rPh>
    <rPh sb="13" eb="14">
      <t>ノゾ</t>
    </rPh>
    <phoneticPr fontId="2"/>
  </si>
  <si>
    <t>じゅう器</t>
    <rPh sb="3" eb="4">
      <t>キ</t>
    </rPh>
    <phoneticPr fontId="2"/>
  </si>
  <si>
    <t>写真機・時計・眼鏡</t>
    <rPh sb="0" eb="2">
      <t>シャシン</t>
    </rPh>
    <rPh sb="2" eb="3">
      <t>キ</t>
    </rPh>
    <rPh sb="4" eb="6">
      <t>トケイ</t>
    </rPh>
    <rPh sb="7" eb="9">
      <t>メガネ</t>
    </rPh>
    <phoneticPr fontId="2"/>
  </si>
  <si>
    <t>無店舗</t>
    <rPh sb="0" eb="1">
      <t>ム</t>
    </rPh>
    <rPh sb="1" eb="3">
      <t>テンポ</t>
    </rPh>
    <phoneticPr fontId="2"/>
  </si>
  <si>
    <t>通信販売・訪問販売</t>
    <rPh sb="0" eb="2">
      <t>ツウシン</t>
    </rPh>
    <rPh sb="2" eb="4">
      <t>ハンバイ</t>
    </rPh>
    <rPh sb="5" eb="7">
      <t>ホウモン</t>
    </rPh>
    <rPh sb="7" eb="9">
      <t>ハンバイ</t>
    </rPh>
    <phoneticPr fontId="2"/>
  </si>
  <si>
    <t>自動販売機による小売業</t>
    <rPh sb="0" eb="2">
      <t>ジドウ</t>
    </rPh>
    <rPh sb="2" eb="5">
      <t>ハンバイキ</t>
    </rPh>
    <rPh sb="8" eb="11">
      <t>コウリギョウ</t>
    </rPh>
    <phoneticPr fontId="2"/>
  </si>
  <si>
    <t>その他の無店舗</t>
    <rPh sb="2" eb="3">
      <t>タ</t>
    </rPh>
    <rPh sb="4" eb="7">
      <t>ムテンポ</t>
    </rPh>
    <phoneticPr fontId="2"/>
  </si>
  <si>
    <t>専用
住宅</t>
    <rPh sb="0" eb="2">
      <t>センヨウ</t>
    </rPh>
    <rPh sb="3" eb="5">
      <t>ジュウタク</t>
    </rPh>
    <phoneticPr fontId="2"/>
  </si>
  <si>
    <t>共同住宅
寄宿舎</t>
    <rPh sb="0" eb="2">
      <t>キョウドウ</t>
    </rPh>
    <rPh sb="2" eb="4">
      <t>ジュウタク</t>
    </rPh>
    <rPh sb="5" eb="8">
      <t>キシュクシャ</t>
    </rPh>
    <phoneticPr fontId="2"/>
  </si>
  <si>
    <t>併用
住宅</t>
    <rPh sb="0" eb="2">
      <t>ヘイヨウ</t>
    </rPh>
    <rPh sb="3" eb="5">
      <t>ジュウタク</t>
    </rPh>
    <phoneticPr fontId="2"/>
  </si>
  <si>
    <t>旅館・
料亭</t>
    <rPh sb="0" eb="2">
      <t>リョカン</t>
    </rPh>
    <rPh sb="4" eb="6">
      <t>リョウテイ</t>
    </rPh>
    <phoneticPr fontId="2"/>
  </si>
  <si>
    <t>事務所・
店舗</t>
    <rPh sb="0" eb="2">
      <t>ジム</t>
    </rPh>
    <rPh sb="2" eb="3">
      <t>ショ</t>
    </rPh>
    <rPh sb="5" eb="7">
      <t>テンポ</t>
    </rPh>
    <phoneticPr fontId="2"/>
  </si>
  <si>
    <t>工場・
倉庫</t>
    <rPh sb="0" eb="2">
      <t>コウジョウ</t>
    </rPh>
    <rPh sb="4" eb="6">
      <t>ソウコ</t>
    </rPh>
    <phoneticPr fontId="2"/>
  </si>
  <si>
    <t>各年度末現在</t>
    <rPh sb="0" eb="1">
      <t>カク</t>
    </rPh>
    <rPh sb="1" eb="3">
      <t>ネンド</t>
    </rPh>
    <rPh sb="3" eb="4">
      <t>マツ</t>
    </rPh>
    <rPh sb="4" eb="6">
      <t>ゲンザイ</t>
    </rPh>
    <phoneticPr fontId="2"/>
  </si>
  <si>
    <t>大　畑</t>
    <rPh sb="0" eb="1">
      <t>ダイ</t>
    </rPh>
    <rPh sb="2" eb="3">
      <t>ハタケ</t>
    </rPh>
    <phoneticPr fontId="2"/>
  </si>
  <si>
    <t>水洗化人口(人)
（C）</t>
    <rPh sb="0" eb="3">
      <t>スイセンカ</t>
    </rPh>
    <rPh sb="3" eb="5">
      <t>ジンコウ</t>
    </rPh>
    <rPh sb="6" eb="7">
      <t>ニン</t>
    </rPh>
    <phoneticPr fontId="2"/>
  </si>
  <si>
    <t>８０．１４K㎡</t>
    <phoneticPr fontId="2"/>
  </si>
  <si>
    <t>平成26年</t>
    <rPh sb="0" eb="2">
      <t>ヘイセイ</t>
    </rPh>
    <rPh sb="4" eb="5">
      <t>ネン</t>
    </rPh>
    <phoneticPr fontId="2"/>
  </si>
  <si>
    <t>平成２６年</t>
    <rPh sb="0" eb="2">
      <t>ヘイセイ</t>
    </rPh>
    <rPh sb="4" eb="5">
      <t>ネン</t>
    </rPh>
    <phoneticPr fontId="2"/>
  </si>
  <si>
    <t>(平成26)年</t>
    <phoneticPr fontId="2"/>
  </si>
  <si>
    <t>野洲市消防団が消防団最高栄誉「まとい」を受賞。</t>
    <rPh sb="0" eb="3">
      <t>ヤスシ</t>
    </rPh>
    <rPh sb="3" eb="6">
      <t>ショウボウダン</t>
    </rPh>
    <rPh sb="7" eb="10">
      <t>ショウボウダン</t>
    </rPh>
    <rPh sb="10" eb="12">
      <t>サイコウ</t>
    </rPh>
    <rPh sb="12" eb="14">
      <t>エイヨ</t>
    </rPh>
    <rPh sb="20" eb="22">
      <t>ジュショウ</t>
    </rPh>
    <phoneticPr fontId="2"/>
  </si>
  <si>
    <t>野洲第二保育園閉園。</t>
    <rPh sb="0" eb="1">
      <t>ヤ</t>
    </rPh>
    <rPh sb="1" eb="2">
      <t>ス</t>
    </rPh>
    <rPh sb="2" eb="4">
      <t>ダイニ</t>
    </rPh>
    <rPh sb="4" eb="7">
      <t>ホイクエン</t>
    </rPh>
    <rPh sb="7" eb="9">
      <t>ヘイエン</t>
    </rPh>
    <phoneticPr fontId="2"/>
  </si>
  <si>
    <t>さくらばさまこども園開園。</t>
    <rPh sb="9" eb="10">
      <t>エン</t>
    </rPh>
    <rPh sb="10" eb="12">
      <t>カイエン</t>
    </rPh>
    <phoneticPr fontId="2"/>
  </si>
  <si>
    <t>野洲川総合水防演習実施。</t>
    <rPh sb="0" eb="1">
      <t>ヤ</t>
    </rPh>
    <rPh sb="1" eb="2">
      <t>ス</t>
    </rPh>
    <rPh sb="2" eb="3">
      <t>カワ</t>
    </rPh>
    <rPh sb="3" eb="5">
      <t>ソウゴウ</t>
    </rPh>
    <rPh sb="5" eb="7">
      <t>スイボウ</t>
    </rPh>
    <rPh sb="7" eb="9">
      <t>エンシュウ</t>
    </rPh>
    <rPh sb="9" eb="11">
      <t>ジッシ</t>
    </rPh>
    <phoneticPr fontId="2"/>
  </si>
  <si>
    <t>野洲市市制１０周年。</t>
    <rPh sb="0" eb="3">
      <t>ヤスシ</t>
    </rPh>
    <rPh sb="3" eb="5">
      <t>シセイ</t>
    </rPh>
    <rPh sb="7" eb="9">
      <t>シュウネン</t>
    </rPh>
    <phoneticPr fontId="2"/>
  </si>
  <si>
    <t>ﾃﾞｲﾀｳﾝ野洲</t>
    <rPh sb="6" eb="7">
      <t>ヤ</t>
    </rPh>
    <rPh sb="7" eb="8">
      <t>ス</t>
    </rPh>
    <phoneticPr fontId="2"/>
  </si>
  <si>
    <t>中国塗料</t>
    <rPh sb="0" eb="2">
      <t>チュウゴク</t>
    </rPh>
    <rPh sb="2" eb="4">
      <t>トリョウ</t>
    </rPh>
    <phoneticPr fontId="2"/>
  </si>
  <si>
    <t>ヒラカワガイダム</t>
    <phoneticPr fontId="2"/>
  </si>
  <si>
    <t>冨波東</t>
    <rPh sb="0" eb="1">
      <t>トミ</t>
    </rPh>
    <rPh sb="1" eb="2">
      <t>ナミ</t>
    </rPh>
    <rPh sb="2" eb="3">
      <t>ヒガシ</t>
    </rPh>
    <phoneticPr fontId="2"/>
  </si>
  <si>
    <t>(注)各年末現在</t>
    <rPh sb="1" eb="2">
      <t>チュウ</t>
    </rPh>
    <rPh sb="3" eb="5">
      <t>カクネン</t>
    </rPh>
    <rPh sb="5" eb="6">
      <t>マツ</t>
    </rPh>
    <rPh sb="6" eb="8">
      <t>ゲンザイ</t>
    </rPh>
    <phoneticPr fontId="2"/>
  </si>
  <si>
    <t>加害</t>
    <rPh sb="0" eb="2">
      <t>カガイ</t>
    </rPh>
    <phoneticPr fontId="2"/>
  </si>
  <si>
    <t>附　鍍銀籠手金具　1隻</t>
    <rPh sb="0" eb="1">
      <t>ツ</t>
    </rPh>
    <rPh sb="3" eb="4">
      <t>ギン</t>
    </rPh>
    <rPh sb="4" eb="5">
      <t>カゴ</t>
    </rPh>
    <rPh sb="5" eb="6">
      <t>テ</t>
    </rPh>
    <rPh sb="6" eb="8">
      <t>カナグ</t>
    </rPh>
    <rPh sb="10" eb="11">
      <t>セキ</t>
    </rPh>
    <phoneticPr fontId="2"/>
  </si>
  <si>
    <t>木造薬師如来坐像  附　造立願文1通</t>
    <rPh sb="0" eb="2">
      <t>モクゾウ</t>
    </rPh>
    <rPh sb="2" eb="4">
      <t>ヤクシ</t>
    </rPh>
    <rPh sb="4" eb="6">
      <t>ニョライ</t>
    </rPh>
    <rPh sb="6" eb="7">
      <t>ザ</t>
    </rPh>
    <rPh sb="7" eb="8">
      <t>ゾウ</t>
    </rPh>
    <rPh sb="10" eb="11">
      <t>フゾク</t>
    </rPh>
    <rPh sb="12" eb="13">
      <t>ツク</t>
    </rPh>
    <rPh sb="13" eb="14">
      <t>タ</t>
    </rPh>
    <rPh sb="14" eb="15">
      <t>ネガ</t>
    </rPh>
    <rPh sb="15" eb="16">
      <t>ブン</t>
    </rPh>
    <rPh sb="17" eb="18">
      <t>ツウ</t>
    </rPh>
    <phoneticPr fontId="2"/>
  </si>
  <si>
    <t>52点　</t>
    <rPh sb="2" eb="3">
      <t>テン</t>
    </rPh>
    <phoneticPr fontId="2"/>
  </si>
  <si>
    <t>中主町役場所蔵絵図　附　絵図断面等5点</t>
    <rPh sb="0" eb="3">
      <t>チュウズチョウ</t>
    </rPh>
    <rPh sb="3" eb="5">
      <t>ヤクバ</t>
    </rPh>
    <rPh sb="5" eb="7">
      <t>ショゾウ</t>
    </rPh>
    <rPh sb="7" eb="9">
      <t>エズ</t>
    </rPh>
    <rPh sb="10" eb="11">
      <t>フ</t>
    </rPh>
    <rPh sb="12" eb="14">
      <t>エズ</t>
    </rPh>
    <rPh sb="14" eb="17">
      <t>ダンメントウ</t>
    </rPh>
    <rPh sb="18" eb="19">
      <t>テン</t>
    </rPh>
    <phoneticPr fontId="2"/>
  </si>
  <si>
    <t>平成26年 4月23日</t>
    <rPh sb="0" eb="2">
      <t>ヘイセイ</t>
    </rPh>
    <rPh sb="4" eb="5">
      <t>ネン</t>
    </rPh>
    <rPh sb="7" eb="8">
      <t>ガツ</t>
    </rPh>
    <rPh sb="10" eb="11">
      <t>ニチ</t>
    </rPh>
    <phoneticPr fontId="2"/>
  </si>
  <si>
    <t>野洲市</t>
    <rPh sb="0" eb="3">
      <t>ヤスシ</t>
    </rPh>
    <phoneticPr fontId="2"/>
  </si>
  <si>
    <t>平成16年(2004)10月1日</t>
    <rPh sb="0" eb="2">
      <t>ヘイセイ</t>
    </rPh>
    <rPh sb="4" eb="5">
      <t>ネン</t>
    </rPh>
    <rPh sb="13" eb="14">
      <t>ガツ</t>
    </rPh>
    <rPh sb="15" eb="16">
      <t>ニチ</t>
    </rPh>
    <phoneticPr fontId="2"/>
  </si>
  <si>
    <t>平成19年(2007)10月1日</t>
    <rPh sb="0" eb="2">
      <t>ヘイセイ</t>
    </rPh>
    <rPh sb="4" eb="5">
      <t>ネン</t>
    </rPh>
    <rPh sb="13" eb="14">
      <t>ガツ</t>
    </rPh>
    <rPh sb="15" eb="16">
      <t>ニチ</t>
    </rPh>
    <phoneticPr fontId="2"/>
  </si>
  <si>
    <t>平成22年(2010)10月1日</t>
    <rPh sb="0" eb="2">
      <t>ヘイセイ</t>
    </rPh>
    <rPh sb="4" eb="5">
      <t>ネン</t>
    </rPh>
    <rPh sb="13" eb="14">
      <t>ガツ</t>
    </rPh>
    <rPh sb="15" eb="16">
      <t>ニチ</t>
    </rPh>
    <phoneticPr fontId="2"/>
  </si>
  <si>
    <t>平成26年(2014)10月1日</t>
    <rPh sb="0" eb="2">
      <t>ヘイセイ</t>
    </rPh>
    <rPh sb="4" eb="5">
      <t>ネン</t>
    </rPh>
    <rPh sb="13" eb="14">
      <t>ガツ</t>
    </rPh>
    <rPh sb="15" eb="16">
      <t>ニチ</t>
    </rPh>
    <phoneticPr fontId="2"/>
  </si>
  <si>
    <t>不活化ポリオ</t>
    <rPh sb="0" eb="1">
      <t>フ</t>
    </rPh>
    <rPh sb="1" eb="3">
      <t>カツカ</t>
    </rPh>
    <phoneticPr fontId="2"/>
  </si>
  <si>
    <t>資料：健康推進課(単位：人)</t>
    <rPh sb="0" eb="2">
      <t>シリョウ</t>
    </rPh>
    <rPh sb="3" eb="8">
      <t>ケンコウスイシンカ</t>
    </rPh>
    <rPh sb="9" eb="11">
      <t>タンイ</t>
    </rPh>
    <rPh sb="12" eb="13">
      <t>ヒト</t>
    </rPh>
    <phoneticPr fontId="2"/>
  </si>
  <si>
    <t>(注)４種混合、不活化ポリオは平成24年度から実施</t>
    <rPh sb="1" eb="2">
      <t>チュウ</t>
    </rPh>
    <rPh sb="4" eb="5">
      <t>シュ</t>
    </rPh>
    <rPh sb="5" eb="7">
      <t>コンゴウ</t>
    </rPh>
    <rPh sb="8" eb="9">
      <t>フ</t>
    </rPh>
    <rPh sb="9" eb="11">
      <t>カツカ</t>
    </rPh>
    <rPh sb="15" eb="17">
      <t>ヘイセイ</t>
    </rPh>
    <rPh sb="19" eb="21">
      <t>ネンド</t>
    </rPh>
    <rPh sb="23" eb="25">
      <t>ジッシ</t>
    </rPh>
    <phoneticPr fontId="2"/>
  </si>
  <si>
    <t>ポリオ(生)</t>
    <rPh sb="4" eb="5">
      <t>ナマ</t>
    </rPh>
    <phoneticPr fontId="2"/>
  </si>
  <si>
    <t>第1期</t>
    <rPh sb="0" eb="1">
      <t>ダイ</t>
    </rPh>
    <rPh sb="2" eb="3">
      <t>キ</t>
    </rPh>
    <phoneticPr fontId="2"/>
  </si>
  <si>
    <t>第2期</t>
    <rPh sb="0" eb="1">
      <t>ダイ</t>
    </rPh>
    <rPh sb="2" eb="3">
      <t>キ</t>
    </rPh>
    <phoneticPr fontId="2"/>
  </si>
  <si>
    <t>　　　萌黄地白茶格子生絹袷小袖　1隻</t>
    <rPh sb="3" eb="4">
      <t>モ</t>
    </rPh>
    <rPh sb="4" eb="5">
      <t>キ</t>
    </rPh>
    <rPh sb="5" eb="6">
      <t>チ</t>
    </rPh>
    <rPh sb="6" eb="7">
      <t>シロ</t>
    </rPh>
    <rPh sb="7" eb="8">
      <t>チャ</t>
    </rPh>
    <rPh sb="8" eb="10">
      <t>コウシ</t>
    </rPh>
    <rPh sb="10" eb="11">
      <t>ショウ</t>
    </rPh>
    <rPh sb="11" eb="12">
      <t>キヌ</t>
    </rPh>
    <rPh sb="12" eb="13">
      <t>アワセ</t>
    </rPh>
    <rPh sb="13" eb="15">
      <t>コソデ</t>
    </rPh>
    <rPh sb="17" eb="18">
      <t>セキ</t>
    </rPh>
    <phoneticPr fontId="2"/>
  </si>
  <si>
    <t>名称変更の追加指定</t>
    <rPh sb="0" eb="2">
      <t>メイショウ</t>
    </rPh>
    <rPh sb="2" eb="4">
      <t>ヘンコウ</t>
    </rPh>
    <rPh sb="5" eb="7">
      <t>ツイカ</t>
    </rPh>
    <rPh sb="7" eb="9">
      <t>シテイ</t>
    </rPh>
    <phoneticPr fontId="2"/>
  </si>
  <si>
    <t>総数</t>
  </si>
  <si>
    <t>悪性
新生物</t>
  </si>
  <si>
    <t>脳血管疾患</t>
  </si>
  <si>
    <t>心疾患</t>
  </si>
  <si>
    <t>肺炎及び気管支炎</t>
  </si>
  <si>
    <t>腎不全</t>
  </si>
  <si>
    <t>肝疾患及び
肝硬変</t>
  </si>
  <si>
    <t>糖尿病</t>
  </si>
  <si>
    <t>高血圧性疾患</t>
  </si>
  <si>
    <t>老衰</t>
  </si>
  <si>
    <t>不慮の
事故</t>
  </si>
  <si>
    <t>自殺</t>
  </si>
  <si>
    <t>麻しん・風しん
(ＭＲ)</t>
    <rPh sb="0" eb="1">
      <t>マ</t>
    </rPh>
    <rPh sb="4" eb="5">
      <t>フウ</t>
    </rPh>
    <phoneticPr fontId="2"/>
  </si>
  <si>
    <t>小児用肺炎球菌</t>
    <rPh sb="0" eb="3">
      <t>ショウニヨウ</t>
    </rPh>
    <rPh sb="3" eb="5">
      <t>ハイエン</t>
    </rPh>
    <rPh sb="5" eb="7">
      <t>キュウキン</t>
    </rPh>
    <phoneticPr fontId="2"/>
  </si>
  <si>
    <t>日本脳炎</t>
    <rPh sb="0" eb="2">
      <t>ニホン</t>
    </rPh>
    <rPh sb="2" eb="4">
      <t>ノウエン</t>
    </rPh>
    <phoneticPr fontId="2"/>
  </si>
  <si>
    <t>４種混合
(百日ぜき・ジフテリア・破傷風・不活化ポリオ)</t>
    <rPh sb="21" eb="22">
      <t>フ</t>
    </rPh>
    <rPh sb="22" eb="24">
      <t>カツカ</t>
    </rPh>
    <phoneticPr fontId="2"/>
  </si>
  <si>
    <t>出向・派遣従業者のみ</t>
    <rPh sb="0" eb="2">
      <t>シュッコウ</t>
    </rPh>
    <rPh sb="3" eb="5">
      <t>ハケン</t>
    </rPh>
    <rPh sb="5" eb="8">
      <t>ジュウギョウシャ</t>
    </rPh>
    <phoneticPr fontId="2"/>
  </si>
  <si>
    <t>平成27年</t>
  </si>
  <si>
    <t>平成27年</t>
    <rPh sb="0" eb="2">
      <t>ヘイセイ</t>
    </rPh>
    <rPh sb="4" eb="5">
      <t>ネン</t>
    </rPh>
    <phoneticPr fontId="2"/>
  </si>
  <si>
    <t>平成２７年</t>
    <rPh sb="0" eb="2">
      <t>ヘイセイ</t>
    </rPh>
    <rPh sb="4" eb="5">
      <t>ネン</t>
    </rPh>
    <phoneticPr fontId="2"/>
  </si>
  <si>
    <t>平成26年度</t>
    <rPh sb="0" eb="2">
      <t>ヘイセイ</t>
    </rPh>
    <rPh sb="4" eb="5">
      <t>ネン</t>
    </rPh>
    <rPh sb="5" eb="6">
      <t>ド</t>
    </rPh>
    <phoneticPr fontId="2"/>
  </si>
  <si>
    <t>平成26年度</t>
    <rPh sb="0" eb="2">
      <t>ヘイセイ</t>
    </rPh>
    <rPh sb="4" eb="6">
      <t>ネンド</t>
    </rPh>
    <phoneticPr fontId="2"/>
  </si>
  <si>
    <t>(平成27)年</t>
    <phoneticPr fontId="2"/>
  </si>
  <si>
    <t>オクトーバーフェスト＆ジャズフェスin野洲２０１５開催。</t>
    <rPh sb="19" eb="21">
      <t>ヤス</t>
    </rPh>
    <rPh sb="25" eb="27">
      <t>カイサイ</t>
    </rPh>
    <phoneticPr fontId="2"/>
  </si>
  <si>
    <t>小中学
生入院</t>
    <rPh sb="0" eb="1">
      <t>ショウ</t>
    </rPh>
    <rPh sb="1" eb="2">
      <t>チュウ</t>
    </rPh>
    <rPh sb="2" eb="3">
      <t>ガク</t>
    </rPh>
    <rPh sb="4" eb="5">
      <t>セイ</t>
    </rPh>
    <rPh sb="5" eb="7">
      <t>ニュウイン</t>
    </rPh>
    <phoneticPr fontId="2"/>
  </si>
  <si>
    <t>全体</t>
    <rPh sb="0" eb="2">
      <t>ゼンタイ</t>
    </rPh>
    <phoneticPr fontId="2"/>
  </si>
  <si>
    <t>各年4月1日現在</t>
    <rPh sb="0" eb="2">
      <t>カクネン</t>
    </rPh>
    <rPh sb="3" eb="4">
      <t>ガツ</t>
    </rPh>
    <rPh sb="5" eb="6">
      <t>ニチ</t>
    </rPh>
    <rPh sb="6" eb="8">
      <t>ゲンザイ</t>
    </rPh>
    <phoneticPr fontId="2"/>
  </si>
  <si>
    <t>平成 9年度</t>
    <rPh sb="0" eb="2">
      <t>ヘイセイ</t>
    </rPh>
    <rPh sb="4" eb="5">
      <t>ネン</t>
    </rPh>
    <rPh sb="5" eb="6">
      <t>ド</t>
    </rPh>
    <phoneticPr fontId="2"/>
  </si>
  <si>
    <t>　　白生絹袷小袖　1領</t>
    <rPh sb="2" eb="3">
      <t>シロ</t>
    </rPh>
    <rPh sb="3" eb="5">
      <t>キギヌ</t>
    </rPh>
    <rPh sb="5" eb="6">
      <t>アワセ</t>
    </rPh>
    <rPh sb="6" eb="8">
      <t>コソデ</t>
    </rPh>
    <rPh sb="10" eb="11">
      <t>リョウ</t>
    </rPh>
    <phoneticPr fontId="2"/>
  </si>
  <si>
    <t>所 有 者・保護団体</t>
    <rPh sb="0" eb="5">
      <t>ショユウシャ</t>
    </rPh>
    <rPh sb="6" eb="8">
      <t>ホゴ</t>
    </rPh>
    <rPh sb="8" eb="10">
      <t>ダンタイ</t>
    </rPh>
    <phoneticPr fontId="2"/>
  </si>
  <si>
    <t>団体</t>
    <rPh sb="0" eb="2">
      <t>ダンタイ</t>
    </rPh>
    <phoneticPr fontId="2"/>
  </si>
  <si>
    <t>4基33体</t>
    <rPh sb="1" eb="2">
      <t>キ</t>
    </rPh>
    <rPh sb="4" eb="5">
      <t>タイ</t>
    </rPh>
    <phoneticPr fontId="2"/>
  </si>
  <si>
    <t>総面積</t>
    <rPh sb="0" eb="3">
      <t>ソウメンセキ</t>
    </rPh>
    <phoneticPr fontId="2"/>
  </si>
  <si>
    <t>平成２８年</t>
    <rPh sb="0" eb="2">
      <t>ヘイセイ</t>
    </rPh>
    <rPh sb="4" eb="5">
      <t>ネン</t>
    </rPh>
    <phoneticPr fontId="2"/>
  </si>
  <si>
    <t>農林漁業</t>
    <rPh sb="0" eb="2">
      <t>ノウリン</t>
    </rPh>
    <rPh sb="2" eb="4">
      <t>ギョギョウ</t>
    </rPh>
    <phoneticPr fontId="2"/>
  </si>
  <si>
    <t>非農林漁業</t>
    <rPh sb="0" eb="1">
      <t>ヒ</t>
    </rPh>
    <rPh sb="1" eb="3">
      <t>ノウリン</t>
    </rPh>
    <rPh sb="3" eb="5">
      <t>ギョギョウ</t>
    </rPh>
    <phoneticPr fontId="2"/>
  </si>
  <si>
    <t>延観光客数</t>
    <rPh sb="0" eb="1">
      <t>ノ</t>
    </rPh>
    <rPh sb="1" eb="3">
      <t>カンコウ</t>
    </rPh>
    <rPh sb="3" eb="5">
      <t>キャクスウ</t>
    </rPh>
    <phoneticPr fontId="2"/>
  </si>
  <si>
    <t>錦織寺</t>
    <rPh sb="0" eb="1">
      <t>ニシキ</t>
    </rPh>
    <rPh sb="1" eb="2">
      <t>オリ</t>
    </rPh>
    <rPh sb="2" eb="3">
      <t>テラ</t>
    </rPh>
    <phoneticPr fontId="2"/>
  </si>
  <si>
    <t>平成26年 商業統計調査</t>
    <rPh sb="0" eb="2">
      <t>ヘイセイ</t>
    </rPh>
    <rPh sb="4" eb="5">
      <t>ネン</t>
    </rPh>
    <rPh sb="6" eb="8">
      <t>ショウギョウ</t>
    </rPh>
    <rPh sb="8" eb="10">
      <t>トウケイ</t>
    </rPh>
    <rPh sb="10" eb="12">
      <t>チョウサ</t>
    </rPh>
    <phoneticPr fontId="2"/>
  </si>
  <si>
    <t>10月9日～14日の祭礼に 行われるもの</t>
    <rPh sb="0" eb="3">
      <t>１０ガツ</t>
    </rPh>
    <rPh sb="3" eb="5">
      <t>９ニチ</t>
    </rPh>
    <rPh sb="6" eb="9">
      <t>１４ニチ</t>
    </rPh>
    <rPh sb="10" eb="12">
      <t>サイレイ</t>
    </rPh>
    <rPh sb="14" eb="15">
      <t>オコナ</t>
    </rPh>
    <phoneticPr fontId="2"/>
  </si>
  <si>
    <t>資料：人口動態調査（単位：人）</t>
    <rPh sb="0" eb="2">
      <t>シリョウ</t>
    </rPh>
    <rPh sb="3" eb="5">
      <t>ジンコウ</t>
    </rPh>
    <rPh sb="5" eb="7">
      <t>ドウタイ</t>
    </rPh>
    <rPh sb="7" eb="9">
      <t>チョウサ</t>
    </rPh>
    <rPh sb="10" eb="12">
      <t>タンイ</t>
    </rPh>
    <rPh sb="13" eb="14">
      <t>ヒト</t>
    </rPh>
    <phoneticPr fontId="2"/>
  </si>
  <si>
    <t xml:space="preserve">   資料：滋賀県観光入込客統計調査（単位：人）</t>
    <rPh sb="3" eb="5">
      <t>シリョウ</t>
    </rPh>
    <rPh sb="6" eb="8">
      <t>シガ</t>
    </rPh>
    <rPh sb="8" eb="9">
      <t>ケン</t>
    </rPh>
    <rPh sb="9" eb="11">
      <t>カンコウ</t>
    </rPh>
    <rPh sb="11" eb="13">
      <t>イリコミ</t>
    </rPh>
    <rPh sb="13" eb="14">
      <t>キャク</t>
    </rPh>
    <rPh sb="14" eb="16">
      <t>トウケイ</t>
    </rPh>
    <rPh sb="16" eb="18">
      <t>チョウサ</t>
    </rPh>
    <rPh sb="19" eb="21">
      <t>タンイ</t>
    </rPh>
    <rPh sb="22" eb="23">
      <t>ヒト</t>
    </rPh>
    <phoneticPr fontId="2"/>
  </si>
  <si>
    <t>合　　計</t>
    <rPh sb="0" eb="1">
      <t>ゴウ</t>
    </rPh>
    <rPh sb="3" eb="4">
      <t>ケイ</t>
    </rPh>
    <phoneticPr fontId="2"/>
  </si>
  <si>
    <t>　資料：学校基本調査</t>
    <rPh sb="1" eb="3">
      <t>シリョウ</t>
    </rPh>
    <rPh sb="4" eb="6">
      <t>ガッコウ</t>
    </rPh>
    <rPh sb="6" eb="8">
      <t>キホン</t>
    </rPh>
    <rPh sb="8" eb="10">
      <t>チョウサ</t>
    </rPh>
    <phoneticPr fontId="2"/>
  </si>
  <si>
    <t>事業所</t>
    <rPh sb="0" eb="3">
      <t>ジギョウショ</t>
    </rPh>
    <phoneticPr fontId="2"/>
  </si>
  <si>
    <t>数(件)</t>
    <rPh sb="0" eb="1">
      <t>スウ</t>
    </rPh>
    <rPh sb="2" eb="3">
      <t>ケン</t>
    </rPh>
    <phoneticPr fontId="2"/>
  </si>
  <si>
    <t>従業者</t>
    <rPh sb="0" eb="3">
      <t>ジュウギョウシャ</t>
    </rPh>
    <phoneticPr fontId="2"/>
  </si>
  <si>
    <t>数(人)</t>
    <rPh sb="0" eb="1">
      <t>スウ</t>
    </rPh>
    <rPh sb="2" eb="3">
      <t>ニン</t>
    </rPh>
    <phoneticPr fontId="2"/>
  </si>
  <si>
    <t>製造品出荷額等</t>
    <rPh sb="0" eb="3">
      <t>セイゾウヒン</t>
    </rPh>
    <rPh sb="3" eb="5">
      <t>シュッカ</t>
    </rPh>
    <rPh sb="5" eb="6">
      <t>ガク</t>
    </rPh>
    <rPh sb="6" eb="7">
      <t>トウ</t>
    </rPh>
    <phoneticPr fontId="2"/>
  </si>
  <si>
    <t>(万円)</t>
    <rPh sb="1" eb="3">
      <t>マンエン</t>
    </rPh>
    <phoneticPr fontId="2"/>
  </si>
  <si>
    <t>家具・装備品</t>
    <rPh sb="0" eb="2">
      <t>カグ</t>
    </rPh>
    <rPh sb="3" eb="6">
      <t>ソウビヒン</t>
    </rPh>
    <phoneticPr fontId="2"/>
  </si>
  <si>
    <t>鉄鋼業</t>
    <rPh sb="0" eb="2">
      <t>テッコウ</t>
    </rPh>
    <rPh sb="2" eb="3">
      <t>ギョウ</t>
    </rPh>
    <phoneticPr fontId="2"/>
  </si>
  <si>
    <t>電子・デバイス</t>
    <rPh sb="0" eb="2">
      <t>デンシ</t>
    </rPh>
    <phoneticPr fontId="2"/>
  </si>
  <si>
    <t>プラスチック</t>
    <phoneticPr fontId="2"/>
  </si>
  <si>
    <t>付加価値額</t>
    <rPh sb="0" eb="2">
      <t>フカ</t>
    </rPh>
    <rPh sb="2" eb="4">
      <t>カチ</t>
    </rPh>
    <rPh sb="4" eb="5">
      <t>ガク</t>
    </rPh>
    <phoneticPr fontId="2"/>
  </si>
  <si>
    <t>付加価値額の数値は、29人以下の事業所については粗付加価値額</t>
    <rPh sb="0" eb="2">
      <t>フカ</t>
    </rPh>
    <rPh sb="2" eb="4">
      <t>カチ</t>
    </rPh>
    <rPh sb="4" eb="5">
      <t>ガク</t>
    </rPh>
    <rPh sb="6" eb="8">
      <t>スウチ</t>
    </rPh>
    <rPh sb="12" eb="13">
      <t>ニン</t>
    </rPh>
    <rPh sb="13" eb="15">
      <t>イカ</t>
    </rPh>
    <rPh sb="16" eb="19">
      <t>ジギョウショ</t>
    </rPh>
    <rPh sb="24" eb="25">
      <t>アラ</t>
    </rPh>
    <rPh sb="25" eb="27">
      <t>フカ</t>
    </rPh>
    <rPh sb="27" eb="29">
      <t>カチ</t>
    </rPh>
    <rPh sb="29" eb="30">
      <t>ガク</t>
    </rPh>
    <phoneticPr fontId="2"/>
  </si>
  <si>
    <t>現金給与総額
(万円)</t>
    <rPh sb="0" eb="2">
      <t>ゲンキン</t>
    </rPh>
    <rPh sb="2" eb="4">
      <t>キュウヨ</t>
    </rPh>
    <rPh sb="4" eb="6">
      <t>ソウガク</t>
    </rPh>
    <rPh sb="8" eb="10">
      <t>マンエン</t>
    </rPh>
    <phoneticPr fontId="2"/>
  </si>
  <si>
    <t>製造品出荷額等
(万円)</t>
    <rPh sb="0" eb="3">
      <t>セイゾウヒン</t>
    </rPh>
    <rPh sb="3" eb="5">
      <t>シュッカ</t>
    </rPh>
    <rPh sb="5" eb="6">
      <t>ガク</t>
    </rPh>
    <rPh sb="6" eb="7">
      <t>トウ</t>
    </rPh>
    <rPh sb="9" eb="11">
      <t>マンエン</t>
    </rPh>
    <phoneticPr fontId="2"/>
  </si>
  <si>
    <t>付加価値額
(万円)</t>
    <rPh sb="0" eb="2">
      <t>フカ</t>
    </rPh>
    <rPh sb="2" eb="4">
      <t>カチ</t>
    </rPh>
    <rPh sb="4" eb="5">
      <t>ガク</t>
    </rPh>
    <rPh sb="7" eb="9">
      <t>マンエン</t>
    </rPh>
    <phoneticPr fontId="2"/>
  </si>
  <si>
    <t>原材料使用総額
(万円)</t>
    <rPh sb="0" eb="3">
      <t>ゲンザイリョウ</t>
    </rPh>
    <rPh sb="3" eb="5">
      <t>シヨウ</t>
    </rPh>
    <rPh sb="5" eb="7">
      <t>ソウガク</t>
    </rPh>
    <rPh sb="9" eb="11">
      <t>マンエン</t>
    </rPh>
    <phoneticPr fontId="2"/>
  </si>
  <si>
    <t>延建築面積</t>
    <rPh sb="0" eb="1">
      <t>ノベ</t>
    </rPh>
    <rPh sb="1" eb="3">
      <t>ケンチク</t>
    </rPh>
    <rPh sb="3" eb="5">
      <t>メンセキ</t>
    </rPh>
    <phoneticPr fontId="2"/>
  </si>
  <si>
    <t>(1)工業用地</t>
    <rPh sb="3" eb="5">
      <t>コウギョウ</t>
    </rPh>
    <rPh sb="5" eb="7">
      <t>ヨウチ</t>
    </rPh>
    <phoneticPr fontId="2"/>
  </si>
  <si>
    <t>事業所数
(件)</t>
    <rPh sb="0" eb="3">
      <t>ジギョウショ</t>
    </rPh>
    <rPh sb="3" eb="4">
      <t>スウ</t>
    </rPh>
    <rPh sb="6" eb="7">
      <t>ケン</t>
    </rPh>
    <phoneticPr fontId="2"/>
  </si>
  <si>
    <t>(注) 付加価値額の数値は、従業者数29人以下の事業所については粗付加価値額</t>
    <rPh sb="1" eb="2">
      <t>チュウ</t>
    </rPh>
    <rPh sb="4" eb="6">
      <t>フカ</t>
    </rPh>
    <rPh sb="6" eb="8">
      <t>カチ</t>
    </rPh>
    <rPh sb="8" eb="9">
      <t>ガク</t>
    </rPh>
    <rPh sb="10" eb="12">
      <t>スウチ</t>
    </rPh>
    <rPh sb="14" eb="15">
      <t>ジュウ</t>
    </rPh>
    <rPh sb="15" eb="18">
      <t>ギョウシャスウ</t>
    </rPh>
    <rPh sb="20" eb="21">
      <t>ニン</t>
    </rPh>
    <rPh sb="21" eb="23">
      <t>イカ</t>
    </rPh>
    <rPh sb="24" eb="27">
      <t>ジギョウショ</t>
    </rPh>
    <rPh sb="32" eb="33">
      <t>アラ</t>
    </rPh>
    <rPh sb="33" eb="35">
      <t>フカ</t>
    </rPh>
    <rPh sb="35" eb="37">
      <t>カチ</t>
    </rPh>
    <rPh sb="37" eb="38">
      <t>ガク</t>
    </rPh>
    <phoneticPr fontId="2"/>
  </si>
  <si>
    <t>平成28年</t>
    <rPh sb="0" eb="2">
      <t>ヘイセイ</t>
    </rPh>
    <rPh sb="4" eb="5">
      <t>ネン</t>
    </rPh>
    <phoneticPr fontId="2"/>
  </si>
  <si>
    <t>野洲</t>
    <rPh sb="0" eb="2">
      <t>ヤス</t>
    </rPh>
    <phoneticPr fontId="2"/>
  </si>
  <si>
    <t>大畑</t>
    <rPh sb="0" eb="2">
      <t>オオハタ</t>
    </rPh>
    <phoneticPr fontId="2"/>
  </si>
  <si>
    <t>万葉台</t>
    <rPh sb="0" eb="2">
      <t>マンヨウ</t>
    </rPh>
    <rPh sb="2" eb="3">
      <t>ダイ</t>
    </rPh>
    <phoneticPr fontId="2"/>
  </si>
  <si>
    <t>行畑</t>
    <rPh sb="0" eb="1">
      <t>ギョウ</t>
    </rPh>
    <rPh sb="1" eb="2">
      <t>ハタ</t>
    </rPh>
    <phoneticPr fontId="2"/>
  </si>
  <si>
    <t>西町第１</t>
    <rPh sb="0" eb="1">
      <t>ニシ</t>
    </rPh>
    <rPh sb="1" eb="2">
      <t>マチ</t>
    </rPh>
    <rPh sb="2" eb="3">
      <t>ダイ</t>
    </rPh>
    <phoneticPr fontId="2"/>
  </si>
  <si>
    <t>西町第２</t>
    <rPh sb="0" eb="1">
      <t>ニシ</t>
    </rPh>
    <rPh sb="1" eb="2">
      <t>マチ</t>
    </rPh>
    <rPh sb="2" eb="3">
      <t>ダイ</t>
    </rPh>
    <phoneticPr fontId="2"/>
  </si>
  <si>
    <t>野洲中町</t>
    <rPh sb="0" eb="1">
      <t>ヤ</t>
    </rPh>
    <rPh sb="1" eb="2">
      <t>ス</t>
    </rPh>
    <rPh sb="2" eb="4">
      <t>ナカマチ</t>
    </rPh>
    <phoneticPr fontId="2"/>
  </si>
  <si>
    <t>野洲東町</t>
    <rPh sb="0" eb="1">
      <t>ヤ</t>
    </rPh>
    <rPh sb="1" eb="2">
      <t>ス</t>
    </rPh>
    <rPh sb="2" eb="3">
      <t>ヒガシ</t>
    </rPh>
    <rPh sb="3" eb="4">
      <t>マチ</t>
    </rPh>
    <phoneticPr fontId="2"/>
  </si>
  <si>
    <t>行合</t>
    <rPh sb="0" eb="1">
      <t>ユ</t>
    </rPh>
    <rPh sb="1" eb="2">
      <t>ア</t>
    </rPh>
    <phoneticPr fontId="2"/>
  </si>
  <si>
    <t>古里</t>
    <rPh sb="0" eb="2">
      <t>フルサト</t>
    </rPh>
    <phoneticPr fontId="2"/>
  </si>
  <si>
    <t>中畑</t>
    <rPh sb="0" eb="1">
      <t>ナカ</t>
    </rPh>
    <rPh sb="1" eb="2">
      <t>ハタ</t>
    </rPh>
    <phoneticPr fontId="2"/>
  </si>
  <si>
    <t>第二湖洲平</t>
    <rPh sb="0" eb="2">
      <t>ダイニ</t>
    </rPh>
    <rPh sb="2" eb="3">
      <t>コ</t>
    </rPh>
    <rPh sb="3" eb="4">
      <t>シュウ</t>
    </rPh>
    <rPh sb="4" eb="5">
      <t>タイラ</t>
    </rPh>
    <phoneticPr fontId="2"/>
  </si>
  <si>
    <t>山出</t>
    <rPh sb="0" eb="1">
      <t>ヤマ</t>
    </rPh>
    <rPh sb="1" eb="2">
      <t>デ</t>
    </rPh>
    <phoneticPr fontId="2"/>
  </si>
  <si>
    <t>東林寺</t>
    <rPh sb="0" eb="1">
      <t>ヒガシ</t>
    </rPh>
    <rPh sb="1" eb="2">
      <t>リン</t>
    </rPh>
    <rPh sb="2" eb="3">
      <t>テラ</t>
    </rPh>
    <phoneticPr fontId="2"/>
  </si>
  <si>
    <t>前田</t>
    <rPh sb="0" eb="2">
      <t>マエダ</t>
    </rPh>
    <phoneticPr fontId="2"/>
  </si>
  <si>
    <t>小中小路</t>
    <rPh sb="0" eb="1">
      <t>コ</t>
    </rPh>
    <rPh sb="1" eb="2">
      <t>ナカ</t>
    </rPh>
    <rPh sb="2" eb="4">
      <t>コウジ</t>
    </rPh>
    <phoneticPr fontId="2"/>
  </si>
  <si>
    <t>大中小路</t>
    <rPh sb="0" eb="1">
      <t>オオ</t>
    </rPh>
    <rPh sb="1" eb="2">
      <t>ナカ</t>
    </rPh>
    <rPh sb="2" eb="3">
      <t>コ</t>
    </rPh>
    <rPh sb="3" eb="4">
      <t>ジ</t>
    </rPh>
    <phoneticPr fontId="2"/>
  </si>
  <si>
    <t>行政区名</t>
    <rPh sb="0" eb="3">
      <t>ギョウセイク</t>
    </rPh>
    <rPh sb="3" eb="4">
      <t>メイ</t>
    </rPh>
    <phoneticPr fontId="2"/>
  </si>
  <si>
    <t>悠紀の里</t>
    <rPh sb="0" eb="1">
      <t>ハルカ</t>
    </rPh>
    <rPh sb="1" eb="2">
      <t>オサム</t>
    </rPh>
    <rPh sb="3" eb="4">
      <t>サト</t>
    </rPh>
    <phoneticPr fontId="2"/>
  </si>
  <si>
    <t>上町</t>
    <rPh sb="0" eb="1">
      <t>カミ</t>
    </rPh>
    <rPh sb="1" eb="2">
      <t>マチ</t>
    </rPh>
    <phoneticPr fontId="2"/>
  </si>
  <si>
    <t>下町</t>
    <rPh sb="0" eb="1">
      <t>シモ</t>
    </rPh>
    <rPh sb="1" eb="2">
      <t>マチ</t>
    </rPh>
    <phoneticPr fontId="2"/>
  </si>
  <si>
    <t>江部</t>
    <rPh sb="0" eb="1">
      <t>エ</t>
    </rPh>
    <rPh sb="1" eb="2">
      <t>ベ</t>
    </rPh>
    <phoneticPr fontId="2"/>
  </si>
  <si>
    <t>冨波乙</t>
    <rPh sb="0" eb="1">
      <t>トミ</t>
    </rPh>
    <rPh sb="1" eb="2">
      <t>ナミ</t>
    </rPh>
    <rPh sb="2" eb="3">
      <t>オツ</t>
    </rPh>
    <phoneticPr fontId="2"/>
  </si>
  <si>
    <t>冨波松陽台</t>
    <rPh sb="0" eb="1">
      <t>トミ</t>
    </rPh>
    <rPh sb="1" eb="2">
      <t>ナミ</t>
    </rPh>
    <rPh sb="2" eb="3">
      <t>マツ</t>
    </rPh>
    <rPh sb="3" eb="4">
      <t>ヨウ</t>
    </rPh>
    <rPh sb="4" eb="5">
      <t>ダイ</t>
    </rPh>
    <phoneticPr fontId="2"/>
  </si>
  <si>
    <t>冨波野</t>
    <rPh sb="0" eb="1">
      <t>トミ</t>
    </rPh>
    <rPh sb="1" eb="2">
      <t>ナミ</t>
    </rPh>
    <rPh sb="2" eb="3">
      <t>ノ</t>
    </rPh>
    <phoneticPr fontId="2"/>
  </si>
  <si>
    <t>大篠原</t>
    <rPh sb="0" eb="1">
      <t>オオ</t>
    </rPh>
    <rPh sb="1" eb="3">
      <t>シノハラ</t>
    </rPh>
    <phoneticPr fontId="2"/>
  </si>
  <si>
    <t>成橋</t>
    <rPh sb="0" eb="1">
      <t>ナ</t>
    </rPh>
    <rPh sb="1" eb="2">
      <t>ハシ</t>
    </rPh>
    <phoneticPr fontId="2"/>
  </si>
  <si>
    <t>街道</t>
    <rPh sb="0" eb="2">
      <t>カイドウ</t>
    </rPh>
    <phoneticPr fontId="2"/>
  </si>
  <si>
    <t>東町</t>
    <rPh sb="0" eb="1">
      <t>ヒガシ</t>
    </rPh>
    <rPh sb="1" eb="2">
      <t>マチ</t>
    </rPh>
    <phoneticPr fontId="2"/>
  </si>
  <si>
    <t>西町</t>
    <rPh sb="0" eb="2">
      <t>ニシチョウ</t>
    </rPh>
    <phoneticPr fontId="2"/>
  </si>
  <si>
    <t>入町</t>
    <rPh sb="0" eb="1">
      <t>ハイ</t>
    </rPh>
    <rPh sb="1" eb="2">
      <t>マチ</t>
    </rPh>
    <phoneticPr fontId="2"/>
  </si>
  <si>
    <t>小南</t>
    <rPh sb="0" eb="2">
      <t>コミナミ</t>
    </rPh>
    <phoneticPr fontId="2"/>
  </si>
  <si>
    <t>篠原駅前</t>
    <rPh sb="0" eb="2">
      <t>シノハラ</t>
    </rPh>
    <rPh sb="2" eb="4">
      <t>エキマエ</t>
    </rPh>
    <phoneticPr fontId="2"/>
  </si>
  <si>
    <t>比江</t>
    <rPh sb="0" eb="1">
      <t>ヒ</t>
    </rPh>
    <rPh sb="1" eb="2">
      <t>エ</t>
    </rPh>
    <phoneticPr fontId="2"/>
  </si>
  <si>
    <t>小比江</t>
    <rPh sb="0" eb="1">
      <t>コ</t>
    </rPh>
    <rPh sb="1" eb="2">
      <t>ヒ</t>
    </rPh>
    <rPh sb="2" eb="3">
      <t>エ</t>
    </rPh>
    <phoneticPr fontId="2"/>
  </si>
  <si>
    <t>北比江</t>
    <rPh sb="0" eb="1">
      <t>キタ</t>
    </rPh>
    <rPh sb="1" eb="2">
      <t>ヒ</t>
    </rPh>
    <rPh sb="2" eb="3">
      <t>エ</t>
    </rPh>
    <phoneticPr fontId="2"/>
  </si>
  <si>
    <t>乙窪</t>
    <rPh sb="0" eb="1">
      <t>オツ</t>
    </rPh>
    <rPh sb="1" eb="2">
      <t>クボ</t>
    </rPh>
    <phoneticPr fontId="2"/>
  </si>
  <si>
    <t>吉地</t>
    <rPh sb="0" eb="1">
      <t>キチ</t>
    </rPh>
    <rPh sb="1" eb="2">
      <t>ジ</t>
    </rPh>
    <phoneticPr fontId="2"/>
  </si>
  <si>
    <t>比留田</t>
    <rPh sb="0" eb="1">
      <t>ヒ</t>
    </rPh>
    <rPh sb="1" eb="2">
      <t>ル</t>
    </rPh>
    <rPh sb="2" eb="3">
      <t>タ</t>
    </rPh>
    <phoneticPr fontId="2"/>
  </si>
  <si>
    <t>木部</t>
    <rPh sb="0" eb="1">
      <t>キ</t>
    </rPh>
    <rPh sb="1" eb="2">
      <t>ベ</t>
    </rPh>
    <phoneticPr fontId="2"/>
  </si>
  <si>
    <t>虫生</t>
    <rPh sb="0" eb="1">
      <t>ムシ</t>
    </rPh>
    <rPh sb="1" eb="2">
      <t>ウ</t>
    </rPh>
    <phoneticPr fontId="2"/>
  </si>
  <si>
    <t>八夫</t>
    <rPh sb="0" eb="1">
      <t>ハチ</t>
    </rPh>
    <rPh sb="1" eb="2">
      <t>オット</t>
    </rPh>
    <phoneticPr fontId="2"/>
  </si>
  <si>
    <t>野田</t>
    <rPh sb="0" eb="2">
      <t>ノダ</t>
    </rPh>
    <phoneticPr fontId="2"/>
  </si>
  <si>
    <t>五条</t>
    <rPh sb="0" eb="2">
      <t>ゴジョウ</t>
    </rPh>
    <phoneticPr fontId="2"/>
  </si>
  <si>
    <t>安治</t>
    <rPh sb="0" eb="1">
      <t>アン</t>
    </rPh>
    <rPh sb="1" eb="2">
      <t>ジ</t>
    </rPh>
    <phoneticPr fontId="2"/>
  </si>
  <si>
    <t>須原</t>
    <rPh sb="0" eb="2">
      <t>スハラ</t>
    </rPh>
    <phoneticPr fontId="2"/>
  </si>
  <si>
    <t>下堤</t>
    <rPh sb="0" eb="1">
      <t>シモ</t>
    </rPh>
    <rPh sb="1" eb="2">
      <t>ツツミ</t>
    </rPh>
    <phoneticPr fontId="2"/>
  </si>
  <si>
    <t>井口</t>
    <rPh sb="0" eb="2">
      <t>イグチ</t>
    </rPh>
    <phoneticPr fontId="2"/>
  </si>
  <si>
    <t>六条</t>
    <rPh sb="0" eb="2">
      <t>ロクジョウ</t>
    </rPh>
    <phoneticPr fontId="2"/>
  </si>
  <si>
    <t>吉川</t>
    <rPh sb="0" eb="2">
      <t>ヨシカワ</t>
    </rPh>
    <phoneticPr fontId="2"/>
  </si>
  <si>
    <t>菖蒲</t>
    <rPh sb="0" eb="2">
      <t>アヤメ</t>
    </rPh>
    <phoneticPr fontId="2"/>
  </si>
  <si>
    <t>電気等・熱供給業</t>
    <rPh sb="0" eb="3">
      <t>デンキトウ</t>
    </rPh>
    <rPh sb="4" eb="5">
      <t>ネツ</t>
    </rPh>
    <rPh sb="5" eb="7">
      <t>キョウキュウ</t>
    </rPh>
    <rPh sb="7" eb="8">
      <t>ギョウ</t>
    </rPh>
    <phoneticPr fontId="2"/>
  </si>
  <si>
    <t>卸売・小売業</t>
    <rPh sb="0" eb="2">
      <t>オロシウリ</t>
    </rPh>
    <rPh sb="3" eb="5">
      <t>コウリ</t>
    </rPh>
    <rPh sb="5" eb="6">
      <t>ギョウ</t>
    </rPh>
    <phoneticPr fontId="2"/>
  </si>
  <si>
    <t>運輸業・郵便業</t>
    <rPh sb="0" eb="3">
      <t>ウンユギョウ</t>
    </rPh>
    <rPh sb="4" eb="6">
      <t>ユウビン</t>
    </rPh>
    <rPh sb="6" eb="7">
      <t>ギョウ</t>
    </rPh>
    <phoneticPr fontId="2"/>
  </si>
  <si>
    <t>金融・保険業</t>
    <rPh sb="0" eb="2">
      <t>キンユウ</t>
    </rPh>
    <rPh sb="3" eb="5">
      <t>ホケン</t>
    </rPh>
    <rPh sb="5" eb="6">
      <t>ギョウ</t>
    </rPh>
    <phoneticPr fontId="2"/>
  </si>
  <si>
    <t>宿泊業・飲食ｻｰﾋﾞｽ業</t>
    <rPh sb="0" eb="2">
      <t>シュクハク</t>
    </rPh>
    <rPh sb="2" eb="3">
      <t>ギョウ</t>
    </rPh>
    <rPh sb="4" eb="6">
      <t>インショク</t>
    </rPh>
    <rPh sb="11" eb="12">
      <t>ギョウ</t>
    </rPh>
    <phoneticPr fontId="2"/>
  </si>
  <si>
    <t>教育・学習支援業</t>
    <rPh sb="0" eb="2">
      <t>キョウイク</t>
    </rPh>
    <rPh sb="3" eb="5">
      <t>ガクシュウ</t>
    </rPh>
    <rPh sb="5" eb="7">
      <t>シエン</t>
    </rPh>
    <rPh sb="7" eb="8">
      <t>ギョウ</t>
    </rPh>
    <phoneticPr fontId="2"/>
  </si>
  <si>
    <t>医療・福祉</t>
    <rPh sb="0" eb="2">
      <t>イリョウ</t>
    </rPh>
    <rPh sb="3" eb="5">
      <t>フクシ</t>
    </rPh>
    <phoneticPr fontId="2"/>
  </si>
  <si>
    <t>複合サービス業</t>
    <rPh sb="0" eb="2">
      <t>フクゴウ</t>
    </rPh>
    <rPh sb="6" eb="7">
      <t>ギョウ</t>
    </rPh>
    <phoneticPr fontId="2"/>
  </si>
  <si>
    <t>学術研究・専門・　　技術ｻｰﾋﾞｽ業</t>
    <rPh sb="0" eb="2">
      <t>ガクジュツ</t>
    </rPh>
    <rPh sb="2" eb="4">
      <t>ケンキュウ</t>
    </rPh>
    <rPh sb="5" eb="7">
      <t>センモン</t>
    </rPh>
    <rPh sb="10" eb="12">
      <t>ギジュツ</t>
    </rPh>
    <rPh sb="17" eb="18">
      <t>ギョウ</t>
    </rPh>
    <phoneticPr fontId="2"/>
  </si>
  <si>
    <t>生活関連ｻｰﾋﾞｽ業・　娯楽業</t>
    <rPh sb="0" eb="2">
      <t>セイカツ</t>
    </rPh>
    <rPh sb="2" eb="4">
      <t>カンレン</t>
    </rPh>
    <rPh sb="9" eb="10">
      <t>ギョウ</t>
    </rPh>
    <rPh sb="12" eb="15">
      <t>ゴラクギョウ</t>
    </rPh>
    <phoneticPr fontId="2"/>
  </si>
  <si>
    <t>ｻｰﾋﾞｽ業（他に分類　されないもの）</t>
    <rPh sb="5" eb="6">
      <t>ギョウ</t>
    </rPh>
    <rPh sb="7" eb="8">
      <t>タ</t>
    </rPh>
    <rPh sb="9" eb="11">
      <t>ブンルイ</t>
    </rPh>
    <phoneticPr fontId="2"/>
  </si>
  <si>
    <t>守山市との
行政界確定</t>
    <rPh sb="0" eb="3">
      <t>モリヤマシ</t>
    </rPh>
    <rPh sb="6" eb="8">
      <t>ギョウセイ</t>
    </rPh>
    <rPh sb="8" eb="9">
      <t>カイ</t>
    </rPh>
    <rPh sb="9" eb="11">
      <t>カクテイ</t>
    </rPh>
    <phoneticPr fontId="2"/>
  </si>
  <si>
    <t>面積調における
計測方法の変更</t>
    <rPh sb="0" eb="2">
      <t>メンセキ</t>
    </rPh>
    <rPh sb="2" eb="3">
      <t>シラ</t>
    </rPh>
    <rPh sb="8" eb="10">
      <t>ケイソク</t>
    </rPh>
    <rPh sb="10" eb="12">
      <t>ホウホウ</t>
    </rPh>
    <rPh sb="13" eb="15">
      <t>ヘンコウ</t>
    </rPh>
    <phoneticPr fontId="2"/>
  </si>
  <si>
    <t>事　項</t>
    <rPh sb="0" eb="1">
      <t>コト</t>
    </rPh>
    <rPh sb="2" eb="3">
      <t>コウ</t>
    </rPh>
    <phoneticPr fontId="2"/>
  </si>
  <si>
    <t>琵琶湖における
市町境界設定</t>
    <rPh sb="0" eb="3">
      <t>ビワコ</t>
    </rPh>
    <rPh sb="8" eb="10">
      <t>シチョウ</t>
    </rPh>
    <rPh sb="10" eb="12">
      <t>キョウカイ</t>
    </rPh>
    <rPh sb="12" eb="14">
      <t>セッテイ</t>
    </rPh>
    <phoneticPr fontId="2"/>
  </si>
  <si>
    <t>下流端</t>
    <rPh sb="0" eb="2">
      <t>カリュウ</t>
    </rPh>
    <rPh sb="2" eb="3">
      <t>ハシ</t>
    </rPh>
    <phoneticPr fontId="2"/>
  </si>
  <si>
    <t>（左岸）</t>
    <rPh sb="1" eb="3">
      <t>サガン</t>
    </rPh>
    <phoneticPr fontId="2"/>
  </si>
  <si>
    <t>（右岸）</t>
    <rPh sb="1" eb="3">
      <t>ウガン</t>
    </rPh>
    <phoneticPr fontId="2"/>
  </si>
  <si>
    <t>一級河川新川への合流点</t>
    <rPh sb="0" eb="2">
      <t>イッキュウ</t>
    </rPh>
    <rPh sb="2" eb="4">
      <t>カセン</t>
    </rPh>
    <rPh sb="4" eb="6">
      <t>シンカワ</t>
    </rPh>
    <rPh sb="8" eb="10">
      <t>ゴウリュウ</t>
    </rPh>
    <rPh sb="10" eb="11">
      <t>テン</t>
    </rPh>
    <phoneticPr fontId="2"/>
  </si>
  <si>
    <t>上流端</t>
    <rPh sb="0" eb="2">
      <t>ジョウリュウ</t>
    </rPh>
    <rPh sb="2" eb="3">
      <t>ハシ</t>
    </rPh>
    <phoneticPr fontId="2"/>
  </si>
  <si>
    <t xml:space="preserve"> 総　　　　　　　　　　　　　　　　　　数</t>
    <rPh sb="1" eb="2">
      <t>フサ</t>
    </rPh>
    <rPh sb="20" eb="21">
      <t>カズ</t>
    </rPh>
    <phoneticPr fontId="2"/>
  </si>
  <si>
    <t>平成27年度</t>
    <rPh sb="0" eb="2">
      <t>ヘイセイ</t>
    </rPh>
    <rPh sb="4" eb="5">
      <t>ネン</t>
    </rPh>
    <rPh sb="5" eb="6">
      <t>ド</t>
    </rPh>
    <phoneticPr fontId="2"/>
  </si>
  <si>
    <t>平成27年度</t>
    <rPh sb="0" eb="2">
      <t>ヘイセイ</t>
    </rPh>
    <rPh sb="4" eb="6">
      <t>ネンド</t>
    </rPh>
    <phoneticPr fontId="2"/>
  </si>
  <si>
    <r>
      <t xml:space="preserve">高齢者
</t>
    </r>
    <r>
      <rPr>
        <sz val="8"/>
        <rFont val="HGSｺﾞｼｯｸM"/>
        <family val="3"/>
        <charset val="128"/>
      </rPr>
      <t>インフルエンザ</t>
    </r>
    <rPh sb="0" eb="3">
      <t>コウレイシャ</t>
    </rPh>
    <phoneticPr fontId="2"/>
  </si>
  <si>
    <r>
      <t>ずいき祭り</t>
    </r>
    <r>
      <rPr>
        <sz val="10"/>
        <rFont val="HGSｺﾞｼｯｸM"/>
        <family val="3"/>
        <charset val="128"/>
      </rPr>
      <t xml:space="preserve">   </t>
    </r>
    <rPh sb="3" eb="4">
      <t>マツ</t>
    </rPh>
    <phoneticPr fontId="2"/>
  </si>
  <si>
    <t>銅鐸博物館</t>
    <rPh sb="0" eb="2">
      <t>ドウタク</t>
    </rPh>
    <rPh sb="2" eb="5">
      <t>ハクブツカン</t>
    </rPh>
    <phoneticPr fontId="2"/>
  </si>
  <si>
    <t>御上神社</t>
    <rPh sb="0" eb="1">
      <t>オ</t>
    </rPh>
    <rPh sb="1" eb="2">
      <t>ウエ</t>
    </rPh>
    <rPh sb="2" eb="4">
      <t>ジンジャ</t>
    </rPh>
    <phoneticPr fontId="2"/>
  </si>
  <si>
    <t>兵主大社</t>
    <rPh sb="0" eb="1">
      <t>ヘイ</t>
    </rPh>
    <rPh sb="1" eb="2">
      <t>ヌシ</t>
    </rPh>
    <rPh sb="2" eb="4">
      <t>タイシャ</t>
    </rPh>
    <phoneticPr fontId="2"/>
  </si>
  <si>
    <t>資料：滋賀県観光入込客統計調査（単位：人）</t>
    <rPh sb="0" eb="2">
      <t>シリョウ</t>
    </rPh>
    <rPh sb="3" eb="6">
      <t>シガケン</t>
    </rPh>
    <rPh sb="6" eb="8">
      <t>カンコウ</t>
    </rPh>
    <rPh sb="8" eb="10">
      <t>イリコミ</t>
    </rPh>
    <rPh sb="10" eb="11">
      <t>キャク</t>
    </rPh>
    <rPh sb="11" eb="13">
      <t>トウケイ</t>
    </rPh>
    <rPh sb="13" eb="15">
      <t>チョウサ</t>
    </rPh>
    <rPh sb="16" eb="18">
      <t>タンイ</t>
    </rPh>
    <rPh sb="19" eb="20">
      <t>ヒト</t>
    </rPh>
    <phoneticPr fontId="2"/>
  </si>
  <si>
    <t>平成28年</t>
  </si>
  <si>
    <t>平成27年度</t>
    <rPh sb="0" eb="2">
      <t>ヘイセイ</t>
    </rPh>
    <phoneticPr fontId="6"/>
  </si>
  <si>
    <t>（注）各年３月31日現在</t>
    <rPh sb="1" eb="2">
      <t>チュウ</t>
    </rPh>
    <rPh sb="3" eb="5">
      <t>カクネン</t>
    </rPh>
    <rPh sb="6" eb="7">
      <t>ガツ</t>
    </rPh>
    <rPh sb="9" eb="10">
      <t>ニチ</t>
    </rPh>
    <rPh sb="10" eb="12">
      <t>ゲンザイ</t>
    </rPh>
    <phoneticPr fontId="2"/>
  </si>
  <si>
    <t>(注)各年12月31日現在</t>
    <rPh sb="1" eb="2">
      <t>チュウ</t>
    </rPh>
    <rPh sb="3" eb="4">
      <t>カク</t>
    </rPh>
    <rPh sb="4" eb="5">
      <t>ネン</t>
    </rPh>
    <rPh sb="7" eb="8">
      <t>ツキ</t>
    </rPh>
    <rPh sb="10" eb="11">
      <t>ヒ</t>
    </rPh>
    <rPh sb="11" eb="13">
      <t>ゲンザイ</t>
    </rPh>
    <phoneticPr fontId="2"/>
  </si>
  <si>
    <t>社会増減</t>
    <rPh sb="0" eb="2">
      <t>シャカイ</t>
    </rPh>
    <rPh sb="2" eb="4">
      <t>ゾウゲン</t>
    </rPh>
    <phoneticPr fontId="2"/>
  </si>
  <si>
    <t>池沼</t>
    <rPh sb="0" eb="2">
      <t>チショウ</t>
    </rPh>
    <phoneticPr fontId="2"/>
  </si>
  <si>
    <t>上記の
内訳</t>
    <rPh sb="0" eb="2">
      <t>ジョウキ</t>
    </rPh>
    <rPh sb="4" eb="6">
      <t>ウチワケ</t>
    </rPh>
    <phoneticPr fontId="2"/>
  </si>
  <si>
    <r>
      <t>出産育児一時金
　　　　</t>
    </r>
    <r>
      <rPr>
        <sz val="8"/>
        <rFont val="HGSｺﾞｼｯｸM"/>
        <family val="3"/>
        <charset val="128"/>
      </rPr>
      <t>※支払手数料を含まない</t>
    </r>
    <rPh sb="0" eb="2">
      <t>シュッサン</t>
    </rPh>
    <rPh sb="2" eb="4">
      <t>イクジ</t>
    </rPh>
    <rPh sb="4" eb="7">
      <t>イチジキン</t>
    </rPh>
    <rPh sb="13" eb="15">
      <t>シハラ</t>
    </rPh>
    <rPh sb="15" eb="18">
      <t>テスウリョウ</t>
    </rPh>
    <rPh sb="19" eb="20">
      <t>フク</t>
    </rPh>
    <phoneticPr fontId="2"/>
  </si>
  <si>
    <t>私立きたの保育園</t>
    <rPh sb="0" eb="2">
      <t>シリツ</t>
    </rPh>
    <rPh sb="5" eb="8">
      <t>ホイクエン</t>
    </rPh>
    <phoneticPr fontId="2"/>
  </si>
  <si>
    <t>私立あやめ保育所</t>
    <rPh sb="0" eb="2">
      <t>シリツ</t>
    </rPh>
    <rPh sb="5" eb="7">
      <t>ホイク</t>
    </rPh>
    <rPh sb="7" eb="8">
      <t>ショ</t>
    </rPh>
    <phoneticPr fontId="2"/>
  </si>
  <si>
    <t>私立しみんふくし
保育の家　竹が丘</t>
    <rPh sb="0" eb="2">
      <t>シリツ</t>
    </rPh>
    <rPh sb="9" eb="11">
      <t>ホイク</t>
    </rPh>
    <rPh sb="12" eb="13">
      <t>イエ</t>
    </rPh>
    <rPh sb="14" eb="15">
      <t>タケ</t>
    </rPh>
    <rPh sb="16" eb="17">
      <t>オカ</t>
    </rPh>
    <phoneticPr fontId="2"/>
  </si>
  <si>
    <t>私立野洲優愛保育園
モンチ</t>
    <rPh sb="0" eb="2">
      <t>シリツ</t>
    </rPh>
    <rPh sb="2" eb="4">
      <t>ヤス</t>
    </rPh>
    <rPh sb="4" eb="5">
      <t>ユウ</t>
    </rPh>
    <rPh sb="5" eb="6">
      <t>アイ</t>
    </rPh>
    <rPh sb="6" eb="9">
      <t>ホイクエン</t>
    </rPh>
    <phoneticPr fontId="2"/>
  </si>
  <si>
    <t>滋賀県希望が丘文化公園</t>
    <rPh sb="0" eb="3">
      <t>シガケン</t>
    </rPh>
    <rPh sb="3" eb="5">
      <t>キボウ</t>
    </rPh>
    <rPh sb="6" eb="7">
      <t>オカ</t>
    </rPh>
    <rPh sb="7" eb="9">
      <t>ブンカ</t>
    </rPh>
    <rPh sb="9" eb="11">
      <t>コウエン</t>
    </rPh>
    <phoneticPr fontId="2"/>
  </si>
  <si>
    <t>県立近江富士
花緑公園</t>
    <rPh sb="0" eb="2">
      <t>ケンリツ</t>
    </rPh>
    <rPh sb="2" eb="4">
      <t>オウミ</t>
    </rPh>
    <rPh sb="4" eb="6">
      <t>フジ</t>
    </rPh>
    <rPh sb="7" eb="8">
      <t>ハナ</t>
    </rPh>
    <rPh sb="8" eb="9">
      <t>ミドリ</t>
    </rPh>
    <rPh sb="9" eb="11">
      <t>コウエン</t>
    </rPh>
    <phoneticPr fontId="2"/>
  </si>
  <si>
    <t>びわ湖
鮎家の郷</t>
    <rPh sb="2" eb="3">
      <t>コ</t>
    </rPh>
    <rPh sb="4" eb="5">
      <t>アユ</t>
    </rPh>
    <rPh sb="5" eb="6">
      <t>イエ</t>
    </rPh>
    <rPh sb="7" eb="8">
      <t>ゴウ</t>
    </rPh>
    <phoneticPr fontId="2"/>
  </si>
  <si>
    <t>死傷者数</t>
    <rPh sb="0" eb="2">
      <t>シショウ</t>
    </rPh>
    <rPh sb="2" eb="3">
      <t>シャ</t>
    </rPh>
    <rPh sb="3" eb="4">
      <t>スウ</t>
    </rPh>
    <phoneticPr fontId="2"/>
  </si>
  <si>
    <t>資料：守山警察署交通課（単位：件、人）</t>
    <rPh sb="0" eb="2">
      <t>シリョウ</t>
    </rPh>
    <rPh sb="3" eb="5">
      <t>モリヤマ</t>
    </rPh>
    <rPh sb="5" eb="7">
      <t>ケイサツ</t>
    </rPh>
    <rPh sb="7" eb="8">
      <t>ショ</t>
    </rPh>
    <rPh sb="8" eb="10">
      <t>コウツウ</t>
    </rPh>
    <rPh sb="10" eb="11">
      <t>カ</t>
    </rPh>
    <rPh sb="12" eb="14">
      <t>タンイ</t>
    </rPh>
    <rPh sb="15" eb="16">
      <t>ケン</t>
    </rPh>
    <rPh sb="17" eb="18">
      <t>ヒト</t>
    </rPh>
    <phoneticPr fontId="2"/>
  </si>
  <si>
    <t>凶悪犯</t>
    <rPh sb="0" eb="3">
      <t>キョウアクハン</t>
    </rPh>
    <phoneticPr fontId="2"/>
  </si>
  <si>
    <t>(平成28)年</t>
    <rPh sb="1" eb="3">
      <t>ヘイセイ</t>
    </rPh>
    <rPh sb="6" eb="7">
      <t>ネン</t>
    </rPh>
    <phoneticPr fontId="2"/>
  </si>
  <si>
    <t>須原・せせらぎの郷が政府の「ディスカバー農山漁村の宝」に選定。</t>
    <rPh sb="0" eb="2">
      <t>スハラ</t>
    </rPh>
    <rPh sb="8" eb="9">
      <t>ゴウ</t>
    </rPh>
    <rPh sb="10" eb="12">
      <t>セイフ</t>
    </rPh>
    <rPh sb="20" eb="21">
      <t>ノウ</t>
    </rPh>
    <rPh sb="21" eb="22">
      <t>ヤマ</t>
    </rPh>
    <rPh sb="22" eb="24">
      <t>ギョソン</t>
    </rPh>
    <rPh sb="25" eb="26">
      <t>タカラ</t>
    </rPh>
    <rPh sb="28" eb="30">
      <t>センテイ</t>
    </rPh>
    <phoneticPr fontId="2"/>
  </si>
  <si>
    <t>地方創生事業「フォーラム野洲２０１６」を全４回開催。</t>
    <rPh sb="0" eb="2">
      <t>チホウ</t>
    </rPh>
    <rPh sb="2" eb="4">
      <t>ソウセイ</t>
    </rPh>
    <rPh sb="4" eb="6">
      <t>ジギョウ</t>
    </rPh>
    <rPh sb="12" eb="14">
      <t>ヤス</t>
    </rPh>
    <rPh sb="20" eb="21">
      <t>ゼン</t>
    </rPh>
    <rPh sb="22" eb="23">
      <t>カイ</t>
    </rPh>
    <rPh sb="23" eb="25">
      <t>カイサイ</t>
    </rPh>
    <phoneticPr fontId="2"/>
  </si>
  <si>
    <t>野洲小学校創立１３０周年式典開催。</t>
    <rPh sb="0" eb="2">
      <t>ヤス</t>
    </rPh>
    <rPh sb="2" eb="5">
      <t>ショウガッコウ</t>
    </rPh>
    <rPh sb="5" eb="7">
      <t>ソウリツ</t>
    </rPh>
    <rPh sb="10" eb="12">
      <t>シュウネン</t>
    </rPh>
    <rPh sb="12" eb="14">
      <t>シキテン</t>
    </rPh>
    <rPh sb="14" eb="16">
      <t>カイサイ</t>
    </rPh>
    <phoneticPr fontId="2"/>
  </si>
  <si>
    <t>資料：東消防署（単位：件）</t>
    <rPh sb="0" eb="2">
      <t>シリョウ</t>
    </rPh>
    <rPh sb="3" eb="4">
      <t>ヒガシ</t>
    </rPh>
    <rPh sb="4" eb="7">
      <t>ショウボウショ</t>
    </rPh>
    <rPh sb="8" eb="10">
      <t>タンイ</t>
    </rPh>
    <rPh sb="11" eb="12">
      <t>ケン</t>
    </rPh>
    <phoneticPr fontId="2"/>
  </si>
  <si>
    <t>100～
104歳</t>
    <rPh sb="8" eb="9">
      <t>サイ</t>
    </rPh>
    <phoneticPr fontId="2"/>
  </si>
  <si>
    <t>総　　　　　数</t>
    <rPh sb="0" eb="1">
      <t>フサ</t>
    </rPh>
    <rPh sb="6" eb="7">
      <t>カズ</t>
    </rPh>
    <phoneticPr fontId="2"/>
  </si>
  <si>
    <t>新野洲クリーンセンター完成。</t>
    <rPh sb="0" eb="1">
      <t>シン</t>
    </rPh>
    <rPh sb="1" eb="3">
      <t>ヤス</t>
    </rPh>
    <rPh sb="11" eb="13">
      <t>カンセイ</t>
    </rPh>
    <phoneticPr fontId="2"/>
  </si>
  <si>
    <t>従業地・通学地「不詳」</t>
    <rPh sb="0" eb="2">
      <t>ジュウギョウ</t>
    </rPh>
    <rPh sb="2" eb="3">
      <t>チ</t>
    </rPh>
    <rPh sb="4" eb="6">
      <t>ツウガク</t>
    </rPh>
    <rPh sb="6" eb="7">
      <t>チ</t>
    </rPh>
    <rPh sb="8" eb="10">
      <t>フショウ</t>
    </rPh>
    <phoneticPr fontId="2"/>
  </si>
  <si>
    <t>従業・通学市区町村</t>
    <rPh sb="0" eb="2">
      <t>ジュウギョウ</t>
    </rPh>
    <rPh sb="3" eb="5">
      <t>ツウガク</t>
    </rPh>
    <rPh sb="5" eb="7">
      <t>シク</t>
    </rPh>
    <rPh sb="7" eb="9">
      <t>チョウソン</t>
    </rPh>
    <phoneticPr fontId="2"/>
  </si>
  <si>
    <t>「不詳・外国」</t>
    <rPh sb="1" eb="3">
      <t>フショウ</t>
    </rPh>
    <rPh sb="4" eb="6">
      <t>ガイコク</t>
    </rPh>
    <phoneticPr fontId="2"/>
  </si>
  <si>
    <t>野洲市</t>
    <rPh sb="0" eb="1">
      <t>ヤ</t>
    </rPh>
    <rPh sb="1" eb="2">
      <t>ス</t>
    </rPh>
    <rPh sb="2" eb="3">
      <t>シ</t>
    </rPh>
    <phoneticPr fontId="2"/>
  </si>
  <si>
    <t>旧中主町</t>
    <rPh sb="0" eb="1">
      <t>キュウ</t>
    </rPh>
    <rPh sb="1" eb="3">
      <t>チュウズ</t>
    </rPh>
    <rPh sb="3" eb="4">
      <t>チョウ</t>
    </rPh>
    <phoneticPr fontId="2"/>
  </si>
  <si>
    <t>旧野洲町</t>
    <rPh sb="0" eb="1">
      <t>キュウ</t>
    </rPh>
    <rPh sb="1" eb="2">
      <t>ヤ</t>
    </rPh>
    <rPh sb="2" eb="3">
      <t>ス</t>
    </rPh>
    <rPh sb="3" eb="4">
      <t>チョウ</t>
    </rPh>
    <phoneticPr fontId="2"/>
  </si>
  <si>
    <t>人口集中地区</t>
    <rPh sb="0" eb="2">
      <t>ジンコウ</t>
    </rPh>
    <rPh sb="2" eb="4">
      <t>シュウチュウ</t>
    </rPh>
    <rPh sb="4" eb="6">
      <t>チク</t>
    </rPh>
    <phoneticPr fontId="2"/>
  </si>
  <si>
    <t>面積(k㎡)</t>
    <rPh sb="0" eb="2">
      <t>メンセキ</t>
    </rPh>
    <phoneticPr fontId="2"/>
  </si>
  <si>
    <t>平成22年～27年の人口増減数</t>
    <rPh sb="0" eb="2">
      <t>ヘイセイ</t>
    </rPh>
    <rPh sb="4" eb="5">
      <t>ネン</t>
    </rPh>
    <rPh sb="8" eb="9">
      <t>ネン</t>
    </rPh>
    <rPh sb="10" eb="12">
      <t>ジンコウ</t>
    </rPh>
    <rPh sb="12" eb="14">
      <t>ゾウゲン</t>
    </rPh>
    <rPh sb="14" eb="15">
      <t>スウ</t>
    </rPh>
    <phoneticPr fontId="2"/>
  </si>
  <si>
    <t>平成22年～27年の世帯増減数</t>
    <rPh sb="0" eb="2">
      <t>ヘイセイ</t>
    </rPh>
    <rPh sb="4" eb="5">
      <t>ネン</t>
    </rPh>
    <rPh sb="8" eb="9">
      <t>ネン</t>
    </rPh>
    <rPh sb="10" eb="12">
      <t>セタイ</t>
    </rPh>
    <rPh sb="12" eb="14">
      <t>ゾウゲン</t>
    </rPh>
    <rPh sb="14" eb="15">
      <t>スウ</t>
    </rPh>
    <phoneticPr fontId="2"/>
  </si>
  <si>
    <t>平成29年</t>
    <rPh sb="0" eb="2">
      <t>ヘイセイ</t>
    </rPh>
    <rPh sb="4" eb="5">
      <t>ネン</t>
    </rPh>
    <phoneticPr fontId="2"/>
  </si>
  <si>
    <t>平成２９年</t>
    <rPh sb="0" eb="2">
      <t>ヘイセイ</t>
    </rPh>
    <rPh sb="4" eb="5">
      <t>ネン</t>
    </rPh>
    <phoneticPr fontId="2"/>
  </si>
  <si>
    <t>平成28年度</t>
    <rPh sb="0" eb="2">
      <t>ヘイセイ</t>
    </rPh>
    <rPh sb="4" eb="5">
      <t>ネン</t>
    </rPh>
    <rPh sb="5" eb="6">
      <t>ド</t>
    </rPh>
    <phoneticPr fontId="2"/>
  </si>
  <si>
    <t>平成28年度</t>
    <rPh sb="0" eb="2">
      <t>ヘイセイ</t>
    </rPh>
    <rPh sb="4" eb="6">
      <t>ネンド</t>
    </rPh>
    <phoneticPr fontId="2"/>
  </si>
  <si>
    <t>ミニカー</t>
    <phoneticPr fontId="2"/>
  </si>
  <si>
    <t>91～
125㏄</t>
    <phoneticPr fontId="2"/>
  </si>
  <si>
    <t>平成29年</t>
  </si>
  <si>
    <t>平成28年度</t>
    <rPh sb="0" eb="2">
      <t>ヘイセイ</t>
    </rPh>
    <phoneticPr fontId="2"/>
  </si>
  <si>
    <t>平成28年度</t>
    <rPh sb="0" eb="2">
      <t>ヘイセイ</t>
    </rPh>
    <phoneticPr fontId="6"/>
  </si>
  <si>
    <t>資料：平成21年、平成26年経済センサス基礎調査
　　　平成24年、平成28年経済センサス活動調査(単位：事業所・人)</t>
    <rPh sb="0" eb="2">
      <t>シリョウ</t>
    </rPh>
    <rPh sb="3" eb="5">
      <t>ヘイセイ</t>
    </rPh>
    <rPh sb="7" eb="8">
      <t>ネン</t>
    </rPh>
    <rPh sb="9" eb="11">
      <t>ヘイセイ</t>
    </rPh>
    <rPh sb="13" eb="14">
      <t>ネン</t>
    </rPh>
    <rPh sb="14" eb="16">
      <t>ケイザイ</t>
    </rPh>
    <rPh sb="20" eb="22">
      <t>キソ</t>
    </rPh>
    <rPh sb="22" eb="24">
      <t>チョウサ</t>
    </rPh>
    <rPh sb="28" eb="30">
      <t>ヘイセイ</t>
    </rPh>
    <rPh sb="32" eb="33">
      <t>ネン</t>
    </rPh>
    <rPh sb="34" eb="36">
      <t>ヘイセイ</t>
    </rPh>
    <rPh sb="38" eb="39">
      <t>ネン</t>
    </rPh>
    <rPh sb="39" eb="41">
      <t>ケイザイ</t>
    </rPh>
    <rPh sb="45" eb="47">
      <t>カツドウ</t>
    </rPh>
    <rPh sb="47" eb="49">
      <t>チョウサ</t>
    </rPh>
    <phoneticPr fontId="2"/>
  </si>
  <si>
    <t>-</t>
    <phoneticPr fontId="2"/>
  </si>
  <si>
    <t>平成24年、平成28年の事業所・従業者総数は民営のみ。</t>
    <rPh sb="0" eb="2">
      <t>ヘイセイ</t>
    </rPh>
    <rPh sb="4" eb="5">
      <t>ネン</t>
    </rPh>
    <rPh sb="6" eb="8">
      <t>ヘイセイ</t>
    </rPh>
    <rPh sb="10" eb="11">
      <t>ネン</t>
    </rPh>
    <rPh sb="12" eb="15">
      <t>ジギョウショ</t>
    </rPh>
    <rPh sb="16" eb="19">
      <t>ジュウギョウシャ</t>
    </rPh>
    <rPh sb="19" eb="21">
      <t>ソウスウ</t>
    </rPh>
    <rPh sb="22" eb="24">
      <t>ミンエイ</t>
    </rPh>
    <phoneticPr fontId="2"/>
  </si>
  <si>
    <t>肺がん検診</t>
    <rPh sb="0" eb="1">
      <t>ハイ</t>
    </rPh>
    <rPh sb="3" eb="5">
      <t>ケンシン</t>
    </rPh>
    <phoneticPr fontId="2"/>
  </si>
  <si>
    <t>浄化槽汚泥を含む。</t>
    <rPh sb="0" eb="3">
      <t>ジョウカソウ</t>
    </rPh>
    <rPh sb="3" eb="5">
      <t>オデイ</t>
    </rPh>
    <rPh sb="6" eb="7">
      <t>フク</t>
    </rPh>
    <phoneticPr fontId="2"/>
  </si>
  <si>
    <t>昭和56年度</t>
    <rPh sb="0" eb="2">
      <t>ショウワ</t>
    </rPh>
    <rPh sb="4" eb="5">
      <t>ネン</t>
    </rPh>
    <rPh sb="5" eb="6">
      <t>ド</t>
    </rPh>
    <phoneticPr fontId="2"/>
  </si>
  <si>
    <t>肝炎ｳｲﾙｽ検診</t>
    <rPh sb="0" eb="2">
      <t>カンエン</t>
    </rPh>
    <rPh sb="6" eb="8">
      <t>ケンシン</t>
    </rPh>
    <phoneticPr fontId="2"/>
  </si>
  <si>
    <t>ＣＯＰＤ検診</t>
    <rPh sb="4" eb="6">
      <t>ケンシン</t>
    </rPh>
    <phoneticPr fontId="2"/>
  </si>
  <si>
    <t>（２）住民投票</t>
    <rPh sb="3" eb="5">
      <t>ジュウミン</t>
    </rPh>
    <rPh sb="5" eb="7">
      <t>トウヒョウ</t>
    </rPh>
    <phoneticPr fontId="2"/>
  </si>
  <si>
    <t>内容</t>
    <rPh sb="0" eb="2">
      <t>ナイヨウ</t>
    </rPh>
    <phoneticPr fontId="2"/>
  </si>
  <si>
    <t>当日の投票資格者数</t>
    <rPh sb="0" eb="2">
      <t>トウジツ</t>
    </rPh>
    <rPh sb="3" eb="5">
      <t>トウヒョウ</t>
    </rPh>
    <rPh sb="5" eb="8">
      <t>シカクシャ</t>
    </rPh>
    <rPh sb="8" eb="9">
      <t>スウ</t>
    </rPh>
    <phoneticPr fontId="2"/>
  </si>
  <si>
    <t>野洲駅南口市有地に市民病院を整備することについて</t>
    <rPh sb="0" eb="2">
      <t>ヤス</t>
    </rPh>
    <rPh sb="2" eb="3">
      <t>エキ</t>
    </rPh>
    <rPh sb="3" eb="5">
      <t>ミナミグチ</t>
    </rPh>
    <rPh sb="5" eb="8">
      <t>シユウチ</t>
    </rPh>
    <rPh sb="9" eb="11">
      <t>シミン</t>
    </rPh>
    <rPh sb="11" eb="13">
      <t>ビョウイン</t>
    </rPh>
    <rPh sb="14" eb="16">
      <t>セイビ</t>
    </rPh>
    <phoneticPr fontId="2"/>
  </si>
  <si>
    <t>※投票率が50%未満であったため開票せず</t>
    <rPh sb="1" eb="3">
      <t>トウヒョウ</t>
    </rPh>
    <rPh sb="3" eb="4">
      <t>リツ</t>
    </rPh>
    <rPh sb="8" eb="10">
      <t>ミマン</t>
    </rPh>
    <rPh sb="16" eb="18">
      <t>カイヒョウ</t>
    </rPh>
    <phoneticPr fontId="2"/>
  </si>
  <si>
    <t>（１）選挙</t>
    <rPh sb="3" eb="5">
      <t>センキョ</t>
    </rPh>
    <phoneticPr fontId="2"/>
  </si>
  <si>
    <t>平成28年度から市域の境界に跨るものを含む。</t>
    <rPh sb="0" eb="2">
      <t>ヘイセイ</t>
    </rPh>
    <rPh sb="4" eb="6">
      <t>ネンド</t>
    </rPh>
    <rPh sb="8" eb="10">
      <t>シイキ</t>
    </rPh>
    <rPh sb="11" eb="13">
      <t>キョウカイ</t>
    </rPh>
    <rPh sb="14" eb="15">
      <t>マタガ</t>
    </rPh>
    <rPh sb="19" eb="20">
      <t>フク</t>
    </rPh>
    <phoneticPr fontId="2"/>
  </si>
  <si>
    <t>(平成29)年</t>
    <rPh sb="1" eb="3">
      <t>ヘイセイ</t>
    </rPh>
    <rPh sb="6" eb="7">
      <t>ネン</t>
    </rPh>
    <phoneticPr fontId="2"/>
  </si>
  <si>
    <t>野洲駅北口駅前広場整備事業に伴う横断歩道橋完成。</t>
    <rPh sb="0" eb="3">
      <t>ヤスエキ</t>
    </rPh>
    <rPh sb="3" eb="5">
      <t>キタグチ</t>
    </rPh>
    <rPh sb="5" eb="7">
      <t>エキマエ</t>
    </rPh>
    <rPh sb="7" eb="9">
      <t>ヒロバ</t>
    </rPh>
    <rPh sb="9" eb="11">
      <t>セイビ</t>
    </rPh>
    <rPh sb="11" eb="13">
      <t>ジギョウ</t>
    </rPh>
    <rPh sb="14" eb="15">
      <t>トモナ</t>
    </rPh>
    <rPh sb="16" eb="18">
      <t>オウダン</t>
    </rPh>
    <rPh sb="18" eb="20">
      <t>ホドウ</t>
    </rPh>
    <rPh sb="20" eb="21">
      <t>バシ</t>
    </rPh>
    <rPh sb="21" eb="23">
      <t>カンセイ</t>
    </rPh>
    <phoneticPr fontId="2"/>
  </si>
  <si>
    <t>「野洲駅南口市所有地に市民病院を整備することについて」住民投票執行。</t>
    <rPh sb="1" eb="4">
      <t>ヤスエキ</t>
    </rPh>
    <rPh sb="4" eb="5">
      <t>ミナミ</t>
    </rPh>
    <rPh sb="5" eb="6">
      <t>クチ</t>
    </rPh>
    <rPh sb="6" eb="7">
      <t>シ</t>
    </rPh>
    <rPh sb="7" eb="10">
      <t>ショユウチ</t>
    </rPh>
    <rPh sb="11" eb="13">
      <t>シミン</t>
    </rPh>
    <rPh sb="13" eb="15">
      <t>ビョウイン</t>
    </rPh>
    <rPh sb="16" eb="18">
      <t>セイビ</t>
    </rPh>
    <rPh sb="27" eb="29">
      <t>ジュウミン</t>
    </rPh>
    <rPh sb="29" eb="31">
      <t>トウヒョウ</t>
    </rPh>
    <rPh sb="31" eb="33">
      <t>シッコウ</t>
    </rPh>
    <phoneticPr fontId="2"/>
  </si>
  <si>
    <t>野洲市議会議員一般選挙執行。</t>
    <rPh sb="0" eb="2">
      <t>ヤス</t>
    </rPh>
    <rPh sb="2" eb="3">
      <t>シ</t>
    </rPh>
    <rPh sb="3" eb="5">
      <t>ギカイ</t>
    </rPh>
    <rPh sb="5" eb="7">
      <t>ギイン</t>
    </rPh>
    <rPh sb="7" eb="9">
      <t>イッパン</t>
    </rPh>
    <rPh sb="9" eb="11">
      <t>センキョ</t>
    </rPh>
    <rPh sb="11" eb="13">
      <t>シッコウ</t>
    </rPh>
    <phoneticPr fontId="2"/>
  </si>
  <si>
    <t>第15章　選挙等</t>
    <rPh sb="7" eb="8">
      <t>トウ</t>
    </rPh>
    <phoneticPr fontId="2"/>
  </si>
  <si>
    <t>-</t>
    <phoneticPr fontId="2"/>
  </si>
  <si>
    <t>-</t>
    <phoneticPr fontId="2"/>
  </si>
  <si>
    <t>兵主神社庭園　　　21,688㎡</t>
    <rPh sb="0" eb="1">
      <t>ヘイ</t>
    </rPh>
    <rPh sb="1" eb="2">
      <t>ヌシ</t>
    </rPh>
    <rPh sb="2" eb="4">
      <t>ジンジャ</t>
    </rPh>
    <phoneticPr fontId="2"/>
  </si>
  <si>
    <t>追加平成8年11月11日</t>
    <rPh sb="0" eb="2">
      <t>ツイカ</t>
    </rPh>
    <rPh sb="2" eb="4">
      <t>ヘイセイ</t>
    </rPh>
    <rPh sb="5" eb="6">
      <t>ネン</t>
    </rPh>
    <rPh sb="8" eb="9">
      <t>ガツ</t>
    </rPh>
    <rPh sb="11" eb="12">
      <t>ニチ</t>
    </rPh>
    <phoneticPr fontId="2"/>
  </si>
  <si>
    <t>(注)３種混合は平成28年度製造中止</t>
    <rPh sb="1" eb="2">
      <t>チュウ</t>
    </rPh>
    <rPh sb="4" eb="5">
      <t>シュ</t>
    </rPh>
    <rPh sb="5" eb="7">
      <t>コンゴウ</t>
    </rPh>
    <rPh sb="8" eb="10">
      <t>ヘイセイ</t>
    </rPh>
    <rPh sb="12" eb="13">
      <t>ネン</t>
    </rPh>
    <rPh sb="13" eb="14">
      <t>ド</t>
    </rPh>
    <rPh sb="14" eb="16">
      <t>セイゾウ</t>
    </rPh>
    <rPh sb="16" eb="18">
      <t>チュウシ</t>
    </rPh>
    <phoneticPr fontId="2"/>
  </si>
  <si>
    <t>市立ゆきはた保育園
（ゆきはたこども園）</t>
    <rPh sb="0" eb="2">
      <t>シリツ</t>
    </rPh>
    <phoneticPr fontId="2"/>
  </si>
  <si>
    <t>市立篠原保育園
（篠原こども園）</t>
    <rPh sb="0" eb="1">
      <t>シ</t>
    </rPh>
    <rPh sb="1" eb="2">
      <t>リツ</t>
    </rPh>
    <rPh sb="2" eb="4">
      <t>シノハラ</t>
    </rPh>
    <rPh sb="4" eb="7">
      <t>ホイクエン</t>
    </rPh>
    <rPh sb="9" eb="11">
      <t>シノハラ</t>
    </rPh>
    <rPh sb="14" eb="15">
      <t>エン</t>
    </rPh>
    <phoneticPr fontId="2"/>
  </si>
  <si>
    <t>さくらばさま幼稚園
（さくらばさまこども園）</t>
    <rPh sb="6" eb="9">
      <t>ヨウチエン</t>
    </rPh>
    <rPh sb="20" eb="21">
      <t>エン</t>
    </rPh>
    <phoneticPr fontId="2"/>
  </si>
  <si>
    <t>篠原幼稚園
（篠原こども園）</t>
    <rPh sb="0" eb="2">
      <t>シノハラ</t>
    </rPh>
    <rPh sb="2" eb="4">
      <t>ヨウチ</t>
    </rPh>
    <rPh sb="4" eb="5">
      <t>エン</t>
    </rPh>
    <rPh sb="7" eb="9">
      <t>シノハラ</t>
    </rPh>
    <rPh sb="12" eb="13">
      <t>エン</t>
    </rPh>
    <phoneticPr fontId="2"/>
  </si>
  <si>
    <t>ゆきはた幼稚園
（ゆきはたこども園）</t>
    <rPh sb="4" eb="6">
      <t>ヨウチ</t>
    </rPh>
    <rPh sb="6" eb="7">
      <t>エン</t>
    </rPh>
    <rPh sb="16" eb="17">
      <t>エン</t>
    </rPh>
    <phoneticPr fontId="2"/>
  </si>
  <si>
    <t>木部天神前古墳（429㎡）</t>
    <rPh sb="0" eb="2">
      <t>キベ</t>
    </rPh>
    <rPh sb="2" eb="4">
      <t>テンジン</t>
    </rPh>
    <rPh sb="4" eb="5">
      <t>マエ</t>
    </rPh>
    <rPh sb="5" eb="7">
      <t>コフン</t>
    </rPh>
    <phoneticPr fontId="2"/>
  </si>
  <si>
    <t>苗村氏庭園（64.19㎡）</t>
    <rPh sb="0" eb="1">
      <t>ナエ</t>
    </rPh>
    <rPh sb="1" eb="2">
      <t>ムラ</t>
    </rPh>
    <rPh sb="2" eb="3">
      <t>シ</t>
    </rPh>
    <rPh sb="3" eb="5">
      <t>テイエン</t>
    </rPh>
    <phoneticPr fontId="2"/>
  </si>
  <si>
    <t>平成11年～平成19年 商業統計調査</t>
    <rPh sb="0" eb="2">
      <t>ヘイセイ</t>
    </rPh>
    <rPh sb="4" eb="5">
      <t>ネン</t>
    </rPh>
    <rPh sb="6" eb="8">
      <t>ヘイセイ</t>
    </rPh>
    <rPh sb="10" eb="11">
      <t>ネン</t>
    </rPh>
    <rPh sb="12" eb="14">
      <t>ショウギョウ</t>
    </rPh>
    <rPh sb="14" eb="16">
      <t>トウケイ</t>
    </rPh>
    <rPh sb="16" eb="18">
      <t>チョウサ</t>
    </rPh>
    <phoneticPr fontId="2"/>
  </si>
  <si>
    <t>平成24年、28年 経済センサス-活動調査</t>
    <rPh sb="0" eb="2">
      <t>ヘイセイ</t>
    </rPh>
    <rPh sb="4" eb="5">
      <t>ネン</t>
    </rPh>
    <rPh sb="8" eb="9">
      <t>ネン</t>
    </rPh>
    <rPh sb="10" eb="12">
      <t>ケイザイ</t>
    </rPh>
    <rPh sb="17" eb="19">
      <t>カツドウ</t>
    </rPh>
    <rPh sb="19" eb="21">
      <t>チョウサ</t>
    </rPh>
    <phoneticPr fontId="2"/>
  </si>
  <si>
    <t>二之宮神社境内（8,005.38㎡）</t>
    <rPh sb="0" eb="3">
      <t>ニノミヤ</t>
    </rPh>
    <rPh sb="3" eb="5">
      <t>ジンジャ</t>
    </rPh>
    <rPh sb="5" eb="7">
      <t>ケイダイ</t>
    </rPh>
    <phoneticPr fontId="2"/>
  </si>
  <si>
    <t>1,655点</t>
    <rPh sb="5" eb="6">
      <t>テン</t>
    </rPh>
    <phoneticPr fontId="2"/>
  </si>
  <si>
    <t>2,439点</t>
    <rPh sb="5" eb="6">
      <t>テン</t>
    </rPh>
    <phoneticPr fontId="2"/>
  </si>
  <si>
    <t>がん・
結核等
発見者数</t>
    <rPh sb="4" eb="6">
      <t>ケッカク</t>
    </rPh>
    <rPh sb="6" eb="7">
      <t>トウ</t>
    </rPh>
    <rPh sb="8" eb="10">
      <t>ハッケン</t>
    </rPh>
    <rPh sb="10" eb="11">
      <t>シャ</t>
    </rPh>
    <rPh sb="11" eb="12">
      <t>カズ</t>
    </rPh>
    <phoneticPr fontId="2"/>
  </si>
  <si>
    <t>一級河川中ノ池川への合流点</t>
    <rPh sb="0" eb="2">
      <t>イッキュウ</t>
    </rPh>
    <rPh sb="2" eb="4">
      <t>カセン</t>
    </rPh>
    <rPh sb="4" eb="5">
      <t>ナカ</t>
    </rPh>
    <rPh sb="6" eb="8">
      <t>イケガワ</t>
    </rPh>
    <rPh sb="10" eb="13">
      <t>ゴウリュウテン</t>
    </rPh>
    <phoneticPr fontId="2"/>
  </si>
  <si>
    <t>資料：みず事業所</t>
    <rPh sb="0" eb="2">
      <t>シリョウ</t>
    </rPh>
    <rPh sb="5" eb="8">
      <t>ジギョウショ</t>
    </rPh>
    <phoneticPr fontId="2"/>
  </si>
  <si>
    <t>Ｘ</t>
    <phoneticPr fontId="2"/>
  </si>
  <si>
    <t>資料：平成28年経済センサス-活動調査</t>
    <rPh sb="0" eb="2">
      <t>シリョウ</t>
    </rPh>
    <rPh sb="3" eb="5">
      <t>ヘイセイ</t>
    </rPh>
    <rPh sb="7" eb="8">
      <t>ネン</t>
    </rPh>
    <rPh sb="8" eb="10">
      <t>ケイザイ</t>
    </rPh>
    <rPh sb="15" eb="17">
      <t>カツドウ</t>
    </rPh>
    <rPh sb="17" eb="19">
      <t>チョウサ</t>
    </rPh>
    <phoneticPr fontId="2"/>
  </si>
  <si>
    <t>X</t>
    <phoneticPr fontId="2"/>
  </si>
  <si>
    <t>X</t>
    <phoneticPr fontId="2"/>
  </si>
  <si>
    <t>平成14年～平成19年、平成26年 商業統計調査</t>
    <rPh sb="0" eb="2">
      <t>ヘイセイ</t>
    </rPh>
    <rPh sb="4" eb="5">
      <t>ネン</t>
    </rPh>
    <rPh sb="6" eb="8">
      <t>ヘイセイ</t>
    </rPh>
    <rPh sb="10" eb="11">
      <t>ネン</t>
    </rPh>
    <rPh sb="12" eb="14">
      <t>ヘイセイ</t>
    </rPh>
    <rPh sb="16" eb="17">
      <t>ネン</t>
    </rPh>
    <rPh sb="18" eb="20">
      <t>ショウギョウ</t>
    </rPh>
    <rPh sb="20" eb="22">
      <t>トウケイ</t>
    </rPh>
    <rPh sb="22" eb="24">
      <t>チョウサ</t>
    </rPh>
    <phoneticPr fontId="2"/>
  </si>
  <si>
    <t>年間販売額
　　　(百万円)</t>
    <rPh sb="0" eb="2">
      <t>ネンカン</t>
    </rPh>
    <rPh sb="2" eb="5">
      <t>ハンバイガク</t>
    </rPh>
    <rPh sb="10" eb="11">
      <t>ヒャク</t>
    </rPh>
    <rPh sb="11" eb="13">
      <t>マンエン</t>
    </rPh>
    <phoneticPr fontId="2"/>
  </si>
  <si>
    <t>(注)</t>
    <phoneticPr fontId="2"/>
  </si>
  <si>
    <t>保険税</t>
    <rPh sb="0" eb="2">
      <t>ホケン</t>
    </rPh>
    <rPh sb="2" eb="3">
      <t>ゼイ</t>
    </rPh>
    <phoneticPr fontId="2"/>
  </si>
  <si>
    <t>野洲市へ転入</t>
    <rPh sb="0" eb="3">
      <t>ヤスシ</t>
    </rPh>
    <rPh sb="4" eb="6">
      <t>テンニュウ</t>
    </rPh>
    <phoneticPr fontId="2"/>
  </si>
  <si>
    <t>野洲市から転出</t>
    <rPh sb="0" eb="3">
      <t>ヤスシ</t>
    </rPh>
    <rPh sb="5" eb="7">
      <t>テンシュツ</t>
    </rPh>
    <phoneticPr fontId="2"/>
  </si>
  <si>
    <t xml:space="preserve">  　世帯数の数値は、複数国籍世帯を除く</t>
    <rPh sb="3" eb="6">
      <t>セタイスウ</t>
    </rPh>
    <rPh sb="7" eb="9">
      <t>スウチ</t>
    </rPh>
    <rPh sb="11" eb="13">
      <t>フクスウ</t>
    </rPh>
    <rPh sb="13" eb="15">
      <t>コクセキ</t>
    </rPh>
    <rPh sb="15" eb="17">
      <t>セタイ</t>
    </rPh>
    <rPh sb="18" eb="19">
      <t>ノゾ</t>
    </rPh>
    <phoneticPr fontId="2"/>
  </si>
  <si>
    <t>３５°０４′０３″</t>
    <phoneticPr fontId="2"/>
  </si>
  <si>
    <t>平成30年</t>
    <rPh sb="0" eb="2">
      <t>ヘイセイ</t>
    </rPh>
    <rPh sb="4" eb="5">
      <t>ネン</t>
    </rPh>
    <phoneticPr fontId="2"/>
  </si>
  <si>
    <t>平成３０年</t>
    <rPh sb="0" eb="2">
      <t>ヘイセイ</t>
    </rPh>
    <rPh sb="4" eb="5">
      <t>ネン</t>
    </rPh>
    <phoneticPr fontId="2"/>
  </si>
  <si>
    <t>平成29年度</t>
    <rPh sb="0" eb="2">
      <t>ヘイセイ</t>
    </rPh>
    <rPh sb="4" eb="5">
      <t>ネン</t>
    </rPh>
    <rPh sb="5" eb="6">
      <t>ド</t>
    </rPh>
    <phoneticPr fontId="2"/>
  </si>
  <si>
    <t>平成29年度</t>
    <rPh sb="0" eb="2">
      <t>ヘイセイ</t>
    </rPh>
    <rPh sb="4" eb="6">
      <t>ネンド</t>
    </rPh>
    <phoneticPr fontId="2"/>
  </si>
  <si>
    <t>平成３０年度</t>
    <rPh sb="0" eb="2">
      <t>ヘイセイ</t>
    </rPh>
    <rPh sb="4" eb="6">
      <t>ネンド</t>
    </rPh>
    <phoneticPr fontId="2"/>
  </si>
  <si>
    <t>平成29年度</t>
    <rPh sb="0" eb="2">
      <t>ヘイセイ</t>
    </rPh>
    <phoneticPr fontId="2"/>
  </si>
  <si>
    <t>平成29年度</t>
    <rPh sb="0" eb="2">
      <t>ヘイセイ</t>
    </rPh>
    <phoneticPr fontId="6"/>
  </si>
  <si>
    <t>X</t>
  </si>
  <si>
    <t xml:space="preserve">　　　年（実績）
区　　分
</t>
    <rPh sb="3" eb="4">
      <t>ネン</t>
    </rPh>
    <rPh sb="5" eb="7">
      <t>ジッセキ</t>
    </rPh>
    <rPh sb="12" eb="13">
      <t>ク</t>
    </rPh>
    <rPh sb="15" eb="16">
      <t>ブン</t>
    </rPh>
    <phoneticPr fontId="2"/>
  </si>
  <si>
    <t>　　　　区分
年（実績）</t>
    <rPh sb="4" eb="6">
      <t>クブン</t>
    </rPh>
    <rPh sb="8" eb="9">
      <t>ネン</t>
    </rPh>
    <rPh sb="10" eb="12">
      <t>ジッセキ</t>
    </rPh>
    <phoneticPr fontId="2"/>
  </si>
  <si>
    <t>平成29年工業統計調査</t>
    <rPh sb="0" eb="2">
      <t>ヘイセイ</t>
    </rPh>
    <rPh sb="4" eb="5">
      <t>ネン</t>
    </rPh>
    <rPh sb="5" eb="7">
      <t>コウギョウ</t>
    </rPh>
    <rPh sb="7" eb="9">
      <t>トウケイ</t>
    </rPh>
    <rPh sb="9" eb="11">
      <t>チョウサ</t>
    </rPh>
    <phoneticPr fontId="2"/>
  </si>
  <si>
    <t>従業者４人以上の事業所</t>
    <rPh sb="0" eb="3">
      <t>ジュウギョウシャ</t>
    </rPh>
    <phoneticPr fontId="2"/>
  </si>
  <si>
    <t>平成28年経済センサス-活動調査</t>
    <rPh sb="0" eb="2">
      <t>ヘイセイ</t>
    </rPh>
    <rPh sb="4" eb="5">
      <t>ネン</t>
    </rPh>
    <rPh sb="5" eb="7">
      <t>ケイザイ</t>
    </rPh>
    <rPh sb="12" eb="14">
      <t>カツドウ</t>
    </rPh>
    <rPh sb="14" eb="16">
      <t>チョウサ</t>
    </rPh>
    <phoneticPr fontId="2"/>
  </si>
  <si>
    <t>資料：</t>
    <rPh sb="0" eb="2">
      <t>シリョウ</t>
    </rPh>
    <phoneticPr fontId="2"/>
  </si>
  <si>
    <t>　　　区分
年（実績）</t>
    <rPh sb="3" eb="5">
      <t>クブン</t>
    </rPh>
    <rPh sb="7" eb="8">
      <t>ネン</t>
    </rPh>
    <rPh sb="9" eb="11">
      <t>ジッセキ</t>
    </rPh>
    <phoneticPr fontId="2"/>
  </si>
  <si>
    <t>小　堤</t>
    <phoneticPr fontId="2"/>
  </si>
  <si>
    <t>行畑一丁目</t>
    <phoneticPr fontId="2"/>
  </si>
  <si>
    <t>比留田</t>
    <phoneticPr fontId="2"/>
  </si>
  <si>
    <t>％</t>
    <phoneticPr fontId="2"/>
  </si>
  <si>
    <t>３ＤＫ</t>
    <phoneticPr fontId="2"/>
  </si>
  <si>
    <t>２ＤＫ</t>
    <phoneticPr fontId="2"/>
  </si>
  <si>
    <t>無投票</t>
    <rPh sb="0" eb="3">
      <t>ムトウヒョウ</t>
    </rPh>
    <phoneticPr fontId="2"/>
  </si>
  <si>
    <t>子宮頸がん</t>
    <rPh sb="0" eb="2">
      <t>シキュウ</t>
    </rPh>
    <rPh sb="2" eb="3">
      <t>ケイ</t>
    </rPh>
    <phoneticPr fontId="2"/>
  </si>
  <si>
    <t>高齢者
肺炎球菌</t>
    <rPh sb="0" eb="3">
      <t>コウレイシャ</t>
    </rPh>
    <rPh sb="4" eb="6">
      <t>ハイエン</t>
    </rPh>
    <rPh sb="6" eb="8">
      <t>キュウキン</t>
    </rPh>
    <phoneticPr fontId="2"/>
  </si>
  <si>
    <t>水痘</t>
    <rPh sb="0" eb="2">
      <t>スイトウ</t>
    </rPh>
    <phoneticPr fontId="2"/>
  </si>
  <si>
    <t>B型肝炎</t>
    <rPh sb="1" eb="4">
      <t>ガタカンエン</t>
    </rPh>
    <phoneticPr fontId="2"/>
  </si>
  <si>
    <t>(注)子宮頸がん･･･平成22年11月26日からの任意接種費用助成期間を経て平成25年4月1日から定期予防</t>
    <rPh sb="1" eb="2">
      <t>チュウ</t>
    </rPh>
    <rPh sb="3" eb="5">
      <t>シキュウ</t>
    </rPh>
    <rPh sb="5" eb="6">
      <t>ケイ</t>
    </rPh>
    <rPh sb="11" eb="13">
      <t>ヘイセイ</t>
    </rPh>
    <rPh sb="15" eb="16">
      <t>ネン</t>
    </rPh>
    <rPh sb="18" eb="19">
      <t>ガツ</t>
    </rPh>
    <rPh sb="21" eb="22">
      <t>ニチ</t>
    </rPh>
    <rPh sb="25" eb="27">
      <t>ニンイ</t>
    </rPh>
    <rPh sb="27" eb="29">
      <t>セッシュ</t>
    </rPh>
    <rPh sb="29" eb="31">
      <t>ヒヨウ</t>
    </rPh>
    <rPh sb="31" eb="33">
      <t>ジョセイ</t>
    </rPh>
    <rPh sb="33" eb="35">
      <t>キカン</t>
    </rPh>
    <rPh sb="36" eb="37">
      <t>ヘ</t>
    </rPh>
    <rPh sb="38" eb="40">
      <t>ヘイセイ</t>
    </rPh>
    <rPh sb="42" eb="43">
      <t>ネン</t>
    </rPh>
    <rPh sb="44" eb="45">
      <t>ガツ</t>
    </rPh>
    <rPh sb="46" eb="47">
      <t>ニチ</t>
    </rPh>
    <rPh sb="49" eb="51">
      <t>テイキ</t>
    </rPh>
    <rPh sb="51" eb="53">
      <t>ヨボウ</t>
    </rPh>
    <phoneticPr fontId="2"/>
  </si>
  <si>
    <t>接種化。平成25年6月14日から積極的勧奨が差し控えになる</t>
    <rPh sb="0" eb="2">
      <t>セッシュ</t>
    </rPh>
    <rPh sb="2" eb="3">
      <t>カ</t>
    </rPh>
    <rPh sb="4" eb="6">
      <t>ヘイセイ</t>
    </rPh>
    <rPh sb="8" eb="9">
      <t>ネン</t>
    </rPh>
    <rPh sb="10" eb="11">
      <t>ガツ</t>
    </rPh>
    <rPh sb="13" eb="14">
      <t>ニチ</t>
    </rPh>
    <rPh sb="16" eb="19">
      <t>セッキョクテキ</t>
    </rPh>
    <rPh sb="19" eb="21">
      <t>カンショウ</t>
    </rPh>
    <rPh sb="22" eb="23">
      <t>サ</t>
    </rPh>
    <rPh sb="24" eb="25">
      <t>ヒカ</t>
    </rPh>
    <phoneticPr fontId="2"/>
  </si>
  <si>
    <t>(注)日本脳炎･･･平成17年5月30日～平成22年3月31日の積極的勧奨の差し控え後、平成22年4月から勧奨</t>
    <rPh sb="1" eb="2">
      <t>チュウ</t>
    </rPh>
    <rPh sb="3" eb="5">
      <t>ニホン</t>
    </rPh>
    <rPh sb="5" eb="7">
      <t>ノウエン</t>
    </rPh>
    <rPh sb="10" eb="12">
      <t>ヘイセイ</t>
    </rPh>
    <rPh sb="14" eb="15">
      <t>ネン</t>
    </rPh>
    <rPh sb="16" eb="17">
      <t>ガツ</t>
    </rPh>
    <rPh sb="19" eb="20">
      <t>ニチ</t>
    </rPh>
    <rPh sb="21" eb="23">
      <t>ヘイセイ</t>
    </rPh>
    <rPh sb="25" eb="26">
      <t>ネン</t>
    </rPh>
    <rPh sb="27" eb="28">
      <t>ガツ</t>
    </rPh>
    <rPh sb="30" eb="31">
      <t>ニチ</t>
    </rPh>
    <rPh sb="32" eb="35">
      <t>セッキョクテキ</t>
    </rPh>
    <rPh sb="35" eb="37">
      <t>カンショウ</t>
    </rPh>
    <rPh sb="38" eb="39">
      <t>サ</t>
    </rPh>
    <rPh sb="40" eb="41">
      <t>ヒカ</t>
    </rPh>
    <rPh sb="42" eb="43">
      <t>ゴ</t>
    </rPh>
    <rPh sb="44" eb="46">
      <t>ヘイセイ</t>
    </rPh>
    <rPh sb="48" eb="49">
      <t>ネン</t>
    </rPh>
    <rPh sb="50" eb="51">
      <t>ガツ</t>
    </rPh>
    <rPh sb="53" eb="55">
      <t>カンショウ</t>
    </rPh>
    <phoneticPr fontId="2"/>
  </si>
  <si>
    <t>再開（平成21年6月新ワクチン開始）。平成23年5月20日より特例接種者（平成19年4月2日～平成</t>
    <rPh sb="0" eb="2">
      <t>サイカイ</t>
    </rPh>
    <rPh sb="3" eb="5">
      <t>ヘイセイ</t>
    </rPh>
    <rPh sb="7" eb="8">
      <t>ネン</t>
    </rPh>
    <rPh sb="9" eb="10">
      <t>ガツ</t>
    </rPh>
    <rPh sb="10" eb="11">
      <t>シン</t>
    </rPh>
    <rPh sb="15" eb="17">
      <t>カイシ</t>
    </rPh>
    <rPh sb="19" eb="21">
      <t>ヘイセイ</t>
    </rPh>
    <rPh sb="23" eb="24">
      <t>ネン</t>
    </rPh>
    <rPh sb="25" eb="26">
      <t>ガツ</t>
    </rPh>
    <rPh sb="28" eb="29">
      <t>ニチ</t>
    </rPh>
    <rPh sb="31" eb="33">
      <t>トクレイ</t>
    </rPh>
    <rPh sb="33" eb="35">
      <t>セッシュ</t>
    </rPh>
    <rPh sb="35" eb="36">
      <t>シャ</t>
    </rPh>
    <rPh sb="37" eb="39">
      <t>ヘイセイ</t>
    </rPh>
    <rPh sb="41" eb="42">
      <t>ネン</t>
    </rPh>
    <rPh sb="43" eb="44">
      <t>ガツ</t>
    </rPh>
    <rPh sb="45" eb="46">
      <t>ニチ</t>
    </rPh>
    <rPh sb="47" eb="49">
      <t>ヘイセイ</t>
    </rPh>
    <phoneticPr fontId="2"/>
  </si>
  <si>
    <t>21年10月1日生および平成7年6月1日～平成19年4月1日生)が追加</t>
    <rPh sb="2" eb="3">
      <t>ネン</t>
    </rPh>
    <rPh sb="5" eb="6">
      <t>ガツ</t>
    </rPh>
    <rPh sb="7" eb="8">
      <t>ニチ</t>
    </rPh>
    <rPh sb="8" eb="9">
      <t>セイ</t>
    </rPh>
    <rPh sb="25" eb="26">
      <t>ネン</t>
    </rPh>
    <rPh sb="27" eb="28">
      <t>ガツ</t>
    </rPh>
    <rPh sb="29" eb="30">
      <t>ニチ</t>
    </rPh>
    <rPh sb="30" eb="31">
      <t>ウ</t>
    </rPh>
    <rPh sb="33" eb="35">
      <t>ツイカ</t>
    </rPh>
    <phoneticPr fontId="2"/>
  </si>
  <si>
    <t>(注)水痘･･･平成26年10月1日から定期予防接種化</t>
    <rPh sb="1" eb="2">
      <t>チュウ</t>
    </rPh>
    <rPh sb="3" eb="5">
      <t>スイトウ</t>
    </rPh>
    <rPh sb="8" eb="10">
      <t>ヘイセイ</t>
    </rPh>
    <rPh sb="12" eb="13">
      <t>ネン</t>
    </rPh>
    <rPh sb="15" eb="16">
      <t>ガツ</t>
    </rPh>
    <rPh sb="17" eb="18">
      <t>ニチ</t>
    </rPh>
    <rPh sb="20" eb="22">
      <t>テイキ</t>
    </rPh>
    <rPh sb="22" eb="24">
      <t>ヨボウ</t>
    </rPh>
    <rPh sb="24" eb="26">
      <t>セッシュ</t>
    </rPh>
    <rPh sb="26" eb="27">
      <t>カ</t>
    </rPh>
    <phoneticPr fontId="2"/>
  </si>
  <si>
    <t>(注)B型肝炎･･･平成28年10月1日から定期予防接種化</t>
    <rPh sb="1" eb="2">
      <t>チュウ</t>
    </rPh>
    <rPh sb="4" eb="7">
      <t>ガタカンエン</t>
    </rPh>
    <rPh sb="10" eb="12">
      <t>ヘイセイ</t>
    </rPh>
    <rPh sb="14" eb="15">
      <t>ネン</t>
    </rPh>
    <rPh sb="17" eb="18">
      <t>ガツ</t>
    </rPh>
    <rPh sb="19" eb="20">
      <t>ニチ</t>
    </rPh>
    <rPh sb="22" eb="24">
      <t>テイキ</t>
    </rPh>
    <rPh sb="24" eb="26">
      <t>ヨボウ</t>
    </rPh>
    <rPh sb="26" eb="28">
      <t>セッシュ</t>
    </rPh>
    <rPh sb="28" eb="29">
      <t>カ</t>
    </rPh>
    <phoneticPr fontId="2"/>
  </si>
  <si>
    <t>絵画</t>
    <rPh sb="0" eb="2">
      <t>カイガ</t>
    </rPh>
    <phoneticPr fontId="2"/>
  </si>
  <si>
    <t>絹本著色両界曼荼羅図</t>
    <rPh sb="0" eb="1">
      <t>キヌ</t>
    </rPh>
    <rPh sb="1" eb="2">
      <t>ホン</t>
    </rPh>
    <rPh sb="2" eb="4">
      <t>チョショク</t>
    </rPh>
    <rPh sb="4" eb="6">
      <t>リョウカイ</t>
    </rPh>
    <rPh sb="6" eb="9">
      <t>マンダラ</t>
    </rPh>
    <rPh sb="9" eb="10">
      <t>ズ</t>
    </rPh>
    <phoneticPr fontId="2"/>
  </si>
  <si>
    <t>2幅</t>
    <rPh sb="1" eb="2">
      <t>ハバ</t>
    </rPh>
    <phoneticPr fontId="2"/>
  </si>
  <si>
    <t>御上神社</t>
    <rPh sb="0" eb="4">
      <t>ミカミジンジャ</t>
    </rPh>
    <phoneticPr fontId="2"/>
  </si>
  <si>
    <t>絹本著色熊野曼荼羅図</t>
    <rPh sb="0" eb="1">
      <t>キヌ</t>
    </rPh>
    <rPh sb="1" eb="2">
      <t>ホン</t>
    </rPh>
    <rPh sb="2" eb="4">
      <t>チョショク</t>
    </rPh>
    <rPh sb="4" eb="6">
      <t>クマノ</t>
    </rPh>
    <rPh sb="6" eb="9">
      <t>マンダラ</t>
    </rPh>
    <rPh sb="9" eb="10">
      <t>ズ</t>
    </rPh>
    <phoneticPr fontId="2"/>
  </si>
  <si>
    <t>彫刻</t>
    <rPh sb="0" eb="2">
      <t>チョウコク</t>
    </rPh>
    <phoneticPr fontId="2"/>
  </si>
  <si>
    <t>木造地蔵菩薩坐像（貞和6年墨書）</t>
    <rPh sb="0" eb="2">
      <t>モクゾウ</t>
    </rPh>
    <rPh sb="2" eb="4">
      <t>ジゾウ</t>
    </rPh>
    <rPh sb="4" eb="6">
      <t>ボサツ</t>
    </rPh>
    <rPh sb="6" eb="8">
      <t>ザゾウ</t>
    </rPh>
    <rPh sb="9" eb="10">
      <t>サダ</t>
    </rPh>
    <rPh sb="10" eb="11">
      <t>ワ</t>
    </rPh>
    <rPh sb="12" eb="13">
      <t>ネン</t>
    </rPh>
    <rPh sb="13" eb="15">
      <t>ボクショ</t>
    </rPh>
    <phoneticPr fontId="2"/>
  </si>
  <si>
    <t>1躯</t>
    <rPh sb="1" eb="2">
      <t>ク</t>
    </rPh>
    <phoneticPr fontId="2"/>
  </si>
  <si>
    <t>圓光寺</t>
    <rPh sb="0" eb="3">
      <t>エンコウジ</t>
    </rPh>
    <phoneticPr fontId="2"/>
  </si>
  <si>
    <t>木造阿弥陀如来坐像（貞應元年朱書）</t>
    <rPh sb="0" eb="2">
      <t>モクゾウ</t>
    </rPh>
    <rPh sb="2" eb="5">
      <t>アミダ</t>
    </rPh>
    <rPh sb="5" eb="7">
      <t>ニョライ</t>
    </rPh>
    <rPh sb="7" eb="9">
      <t>ザゾウ</t>
    </rPh>
    <rPh sb="10" eb="11">
      <t>サダ</t>
    </rPh>
    <rPh sb="11" eb="12">
      <t>オウ</t>
    </rPh>
    <rPh sb="12" eb="14">
      <t>ガンネン</t>
    </rPh>
    <rPh sb="14" eb="16">
      <t>シュガ</t>
    </rPh>
    <phoneticPr fontId="2"/>
  </si>
  <si>
    <t>福泉寺</t>
    <rPh sb="0" eb="3">
      <t>フクセンジ</t>
    </rPh>
    <phoneticPr fontId="2"/>
  </si>
  <si>
    <t>野洲図書館が「平成30年度子供の読書活動優秀実践図書館」を受賞。</t>
    <rPh sb="0" eb="2">
      <t>ヤス</t>
    </rPh>
    <rPh sb="2" eb="5">
      <t>トショカン</t>
    </rPh>
    <rPh sb="7" eb="9">
      <t>ヘイセイ</t>
    </rPh>
    <rPh sb="11" eb="13">
      <t>ネンド</t>
    </rPh>
    <rPh sb="13" eb="15">
      <t>コドモ</t>
    </rPh>
    <rPh sb="16" eb="18">
      <t>ドクショ</t>
    </rPh>
    <rPh sb="18" eb="20">
      <t>カツドウ</t>
    </rPh>
    <rPh sb="20" eb="22">
      <t>ユウシュウ</t>
    </rPh>
    <rPh sb="22" eb="24">
      <t>ジッセン</t>
    </rPh>
    <rPh sb="24" eb="27">
      <t>トショカン</t>
    </rPh>
    <rPh sb="29" eb="31">
      <t>ジュショウ</t>
    </rPh>
    <phoneticPr fontId="2"/>
  </si>
  <si>
    <t>野洲駅北口駅前広場完成。</t>
    <rPh sb="0" eb="3">
      <t>ヤスエキ</t>
    </rPh>
    <rPh sb="3" eb="5">
      <t>キタグチ</t>
    </rPh>
    <rPh sb="5" eb="7">
      <t>エキマエ</t>
    </rPh>
    <rPh sb="7" eb="9">
      <t>ヒロバ</t>
    </rPh>
    <rPh sb="9" eb="11">
      <t>カンセイ</t>
    </rPh>
    <phoneticPr fontId="2"/>
  </si>
  <si>
    <t>(平成30)年</t>
    <rPh sb="1" eb="3">
      <t>ヘイセイ</t>
    </rPh>
    <rPh sb="6" eb="7">
      <t>ネン</t>
    </rPh>
    <phoneticPr fontId="2"/>
  </si>
  <si>
    <t>中主Ｂ＆Ｇ海洋センター体育館リニューアルオープン。</t>
    <rPh sb="0" eb="1">
      <t>チュウ</t>
    </rPh>
    <rPh sb="1" eb="2">
      <t>ヌシ</t>
    </rPh>
    <rPh sb="11" eb="13">
      <t>タイイク</t>
    </rPh>
    <rPh sb="13" eb="14">
      <t>カン</t>
    </rPh>
    <phoneticPr fontId="2"/>
  </si>
  <si>
    <t>新規登録者数</t>
    <rPh sb="0" eb="2">
      <t>シンキ</t>
    </rPh>
    <rPh sb="2" eb="4">
      <t>トウロク</t>
    </rPh>
    <rPh sb="4" eb="5">
      <t>シャ</t>
    </rPh>
    <rPh sb="5" eb="6">
      <t>スウ</t>
    </rPh>
    <phoneticPr fontId="2"/>
  </si>
  <si>
    <t>１６～１８</t>
    <phoneticPr fontId="2"/>
  </si>
  <si>
    <t>２３～２９</t>
    <phoneticPr fontId="2"/>
  </si>
  <si>
    <t>実利用者数</t>
    <rPh sb="0" eb="1">
      <t>ジツ</t>
    </rPh>
    <rPh sb="1" eb="4">
      <t>リヨウシャ</t>
    </rPh>
    <rPh sb="4" eb="5">
      <t>スウ</t>
    </rPh>
    <phoneticPr fontId="2"/>
  </si>
  <si>
    <t>工業用地（㎡）</t>
    <rPh sb="0" eb="2">
      <t>コウギョウ</t>
    </rPh>
    <rPh sb="2" eb="4">
      <t>ヨウチ</t>
    </rPh>
    <phoneticPr fontId="2"/>
  </si>
  <si>
    <r>
      <t>水源別工業用水量（ｍ</t>
    </r>
    <r>
      <rPr>
        <vertAlign val="superscript"/>
        <sz val="10"/>
        <rFont val="HGSｺﾞｼｯｸM"/>
        <family val="3"/>
        <charset val="128"/>
      </rPr>
      <t>３</t>
    </r>
    <r>
      <rPr>
        <sz val="10"/>
        <rFont val="HGSｺﾞｼｯｸM"/>
        <family val="3"/>
        <charset val="128"/>
      </rPr>
      <t>／日）</t>
    </r>
    <rPh sb="0" eb="2">
      <t>スイゲン</t>
    </rPh>
    <rPh sb="2" eb="3">
      <t>ベツ</t>
    </rPh>
    <rPh sb="3" eb="5">
      <t>コウギョウ</t>
    </rPh>
    <rPh sb="5" eb="7">
      <t>ヨウスイ</t>
    </rPh>
    <rPh sb="7" eb="8">
      <t>リョウ</t>
    </rPh>
    <rPh sb="12" eb="13">
      <t>ヒ</t>
    </rPh>
    <phoneticPr fontId="2"/>
  </si>
  <si>
    <t>(2)工業用水量（1日当たり）</t>
    <rPh sb="10" eb="11">
      <t>ヒ</t>
    </rPh>
    <rPh sb="11" eb="12">
      <t>ア</t>
    </rPh>
    <phoneticPr fontId="2"/>
  </si>
  <si>
    <t>（注）工業用地及び工業用水量の項目について、平成29年調査から一部廃止</t>
    <rPh sb="1" eb="2">
      <t>チュウ</t>
    </rPh>
    <rPh sb="3" eb="5">
      <t>コウギョウ</t>
    </rPh>
    <rPh sb="5" eb="7">
      <t>ヨウチ</t>
    </rPh>
    <rPh sb="7" eb="8">
      <t>オヨ</t>
    </rPh>
    <rPh sb="9" eb="11">
      <t>コウギョウ</t>
    </rPh>
    <rPh sb="11" eb="13">
      <t>ヨウスイ</t>
    </rPh>
    <rPh sb="13" eb="14">
      <t>リョウ</t>
    </rPh>
    <rPh sb="15" eb="17">
      <t>コウモク</t>
    </rPh>
    <rPh sb="22" eb="24">
      <t>ヘイセイ</t>
    </rPh>
    <rPh sb="26" eb="27">
      <t>ネン</t>
    </rPh>
    <rPh sb="27" eb="29">
      <t>チョウサ</t>
    </rPh>
    <rPh sb="31" eb="33">
      <t>イチブ</t>
    </rPh>
    <rPh sb="33" eb="35">
      <t>ハイシ</t>
    </rPh>
    <phoneticPr fontId="2"/>
  </si>
  <si>
    <t>佛性寺　</t>
    <rPh sb="0" eb="1">
      <t>ブツ</t>
    </rPh>
    <rPh sb="1" eb="2">
      <t>セイ</t>
    </rPh>
    <rPh sb="2" eb="3">
      <t>テラ</t>
    </rPh>
    <phoneticPr fontId="2"/>
  </si>
  <si>
    <t>佛眼寺</t>
    <rPh sb="0" eb="1">
      <t>ブツ</t>
    </rPh>
    <rPh sb="1" eb="2">
      <t>ガン</t>
    </rPh>
    <rPh sb="2" eb="3">
      <t>ジ</t>
    </rPh>
    <phoneticPr fontId="2"/>
  </si>
  <si>
    <t>排　　出　　量
(kl)</t>
    <rPh sb="0" eb="1">
      <t>オシヒラ</t>
    </rPh>
    <rPh sb="3" eb="4">
      <t>デ</t>
    </rPh>
    <rPh sb="6" eb="7">
      <t>リョウ</t>
    </rPh>
    <phoneticPr fontId="2"/>
  </si>
  <si>
    <t>収　　集　　量
(kl)</t>
    <rPh sb="0" eb="1">
      <t>オサム</t>
    </rPh>
    <rPh sb="3" eb="4">
      <t>シュウ</t>
    </rPh>
    <rPh sb="6" eb="7">
      <t>リョウ</t>
    </rPh>
    <phoneticPr fontId="2"/>
  </si>
  <si>
    <t>「医師・歯科医師・薬剤師調査」及び「保健師・助産師・看護師等業務従事者届」による。</t>
    <rPh sb="1" eb="3">
      <t>イシ</t>
    </rPh>
    <rPh sb="4" eb="6">
      <t>シカ</t>
    </rPh>
    <rPh sb="6" eb="8">
      <t>イシ</t>
    </rPh>
    <rPh sb="9" eb="12">
      <t>ヤクザイシ</t>
    </rPh>
    <rPh sb="12" eb="14">
      <t>チョウサ</t>
    </rPh>
    <rPh sb="15" eb="16">
      <t>オヨ</t>
    </rPh>
    <phoneticPr fontId="2"/>
  </si>
  <si>
    <t>年齢不詳</t>
    <rPh sb="0" eb="2">
      <t>ネンレイ</t>
    </rPh>
    <rPh sb="2" eb="4">
      <t>フショウ</t>
    </rPh>
    <phoneticPr fontId="2"/>
  </si>
  <si>
    <t>　農業</t>
    <rPh sb="1" eb="3">
      <t>ノウギョウ</t>
    </rPh>
    <phoneticPr fontId="2"/>
  </si>
  <si>
    <t>　林業</t>
    <rPh sb="1" eb="3">
      <t>リンギョウ</t>
    </rPh>
    <phoneticPr fontId="2"/>
  </si>
  <si>
    <t>　漁業</t>
    <rPh sb="1" eb="3">
      <t>ギョギョウ</t>
    </rPh>
    <phoneticPr fontId="2"/>
  </si>
  <si>
    <t>　鉱業</t>
    <rPh sb="1" eb="3">
      <t>コウギョウ</t>
    </rPh>
    <phoneticPr fontId="2"/>
  </si>
  <si>
    <t>　建設業</t>
    <rPh sb="1" eb="4">
      <t>ケンセツギョウ</t>
    </rPh>
    <phoneticPr fontId="2"/>
  </si>
  <si>
    <t>　製造業</t>
    <rPh sb="1" eb="4">
      <t>セイゾウギョウ</t>
    </rPh>
    <phoneticPr fontId="2"/>
  </si>
  <si>
    <t>　情報通信業</t>
    <rPh sb="1" eb="3">
      <t>ジョウホウ</t>
    </rPh>
    <rPh sb="3" eb="5">
      <t>ツウシン</t>
    </rPh>
    <rPh sb="5" eb="6">
      <t>ギョウ</t>
    </rPh>
    <phoneticPr fontId="2"/>
  </si>
  <si>
    <t>　運輸業・郵便業</t>
    <rPh sb="1" eb="3">
      <t>ウンユ</t>
    </rPh>
    <rPh sb="3" eb="4">
      <t>ギョウ</t>
    </rPh>
    <rPh sb="5" eb="7">
      <t>ユウビン</t>
    </rPh>
    <rPh sb="7" eb="8">
      <t>ギョウ</t>
    </rPh>
    <phoneticPr fontId="2"/>
  </si>
  <si>
    <t>　卸売・小売業</t>
    <rPh sb="1" eb="3">
      <t>オロシウリ</t>
    </rPh>
    <rPh sb="4" eb="7">
      <t>コウリギョウ</t>
    </rPh>
    <phoneticPr fontId="2"/>
  </si>
  <si>
    <t>　不動産業</t>
    <rPh sb="1" eb="4">
      <t>フドウサン</t>
    </rPh>
    <rPh sb="4" eb="5">
      <t>ギョウ</t>
    </rPh>
    <phoneticPr fontId="2"/>
  </si>
  <si>
    <t>　医療,福祉</t>
    <rPh sb="1" eb="3">
      <t>イリョウ</t>
    </rPh>
    <rPh sb="4" eb="6">
      <t>フクシ</t>
    </rPh>
    <phoneticPr fontId="2"/>
  </si>
  <si>
    <t>　教育,学習支援業</t>
    <rPh sb="1" eb="3">
      <t>キョウイク</t>
    </rPh>
    <rPh sb="4" eb="6">
      <t>ガクシュウ</t>
    </rPh>
    <rPh sb="6" eb="8">
      <t>シエン</t>
    </rPh>
    <rPh sb="8" eb="9">
      <t>ギョウ</t>
    </rPh>
    <phoneticPr fontId="2"/>
  </si>
  <si>
    <t xml:space="preserve"> 　電気・ガス・
 　熱供給・水道業</t>
    <rPh sb="2" eb="4">
      <t>デンキ</t>
    </rPh>
    <rPh sb="11" eb="12">
      <t>ネツ</t>
    </rPh>
    <rPh sb="12" eb="14">
      <t>キョウキュウ</t>
    </rPh>
    <rPh sb="15" eb="18">
      <t>スイドウギョウ</t>
    </rPh>
    <phoneticPr fontId="2"/>
  </si>
  <si>
    <t>　学術研究, 
　技術サービス業</t>
    <rPh sb="1" eb="3">
      <t>ガクジュツ</t>
    </rPh>
    <rPh sb="3" eb="5">
      <t>ケンキュウ</t>
    </rPh>
    <rPh sb="9" eb="11">
      <t>ギジュツ</t>
    </rPh>
    <rPh sb="15" eb="16">
      <t>ギョウ</t>
    </rPh>
    <phoneticPr fontId="2"/>
  </si>
  <si>
    <r>
      <t>　宿泊業,
　</t>
    </r>
    <r>
      <rPr>
        <sz val="9"/>
        <rFont val="HGSｺﾞｼｯｸM"/>
        <family val="3"/>
        <charset val="128"/>
      </rPr>
      <t>飲食サービス業</t>
    </r>
    <rPh sb="1" eb="3">
      <t>シュクハク</t>
    </rPh>
    <rPh sb="3" eb="4">
      <t>ギョウ</t>
    </rPh>
    <rPh sb="7" eb="9">
      <t>インショク</t>
    </rPh>
    <rPh sb="13" eb="14">
      <t>ギョウ</t>
    </rPh>
    <phoneticPr fontId="2"/>
  </si>
  <si>
    <t>　生活関連サー
　ビス業,娯楽業</t>
    <rPh sb="1" eb="3">
      <t>セイカツ</t>
    </rPh>
    <rPh sb="3" eb="5">
      <t>カンレン</t>
    </rPh>
    <rPh sb="11" eb="12">
      <t>ギョウ</t>
    </rPh>
    <rPh sb="13" eb="16">
      <t>ゴラクギョウ</t>
    </rPh>
    <phoneticPr fontId="2"/>
  </si>
  <si>
    <t>　複合サービス事業</t>
    <rPh sb="1" eb="3">
      <t>フクゴウ</t>
    </rPh>
    <rPh sb="7" eb="9">
      <t>ジギョウ</t>
    </rPh>
    <phoneticPr fontId="2"/>
  </si>
  <si>
    <t>　金融業，保険業</t>
    <rPh sb="1" eb="3">
      <t>キンユウ</t>
    </rPh>
    <rPh sb="3" eb="4">
      <t>ギョウ</t>
    </rPh>
    <rPh sb="5" eb="8">
      <t>ホケンギョウ</t>
    </rPh>
    <phoneticPr fontId="2"/>
  </si>
  <si>
    <t>当地に常住する
就業者・通学者</t>
    <rPh sb="0" eb="2">
      <t>トウチ</t>
    </rPh>
    <rPh sb="3" eb="4">
      <t>ジョウ</t>
    </rPh>
    <rPh sb="4" eb="5">
      <t>ジュウ</t>
    </rPh>
    <rPh sb="8" eb="11">
      <t>シュウギョウシャ</t>
    </rPh>
    <rPh sb="12" eb="15">
      <t>ツウガクシャ</t>
    </rPh>
    <phoneticPr fontId="2"/>
  </si>
  <si>
    <t>他の市区町村に常住</t>
    <rPh sb="0" eb="1">
      <t>タ</t>
    </rPh>
    <rPh sb="2" eb="4">
      <t>シク</t>
    </rPh>
    <rPh sb="4" eb="6">
      <t>チョウソン</t>
    </rPh>
    <rPh sb="7" eb="9">
      <t>ジョウジュウ</t>
    </rPh>
    <phoneticPr fontId="2"/>
  </si>
  <si>
    <t>資料：国勢調査(単位：人)</t>
    <phoneticPr fontId="2"/>
  </si>
  <si>
    <t>資料：平成27年国勢調査(単位：人)</t>
    <phoneticPr fontId="2"/>
  </si>
  <si>
    <t>資料：住民基本台帳(単位：世帯・人)</t>
    <rPh sb="0" eb="2">
      <t>シリョウ</t>
    </rPh>
    <rPh sb="3" eb="5">
      <t>ジュウミン</t>
    </rPh>
    <rPh sb="5" eb="7">
      <t>キホン</t>
    </rPh>
    <rPh sb="7" eb="9">
      <t>ダイチョウ</t>
    </rPh>
    <phoneticPr fontId="2"/>
  </si>
  <si>
    <t>資料：住民基本台帳(単位：世帯・人)</t>
    <phoneticPr fontId="2"/>
  </si>
  <si>
    <t>資料：住民基本台帳(単位：人・％)</t>
    <rPh sb="0" eb="2">
      <t>シリョウ</t>
    </rPh>
    <rPh sb="3" eb="5">
      <t>ジュウミン</t>
    </rPh>
    <rPh sb="5" eb="7">
      <t>キホン</t>
    </rPh>
    <rPh sb="7" eb="9">
      <t>ダイチョウ</t>
    </rPh>
    <rPh sb="10" eb="12">
      <t>タンイ</t>
    </rPh>
    <rPh sb="13" eb="14">
      <t>ニン</t>
    </rPh>
    <phoneticPr fontId="2"/>
  </si>
  <si>
    <t>資料：住民基本台帳(単位：世帯・人)</t>
    <rPh sb="0" eb="2">
      <t>シリョウ</t>
    </rPh>
    <rPh sb="3" eb="5">
      <t>ジュウミン</t>
    </rPh>
    <rPh sb="5" eb="7">
      <t>キホン</t>
    </rPh>
    <rPh sb="7" eb="9">
      <t>ダイチョウ</t>
    </rPh>
    <rPh sb="10" eb="12">
      <t>タンイ</t>
    </rPh>
    <rPh sb="16" eb="17">
      <t>ヒト</t>
    </rPh>
    <phoneticPr fontId="2"/>
  </si>
  <si>
    <t xml:space="preserve">       資料：住民基本台帳(単位：人)</t>
    <rPh sb="7" eb="9">
      <t>シリョウ</t>
    </rPh>
    <rPh sb="10" eb="12">
      <t>ジュウミン</t>
    </rPh>
    <rPh sb="12" eb="14">
      <t>キホン</t>
    </rPh>
    <rPh sb="14" eb="16">
      <t>ダイチョウ</t>
    </rPh>
    <phoneticPr fontId="2"/>
  </si>
  <si>
    <t>平成24年、28年の数値は民営事業所のみ。</t>
    <rPh sb="0" eb="2">
      <t>ヘイセイ</t>
    </rPh>
    <rPh sb="4" eb="5">
      <t>ネン</t>
    </rPh>
    <rPh sb="8" eb="9">
      <t>ネン</t>
    </rPh>
    <rPh sb="10" eb="12">
      <t>スウチ</t>
    </rPh>
    <rPh sb="13" eb="15">
      <t>ミンエイ</t>
    </rPh>
    <rPh sb="15" eb="18">
      <t>ジギョウショ</t>
    </rPh>
    <phoneticPr fontId="2"/>
  </si>
  <si>
    <t>資料：漁業センサス（単位：経営体）</t>
    <rPh sb="0" eb="2">
      <t>シリョウ</t>
    </rPh>
    <rPh sb="3" eb="5">
      <t>ギョギョウ</t>
    </rPh>
    <rPh sb="10" eb="12">
      <t>タンイ</t>
    </rPh>
    <rPh sb="13" eb="15">
      <t>ケイエイ</t>
    </rPh>
    <rPh sb="15" eb="16">
      <t>タイ</t>
    </rPh>
    <phoneticPr fontId="2"/>
  </si>
  <si>
    <t>資料：漁業センサス（単位：人）</t>
    <rPh sb="0" eb="2">
      <t>シリョウ</t>
    </rPh>
    <rPh sb="3" eb="5">
      <t>ギョギョウ</t>
    </rPh>
    <rPh sb="10" eb="12">
      <t>タンイ</t>
    </rPh>
    <rPh sb="13" eb="14">
      <t>ニン</t>
    </rPh>
    <phoneticPr fontId="2"/>
  </si>
  <si>
    <t>平成28年実績</t>
    <rPh sb="0" eb="2">
      <t>ヘイセイ</t>
    </rPh>
    <rPh sb="4" eb="5">
      <t>ネン</t>
    </rPh>
    <rPh sb="5" eb="7">
      <t>ジッセキ</t>
    </rPh>
    <phoneticPr fontId="2"/>
  </si>
  <si>
    <t>事業所数
(件)</t>
    <rPh sb="0" eb="3">
      <t>ジギョウショ</t>
    </rPh>
    <rPh sb="3" eb="4">
      <t>スウ</t>
    </rPh>
    <phoneticPr fontId="2"/>
  </si>
  <si>
    <t>商　店　数（店）</t>
    <rPh sb="0" eb="1">
      <t>ショウ</t>
    </rPh>
    <rPh sb="2" eb="3">
      <t>ミセ</t>
    </rPh>
    <rPh sb="4" eb="5">
      <t>スウ</t>
    </rPh>
    <rPh sb="6" eb="7">
      <t>テン</t>
    </rPh>
    <phoneticPr fontId="2"/>
  </si>
  <si>
    <t>資料：草津保健所（単位：施設）</t>
  </si>
  <si>
    <t>資料：健康推進課（単位：人）</t>
  </si>
  <si>
    <t>総　　　数</t>
    <rPh sb="0" eb="1">
      <t>フサ</t>
    </rPh>
    <rPh sb="4" eb="5">
      <t>スウ</t>
    </rPh>
    <phoneticPr fontId="2"/>
  </si>
  <si>
    <t>発生件数</t>
    <rPh sb="0" eb="2">
      <t>ハッセイ</t>
    </rPh>
    <rPh sb="2" eb="4">
      <t>ケンスウ</t>
    </rPh>
    <phoneticPr fontId="2"/>
  </si>
  <si>
    <t>ゆきはたこども園開園。</t>
    <rPh sb="7" eb="8">
      <t>エン</t>
    </rPh>
    <rPh sb="8" eb="10">
      <t>カイエン</t>
    </rPh>
    <phoneticPr fontId="2"/>
  </si>
  <si>
    <t>資料：国勢調査(単位：人)</t>
    <phoneticPr fontId="2"/>
  </si>
  <si>
    <r>
      <t>　</t>
    </r>
    <r>
      <rPr>
        <sz val="11"/>
        <rFont val="HGSｺﾞｼｯｸM"/>
        <family val="3"/>
        <charset val="128"/>
      </rPr>
      <t>サービス業</t>
    </r>
    <r>
      <rPr>
        <sz val="9"/>
        <rFont val="HGSｺﾞｼｯｸM"/>
        <family val="3"/>
        <charset val="128"/>
      </rPr>
      <t xml:space="preserve">
　(他に分類され
　ないもの)</t>
    </r>
    <rPh sb="5" eb="6">
      <t>ギョウ</t>
    </rPh>
    <rPh sb="9" eb="10">
      <t>タ</t>
    </rPh>
    <rPh sb="11" eb="13">
      <t>ブンルイ</t>
    </rPh>
    <phoneticPr fontId="2"/>
  </si>
  <si>
    <t>(注)各年度末現在</t>
    <rPh sb="1" eb="2">
      <t>チュウ</t>
    </rPh>
    <rPh sb="5" eb="6">
      <t>ド</t>
    </rPh>
    <phoneticPr fontId="2"/>
  </si>
  <si>
    <t>３種混合
(百日ぜき・ジフテリア・破傷風)</t>
    <phoneticPr fontId="2"/>
  </si>
  <si>
    <t>２種混合
(ジフテリア・破傷風)</t>
    <phoneticPr fontId="2"/>
  </si>
  <si>
    <t>(注)ヒブ・小児用肺炎球菌は平成25年度から実施</t>
    <phoneticPr fontId="2"/>
  </si>
  <si>
    <t>鰐口　［刻銘］天正18　　</t>
    <rPh sb="0" eb="1">
      <t>ワニ</t>
    </rPh>
    <rPh sb="1" eb="2">
      <t>クチ</t>
    </rPh>
    <rPh sb="4" eb="6">
      <t>コクメイ</t>
    </rPh>
    <rPh sb="7" eb="9">
      <t>テンショウ</t>
    </rPh>
    <phoneticPr fontId="2"/>
  </si>
  <si>
    <t>資料：守山警察署生活安全課（単位：件）</t>
    <rPh sb="0" eb="2">
      <t>シリョウ</t>
    </rPh>
    <rPh sb="3" eb="5">
      <t>モリヤマ</t>
    </rPh>
    <rPh sb="5" eb="7">
      <t>ケイサツ</t>
    </rPh>
    <rPh sb="7" eb="8">
      <t>ショ</t>
    </rPh>
    <rPh sb="8" eb="10">
      <t>セイカツ</t>
    </rPh>
    <rPh sb="10" eb="13">
      <t>アンゼンカ</t>
    </rPh>
    <rPh sb="14" eb="16">
      <t>タンイ</t>
    </rPh>
    <rPh sb="17" eb="18">
      <t>ケン</t>
    </rPh>
    <phoneticPr fontId="2"/>
  </si>
  <si>
    <t xml:space="preserve">　　　従業員30人以上の事業所 </t>
    <rPh sb="3" eb="6">
      <t>ジュウギョウイン</t>
    </rPh>
    <rPh sb="8" eb="9">
      <t>ニン</t>
    </rPh>
    <rPh sb="9" eb="11">
      <t>イジョウ</t>
    </rPh>
    <rPh sb="12" eb="15">
      <t>ジギョウショ</t>
    </rPh>
    <phoneticPr fontId="2"/>
  </si>
  <si>
    <t>６．河川</t>
    <rPh sb="2" eb="4">
      <t>カセン</t>
    </rPh>
    <phoneticPr fontId="2"/>
  </si>
  <si>
    <t>７．国勢調査人口及び世帯数</t>
    <rPh sb="2" eb="4">
      <t>コクセイ</t>
    </rPh>
    <rPh sb="4" eb="6">
      <t>チョウサ</t>
    </rPh>
    <rPh sb="6" eb="8">
      <t>ジンコウ</t>
    </rPh>
    <rPh sb="8" eb="9">
      <t>オヨ</t>
    </rPh>
    <rPh sb="10" eb="13">
      <t>セタイスウ</t>
    </rPh>
    <phoneticPr fontId="2"/>
  </si>
  <si>
    <t>８．年齢区分別人口</t>
    <rPh sb="2" eb="7">
      <t>ネンレイベツ</t>
    </rPh>
    <rPh sb="7" eb="9">
      <t>ジンコウ</t>
    </rPh>
    <phoneticPr fontId="2"/>
  </si>
  <si>
    <t>９．産業(大分類)別就業者数</t>
    <rPh sb="2" eb="4">
      <t>サンギョウ</t>
    </rPh>
    <rPh sb="5" eb="8">
      <t>ダイブンルイ</t>
    </rPh>
    <rPh sb="9" eb="10">
      <t>ベツ</t>
    </rPh>
    <rPh sb="10" eb="13">
      <t>シュウギョウシャ</t>
    </rPh>
    <rPh sb="13" eb="14">
      <t>スウ</t>
    </rPh>
    <phoneticPr fontId="2"/>
  </si>
  <si>
    <t>１０．従業地・通学地による人口</t>
    <rPh sb="3" eb="5">
      <t>ジュウギョウ</t>
    </rPh>
    <rPh sb="5" eb="6">
      <t>チ</t>
    </rPh>
    <rPh sb="7" eb="9">
      <t>ツウガク</t>
    </rPh>
    <rPh sb="9" eb="10">
      <t>チ</t>
    </rPh>
    <rPh sb="13" eb="15">
      <t>ジンコウ</t>
    </rPh>
    <phoneticPr fontId="2"/>
  </si>
  <si>
    <t>１１．人口集中地区(DID)人口、面積及び人口密度</t>
    <rPh sb="3" eb="5">
      <t>ジンコウ</t>
    </rPh>
    <rPh sb="5" eb="7">
      <t>シュウチュウ</t>
    </rPh>
    <rPh sb="7" eb="8">
      <t>チ</t>
    </rPh>
    <rPh sb="8" eb="9">
      <t>ク</t>
    </rPh>
    <rPh sb="14" eb="16">
      <t>ジンコウ</t>
    </rPh>
    <rPh sb="17" eb="19">
      <t>メンセキ</t>
    </rPh>
    <rPh sb="19" eb="20">
      <t>オヨ</t>
    </rPh>
    <rPh sb="21" eb="23">
      <t>ジンコウ</t>
    </rPh>
    <rPh sb="23" eb="25">
      <t>ミツド</t>
    </rPh>
    <phoneticPr fontId="2"/>
  </si>
  <si>
    <t>１２．行政区別人口・世帯数の推移</t>
    <rPh sb="3" eb="5">
      <t>ギョウセイ</t>
    </rPh>
    <rPh sb="5" eb="7">
      <t>クベツ</t>
    </rPh>
    <rPh sb="7" eb="9">
      <t>ジンコウ</t>
    </rPh>
    <rPh sb="10" eb="13">
      <t>セタイスウ</t>
    </rPh>
    <rPh sb="14" eb="16">
      <t>スイイ</t>
    </rPh>
    <phoneticPr fontId="2"/>
  </si>
  <si>
    <t>１３．年齢別人口集計</t>
    <rPh sb="3" eb="5">
      <t>ネンレイ</t>
    </rPh>
    <rPh sb="5" eb="6">
      <t>ベツ</t>
    </rPh>
    <rPh sb="6" eb="8">
      <t>ジンコウ</t>
    </rPh>
    <rPh sb="8" eb="10">
      <t>シュウケイ</t>
    </rPh>
    <phoneticPr fontId="2"/>
  </si>
  <si>
    <t>１４．学区毎年齢別人口推移</t>
    <rPh sb="3" eb="5">
      <t>ガック</t>
    </rPh>
    <rPh sb="5" eb="6">
      <t>ゴト</t>
    </rPh>
    <rPh sb="6" eb="8">
      <t>ネンレイ</t>
    </rPh>
    <rPh sb="8" eb="9">
      <t>ベツ</t>
    </rPh>
    <rPh sb="9" eb="11">
      <t>ジンコウ</t>
    </rPh>
    <rPh sb="11" eb="13">
      <t>スイイ</t>
    </rPh>
    <phoneticPr fontId="2"/>
  </si>
  <si>
    <t>１５．外国人住民の人口</t>
    <rPh sb="3" eb="5">
      <t>ガイコク</t>
    </rPh>
    <rPh sb="5" eb="6">
      <t>ジン</t>
    </rPh>
    <rPh sb="6" eb="8">
      <t>ジュウミン</t>
    </rPh>
    <rPh sb="9" eb="11">
      <t>ジンコウ</t>
    </rPh>
    <phoneticPr fontId="2"/>
  </si>
  <si>
    <t>１６．外国人住民国籍別人口</t>
    <rPh sb="3" eb="5">
      <t>ガイコク</t>
    </rPh>
    <rPh sb="5" eb="6">
      <t>ジン</t>
    </rPh>
    <rPh sb="6" eb="8">
      <t>ジュウミン</t>
    </rPh>
    <rPh sb="8" eb="10">
      <t>コクセキ</t>
    </rPh>
    <rPh sb="10" eb="11">
      <t>ベツ</t>
    </rPh>
    <rPh sb="11" eb="13">
      <t>ジンコウ</t>
    </rPh>
    <phoneticPr fontId="2"/>
  </si>
  <si>
    <t>１７．人口の自然動態</t>
    <rPh sb="3" eb="5">
      <t>ジンコウ</t>
    </rPh>
    <rPh sb="6" eb="8">
      <t>シゼン</t>
    </rPh>
    <rPh sb="8" eb="10">
      <t>ドウタイ</t>
    </rPh>
    <phoneticPr fontId="2"/>
  </si>
  <si>
    <t>１８．人口の社会動態</t>
    <rPh sb="3" eb="5">
      <t>ジンコウ</t>
    </rPh>
    <rPh sb="6" eb="8">
      <t>シャカイ</t>
    </rPh>
    <rPh sb="8" eb="10">
      <t>ドウタイ</t>
    </rPh>
    <phoneticPr fontId="2"/>
  </si>
  <si>
    <t>１９．転出入地別移動状況</t>
    <rPh sb="3" eb="5">
      <t>テンシュツ</t>
    </rPh>
    <rPh sb="5" eb="6">
      <t>ニュウ</t>
    </rPh>
    <rPh sb="6" eb="7">
      <t>チ</t>
    </rPh>
    <rPh sb="7" eb="8">
      <t>ベツ</t>
    </rPh>
    <rPh sb="8" eb="10">
      <t>イドウ</t>
    </rPh>
    <rPh sb="10" eb="12">
      <t>ジョウキョウ</t>
    </rPh>
    <phoneticPr fontId="2"/>
  </si>
  <si>
    <t>２０．産業別従業者数</t>
    <rPh sb="3" eb="6">
      <t>サンギョウベツ</t>
    </rPh>
    <rPh sb="6" eb="8">
      <t>ジュウギョウ</t>
    </rPh>
    <rPh sb="8" eb="9">
      <t>シュウギョウシャ</t>
    </rPh>
    <rPh sb="9" eb="10">
      <t>スウ</t>
    </rPh>
    <phoneticPr fontId="2"/>
  </si>
  <si>
    <t>２１．従業者規模別事業所数及び従業者数</t>
    <rPh sb="3" eb="6">
      <t>ジュウギョウシャ</t>
    </rPh>
    <rPh sb="6" eb="9">
      <t>キボベツ</t>
    </rPh>
    <rPh sb="9" eb="12">
      <t>ジギョウショ</t>
    </rPh>
    <rPh sb="12" eb="13">
      <t>スウ</t>
    </rPh>
    <rPh sb="13" eb="14">
      <t>オヨ</t>
    </rPh>
    <rPh sb="15" eb="16">
      <t>ジュウ</t>
    </rPh>
    <rPh sb="16" eb="19">
      <t>ギョウシャスウ</t>
    </rPh>
    <phoneticPr fontId="2"/>
  </si>
  <si>
    <t>２２．専業兼業別農家数</t>
    <rPh sb="3" eb="5">
      <t>センギョウ</t>
    </rPh>
    <rPh sb="5" eb="7">
      <t>ケンギョウ</t>
    </rPh>
    <rPh sb="7" eb="8">
      <t>ベツ</t>
    </rPh>
    <rPh sb="8" eb="10">
      <t>ノウカ</t>
    </rPh>
    <rPh sb="10" eb="11">
      <t>スウ</t>
    </rPh>
    <phoneticPr fontId="2"/>
  </si>
  <si>
    <t>２３．経営耕地面積</t>
    <rPh sb="3" eb="5">
      <t>ケイエイ</t>
    </rPh>
    <rPh sb="5" eb="7">
      <t>コウチ</t>
    </rPh>
    <rPh sb="7" eb="9">
      <t>メンセキ</t>
    </rPh>
    <phoneticPr fontId="2"/>
  </si>
  <si>
    <t>第１章　土地</t>
    <rPh sb="0" eb="1">
      <t>ダイ</t>
    </rPh>
    <rPh sb="2" eb="3">
      <t>ショウ</t>
    </rPh>
    <rPh sb="4" eb="6">
      <t>トチ</t>
    </rPh>
    <phoneticPr fontId="2"/>
  </si>
  <si>
    <t xml:space="preserve"> </t>
    <phoneticPr fontId="2"/>
  </si>
  <si>
    <t>資料：農林業センサス</t>
    <rPh sb="0" eb="2">
      <t>シリョウ</t>
    </rPh>
    <rPh sb="3" eb="6">
      <t>ノウリンギョウ</t>
    </rPh>
    <phoneticPr fontId="2"/>
  </si>
  <si>
    <t>　(単位：昭和55年～平成12年 戸、 平成17年～ 経営体)</t>
    <rPh sb="2" eb="4">
      <t>タンイ</t>
    </rPh>
    <rPh sb="5" eb="7">
      <t>ショウワ</t>
    </rPh>
    <rPh sb="9" eb="10">
      <t>ネン</t>
    </rPh>
    <rPh sb="11" eb="13">
      <t>ヘイセイ</t>
    </rPh>
    <rPh sb="15" eb="16">
      <t>ネン</t>
    </rPh>
    <rPh sb="17" eb="18">
      <t>コ</t>
    </rPh>
    <rPh sb="20" eb="22">
      <t>ヘイセイ</t>
    </rPh>
    <rPh sb="24" eb="25">
      <t>ネン</t>
    </rPh>
    <rPh sb="27" eb="30">
      <t>ケイエイタイ</t>
    </rPh>
    <phoneticPr fontId="2"/>
  </si>
  <si>
    <t>経営耕地　なし</t>
    <rPh sb="0" eb="2">
      <t>ケイエイ</t>
    </rPh>
    <rPh sb="2" eb="4">
      <t>コウチ</t>
    </rPh>
    <phoneticPr fontId="2"/>
  </si>
  <si>
    <t>0.3ha
未満</t>
    <rPh sb="6" eb="8">
      <t>ミマン</t>
    </rPh>
    <phoneticPr fontId="2"/>
  </si>
  <si>
    <t>0.3～0.5</t>
    <phoneticPr fontId="2"/>
  </si>
  <si>
    <t>0.5～1.0</t>
    <phoneticPr fontId="2"/>
  </si>
  <si>
    <t>1.0～1.5</t>
    <phoneticPr fontId="2"/>
  </si>
  <si>
    <t>1.5～2.0</t>
    <phoneticPr fontId="2"/>
  </si>
  <si>
    <t>2.0
以上</t>
    <rPh sb="4" eb="6">
      <t>イジョウ</t>
    </rPh>
    <phoneticPr fontId="2"/>
  </si>
  <si>
    <t>-</t>
    <phoneticPr fontId="2"/>
  </si>
  <si>
    <t>-</t>
    <phoneticPr fontId="2"/>
  </si>
  <si>
    <t>-</t>
    <phoneticPr fontId="2"/>
  </si>
  <si>
    <t>資料：農業委員会　(単位：件・a)</t>
    <rPh sb="0" eb="2">
      <t>シリョウ</t>
    </rPh>
    <rPh sb="3" eb="5">
      <t>ノウギョウ</t>
    </rPh>
    <rPh sb="5" eb="8">
      <t>イインカイ</t>
    </rPh>
    <rPh sb="10" eb="12">
      <t>タンイ</t>
    </rPh>
    <rPh sb="13" eb="14">
      <t>ケン</t>
    </rPh>
    <phoneticPr fontId="2"/>
  </si>
  <si>
    <t>資料：漁業センサス（単位：隻）</t>
  </si>
  <si>
    <t>保　有　漁　船　隻　数</t>
    <rPh sb="0" eb="1">
      <t>タモツ</t>
    </rPh>
    <rPh sb="2" eb="3">
      <t>ユウ</t>
    </rPh>
    <rPh sb="4" eb="5">
      <t>リョウ</t>
    </rPh>
    <rPh sb="6" eb="7">
      <t>セン</t>
    </rPh>
    <rPh sb="8" eb="9">
      <t>セキ</t>
    </rPh>
    <rPh sb="10" eb="11">
      <t>カズ</t>
    </rPh>
    <phoneticPr fontId="2"/>
  </si>
  <si>
    <t>無動力
船使用</t>
    <rPh sb="0" eb="1">
      <t>ム</t>
    </rPh>
    <rPh sb="1" eb="3">
      <t>ドウリョク</t>
    </rPh>
    <rPh sb="4" eb="5">
      <t>セン</t>
    </rPh>
    <rPh sb="5" eb="7">
      <t>シヨウ</t>
    </rPh>
    <phoneticPr fontId="2"/>
  </si>
  <si>
    <t>船外機付
船使用</t>
    <rPh sb="0" eb="3">
      <t>センガイキ</t>
    </rPh>
    <rPh sb="3" eb="4">
      <t>ツ</t>
    </rPh>
    <rPh sb="5" eb="6">
      <t>フネ</t>
    </rPh>
    <rPh sb="6" eb="8">
      <t>シヨウ</t>
    </rPh>
    <phoneticPr fontId="2"/>
  </si>
  <si>
    <t>動力船使用</t>
    <rPh sb="0" eb="2">
      <t>ドウリョク</t>
    </rPh>
    <rPh sb="2" eb="3">
      <t>セン</t>
    </rPh>
    <rPh sb="3" eb="5">
      <t>シヨウ</t>
    </rPh>
    <phoneticPr fontId="2"/>
  </si>
  <si>
    <t>魚　類
養　殖</t>
    <rPh sb="0" eb="3">
      <t>ギョルイ</t>
    </rPh>
    <rPh sb="4" eb="7">
      <t>ヨウショク</t>
    </rPh>
    <phoneticPr fontId="2"/>
  </si>
  <si>
    <t>真珠・
母貝養殖</t>
    <rPh sb="0" eb="2">
      <t>シンジュ</t>
    </rPh>
    <rPh sb="4" eb="5">
      <t>ハハ</t>
    </rPh>
    <rPh sb="5" eb="6">
      <t>カイ</t>
    </rPh>
    <rPh sb="6" eb="8">
      <t>ヨウショク</t>
    </rPh>
    <phoneticPr fontId="2"/>
  </si>
  <si>
    <t>従　事　者　数</t>
    <rPh sb="0" eb="5">
      <t>ジュウジシャ</t>
    </rPh>
    <rPh sb="6" eb="7">
      <t>スウ</t>
    </rPh>
    <phoneticPr fontId="2"/>
  </si>
  <si>
    <t>家　族</t>
    <rPh sb="0" eb="3">
      <t>カゾク</t>
    </rPh>
    <phoneticPr fontId="2"/>
  </si>
  <si>
    <t>雇用者</t>
    <rPh sb="0" eb="3">
      <t>コヨウシャ</t>
    </rPh>
    <phoneticPr fontId="2"/>
  </si>
  <si>
    <t>男</t>
    <rPh sb="0" eb="1">
      <t>オ</t>
    </rPh>
    <phoneticPr fontId="2"/>
  </si>
  <si>
    <t>２４．経営耕地面積規模別経営体数</t>
    <rPh sb="3" eb="5">
      <t>ケイエイ</t>
    </rPh>
    <rPh sb="5" eb="7">
      <t>コウチ</t>
    </rPh>
    <rPh sb="7" eb="9">
      <t>メンセキ</t>
    </rPh>
    <rPh sb="9" eb="12">
      <t>キボベツ</t>
    </rPh>
    <rPh sb="12" eb="14">
      <t>ケイエイ</t>
    </rPh>
    <rPh sb="14" eb="15">
      <t>タイ</t>
    </rPh>
    <rPh sb="15" eb="16">
      <t>スウ</t>
    </rPh>
    <phoneticPr fontId="2"/>
  </si>
  <si>
    <t>２５．農地の移動状況</t>
    <rPh sb="3" eb="5">
      <t>ノウチ</t>
    </rPh>
    <rPh sb="6" eb="8">
      <t>イドウ</t>
    </rPh>
    <rPh sb="8" eb="10">
      <t>ジョウキョウ</t>
    </rPh>
    <phoneticPr fontId="2"/>
  </si>
  <si>
    <t>２６．漁業経営体階層別経営体数</t>
    <rPh sb="3" eb="5">
      <t>ギョギョウ</t>
    </rPh>
    <rPh sb="5" eb="7">
      <t>ケイエイ</t>
    </rPh>
    <rPh sb="7" eb="8">
      <t>タイ</t>
    </rPh>
    <rPh sb="8" eb="10">
      <t>カイソウ</t>
    </rPh>
    <rPh sb="10" eb="11">
      <t>ソシキベツ</t>
    </rPh>
    <rPh sb="11" eb="13">
      <t>ケイエイ</t>
    </rPh>
    <rPh sb="13" eb="14">
      <t>タイ</t>
    </rPh>
    <rPh sb="14" eb="15">
      <t>スウ</t>
    </rPh>
    <phoneticPr fontId="2"/>
  </si>
  <si>
    <t>２７．漁業経営組織別経営体数</t>
    <rPh sb="3" eb="5">
      <t>ギョギョウ</t>
    </rPh>
    <rPh sb="5" eb="7">
      <t>ケイエイ</t>
    </rPh>
    <rPh sb="7" eb="10">
      <t>ソシキベツ</t>
    </rPh>
    <rPh sb="10" eb="12">
      <t>ケイエイ</t>
    </rPh>
    <rPh sb="12" eb="13">
      <t>タイ</t>
    </rPh>
    <rPh sb="13" eb="14">
      <t>スウ</t>
    </rPh>
    <phoneticPr fontId="2"/>
  </si>
  <si>
    <t>２８．漁業種類別のべ経営体数</t>
    <rPh sb="3" eb="5">
      <t>ギョギョウ</t>
    </rPh>
    <rPh sb="5" eb="8">
      <t>シュルイベツ</t>
    </rPh>
    <rPh sb="10" eb="12">
      <t>ケイエイ</t>
    </rPh>
    <rPh sb="12" eb="13">
      <t>タイ</t>
    </rPh>
    <rPh sb="13" eb="14">
      <t>スウ</t>
    </rPh>
    <phoneticPr fontId="2"/>
  </si>
  <si>
    <t>２９．漁業従事者数</t>
    <rPh sb="3" eb="5">
      <t>ギョギョウ</t>
    </rPh>
    <rPh sb="5" eb="8">
      <t>ジュウジシャ</t>
    </rPh>
    <rPh sb="8" eb="9">
      <t>スウ</t>
    </rPh>
    <phoneticPr fontId="2"/>
  </si>
  <si>
    <t>３０．産業(中分類)別事業所数・従業者数及び製造品出荷額等・付加価値額</t>
    <rPh sb="3" eb="5">
      <t>サンギョウ</t>
    </rPh>
    <rPh sb="6" eb="7">
      <t>チュウ</t>
    </rPh>
    <rPh sb="7" eb="9">
      <t>ブンルイ</t>
    </rPh>
    <rPh sb="10" eb="11">
      <t>ベツ</t>
    </rPh>
    <rPh sb="11" eb="14">
      <t>ジギョウショ</t>
    </rPh>
    <rPh sb="14" eb="15">
      <t>スウ</t>
    </rPh>
    <rPh sb="16" eb="19">
      <t>ジュウギョウシャ</t>
    </rPh>
    <rPh sb="19" eb="20">
      <t>スウ</t>
    </rPh>
    <rPh sb="20" eb="21">
      <t>オヨ</t>
    </rPh>
    <rPh sb="22" eb="24">
      <t>セイゾウ</t>
    </rPh>
    <rPh sb="24" eb="25">
      <t>ヒン</t>
    </rPh>
    <rPh sb="25" eb="28">
      <t>シュッカガク</t>
    </rPh>
    <rPh sb="28" eb="29">
      <t>トウ</t>
    </rPh>
    <rPh sb="30" eb="32">
      <t>フカ</t>
    </rPh>
    <rPh sb="32" eb="34">
      <t>カチ</t>
    </rPh>
    <rPh sb="34" eb="35">
      <t>ガク</t>
    </rPh>
    <phoneticPr fontId="2"/>
  </si>
  <si>
    <t>３１．工業の推移</t>
    <rPh sb="3" eb="5">
      <t>コウギョウ</t>
    </rPh>
    <rPh sb="6" eb="8">
      <t>スイイ</t>
    </rPh>
    <phoneticPr fontId="2"/>
  </si>
  <si>
    <t>３２．工業用地及び工業用水量の推移</t>
    <rPh sb="3" eb="5">
      <t>コウギョウ</t>
    </rPh>
    <rPh sb="5" eb="7">
      <t>ヨウチ</t>
    </rPh>
    <rPh sb="7" eb="8">
      <t>オヨ</t>
    </rPh>
    <rPh sb="9" eb="11">
      <t>コウギョウ</t>
    </rPh>
    <rPh sb="11" eb="13">
      <t>ヨウスイ</t>
    </rPh>
    <rPh sb="13" eb="14">
      <t>リョウ</t>
    </rPh>
    <rPh sb="15" eb="17">
      <t>スイイ</t>
    </rPh>
    <phoneticPr fontId="2"/>
  </si>
  <si>
    <t>３３．商業の推移</t>
    <rPh sb="3" eb="5">
      <t>ショウギョウ</t>
    </rPh>
    <rPh sb="6" eb="8">
      <t>スイイ</t>
    </rPh>
    <phoneticPr fontId="2"/>
  </si>
  <si>
    <t>３４．産業別商業の推移</t>
    <rPh sb="3" eb="5">
      <t>サンギョウ</t>
    </rPh>
    <rPh sb="5" eb="6">
      <t>ベツ</t>
    </rPh>
    <rPh sb="6" eb="8">
      <t>ショウギョウ</t>
    </rPh>
    <rPh sb="9" eb="11">
      <t>スイイ</t>
    </rPh>
    <phoneticPr fontId="2"/>
  </si>
  <si>
    <t>３５．産業小分類別商店数・従業者数等</t>
    <rPh sb="3" eb="5">
      <t>サンギョウ</t>
    </rPh>
    <rPh sb="5" eb="8">
      <t>ショウブンルイ</t>
    </rPh>
    <rPh sb="8" eb="9">
      <t>ベツ</t>
    </rPh>
    <rPh sb="9" eb="12">
      <t>ショウテンスウ</t>
    </rPh>
    <rPh sb="13" eb="15">
      <t>ジュウギョウ</t>
    </rPh>
    <rPh sb="15" eb="16">
      <t>シャ</t>
    </rPh>
    <rPh sb="16" eb="17">
      <t>スウ</t>
    </rPh>
    <rPh sb="17" eb="18">
      <t>トウ</t>
    </rPh>
    <phoneticPr fontId="2"/>
  </si>
  <si>
    <t>３６．用途別配水量</t>
    <rPh sb="3" eb="5">
      <t>ヨウト</t>
    </rPh>
    <rPh sb="5" eb="6">
      <t>ベツ</t>
    </rPh>
    <rPh sb="6" eb="8">
      <t>ハイスイ</t>
    </rPh>
    <rPh sb="8" eb="9">
      <t>リョウ</t>
    </rPh>
    <phoneticPr fontId="2"/>
  </si>
  <si>
    <t>３７．下水道普及状況</t>
    <rPh sb="3" eb="6">
      <t>ゲスイドウ</t>
    </rPh>
    <rPh sb="6" eb="8">
      <t>フキュウ</t>
    </rPh>
    <rPh sb="8" eb="10">
      <t>ジョウキョウ</t>
    </rPh>
    <phoneticPr fontId="2"/>
  </si>
  <si>
    <t>３８．都市計画区域の用途別面積</t>
    <rPh sb="3" eb="4">
      <t>ト</t>
    </rPh>
    <rPh sb="4" eb="5">
      <t>シ</t>
    </rPh>
    <rPh sb="5" eb="7">
      <t>ケイカク</t>
    </rPh>
    <rPh sb="7" eb="9">
      <t>クイキ</t>
    </rPh>
    <rPh sb="10" eb="12">
      <t>ヨウト</t>
    </rPh>
    <rPh sb="12" eb="13">
      <t>ベツ</t>
    </rPh>
    <rPh sb="13" eb="15">
      <t>メンセキ</t>
    </rPh>
    <phoneticPr fontId="2"/>
  </si>
  <si>
    <t>３９．市営住宅の状況</t>
    <rPh sb="3" eb="5">
      <t>シエイ</t>
    </rPh>
    <rPh sb="5" eb="7">
      <t>ジュウタク</t>
    </rPh>
    <rPh sb="8" eb="10">
      <t>ジョウキョウ</t>
    </rPh>
    <phoneticPr fontId="2"/>
  </si>
  <si>
    <t>４０．公園・遊園地</t>
    <rPh sb="3" eb="5">
      <t>コウエン</t>
    </rPh>
    <rPh sb="6" eb="9">
      <t>ユウエンチ</t>
    </rPh>
    <phoneticPr fontId="2"/>
  </si>
  <si>
    <t>４１．道路</t>
    <rPh sb="3" eb="5">
      <t>ドウロ</t>
    </rPh>
    <phoneticPr fontId="2"/>
  </si>
  <si>
    <t>４２．橋梁</t>
    <rPh sb="3" eb="5">
      <t>キョウリョウ</t>
    </rPh>
    <phoneticPr fontId="2"/>
  </si>
  <si>
    <t>４３．用途別家屋の状況(木造)</t>
    <rPh sb="3" eb="5">
      <t>ヨウト</t>
    </rPh>
    <rPh sb="5" eb="6">
      <t>ベツ</t>
    </rPh>
    <rPh sb="6" eb="8">
      <t>カオク</t>
    </rPh>
    <rPh sb="9" eb="11">
      <t>ジョウキョウ</t>
    </rPh>
    <rPh sb="12" eb="14">
      <t>モクゾウ</t>
    </rPh>
    <phoneticPr fontId="2"/>
  </si>
  <si>
    <t>４４．自動車保有台数</t>
    <rPh sb="3" eb="6">
      <t>ジドウシャ</t>
    </rPh>
    <rPh sb="6" eb="8">
      <t>ホユウ</t>
    </rPh>
    <rPh sb="8" eb="10">
      <t>ダイスウ</t>
    </rPh>
    <phoneticPr fontId="2"/>
  </si>
  <si>
    <t>４５．軽自動車登録台数</t>
    <rPh sb="3" eb="7">
      <t>ケイジドウシャ</t>
    </rPh>
    <rPh sb="7" eb="9">
      <t>トウロク</t>
    </rPh>
    <rPh sb="9" eb="11">
      <t>ダイスウ</t>
    </rPh>
    <phoneticPr fontId="2"/>
  </si>
  <si>
    <t>４６．ＪＲ野洲駅乗車人員推移</t>
    <rPh sb="5" eb="6">
      <t>ヤ</t>
    </rPh>
    <rPh sb="6" eb="7">
      <t>ス</t>
    </rPh>
    <rPh sb="7" eb="8">
      <t>エキ</t>
    </rPh>
    <rPh sb="8" eb="10">
      <t>ジョウシャ</t>
    </rPh>
    <rPh sb="10" eb="12">
      <t>ジンイン</t>
    </rPh>
    <rPh sb="12" eb="14">
      <t>スイイ</t>
    </rPh>
    <phoneticPr fontId="2"/>
  </si>
  <si>
    <t>４７．医療施設状況</t>
    <rPh sb="3" eb="5">
      <t>イリョウ</t>
    </rPh>
    <rPh sb="5" eb="7">
      <t>シセツ</t>
    </rPh>
    <rPh sb="7" eb="9">
      <t>ジョウキョウ</t>
    </rPh>
    <phoneticPr fontId="2"/>
  </si>
  <si>
    <t>４８．医療従事者状況</t>
    <rPh sb="3" eb="5">
      <t>イリョウ</t>
    </rPh>
    <rPh sb="5" eb="8">
      <t>ジュウジシャ</t>
    </rPh>
    <rPh sb="8" eb="10">
      <t>ジョウキョウ</t>
    </rPh>
    <phoneticPr fontId="2"/>
  </si>
  <si>
    <t>４９．死因別死亡状況</t>
    <rPh sb="3" eb="5">
      <t>シイン</t>
    </rPh>
    <rPh sb="5" eb="6">
      <t>ベツ</t>
    </rPh>
    <rPh sb="6" eb="8">
      <t>シボウ</t>
    </rPh>
    <rPh sb="8" eb="10">
      <t>ジョウキョウ</t>
    </rPh>
    <phoneticPr fontId="2"/>
  </si>
  <si>
    <t>５０．定期予防接種実施状況</t>
    <rPh sb="3" eb="5">
      <t>テイキ</t>
    </rPh>
    <rPh sb="5" eb="7">
      <t>ヨボウ</t>
    </rPh>
    <rPh sb="7" eb="9">
      <t>セッシュ</t>
    </rPh>
    <rPh sb="9" eb="11">
      <t>ジッシ</t>
    </rPh>
    <rPh sb="11" eb="13">
      <t>ジョウキョウ</t>
    </rPh>
    <phoneticPr fontId="2"/>
  </si>
  <si>
    <t>５１．健康診査受診状況</t>
    <rPh sb="3" eb="5">
      <t>ケンコウ</t>
    </rPh>
    <rPh sb="5" eb="6">
      <t>ミ</t>
    </rPh>
    <rPh sb="6" eb="7">
      <t>ジャ</t>
    </rPh>
    <rPh sb="7" eb="9">
      <t>ジュシン</t>
    </rPh>
    <rPh sb="9" eb="11">
      <t>ジョウキョウ</t>
    </rPh>
    <phoneticPr fontId="2"/>
  </si>
  <si>
    <t>５２．ごみ処理状況</t>
    <rPh sb="5" eb="7">
      <t>ショリ</t>
    </rPh>
    <rPh sb="7" eb="9">
      <t>ジョウキョウ</t>
    </rPh>
    <phoneticPr fontId="2"/>
  </si>
  <si>
    <t>５３．し尿処理状況</t>
    <rPh sb="4" eb="5">
      <t>ニョウ</t>
    </rPh>
    <rPh sb="5" eb="7">
      <t>ショリ</t>
    </rPh>
    <rPh sb="7" eb="9">
      <t>ジョウキョウ</t>
    </rPh>
    <phoneticPr fontId="2"/>
  </si>
  <si>
    <t>５４．国民健康保険加入状況</t>
    <rPh sb="3" eb="5">
      <t>コクミン</t>
    </rPh>
    <rPh sb="5" eb="7">
      <t>ケンコウ</t>
    </rPh>
    <rPh sb="7" eb="9">
      <t>ホケン</t>
    </rPh>
    <rPh sb="9" eb="11">
      <t>カニュウ</t>
    </rPh>
    <rPh sb="11" eb="13">
      <t>ジョウキョウ</t>
    </rPh>
    <phoneticPr fontId="2"/>
  </si>
  <si>
    <t>５５．後期高齢者医療加入状況</t>
    <rPh sb="3" eb="5">
      <t>コウキ</t>
    </rPh>
    <rPh sb="5" eb="8">
      <t>コウレイシャ</t>
    </rPh>
    <rPh sb="8" eb="10">
      <t>イリョウ</t>
    </rPh>
    <rPh sb="10" eb="12">
      <t>カニュウ</t>
    </rPh>
    <rPh sb="12" eb="14">
      <t>ジョウキョウ</t>
    </rPh>
    <phoneticPr fontId="2"/>
  </si>
  <si>
    <t>５６．福祉医療費助成状況</t>
    <rPh sb="3" eb="5">
      <t>フクシ</t>
    </rPh>
    <rPh sb="5" eb="8">
      <t>イリョウヒ</t>
    </rPh>
    <rPh sb="8" eb="10">
      <t>ジョセイ</t>
    </rPh>
    <rPh sb="10" eb="12">
      <t>ジョウキョウ</t>
    </rPh>
    <phoneticPr fontId="2"/>
  </si>
  <si>
    <t>５７．身体障害者手帳交付状況</t>
    <rPh sb="3" eb="5">
      <t>シンタイ</t>
    </rPh>
    <rPh sb="5" eb="8">
      <t>ショウガイシャ</t>
    </rPh>
    <rPh sb="8" eb="10">
      <t>テチョウ</t>
    </rPh>
    <rPh sb="10" eb="12">
      <t>コウフ</t>
    </rPh>
    <rPh sb="12" eb="14">
      <t>ジョウキョウ</t>
    </rPh>
    <phoneticPr fontId="2"/>
  </si>
  <si>
    <t>５８．介護保険加入者及び認定状況</t>
    <rPh sb="3" eb="5">
      <t>カイゴ</t>
    </rPh>
    <rPh sb="5" eb="7">
      <t>ホケン</t>
    </rPh>
    <rPh sb="7" eb="10">
      <t>カニュウシャ</t>
    </rPh>
    <rPh sb="10" eb="11">
      <t>オヨ</t>
    </rPh>
    <rPh sb="12" eb="14">
      <t>ニンテイ</t>
    </rPh>
    <rPh sb="14" eb="16">
      <t>ジョウキョウ</t>
    </rPh>
    <phoneticPr fontId="2"/>
  </si>
  <si>
    <t>５９．国民年金加入者数</t>
    <rPh sb="3" eb="5">
      <t>コクミン</t>
    </rPh>
    <rPh sb="5" eb="7">
      <t>ネンキン</t>
    </rPh>
    <rPh sb="7" eb="10">
      <t>カニュウシャ</t>
    </rPh>
    <rPh sb="10" eb="11">
      <t>スウ</t>
    </rPh>
    <phoneticPr fontId="2"/>
  </si>
  <si>
    <t>６０．国民年金受給者数</t>
    <rPh sb="3" eb="5">
      <t>コクミン</t>
    </rPh>
    <rPh sb="5" eb="7">
      <t>ネンキン</t>
    </rPh>
    <rPh sb="7" eb="10">
      <t>ジュキュウシャ</t>
    </rPh>
    <rPh sb="10" eb="11">
      <t>スウ</t>
    </rPh>
    <phoneticPr fontId="2"/>
  </si>
  <si>
    <t>６１．保育園別園児数</t>
    <rPh sb="3" eb="6">
      <t>ホイクエン</t>
    </rPh>
    <rPh sb="6" eb="7">
      <t>ベツ</t>
    </rPh>
    <rPh sb="7" eb="9">
      <t>エンジ</t>
    </rPh>
    <rPh sb="9" eb="10">
      <t>スウ</t>
    </rPh>
    <phoneticPr fontId="2"/>
  </si>
  <si>
    <t>６２．幼稚園別の就園状況</t>
    <rPh sb="3" eb="6">
      <t>ヨウチエン</t>
    </rPh>
    <rPh sb="6" eb="7">
      <t>ベツ</t>
    </rPh>
    <rPh sb="8" eb="9">
      <t>ジュ</t>
    </rPh>
    <rPh sb="9" eb="10">
      <t>エン</t>
    </rPh>
    <rPh sb="10" eb="12">
      <t>ジョウキョウ</t>
    </rPh>
    <phoneticPr fontId="2"/>
  </si>
  <si>
    <t>６３．小学校別の就学状況</t>
    <rPh sb="3" eb="6">
      <t>ショウガッコウ</t>
    </rPh>
    <rPh sb="6" eb="7">
      <t>ベツ</t>
    </rPh>
    <rPh sb="8" eb="10">
      <t>シュウガク</t>
    </rPh>
    <rPh sb="10" eb="12">
      <t>ジョウキョウ</t>
    </rPh>
    <phoneticPr fontId="2"/>
  </si>
  <si>
    <t>６４．中学校別の就学状況</t>
    <rPh sb="3" eb="4">
      <t>チュウ</t>
    </rPh>
    <rPh sb="4" eb="6">
      <t>ショウガッコウ</t>
    </rPh>
    <rPh sb="6" eb="7">
      <t>ベツ</t>
    </rPh>
    <rPh sb="8" eb="10">
      <t>シュウガク</t>
    </rPh>
    <rPh sb="10" eb="12">
      <t>ジョウキョウ</t>
    </rPh>
    <phoneticPr fontId="2"/>
  </si>
  <si>
    <t>６５．公立高等学校の就学状況</t>
    <rPh sb="3" eb="5">
      <t>コウリツ</t>
    </rPh>
    <rPh sb="5" eb="7">
      <t>コウトウ</t>
    </rPh>
    <rPh sb="7" eb="9">
      <t>ショウガッコウ</t>
    </rPh>
    <rPh sb="10" eb="12">
      <t>シュウガク</t>
    </rPh>
    <rPh sb="12" eb="14">
      <t>ジョウキョウ</t>
    </rPh>
    <phoneticPr fontId="2"/>
  </si>
  <si>
    <t>６６．特別支援学校の就学状況</t>
    <rPh sb="3" eb="5">
      <t>トクベツ</t>
    </rPh>
    <rPh sb="5" eb="7">
      <t>シエン</t>
    </rPh>
    <rPh sb="7" eb="9">
      <t>ショウガッコウ</t>
    </rPh>
    <rPh sb="10" eb="12">
      <t>シュウガク</t>
    </rPh>
    <rPh sb="12" eb="14">
      <t>ジョウキョウ</t>
    </rPh>
    <phoneticPr fontId="2"/>
  </si>
  <si>
    <t>６７．図書館利用状況（月別個人貸出状況）</t>
    <rPh sb="3" eb="6">
      <t>トショカン</t>
    </rPh>
    <rPh sb="6" eb="8">
      <t>リヨウ</t>
    </rPh>
    <rPh sb="8" eb="10">
      <t>ジョウキョウ</t>
    </rPh>
    <phoneticPr fontId="2"/>
  </si>
  <si>
    <t>６８．図書館利用状況（年齢別実利用者数）</t>
    <rPh sb="3" eb="6">
      <t>トショカン</t>
    </rPh>
    <rPh sb="6" eb="8">
      <t>リヨウ</t>
    </rPh>
    <rPh sb="8" eb="10">
      <t>ジョウキョウ</t>
    </rPh>
    <rPh sb="11" eb="13">
      <t>ネンレイ</t>
    </rPh>
    <rPh sb="13" eb="14">
      <t>ベツ</t>
    </rPh>
    <rPh sb="14" eb="15">
      <t>ジツ</t>
    </rPh>
    <rPh sb="15" eb="18">
      <t>リヨウシャ</t>
    </rPh>
    <rPh sb="18" eb="19">
      <t>スウ</t>
    </rPh>
    <phoneticPr fontId="2"/>
  </si>
  <si>
    <t>６９．図書館利用状況（地区別実利用者数）</t>
    <rPh sb="3" eb="6">
      <t>トショカン</t>
    </rPh>
    <rPh sb="6" eb="8">
      <t>リヨウ</t>
    </rPh>
    <rPh sb="8" eb="10">
      <t>ジョウキョウ</t>
    </rPh>
    <rPh sb="14" eb="15">
      <t>ジツ</t>
    </rPh>
    <rPh sb="15" eb="17">
      <t>リヨウ</t>
    </rPh>
    <rPh sb="17" eb="18">
      <t>シャ</t>
    </rPh>
    <rPh sb="18" eb="19">
      <t>スウ</t>
    </rPh>
    <phoneticPr fontId="2"/>
  </si>
  <si>
    <t>７０．図書館利用状況（分野別蔵書冊数）</t>
    <rPh sb="3" eb="6">
      <t>トショカン</t>
    </rPh>
    <rPh sb="6" eb="8">
      <t>リヨウ</t>
    </rPh>
    <rPh sb="8" eb="10">
      <t>ジョウキョウ</t>
    </rPh>
    <phoneticPr fontId="2"/>
  </si>
  <si>
    <t>７１.野洲市指定文化財一覧</t>
    <rPh sb="3" eb="4">
      <t>ノ</t>
    </rPh>
    <rPh sb="4" eb="5">
      <t>シュウ</t>
    </rPh>
    <rPh sb="5" eb="6">
      <t>シ</t>
    </rPh>
    <rPh sb="6" eb="7">
      <t>ユビ</t>
    </rPh>
    <rPh sb="7" eb="8">
      <t>サダム</t>
    </rPh>
    <rPh sb="8" eb="10">
      <t>ブンカ</t>
    </rPh>
    <rPh sb="10" eb="11">
      <t>ザイ</t>
    </rPh>
    <rPh sb="11" eb="13">
      <t>イチラン</t>
    </rPh>
    <phoneticPr fontId="2"/>
  </si>
  <si>
    <t>７２．月別入込客数</t>
    <rPh sb="3" eb="7">
      <t>ツキベツイリコミ</t>
    </rPh>
    <rPh sb="7" eb="9">
      <t>キャクスウ</t>
    </rPh>
    <phoneticPr fontId="2"/>
  </si>
  <si>
    <t>７３．施設別入込客数</t>
    <rPh sb="3" eb="5">
      <t>シセツ</t>
    </rPh>
    <rPh sb="5" eb="6">
      <t>ベツ</t>
    </rPh>
    <rPh sb="6" eb="8">
      <t>イリコミ</t>
    </rPh>
    <rPh sb="8" eb="9">
      <t>キャク</t>
    </rPh>
    <rPh sb="9" eb="10">
      <t>スウ</t>
    </rPh>
    <phoneticPr fontId="2"/>
  </si>
  <si>
    <t>７４．火災発生件数及び損額</t>
    <rPh sb="3" eb="5">
      <t>カサイ</t>
    </rPh>
    <rPh sb="5" eb="7">
      <t>ハッセイ</t>
    </rPh>
    <rPh sb="7" eb="9">
      <t>ケンスウ</t>
    </rPh>
    <rPh sb="9" eb="10">
      <t>オヨ</t>
    </rPh>
    <rPh sb="11" eb="12">
      <t>ソン</t>
    </rPh>
    <rPh sb="12" eb="13">
      <t>ガク</t>
    </rPh>
    <phoneticPr fontId="2"/>
  </si>
  <si>
    <t>資料：東消防署　(単位：件)</t>
    <rPh sb="0" eb="2">
      <t>シリョウ</t>
    </rPh>
    <rPh sb="3" eb="4">
      <t>ヒガシ</t>
    </rPh>
    <rPh sb="4" eb="7">
      <t>ショウボウショ</t>
    </rPh>
    <rPh sb="9" eb="11">
      <t>タンイ</t>
    </rPh>
    <rPh sb="12" eb="13">
      <t>ケン</t>
    </rPh>
    <phoneticPr fontId="2"/>
  </si>
  <si>
    <r>
      <t xml:space="preserve">放火
</t>
    </r>
    <r>
      <rPr>
        <sz val="7"/>
        <rFont val="HGSｺﾞｼｯｸM"/>
        <family val="3"/>
        <charset val="128"/>
      </rPr>
      <t>（放火の疑い）</t>
    </r>
    <rPh sb="0" eb="2">
      <t>ホウカ</t>
    </rPh>
    <rPh sb="4" eb="6">
      <t>ホウカ</t>
    </rPh>
    <rPh sb="7" eb="8">
      <t>ウタガ</t>
    </rPh>
    <phoneticPr fontId="2"/>
  </si>
  <si>
    <t>溶接火花</t>
    <rPh sb="0" eb="2">
      <t>ヨウセツ</t>
    </rPh>
    <rPh sb="2" eb="4">
      <t>ヒバナ</t>
    </rPh>
    <phoneticPr fontId="2"/>
  </si>
  <si>
    <t>天ぷら鍋放置</t>
    <rPh sb="0" eb="1">
      <t>テン</t>
    </rPh>
    <rPh sb="3" eb="4">
      <t>ナベ</t>
    </rPh>
    <rPh sb="4" eb="6">
      <t>ホウチ</t>
    </rPh>
    <phoneticPr fontId="2"/>
  </si>
  <si>
    <t>衝突発火</t>
    <rPh sb="0" eb="2">
      <t>ショウトツ</t>
    </rPh>
    <rPh sb="2" eb="4">
      <t>ハッカ</t>
    </rPh>
    <phoneticPr fontId="2"/>
  </si>
  <si>
    <t>火遊び</t>
    <rPh sb="0" eb="2">
      <t>ヒアソ</t>
    </rPh>
    <phoneticPr fontId="2"/>
  </si>
  <si>
    <t>電気機器</t>
    <rPh sb="0" eb="2">
      <t>デンキ</t>
    </rPh>
    <rPh sb="2" eb="4">
      <t>キキ</t>
    </rPh>
    <phoneticPr fontId="2"/>
  </si>
  <si>
    <t>屋内配線</t>
    <rPh sb="0" eb="2">
      <t>オクナイ</t>
    </rPh>
    <rPh sb="2" eb="4">
      <t>ハイセン</t>
    </rPh>
    <phoneticPr fontId="2"/>
  </si>
  <si>
    <t>たき火</t>
    <rPh sb="2" eb="3">
      <t>ビ</t>
    </rPh>
    <phoneticPr fontId="2"/>
  </si>
  <si>
    <t>７５．火災原因別件数</t>
    <rPh sb="3" eb="5">
      <t>カサイ</t>
    </rPh>
    <rPh sb="5" eb="7">
      <t>ゲンイン</t>
    </rPh>
    <rPh sb="7" eb="8">
      <t>ベツ</t>
    </rPh>
    <rPh sb="8" eb="10">
      <t>ケンスウ</t>
    </rPh>
    <phoneticPr fontId="2"/>
  </si>
  <si>
    <t>７6．救急車出動状況</t>
    <rPh sb="3" eb="6">
      <t>キュウキュウシャ</t>
    </rPh>
    <rPh sb="6" eb="8">
      <t>シュツドウ</t>
    </rPh>
    <rPh sb="8" eb="10">
      <t>ジョウキョウ</t>
    </rPh>
    <phoneticPr fontId="2"/>
  </si>
  <si>
    <t>７７．交通事故発生状況</t>
    <rPh sb="3" eb="5">
      <t>コウツウ</t>
    </rPh>
    <rPh sb="5" eb="7">
      <t>ジコ</t>
    </rPh>
    <rPh sb="7" eb="9">
      <t>ハッセイ</t>
    </rPh>
    <rPh sb="9" eb="11">
      <t>ジョウキョウ</t>
    </rPh>
    <phoneticPr fontId="2"/>
  </si>
  <si>
    <t>７８．犯罪発生件数</t>
    <rPh sb="3" eb="5">
      <t>ハンザイ</t>
    </rPh>
    <rPh sb="5" eb="7">
      <t>ハッセイ</t>
    </rPh>
    <rPh sb="7" eb="9">
      <t>ケンスウ</t>
    </rPh>
    <phoneticPr fontId="2"/>
  </si>
  <si>
    <t>７９．有権者数の推移</t>
    <rPh sb="3" eb="6">
      <t>ユウケンシャ</t>
    </rPh>
    <rPh sb="6" eb="7">
      <t>スウ</t>
    </rPh>
    <rPh sb="8" eb="10">
      <t>スイイ</t>
    </rPh>
    <phoneticPr fontId="2"/>
  </si>
  <si>
    <t>８０．主要選挙等投票状況</t>
    <rPh sb="3" eb="5">
      <t>シュヨウ</t>
    </rPh>
    <rPh sb="5" eb="7">
      <t>センキョ</t>
    </rPh>
    <rPh sb="7" eb="8">
      <t>トウ</t>
    </rPh>
    <rPh sb="8" eb="10">
      <t>トウヒョウ</t>
    </rPh>
    <rPh sb="10" eb="12">
      <t>ジョウキョウ</t>
    </rPh>
    <phoneticPr fontId="2"/>
  </si>
  <si>
    <t>８１．野洲市の財政</t>
    <rPh sb="3" eb="5">
      <t>ヤス</t>
    </rPh>
    <rPh sb="5" eb="6">
      <t>シ</t>
    </rPh>
    <rPh sb="7" eb="9">
      <t>ザイセイ</t>
    </rPh>
    <phoneticPr fontId="2"/>
  </si>
  <si>
    <t>第７章　水道</t>
    <phoneticPr fontId="2"/>
  </si>
  <si>
    <t>附録</t>
    <phoneticPr fontId="2"/>
  </si>
  <si>
    <t>令和元年</t>
    <rPh sb="0" eb="2">
      <t>レイワ</t>
    </rPh>
    <rPh sb="2" eb="4">
      <t>ガンネン</t>
    </rPh>
    <phoneticPr fontId="2"/>
  </si>
  <si>
    <t>(注)平成31年3月31日現在</t>
    <rPh sb="1" eb="2">
      <t>チュウ</t>
    </rPh>
    <rPh sb="3" eb="5">
      <t>ヘイセイ</t>
    </rPh>
    <rPh sb="7" eb="8">
      <t>ネン</t>
    </rPh>
    <rPh sb="9" eb="10">
      <t>ガツ</t>
    </rPh>
    <rPh sb="12" eb="13">
      <t>ニチ</t>
    </rPh>
    <rPh sb="13" eb="15">
      <t>ゲンザイ</t>
    </rPh>
    <phoneticPr fontId="2"/>
  </si>
  <si>
    <t>平成31年</t>
    <rPh sb="0" eb="2">
      <t>ヘイセイ</t>
    </rPh>
    <rPh sb="4" eb="5">
      <t>ネン</t>
    </rPh>
    <phoneticPr fontId="2"/>
  </si>
  <si>
    <t>令和元年</t>
    <rPh sb="0" eb="2">
      <t>レイワ</t>
    </rPh>
    <rPh sb="2" eb="3">
      <t>ガン</t>
    </rPh>
    <rPh sb="3" eb="4">
      <t>ネン</t>
    </rPh>
    <phoneticPr fontId="2"/>
  </si>
  <si>
    <t>平成30年度</t>
    <rPh sb="0" eb="2">
      <t>ヘイセイ</t>
    </rPh>
    <rPh sb="4" eb="5">
      <t>ネン</t>
    </rPh>
    <rPh sb="5" eb="6">
      <t>ド</t>
    </rPh>
    <phoneticPr fontId="2"/>
  </si>
  <si>
    <t>（注）平成31年3月31日現在</t>
    <rPh sb="1" eb="2">
      <t>チュウ</t>
    </rPh>
    <rPh sb="3" eb="5">
      <t>ヘイセイ</t>
    </rPh>
    <rPh sb="7" eb="8">
      <t>ネン</t>
    </rPh>
    <rPh sb="9" eb="10">
      <t>ガツ</t>
    </rPh>
    <rPh sb="12" eb="13">
      <t>ニチ</t>
    </rPh>
    <rPh sb="13" eb="15">
      <t>ゲンザイ</t>
    </rPh>
    <phoneticPr fontId="2"/>
  </si>
  <si>
    <t>平成30年度</t>
    <rPh sb="0" eb="2">
      <t>ヘイセイ</t>
    </rPh>
    <rPh sb="4" eb="6">
      <t>ネンド</t>
    </rPh>
    <phoneticPr fontId="2"/>
  </si>
  <si>
    <t>…</t>
  </si>
  <si>
    <t>平成３1年度</t>
    <rPh sb="0" eb="2">
      <t>ヘイセイ</t>
    </rPh>
    <rPh sb="4" eb="6">
      <t>ネンド</t>
    </rPh>
    <phoneticPr fontId="2"/>
  </si>
  <si>
    <t>（注）令和元年5月1日現在</t>
    <rPh sb="1" eb="2">
      <t>チュウ</t>
    </rPh>
    <rPh sb="3" eb="5">
      <t>レイワ</t>
    </rPh>
    <rPh sb="5" eb="7">
      <t>ガンネン</t>
    </rPh>
    <rPh sb="7" eb="8">
      <t>ヘイネン</t>
    </rPh>
    <rPh sb="8" eb="9">
      <t>ツキ</t>
    </rPh>
    <rPh sb="10" eb="11">
      <t>ニチ</t>
    </rPh>
    <rPh sb="11" eb="13">
      <t>ゲンザイ</t>
    </rPh>
    <phoneticPr fontId="2"/>
  </si>
  <si>
    <t>（注）平成30年度</t>
    <rPh sb="1" eb="2">
      <t>チュウ</t>
    </rPh>
    <rPh sb="3" eb="5">
      <t>ヘイセイ</t>
    </rPh>
    <rPh sb="7" eb="9">
      <t>ネンド</t>
    </rPh>
    <phoneticPr fontId="2"/>
  </si>
  <si>
    <t>（注）平成31年3月31日現在</t>
    <rPh sb="9" eb="10">
      <t>ガツ</t>
    </rPh>
    <rPh sb="12" eb="13">
      <t>ニチ</t>
    </rPh>
    <rPh sb="13" eb="15">
      <t>ゲンザイ</t>
    </rPh>
    <phoneticPr fontId="2"/>
  </si>
  <si>
    <t>平成30年</t>
  </si>
  <si>
    <t>令和元年</t>
    <rPh sb="0" eb="4">
      <t>レイワガンネン</t>
    </rPh>
    <phoneticPr fontId="2"/>
  </si>
  <si>
    <t>平成30年度</t>
    <rPh sb="0" eb="2">
      <t>ヘイセイ</t>
    </rPh>
    <phoneticPr fontId="2"/>
  </si>
  <si>
    <t>平成30年度</t>
    <rPh sb="0" eb="2">
      <t>ヘイセイ</t>
    </rPh>
    <phoneticPr fontId="6"/>
  </si>
  <si>
    <t>平成31年</t>
    <phoneticPr fontId="2"/>
  </si>
  <si>
    <t>有収水量の内訳</t>
    <phoneticPr fontId="2"/>
  </si>
  <si>
    <t>資料：みず事業所　(単位：千㎥)</t>
    <phoneticPr fontId="2"/>
  </si>
  <si>
    <t>-</t>
    <phoneticPr fontId="2"/>
  </si>
  <si>
    <t>-</t>
    <phoneticPr fontId="2"/>
  </si>
  <si>
    <t>アルゼンチン</t>
    <phoneticPr fontId="2"/>
  </si>
  <si>
    <t>-</t>
    <phoneticPr fontId="2"/>
  </si>
  <si>
    <t>Ｘ</t>
    <phoneticPr fontId="2"/>
  </si>
  <si>
    <t>オーストラリア</t>
    <phoneticPr fontId="2"/>
  </si>
  <si>
    <t>ボリビア</t>
    <phoneticPr fontId="2"/>
  </si>
  <si>
    <t>ブラジル</t>
    <phoneticPr fontId="2"/>
  </si>
  <si>
    <t>ミャンマー</t>
    <phoneticPr fontId="2"/>
  </si>
  <si>
    <t>カンボジア</t>
    <phoneticPr fontId="2"/>
  </si>
  <si>
    <t>カナダ</t>
    <phoneticPr fontId="2"/>
  </si>
  <si>
    <t>コロンビア</t>
    <phoneticPr fontId="2"/>
  </si>
  <si>
    <t>フランス</t>
    <phoneticPr fontId="2"/>
  </si>
  <si>
    <t>インド</t>
    <phoneticPr fontId="2"/>
  </si>
  <si>
    <t>インドネシア</t>
    <phoneticPr fontId="2"/>
  </si>
  <si>
    <t>マレーシア</t>
    <phoneticPr fontId="2"/>
  </si>
  <si>
    <t>ネパール</t>
    <phoneticPr fontId="2"/>
  </si>
  <si>
    <t>オランダ</t>
    <phoneticPr fontId="2"/>
  </si>
  <si>
    <t>パキスタン</t>
    <phoneticPr fontId="2"/>
  </si>
  <si>
    <t>ペルー</t>
    <phoneticPr fontId="2"/>
  </si>
  <si>
    <t>タイ</t>
    <phoneticPr fontId="2"/>
  </si>
  <si>
    <t>アルメニア</t>
    <phoneticPr fontId="2"/>
  </si>
  <si>
    <t xml:space="preserve">    10人未満はＸで標記してあります。</t>
    <phoneticPr fontId="2"/>
  </si>
  <si>
    <t>(注)各年12月31日現在</t>
    <phoneticPr fontId="2"/>
  </si>
  <si>
    <t>-</t>
    <phoneticPr fontId="2"/>
  </si>
  <si>
    <t>Ｘ</t>
    <phoneticPr fontId="2"/>
  </si>
  <si>
    <t>スリランカ</t>
    <phoneticPr fontId="2"/>
  </si>
  <si>
    <t>ドイツ</t>
    <phoneticPr fontId="2"/>
  </si>
  <si>
    <t>フィリピン</t>
    <phoneticPr fontId="2"/>
  </si>
  <si>
    <t>ベトナム</t>
    <phoneticPr fontId="2"/>
  </si>
  <si>
    <t>近江富士二丁目</t>
    <phoneticPr fontId="2"/>
  </si>
  <si>
    <t>近江富士三丁目</t>
    <phoneticPr fontId="2"/>
  </si>
  <si>
    <t>近江富士四丁目</t>
    <phoneticPr fontId="2"/>
  </si>
  <si>
    <t>冨波乙</t>
    <phoneticPr fontId="2"/>
  </si>
  <si>
    <t>近江富士五丁目</t>
    <phoneticPr fontId="2"/>
  </si>
  <si>
    <t>大篠原</t>
    <phoneticPr fontId="2"/>
  </si>
  <si>
    <t>近江富士六丁目</t>
    <phoneticPr fontId="2"/>
  </si>
  <si>
    <t>行畑二丁目</t>
    <phoneticPr fontId="2"/>
  </si>
  <si>
    <t>長　島</t>
    <phoneticPr fontId="2"/>
  </si>
  <si>
    <t>比　江</t>
    <phoneticPr fontId="2"/>
  </si>
  <si>
    <t>小比江</t>
    <phoneticPr fontId="2"/>
  </si>
  <si>
    <t>北比江</t>
    <phoneticPr fontId="2"/>
  </si>
  <si>
    <t>乙　窪</t>
    <phoneticPr fontId="2"/>
  </si>
  <si>
    <t>吉　地</t>
    <phoneticPr fontId="2"/>
  </si>
  <si>
    <t>西河原</t>
    <phoneticPr fontId="2"/>
  </si>
  <si>
    <t>喜　合</t>
    <phoneticPr fontId="2"/>
  </si>
  <si>
    <t>近江富士一丁目</t>
    <phoneticPr fontId="2"/>
  </si>
  <si>
    <t>５．地目別有租地面積</t>
    <phoneticPr fontId="2"/>
  </si>
  <si>
    <t>50～
90㏄</t>
    <phoneticPr fontId="2"/>
  </si>
  <si>
    <t>-</t>
    <phoneticPr fontId="2"/>
  </si>
  <si>
    <t>バス</t>
    <phoneticPr fontId="2"/>
  </si>
  <si>
    <t>-</t>
    <phoneticPr fontId="2"/>
  </si>
  <si>
    <t xml:space="preserve">       </t>
    <phoneticPr fontId="2"/>
  </si>
  <si>
    <t>市道数値は、「公共施設状況調査」による実延長等。</t>
    <phoneticPr fontId="2"/>
  </si>
  <si>
    <t>有　効　水　量</t>
    <phoneticPr fontId="2"/>
  </si>
  <si>
    <t>％</t>
    <phoneticPr fontId="2"/>
  </si>
  <si>
    <t>３ＤＫ</t>
    <phoneticPr fontId="2"/>
  </si>
  <si>
    <t>２ＤＫ</t>
    <phoneticPr fontId="2"/>
  </si>
  <si>
    <t>ha</t>
    <phoneticPr fontId="2"/>
  </si>
  <si>
    <t>３ＤＫ</t>
    <phoneticPr fontId="2"/>
  </si>
  <si>
    <t>２ＤＫ</t>
    <phoneticPr fontId="2"/>
  </si>
  <si>
    <t>５ＤＫ</t>
    <phoneticPr fontId="2"/>
  </si>
  <si>
    <t>-</t>
    <phoneticPr fontId="2"/>
  </si>
  <si>
    <t>ヒブ</t>
    <phoneticPr fontId="2"/>
  </si>
  <si>
    <t>ＢＣＧ</t>
    <phoneticPr fontId="2"/>
  </si>
  <si>
    <t>-</t>
    <phoneticPr fontId="2"/>
  </si>
  <si>
    <t>　　　</t>
    <phoneticPr fontId="2"/>
  </si>
  <si>
    <t>助成額(千円)</t>
    <phoneticPr fontId="2"/>
  </si>
  <si>
    <t>資料：保険年金課(単位：人)</t>
    <phoneticPr fontId="2"/>
  </si>
  <si>
    <t>-</t>
    <phoneticPr fontId="2"/>
  </si>
  <si>
    <t>-</t>
    <phoneticPr fontId="2"/>
  </si>
  <si>
    <t>各小学校の学級数には特別支援学級の数を含む。</t>
    <phoneticPr fontId="2"/>
  </si>
  <si>
    <t>各中学校の学級数には特別支援学級の数を含む。</t>
    <phoneticPr fontId="2"/>
  </si>
  <si>
    <t>０～６</t>
    <phoneticPr fontId="2"/>
  </si>
  <si>
    <t>７～１２</t>
    <phoneticPr fontId="2"/>
  </si>
  <si>
    <t>１３～１５</t>
    <phoneticPr fontId="2"/>
  </si>
  <si>
    <t>１９～２２</t>
    <phoneticPr fontId="2"/>
  </si>
  <si>
    <t>３０～３９</t>
    <phoneticPr fontId="2"/>
  </si>
  <si>
    <t>４０～４９</t>
    <phoneticPr fontId="2"/>
  </si>
  <si>
    <t>５０～５９</t>
    <phoneticPr fontId="2"/>
  </si>
  <si>
    <t>６０～６９</t>
    <phoneticPr fontId="2"/>
  </si>
  <si>
    <t>７０～７９</t>
    <phoneticPr fontId="2"/>
  </si>
  <si>
    <t>８０～</t>
    <phoneticPr fontId="2"/>
  </si>
  <si>
    <t>（注）実利用者数：平成30年度の1年間に1回以上貸出をした人の実数</t>
    <phoneticPr fontId="2"/>
  </si>
  <si>
    <t>（注）実利用者数：平成30年度の1年間に1回以上貸出をした人の実数</t>
    <phoneticPr fontId="2"/>
  </si>
  <si>
    <t xml:space="preserve">　 </t>
    <phoneticPr fontId="2"/>
  </si>
  <si>
    <t>平安</t>
    <phoneticPr fontId="2"/>
  </si>
  <si>
    <t>-</t>
    <phoneticPr fontId="2"/>
  </si>
  <si>
    <t>ビワコ
マイアミランド</t>
    <phoneticPr fontId="2"/>
  </si>
  <si>
    <t>(注)平成30年は9月3日現在、その他は各年9月2日現在</t>
    <rPh sb="3" eb="5">
      <t>ヘイセイ</t>
    </rPh>
    <rPh sb="7" eb="8">
      <t>ネン</t>
    </rPh>
    <rPh sb="10" eb="11">
      <t>ガツ</t>
    </rPh>
    <rPh sb="12" eb="13">
      <t>ニチ</t>
    </rPh>
    <rPh sb="13" eb="15">
      <t>ゲンザイ</t>
    </rPh>
    <rPh sb="18" eb="19">
      <t>ホカ</t>
    </rPh>
    <rPh sb="20" eb="22">
      <t>カクネン</t>
    </rPh>
    <rPh sb="23" eb="24">
      <t>ガツ</t>
    </rPh>
    <rPh sb="25" eb="26">
      <t>ニチ</t>
    </rPh>
    <rPh sb="26" eb="28">
      <t>ゲンザイ</t>
    </rPh>
    <phoneticPr fontId="2"/>
  </si>
  <si>
    <t>－</t>
    <phoneticPr fontId="2"/>
  </si>
  <si>
    <t>ー</t>
    <phoneticPr fontId="2"/>
  </si>
  <si>
    <t>※1</t>
    <phoneticPr fontId="2"/>
  </si>
  <si>
    <t>※2</t>
    <phoneticPr fontId="2"/>
  </si>
  <si>
    <t>-</t>
    <phoneticPr fontId="6"/>
  </si>
  <si>
    <t>-</t>
    <phoneticPr fontId="6"/>
  </si>
  <si>
    <t>-</t>
    <phoneticPr fontId="6"/>
  </si>
  <si>
    <t>-</t>
    <phoneticPr fontId="2"/>
  </si>
  <si>
    <t>-</t>
    <phoneticPr fontId="2"/>
  </si>
  <si>
    <t>-</t>
    <phoneticPr fontId="6"/>
  </si>
  <si>
    <t>-</t>
    <phoneticPr fontId="2"/>
  </si>
  <si>
    <t>-</t>
    <phoneticPr fontId="2"/>
  </si>
  <si>
    <t>視聴覚資料</t>
    <rPh sb="0" eb="3">
      <t>シチョウカク</t>
    </rPh>
    <rPh sb="3" eb="5">
      <t>シリョウ</t>
    </rPh>
    <phoneticPr fontId="2"/>
  </si>
  <si>
    <t xml:space="preserve">
その他</t>
    <rPh sb="3" eb="4">
      <t>タ</t>
    </rPh>
    <phoneticPr fontId="2"/>
  </si>
  <si>
    <t>…</t>
    <phoneticPr fontId="2"/>
  </si>
  <si>
    <t>-</t>
    <phoneticPr fontId="2"/>
  </si>
  <si>
    <t>-</t>
    <phoneticPr fontId="2"/>
  </si>
  <si>
    <t>-</t>
    <phoneticPr fontId="2"/>
  </si>
  <si>
    <t>-</t>
    <phoneticPr fontId="6"/>
  </si>
  <si>
    <t>-</t>
    <phoneticPr fontId="6"/>
  </si>
  <si>
    <t>-</t>
    <phoneticPr fontId="6"/>
  </si>
  <si>
    <t>-</t>
    <phoneticPr fontId="6"/>
  </si>
  <si>
    <t>-</t>
    <phoneticPr fontId="6"/>
  </si>
  <si>
    <t>積立金取りくずし額</t>
    <rPh sb="0" eb="2">
      <t>ツミタテ</t>
    </rPh>
    <rPh sb="2" eb="3">
      <t>キン</t>
    </rPh>
    <rPh sb="3" eb="4">
      <t>ト</t>
    </rPh>
    <rPh sb="8" eb="9">
      <t>ガク</t>
    </rPh>
    <phoneticPr fontId="2"/>
  </si>
  <si>
    <t>ストーブ</t>
    <phoneticPr fontId="2"/>
  </si>
  <si>
    <t>タバコ</t>
    <phoneticPr fontId="2"/>
  </si>
  <si>
    <t>コンロ</t>
    <phoneticPr fontId="2"/>
  </si>
  <si>
    <t>　　「18．人口の社会動態」とは集計方法が異なるため数値に差がある。</t>
    <rPh sb="6" eb="8">
      <t>ジンコウ</t>
    </rPh>
    <rPh sb="9" eb="11">
      <t>シャカイ</t>
    </rPh>
    <rPh sb="11" eb="13">
      <t>ドウタイ</t>
    </rPh>
    <rPh sb="16" eb="18">
      <t>シュウケイ</t>
    </rPh>
    <rPh sb="18" eb="20">
      <t>ホウホウ</t>
    </rPh>
    <rPh sb="21" eb="22">
      <t>コト</t>
    </rPh>
    <rPh sb="26" eb="28">
      <t>スウチ</t>
    </rPh>
    <rPh sb="29" eb="30">
      <t>サ</t>
    </rPh>
    <phoneticPr fontId="2"/>
  </si>
  <si>
    <t>市街化区域の自己農地の
転用　　(第4条第1項第8号)</t>
    <rPh sb="0" eb="3">
      <t>シガイカ</t>
    </rPh>
    <rPh sb="3" eb="5">
      <t>クイキ</t>
    </rPh>
    <rPh sb="6" eb="8">
      <t>ジコ</t>
    </rPh>
    <rPh sb="8" eb="10">
      <t>ノウチ</t>
    </rPh>
    <rPh sb="12" eb="14">
      <t>テンヨウ</t>
    </rPh>
    <rPh sb="17" eb="18">
      <t>ダイ</t>
    </rPh>
    <rPh sb="19" eb="20">
      <t>４ジョウ</t>
    </rPh>
    <rPh sb="20" eb="21">
      <t>ダイ</t>
    </rPh>
    <rPh sb="22" eb="23">
      <t>コウ</t>
    </rPh>
    <rPh sb="23" eb="24">
      <t>ダイ</t>
    </rPh>
    <rPh sb="25" eb="26">
      <t>ゴウ</t>
    </rPh>
    <phoneticPr fontId="2"/>
  </si>
  <si>
    <t>市街化区域の権利移動を伴う転用　　(第5条第1項第7号)</t>
    <rPh sb="0" eb="3">
      <t>シガイカ</t>
    </rPh>
    <rPh sb="3" eb="5">
      <t>クイキ</t>
    </rPh>
    <rPh sb="6" eb="8">
      <t>ケンリ</t>
    </rPh>
    <rPh sb="8" eb="10">
      <t>イドウ</t>
    </rPh>
    <rPh sb="11" eb="12">
      <t>トモナ</t>
    </rPh>
    <rPh sb="13" eb="15">
      <t>テンヨウ</t>
    </rPh>
    <rPh sb="18" eb="19">
      <t>ダイ</t>
    </rPh>
    <rPh sb="20" eb="21">
      <t>４ジョウ</t>
    </rPh>
    <rPh sb="21" eb="22">
      <t>ダイ</t>
    </rPh>
    <rPh sb="23" eb="24">
      <t>コウ</t>
    </rPh>
    <rPh sb="24" eb="25">
      <t>ダイ</t>
    </rPh>
    <rPh sb="26" eb="27">
      <t>ゴウ</t>
    </rPh>
    <phoneticPr fontId="2"/>
  </si>
  <si>
    <t>平成29年実績</t>
    <rPh sb="0" eb="2">
      <t>ヘイセイ</t>
    </rPh>
    <rPh sb="4" eb="5">
      <t>ネン</t>
    </rPh>
    <rPh sb="5" eb="7">
      <t>ジッセキ</t>
    </rPh>
    <phoneticPr fontId="2"/>
  </si>
  <si>
    <t>平成30年工業統計調査</t>
    <rPh sb="0" eb="2">
      <t>ヘイセイ</t>
    </rPh>
    <rPh sb="4" eb="5">
      <t>ネン</t>
    </rPh>
    <rPh sb="5" eb="7">
      <t>コウギョウ</t>
    </rPh>
    <rPh sb="7" eb="9">
      <t>トウケイ</t>
    </rPh>
    <rPh sb="9" eb="11">
      <t>チョウサ</t>
    </rPh>
    <phoneticPr fontId="2"/>
  </si>
  <si>
    <t>平成29年工業統計調査、平成30年工業統計調査とも6月1日現在</t>
    <rPh sb="0" eb="2">
      <t>ヘイセイ</t>
    </rPh>
    <rPh sb="4" eb="5">
      <t>ネン</t>
    </rPh>
    <rPh sb="5" eb="7">
      <t>コウギョウ</t>
    </rPh>
    <rPh sb="7" eb="9">
      <t>トウケイ</t>
    </rPh>
    <rPh sb="9" eb="11">
      <t>チョウサ</t>
    </rPh>
    <rPh sb="26" eb="27">
      <t>ガツ</t>
    </rPh>
    <rPh sb="28" eb="29">
      <t>ニチ</t>
    </rPh>
    <rPh sb="29" eb="31">
      <t>ゲンザイ</t>
    </rPh>
    <phoneticPr fontId="2"/>
  </si>
  <si>
    <t>　　平成28年経済センサス-活動調査、平成29、30年工業統計調査は6月1日現在</t>
    <rPh sb="2" eb="4">
      <t>ヘイセイ</t>
    </rPh>
    <rPh sb="6" eb="7">
      <t>ネン</t>
    </rPh>
    <rPh sb="7" eb="9">
      <t>ケイザイ</t>
    </rPh>
    <rPh sb="14" eb="16">
      <t>カツドウ</t>
    </rPh>
    <rPh sb="16" eb="18">
      <t>チョウサ</t>
    </rPh>
    <rPh sb="19" eb="21">
      <t>ヘイセイ</t>
    </rPh>
    <rPh sb="26" eb="27">
      <t>ネン</t>
    </rPh>
    <rPh sb="27" eb="29">
      <t>コウギョウ</t>
    </rPh>
    <rPh sb="29" eb="31">
      <t>トウケイ</t>
    </rPh>
    <rPh sb="31" eb="33">
      <t>チョウサ</t>
    </rPh>
    <rPh sb="35" eb="36">
      <t>ガツ</t>
    </rPh>
    <rPh sb="37" eb="38">
      <t>ニチ</t>
    </rPh>
    <rPh sb="38" eb="40">
      <t>ゲンザイ</t>
    </rPh>
    <phoneticPr fontId="2"/>
  </si>
  <si>
    <t>平成25、26、29、30年工業統計調査</t>
    <rPh sb="0" eb="2">
      <t>ヘイセイ</t>
    </rPh>
    <rPh sb="13" eb="14">
      <t>ネン</t>
    </rPh>
    <rPh sb="14" eb="16">
      <t>コウギョウ</t>
    </rPh>
    <rPh sb="16" eb="18">
      <t>トウケイ</t>
    </rPh>
    <rPh sb="18" eb="20">
      <t>チョウサ</t>
    </rPh>
    <phoneticPr fontId="2"/>
  </si>
  <si>
    <t>　　平成25、26年工業統計調査は12月31日現在</t>
    <rPh sb="2" eb="4">
      <t>ヘイセイ</t>
    </rPh>
    <rPh sb="9" eb="10">
      <t>ネン</t>
    </rPh>
    <rPh sb="10" eb="12">
      <t>コウギョウ</t>
    </rPh>
    <rPh sb="12" eb="14">
      <t>トウケイ</t>
    </rPh>
    <rPh sb="14" eb="16">
      <t>チョウサ</t>
    </rPh>
    <rPh sb="19" eb="20">
      <t>ガツ</t>
    </rPh>
    <rPh sb="22" eb="23">
      <t>ニチ</t>
    </rPh>
    <rPh sb="23" eb="25">
      <t>ゲンザイ</t>
    </rPh>
    <phoneticPr fontId="2"/>
  </si>
  <si>
    <t>　　平成25、26年工業統計調査は12月31日現在</t>
    <rPh sb="2" eb="4">
      <t>ヘイセイ</t>
    </rPh>
    <rPh sb="9" eb="10">
      <t>ネン</t>
    </rPh>
    <rPh sb="10" eb="12">
      <t>コウギョウ</t>
    </rPh>
    <rPh sb="12" eb="14">
      <t>トウケイ</t>
    </rPh>
    <rPh sb="14" eb="16">
      <t>チョウサ</t>
    </rPh>
    <rPh sb="19" eb="20">
      <t>ガツ</t>
    </rPh>
    <rPh sb="22" eb="25">
      <t>ニチゲンザイ</t>
    </rPh>
    <phoneticPr fontId="2"/>
  </si>
  <si>
    <t>　　平成28年経済センサス-活動調査、平成29、30年工業統計調査は6月1日現在</t>
    <phoneticPr fontId="2"/>
  </si>
  <si>
    <t>三上幼稚園
（三上こども園）</t>
    <rPh sb="0" eb="2">
      <t>ミカミ</t>
    </rPh>
    <rPh sb="2" eb="5">
      <t>ヨウチエン</t>
    </rPh>
    <rPh sb="7" eb="9">
      <t>ミカミ</t>
    </rPh>
    <rPh sb="12" eb="13">
      <t>エン</t>
    </rPh>
    <phoneticPr fontId="2"/>
  </si>
  <si>
    <t>年代</t>
    <rPh sb="0" eb="2">
      <t>ネンダイ</t>
    </rPh>
    <phoneticPr fontId="2"/>
  </si>
  <si>
    <t>（注）平成31年3月31日現在</t>
    <phoneticPr fontId="2"/>
  </si>
  <si>
    <t>(平成31・
令和元)年</t>
    <rPh sb="1" eb="3">
      <t>ヘイセイ</t>
    </rPh>
    <rPh sb="7" eb="9">
      <t>レイワ</t>
    </rPh>
    <rPh sb="9" eb="10">
      <t>ガン</t>
    </rPh>
    <rPh sb="11" eb="12">
      <t>ネン</t>
    </rPh>
    <phoneticPr fontId="2"/>
  </si>
  <si>
    <t>三上こども園開園。</t>
    <rPh sb="0" eb="2">
      <t>ミカミ</t>
    </rPh>
    <rPh sb="5" eb="6">
      <t>エン</t>
    </rPh>
    <rPh sb="6" eb="8">
      <t>カイエン</t>
    </rPh>
    <phoneticPr fontId="2"/>
  </si>
  <si>
    <t>市立野洲病院開院。</t>
    <rPh sb="0" eb="2">
      <t>シリツ</t>
    </rPh>
    <rPh sb="2" eb="4">
      <t>ヤス</t>
    </rPh>
    <rPh sb="4" eb="6">
      <t>ビョウイン</t>
    </rPh>
    <rPh sb="6" eb="8">
      <t>カイイン</t>
    </rPh>
    <phoneticPr fontId="2"/>
  </si>
  <si>
    <t>中里村と兵主村が合併し、中主町が発足。</t>
    <phoneticPr fontId="2"/>
  </si>
  <si>
    <t>中洲村(吉川、菖蒲、喜合)と中主町が合併し、中主町が発足。</t>
    <phoneticPr fontId="2"/>
  </si>
  <si>
    <t>母子健康センター完成。</t>
    <phoneticPr fontId="2"/>
  </si>
  <si>
    <t>水道給配水施設完成。</t>
    <phoneticPr fontId="2"/>
  </si>
  <si>
    <t>都市計画区域の決定。</t>
    <phoneticPr fontId="2"/>
  </si>
  <si>
    <t>有隣館業務開始。</t>
    <phoneticPr fontId="2"/>
  </si>
  <si>
    <t>第１回中主町民運動会開催。</t>
    <phoneticPr fontId="2"/>
  </si>
  <si>
    <t>第１次農業構造改善事業完成(安治地区)。</t>
    <phoneticPr fontId="2"/>
  </si>
  <si>
    <t>中主幼稚園開園。</t>
    <phoneticPr fontId="2"/>
  </si>
  <si>
    <t>第１回町民文化祭開催。</t>
    <phoneticPr fontId="2"/>
  </si>
  <si>
    <t>野洲川改修事業着手。</t>
    <phoneticPr fontId="2"/>
  </si>
  <si>
    <t>中主土地改良区設立。</t>
    <phoneticPr fontId="2"/>
  </si>
  <si>
    <t>琵琶湖総合開発事業着手。</t>
    <phoneticPr fontId="2"/>
  </si>
  <si>
    <t>中主町役場新庁舎完成。</t>
    <phoneticPr fontId="2"/>
  </si>
  <si>
    <t>第２次農業構造改善事業着手。</t>
    <phoneticPr fontId="2"/>
  </si>
  <si>
    <t>吉川と菖蒲漁協が合併し、中主町漁協発足。</t>
    <phoneticPr fontId="2"/>
  </si>
  <si>
    <t>草の根ハウス第１号完成(木部区)。</t>
    <phoneticPr fontId="2"/>
  </si>
  <si>
    <t>南部用水吉川浄水場受水開始。</t>
    <phoneticPr fontId="2"/>
  </si>
  <si>
    <t>第１回夏まつり開催。</t>
    <phoneticPr fontId="2"/>
  </si>
  <si>
    <t>中主町民憲章を制定。</t>
    <phoneticPr fontId="2"/>
  </si>
  <si>
    <t>町民グラウンド完成。</t>
    <phoneticPr fontId="2"/>
  </si>
  <si>
    <t>児童館完成。</t>
    <phoneticPr fontId="2"/>
  </si>
  <si>
    <t>野洲川放水路(新川)通水。</t>
    <phoneticPr fontId="2"/>
  </si>
  <si>
    <t>公共下水道事業着手。</t>
    <phoneticPr fontId="2"/>
  </si>
  <si>
    <t>農村総合整備モデル事業着工。</t>
    <phoneticPr fontId="2"/>
  </si>
  <si>
    <t>中主町文化協会設立。</t>
    <phoneticPr fontId="2"/>
  </si>
  <si>
    <t>Ｂ＆Ｇ中主海洋センター体育館完成。</t>
    <phoneticPr fontId="2"/>
  </si>
  <si>
    <t>吉地・西河原地区土地区画整理事業着手。</t>
    <phoneticPr fontId="2"/>
  </si>
  <si>
    <t>Ｂ＆Ｇ中主海洋センタープール完成。</t>
    <phoneticPr fontId="2"/>
  </si>
  <si>
    <t>世界オートキャンプ大会開催(マイアミキャンプ場)。</t>
    <phoneticPr fontId="2"/>
  </si>
  <si>
    <t>第１回中主まつり開催。</t>
    <phoneticPr fontId="2"/>
  </si>
  <si>
    <t>中主町制30周年記念式典。</t>
    <phoneticPr fontId="2"/>
  </si>
  <si>
    <t>中国湖南省へ親善視察団派遣。</t>
    <phoneticPr fontId="2"/>
  </si>
  <si>
    <t>兵主太鼓保存会結成。</t>
    <phoneticPr fontId="2"/>
  </si>
  <si>
    <t>町営あやめ浜水泳場オープン。</t>
    <phoneticPr fontId="2"/>
  </si>
  <si>
    <t>中主地区圃場整備事業完了。</t>
    <phoneticPr fontId="2"/>
  </si>
  <si>
    <t>６１年前の絵画・書が里帰り(ポートランド市から)。</t>
    <phoneticPr fontId="2"/>
  </si>
  <si>
    <t>中学校にパソコン４５台を導入し、コンピュータ教育開始。</t>
    <phoneticPr fontId="2"/>
  </si>
  <si>
    <t>農業集落排水事業(農村下水)着手。</t>
    <phoneticPr fontId="2"/>
  </si>
  <si>
    <t>特定環境保全公共下水道事業着手。</t>
    <phoneticPr fontId="2"/>
  </si>
  <si>
    <t>第１回あやめサミット開催。</t>
    <phoneticPr fontId="2"/>
  </si>
  <si>
    <t>シルキーライス(特別栽培米)試作・販売。</t>
    <phoneticPr fontId="2"/>
  </si>
  <si>
    <t>吉地・西河原地区土地区画整理事業完成。</t>
    <phoneticPr fontId="2"/>
  </si>
  <si>
    <t>野洲川廃川敷地平地化事業着手。</t>
    <phoneticPr fontId="2"/>
  </si>
  <si>
    <t>中主メロン出荷開始。</t>
    <phoneticPr fontId="2"/>
  </si>
  <si>
    <t>湖周道路(さざなみ街道)開通。</t>
    <phoneticPr fontId="2"/>
  </si>
  <si>
    <t>第１回中主ペーロン大会開催。</t>
    <phoneticPr fontId="2"/>
  </si>
  <si>
    <t>地域改善事業完工式開催。</t>
    <phoneticPr fontId="2"/>
  </si>
  <si>
    <t>中主町オフトーク通信開局。</t>
    <phoneticPr fontId="2"/>
  </si>
  <si>
    <t>豊積の里総合センター開館。</t>
    <phoneticPr fontId="2"/>
  </si>
  <si>
    <t>中学生海外派遣事業開始。</t>
    <phoneticPr fontId="2"/>
  </si>
  <si>
    <t>生きがい事業センター設立。</t>
    <phoneticPr fontId="2"/>
  </si>
  <si>
    <t>ビワコマイアミランド開設。</t>
    <phoneticPr fontId="2"/>
  </si>
  <si>
    <t>異常渇水により琵琶湖の水位マイナス１２３ｃｍを記録。</t>
    <phoneticPr fontId="2"/>
  </si>
  <si>
    <t>健康福祉センター(ふれあいセンター)開館。</t>
    <phoneticPr fontId="2"/>
  </si>
  <si>
    <t>グルメリゾートびわ湖「鮎家の郷」オープン。</t>
    <phoneticPr fontId="2"/>
  </si>
  <si>
    <t>アメリカ合衆国ミシガン州ベアリン・スプリングス中学校との交流開始。</t>
    <phoneticPr fontId="2"/>
  </si>
  <si>
    <t>学童保育所「ひまわりハウス」運営開始。</t>
    <phoneticPr fontId="2"/>
  </si>
  <si>
    <t>老人保健施設「寿々はうす」運営開始。</t>
    <phoneticPr fontId="2"/>
  </si>
  <si>
    <t>中主町情報公開制度開始。</t>
    <phoneticPr fontId="2"/>
  </si>
  <si>
    <t>特別養護老人ホーム「あやめの里」開設。</t>
    <phoneticPr fontId="2"/>
  </si>
  <si>
    <t>さざなみ振興事業団設立。</t>
    <phoneticPr fontId="2"/>
  </si>
  <si>
    <t>防災コミュニティセンター・東消防署分署完成。</t>
    <phoneticPr fontId="2"/>
  </si>
  <si>
    <t>中主幼稚園移転新築完成(３年保育開始)。</t>
    <phoneticPr fontId="2"/>
  </si>
  <si>
    <t>シルバーワークプラザ中主完成。</t>
    <phoneticPr fontId="2"/>
  </si>
  <si>
    <t>町営住宅吉地団地建替完成。</t>
    <phoneticPr fontId="2"/>
  </si>
  <si>
    <t>農村総合整備事業完了。</t>
    <phoneticPr fontId="2"/>
  </si>
  <si>
    <t>中主町・野洲町合併協議会廃止。</t>
    <rPh sb="0" eb="2">
      <t>チュウズ</t>
    </rPh>
    <rPh sb="2" eb="3">
      <t>マチ</t>
    </rPh>
    <rPh sb="4" eb="5">
      <t>ヤ</t>
    </rPh>
    <rPh sb="5" eb="6">
      <t>ス</t>
    </rPh>
    <rPh sb="6" eb="7">
      <t>マチ</t>
    </rPh>
    <rPh sb="7" eb="9">
      <t>ガッペイ</t>
    </rPh>
    <rPh sb="9" eb="12">
      <t>キョウギカイ</t>
    </rPh>
    <rPh sb="12" eb="14">
      <t>ハイシ</t>
    </rPh>
    <phoneticPr fontId="2"/>
  </si>
  <si>
    <t>平成30年度以降の死亡一時金は、日本年金機構において各市ごとの集計をとらなくなったため不明</t>
    <rPh sb="0" eb="2">
      <t>ヘイセイ</t>
    </rPh>
    <rPh sb="31" eb="33">
      <t>シュウケイ</t>
    </rPh>
    <phoneticPr fontId="2"/>
  </si>
  <si>
    <t>…</t>
    <phoneticPr fontId="2"/>
  </si>
  <si>
    <t>…</t>
    <phoneticPr fontId="2"/>
  </si>
  <si>
    <t>エジプト</t>
    <phoneticPr fontId="2"/>
  </si>
  <si>
    <t>平成27年度</t>
  </si>
  <si>
    <t>平成28年度</t>
  </si>
  <si>
    <t>平成29年度</t>
  </si>
  <si>
    <t>平成30年度</t>
  </si>
  <si>
    <t>(昭和46)年</t>
    <rPh sb="1" eb="3">
      <t>ショウワ</t>
    </rPh>
    <rPh sb="6" eb="7">
      <t>ネン</t>
    </rPh>
    <phoneticPr fontId="2"/>
  </si>
  <si>
    <t>(昭和51)年　</t>
    <phoneticPr fontId="2"/>
  </si>
  <si>
    <t>野洲町立野洲北中学校開校</t>
    <rPh sb="0" eb="3">
      <t>ヤスチョウ</t>
    </rPh>
    <rPh sb="3" eb="4">
      <t>リツ</t>
    </rPh>
    <rPh sb="4" eb="6">
      <t>ヤス</t>
    </rPh>
    <rPh sb="6" eb="7">
      <t>キタ</t>
    </rPh>
    <rPh sb="7" eb="10">
      <t>チュウガッコウ</t>
    </rPh>
    <rPh sb="10" eb="12">
      <t>カイコウ</t>
    </rPh>
    <phoneticPr fontId="2"/>
  </si>
  <si>
    <t>中主公民館完成。</t>
    <rPh sb="0" eb="2">
      <t>チュウズ</t>
    </rPh>
    <phoneticPr fontId="2"/>
  </si>
  <si>
    <t>中主町立学校給食センター竣工。</t>
    <rPh sb="0" eb="3">
      <t>チュウズチョウ</t>
    </rPh>
    <rPh sb="3" eb="4">
      <t>リツ</t>
    </rPh>
    <rPh sb="4" eb="6">
      <t>ガッコウ</t>
    </rPh>
    <rPh sb="6" eb="8">
      <t>キュウショク</t>
    </rPh>
    <rPh sb="12" eb="14">
      <t>シュンコウ</t>
    </rPh>
    <phoneticPr fontId="2"/>
  </si>
  <si>
    <t>野洲町立三上幼稚園新築移転。</t>
    <rPh sb="0" eb="3">
      <t>ヤスチョウ</t>
    </rPh>
    <rPh sb="3" eb="4">
      <t>リツ</t>
    </rPh>
    <rPh sb="4" eb="6">
      <t>ミカミ</t>
    </rPh>
    <rPh sb="6" eb="9">
      <t>ヨウチエン</t>
    </rPh>
    <rPh sb="9" eb="11">
      <t>シンチク</t>
    </rPh>
    <rPh sb="11" eb="13">
      <t>イテン</t>
    </rPh>
    <phoneticPr fontId="2"/>
  </si>
  <si>
    <t>野洲駅バリアフリー整備完成(駅構内の上下線ホームへのエレベーター等)。</t>
    <phoneticPr fontId="2"/>
  </si>
  <si>
    <t>野洲町立北野幼稚園開園。</t>
    <rPh sb="0" eb="3">
      <t>ヤスチョウ</t>
    </rPh>
    <rPh sb="3" eb="4">
      <t>リツ</t>
    </rPh>
    <rPh sb="4" eb="6">
      <t>キタノ</t>
    </rPh>
    <rPh sb="6" eb="9">
      <t>ヨウチエン</t>
    </rPh>
    <rPh sb="9" eb="11">
      <t>カイエン</t>
    </rPh>
    <phoneticPr fontId="2"/>
  </si>
  <si>
    <t>野洲町立北野小学校開校。</t>
    <rPh sb="0" eb="3">
      <t>ヤスチョウ</t>
    </rPh>
    <rPh sb="3" eb="4">
      <t>リツ</t>
    </rPh>
    <rPh sb="4" eb="6">
      <t>キタノ</t>
    </rPh>
    <rPh sb="6" eb="9">
      <t>ショウガッコウ</t>
    </rPh>
    <rPh sb="9" eb="11">
      <t>カイコウ</t>
    </rPh>
    <phoneticPr fontId="2"/>
  </si>
  <si>
    <t>野洲町立三上幼稚園開園。</t>
    <rPh sb="0" eb="3">
      <t>ヤスチョウ</t>
    </rPh>
    <rPh sb="3" eb="4">
      <t>リツ</t>
    </rPh>
    <rPh sb="4" eb="6">
      <t>ミカミ</t>
    </rPh>
    <rPh sb="6" eb="9">
      <t>ヨウチエン</t>
    </rPh>
    <rPh sb="9" eb="11">
      <t>カイエン</t>
    </rPh>
    <phoneticPr fontId="2"/>
  </si>
  <si>
    <t>野洲町立祇王幼稚園開園。</t>
    <rPh sb="0" eb="3">
      <t>ヤスチョウ</t>
    </rPh>
    <rPh sb="3" eb="4">
      <t>リツ</t>
    </rPh>
    <rPh sb="4" eb="6">
      <t>ギオウ</t>
    </rPh>
    <rPh sb="6" eb="9">
      <t>ヨウチエン</t>
    </rPh>
    <rPh sb="9" eb="11">
      <t>カイエン</t>
    </rPh>
    <phoneticPr fontId="2"/>
  </si>
  <si>
    <t>野洲町立篠原幼稚園開園。</t>
    <rPh sb="0" eb="3">
      <t>ヤスチョウ</t>
    </rPh>
    <rPh sb="3" eb="4">
      <t>リツ</t>
    </rPh>
    <rPh sb="4" eb="6">
      <t>シノハラ</t>
    </rPh>
    <rPh sb="6" eb="9">
      <t>ヨウチエン</t>
    </rPh>
    <rPh sb="9" eb="11">
      <t>カイエン</t>
    </rPh>
    <phoneticPr fontId="2"/>
  </si>
  <si>
    <t>野洲町立野洲幼稚園開園。</t>
    <rPh sb="0" eb="3">
      <t>ヤスチョウ</t>
    </rPh>
    <rPh sb="3" eb="4">
      <t>リツ</t>
    </rPh>
    <rPh sb="4" eb="6">
      <t>ヤス</t>
    </rPh>
    <rPh sb="6" eb="9">
      <t>ヨウチエン</t>
    </rPh>
    <rPh sb="9" eb="11">
      <t>カイエン</t>
    </rPh>
    <phoneticPr fontId="2"/>
  </si>
  <si>
    <t>　　　令和元年1月1日現在</t>
    <rPh sb="3" eb="5">
      <t>レイワ</t>
    </rPh>
    <rPh sb="5" eb="7">
      <t>ガンネン</t>
    </rPh>
    <rPh sb="7" eb="8">
      <t>ヘイネン</t>
    </rPh>
    <rPh sb="8" eb="9">
      <t>ガツ</t>
    </rPh>
    <rPh sb="10" eb="11">
      <t>ヒ</t>
    </rPh>
    <rPh sb="11" eb="13">
      <t>ゲンザイ</t>
    </rPh>
    <phoneticPr fontId="2"/>
  </si>
  <si>
    <t>資料：滋賀県　土木交通部　流域政策部(単位：m)</t>
    <rPh sb="0" eb="2">
      <t>シリョウ</t>
    </rPh>
    <rPh sb="3" eb="6">
      <t>シガケン</t>
    </rPh>
    <rPh sb="7" eb="9">
      <t>ドボク</t>
    </rPh>
    <rPh sb="9" eb="11">
      <t>コウツウ</t>
    </rPh>
    <rPh sb="11" eb="12">
      <t>ブ</t>
    </rPh>
    <rPh sb="13" eb="15">
      <t>リュウイキ</t>
    </rPh>
    <rPh sb="15" eb="17">
      <t>セイサク</t>
    </rPh>
    <rPh sb="17" eb="18">
      <t>ブ</t>
    </rPh>
    <rPh sb="19" eb="21">
      <t>タンイ</t>
    </rPh>
    <phoneticPr fontId="2"/>
  </si>
  <si>
    <t>昭和40年3月24日
平成30年7月13日</t>
    <rPh sb="0" eb="2">
      <t>ショウワ</t>
    </rPh>
    <rPh sb="4" eb="5">
      <t>ネン</t>
    </rPh>
    <rPh sb="6" eb="7">
      <t>ガツ</t>
    </rPh>
    <rPh sb="9" eb="10">
      <t>ニチ</t>
    </rPh>
    <rPh sb="11" eb="13">
      <t>ヘイセイ</t>
    </rPh>
    <rPh sb="15" eb="16">
      <t>ネン</t>
    </rPh>
    <rPh sb="17" eb="18">
      <t>ガツ</t>
    </rPh>
    <rPh sb="20" eb="21">
      <t>ニチ</t>
    </rPh>
    <phoneticPr fontId="2"/>
  </si>
  <si>
    <t>野洲市五之里字野田792番2</t>
    <rPh sb="0" eb="2">
      <t>ヤス</t>
    </rPh>
    <rPh sb="2" eb="3">
      <t>シ</t>
    </rPh>
    <rPh sb="3" eb="6">
      <t>ゴノリ</t>
    </rPh>
    <rPh sb="6" eb="7">
      <t>アザ</t>
    </rPh>
    <rPh sb="7" eb="9">
      <t>ノダ</t>
    </rPh>
    <rPh sb="12" eb="13">
      <t>バン</t>
    </rPh>
    <phoneticPr fontId="2"/>
  </si>
  <si>
    <t>野洲市五之里字恩城寺752番3</t>
    <rPh sb="0" eb="2">
      <t>ヤス</t>
    </rPh>
    <rPh sb="2" eb="3">
      <t>シ</t>
    </rPh>
    <rPh sb="3" eb="4">
      <t>ゴ</t>
    </rPh>
    <rPh sb="4" eb="5">
      <t>ノ</t>
    </rPh>
    <rPh sb="5" eb="6">
      <t>リ</t>
    </rPh>
    <rPh sb="6" eb="7">
      <t>ジ</t>
    </rPh>
    <rPh sb="7" eb="8">
      <t>オン</t>
    </rPh>
    <rPh sb="8" eb="9">
      <t>シロ</t>
    </rPh>
    <rPh sb="9" eb="10">
      <t>テラ</t>
    </rPh>
    <rPh sb="13" eb="14">
      <t>バン</t>
    </rPh>
    <phoneticPr fontId="2"/>
  </si>
  <si>
    <t>胃がん検診</t>
    <rPh sb="0" eb="1">
      <t>イ</t>
    </rPh>
    <rPh sb="3" eb="4">
      <t>ケン</t>
    </rPh>
    <rPh sb="4" eb="5">
      <t>ミ</t>
    </rPh>
    <phoneticPr fontId="2"/>
  </si>
  <si>
    <t>子宮頸がん検診</t>
    <rPh sb="0" eb="2">
      <t>シキュウ</t>
    </rPh>
    <rPh sb="2" eb="3">
      <t>ケイ</t>
    </rPh>
    <rPh sb="5" eb="7">
      <t>ケンシン</t>
    </rPh>
    <phoneticPr fontId="2"/>
  </si>
  <si>
    <t>市立三上保育園
（三上こども園）</t>
    <rPh sb="0" eb="1">
      <t>シ</t>
    </rPh>
    <rPh sb="1" eb="2">
      <t>リツ</t>
    </rPh>
    <rPh sb="2" eb="4">
      <t>ミカミ</t>
    </rPh>
    <rPh sb="4" eb="7">
      <t>ホイクエン</t>
    </rPh>
    <rPh sb="9" eb="11">
      <t>ミカミ</t>
    </rPh>
    <rPh sb="14" eb="15">
      <t>エン</t>
    </rPh>
    <phoneticPr fontId="2"/>
  </si>
  <si>
    <r>
      <t>市立さくらばさま保育園</t>
    </r>
    <r>
      <rPr>
        <sz val="6"/>
        <color theme="1"/>
        <rFont val="HGSｺﾞｼｯｸM"/>
        <family val="3"/>
        <charset val="128"/>
      </rPr>
      <t>（さくらばさまこども園）</t>
    </r>
    <rPh sb="0" eb="2">
      <t>シリツ</t>
    </rPh>
    <phoneticPr fontId="2"/>
  </si>
  <si>
    <t>私立祇王明照保育園</t>
    <rPh sb="0" eb="2">
      <t>シリツ</t>
    </rPh>
    <rPh sb="2" eb="3">
      <t>ギ</t>
    </rPh>
    <rPh sb="3" eb="4">
      <t>オウ</t>
    </rPh>
    <rPh sb="4" eb="5">
      <t>メイ</t>
    </rPh>
    <rPh sb="5" eb="6">
      <t>テラシ</t>
    </rPh>
    <rPh sb="6" eb="9">
      <t>ホイクエン</t>
    </rPh>
    <phoneticPr fontId="2"/>
  </si>
  <si>
    <t>平成26年度</t>
    <rPh sb="0" eb="2">
      <t>ヘイセイ</t>
    </rPh>
    <rPh sb="4" eb="6">
      <t>ネンド</t>
    </rPh>
    <phoneticPr fontId="2"/>
  </si>
  <si>
    <t>令 和 元 年 版　統 計 書 目 次</t>
    <rPh sb="0" eb="1">
      <t>レイ</t>
    </rPh>
    <rPh sb="2" eb="3">
      <t>ワ</t>
    </rPh>
    <rPh sb="4" eb="5">
      <t>モト</t>
    </rPh>
    <rPh sb="6" eb="7">
      <t>ネン</t>
    </rPh>
    <rPh sb="8" eb="9">
      <t>バン</t>
    </rPh>
    <phoneticPr fontId="2"/>
  </si>
  <si>
    <t xml:space="preserve"> 　　1．位置（野洲市役所）</t>
    <phoneticPr fontId="2"/>
  </si>
  <si>
    <t xml:space="preserve">   　2．地勢</t>
    <phoneticPr fontId="2"/>
  </si>
  <si>
    <t>　　 3．市域の変遷</t>
    <phoneticPr fontId="2"/>
  </si>
  <si>
    <t>　　 4．字別土地台帳面積</t>
    <rPh sb="7" eb="9">
      <t>トチ</t>
    </rPh>
    <rPh sb="9" eb="11">
      <t>ダイチョウ</t>
    </rPh>
    <rPh sb="11" eb="13">
      <t>メンセキ</t>
    </rPh>
    <phoneticPr fontId="2"/>
  </si>
  <si>
    <t>　　 5．地目別有租地面積</t>
    <phoneticPr fontId="2"/>
  </si>
  <si>
    <t>　　 6．河川</t>
    <phoneticPr fontId="2"/>
  </si>
  <si>
    <t>　　 7．国勢調査人口及び世帯数</t>
    <rPh sb="11" eb="12">
      <t>オヨ</t>
    </rPh>
    <phoneticPr fontId="2"/>
  </si>
  <si>
    <t>　　 8．年齢区分別人口</t>
    <phoneticPr fontId="2"/>
  </si>
  <si>
    <t>　   9．産業（大分類）別就業者数</t>
    <phoneticPr fontId="2"/>
  </si>
  <si>
    <t xml:space="preserve">　  11．人口集中地区（DID）人口、面積及び人口密度 </t>
    <rPh sb="10" eb="11">
      <t>チ</t>
    </rPh>
    <phoneticPr fontId="2"/>
  </si>
  <si>
    <t>　　10．従業地・通学地による人口</t>
    <phoneticPr fontId="2"/>
  </si>
  <si>
    <t>　　12．行政区別人口・世帯数の推移</t>
    <phoneticPr fontId="2"/>
  </si>
  <si>
    <t>　　13．年齢別人口集計</t>
    <phoneticPr fontId="2"/>
  </si>
  <si>
    <t>　　14．学区毎年齢別人口推移</t>
    <phoneticPr fontId="2"/>
  </si>
  <si>
    <t>　　15．外国人住民の人口</t>
    <rPh sb="8" eb="10">
      <t>ジュウミン</t>
    </rPh>
    <phoneticPr fontId="2"/>
  </si>
  <si>
    <t>　　16．外国人住民国籍別人口</t>
    <rPh sb="8" eb="10">
      <t>ジュウミン</t>
    </rPh>
    <rPh sb="13" eb="15">
      <t>ジンコウ</t>
    </rPh>
    <phoneticPr fontId="2"/>
  </si>
  <si>
    <t>　  17．人口の自然動態</t>
    <phoneticPr fontId="2"/>
  </si>
  <si>
    <t>　　18．人口の社会動態</t>
    <phoneticPr fontId="2"/>
  </si>
  <si>
    <t>　　19．転出入地別移動状況</t>
    <phoneticPr fontId="2"/>
  </si>
  <si>
    <t xml:space="preserve">  　20．産業別従業者数</t>
    <rPh sb="9" eb="11">
      <t>ジュウギョウ</t>
    </rPh>
    <rPh sb="12" eb="13">
      <t>スウ</t>
    </rPh>
    <phoneticPr fontId="2"/>
  </si>
  <si>
    <t>　  21．従業者規模別事業所数及び従業者数</t>
    <rPh sb="16" eb="17">
      <t>オヨ</t>
    </rPh>
    <phoneticPr fontId="2"/>
  </si>
  <si>
    <t>　  22．専業兼業別農家数</t>
    <phoneticPr fontId="2"/>
  </si>
  <si>
    <t>　  23．経営耕地面積</t>
    <phoneticPr fontId="2"/>
  </si>
  <si>
    <t>　  24．経営耕地面積規模別経営体数</t>
    <rPh sb="15" eb="17">
      <t>ケイエイ</t>
    </rPh>
    <rPh sb="17" eb="18">
      <t>カラダ</t>
    </rPh>
    <rPh sb="18" eb="19">
      <t>スウ</t>
    </rPh>
    <phoneticPr fontId="2"/>
  </si>
  <si>
    <t>　  25．農地の移動状況</t>
    <phoneticPr fontId="2"/>
  </si>
  <si>
    <t>　　26．漁業経営体階層別経営体数</t>
    <phoneticPr fontId="2"/>
  </si>
  <si>
    <t>　　27．漁業経営組織別経営体数</t>
    <phoneticPr fontId="2"/>
  </si>
  <si>
    <t>　  28．漁業種類別のべ経営体数</t>
    <phoneticPr fontId="2"/>
  </si>
  <si>
    <t>　  29．漁業従事者数</t>
    <phoneticPr fontId="2"/>
  </si>
  <si>
    <t>　  30．産業（中分類）別事業所数・従業者数及び製造品出荷額等・付加価値額</t>
    <rPh sb="6" eb="8">
      <t>サンギョウ</t>
    </rPh>
    <rPh sb="9" eb="12">
      <t>チュウブンルイ</t>
    </rPh>
    <rPh sb="13" eb="14">
      <t>ベツ</t>
    </rPh>
    <rPh sb="14" eb="17">
      <t>ジギョウショ</t>
    </rPh>
    <rPh sb="17" eb="18">
      <t>スウ</t>
    </rPh>
    <rPh sb="19" eb="22">
      <t>ジュウギョウシャ</t>
    </rPh>
    <rPh sb="22" eb="23">
      <t>スウ</t>
    </rPh>
    <rPh sb="23" eb="24">
      <t>オヨ</t>
    </rPh>
    <rPh sb="25" eb="28">
      <t>セイゾウヒン</t>
    </rPh>
    <rPh sb="28" eb="30">
      <t>シュッカ</t>
    </rPh>
    <rPh sb="30" eb="31">
      <t>ガク</t>
    </rPh>
    <rPh sb="31" eb="32">
      <t>トウ</t>
    </rPh>
    <rPh sb="33" eb="35">
      <t>フカ</t>
    </rPh>
    <rPh sb="35" eb="37">
      <t>カチ</t>
    </rPh>
    <rPh sb="37" eb="38">
      <t>ガク</t>
    </rPh>
    <phoneticPr fontId="2"/>
  </si>
  <si>
    <t>　  31．工業の推移</t>
    <rPh sb="6" eb="8">
      <t>コウギョウ</t>
    </rPh>
    <rPh sb="9" eb="11">
      <t>スイイ</t>
    </rPh>
    <phoneticPr fontId="2"/>
  </si>
  <si>
    <t>　  32．工業用地及び工業用水量の推移</t>
    <rPh sb="10" eb="11">
      <t>オヨ</t>
    </rPh>
    <phoneticPr fontId="2"/>
  </si>
  <si>
    <t>　  33．商業の推移</t>
    <phoneticPr fontId="2"/>
  </si>
  <si>
    <t>　  34．産業別商業の推移</t>
    <phoneticPr fontId="2"/>
  </si>
  <si>
    <t>　　35．産業小分類別商店数・従業者数等</t>
    <phoneticPr fontId="2"/>
  </si>
  <si>
    <t>　　36．用途別配水量</t>
    <phoneticPr fontId="2"/>
  </si>
  <si>
    <t>　  37．下水道普及状況</t>
    <phoneticPr fontId="2"/>
  </si>
  <si>
    <t>　  38．都市計画区域の用途別面積</t>
    <phoneticPr fontId="2"/>
  </si>
  <si>
    <t>　  39．市営住宅の状況</t>
    <phoneticPr fontId="2"/>
  </si>
  <si>
    <t>　  40．公園・遊園地</t>
    <phoneticPr fontId="2"/>
  </si>
  <si>
    <t>　  41．道路</t>
    <phoneticPr fontId="2"/>
  </si>
  <si>
    <t>　　43．用途別家屋の状況（木造）</t>
    <phoneticPr fontId="2"/>
  </si>
  <si>
    <t>　  42．橋梁</t>
    <phoneticPr fontId="2"/>
  </si>
  <si>
    <t>　　44．自動車保有台数</t>
    <phoneticPr fontId="2"/>
  </si>
  <si>
    <t>　　45．軽自動車登録台数</t>
    <phoneticPr fontId="2"/>
  </si>
  <si>
    <t>　　46．ＪＲ野洲駅乗車人員推移</t>
    <phoneticPr fontId="2"/>
  </si>
  <si>
    <t>　  47．医療施設状況</t>
    <phoneticPr fontId="2"/>
  </si>
  <si>
    <t>　  49．死因別死亡状況</t>
    <phoneticPr fontId="2"/>
  </si>
  <si>
    <t>　  50．定期予防接種実施状況</t>
    <rPh sb="10" eb="12">
      <t>セッシュ</t>
    </rPh>
    <phoneticPr fontId="2"/>
  </si>
  <si>
    <t xml:space="preserve">  　48．医療従事者状況</t>
    <phoneticPr fontId="2"/>
  </si>
  <si>
    <t>　  51．健康診査受診状況</t>
    <rPh sb="10" eb="12">
      <t>ジュシン</t>
    </rPh>
    <rPh sb="12" eb="14">
      <t>ジョウキョウ</t>
    </rPh>
    <phoneticPr fontId="2"/>
  </si>
  <si>
    <t>　  52．ごみ処理状況</t>
    <phoneticPr fontId="2"/>
  </si>
  <si>
    <t>　  53．し尿処理状況</t>
    <phoneticPr fontId="2"/>
  </si>
  <si>
    <t>　　54．国民健康保険加入状況</t>
    <phoneticPr fontId="2"/>
  </si>
  <si>
    <t xml:space="preserve">    55. 後期高齢者医療加入状況</t>
    <rPh sb="8" eb="10">
      <t>コウキ</t>
    </rPh>
    <rPh sb="10" eb="13">
      <t>コウレイシャ</t>
    </rPh>
    <rPh sb="13" eb="15">
      <t>イリョウ</t>
    </rPh>
    <rPh sb="15" eb="17">
      <t>カニュウ</t>
    </rPh>
    <rPh sb="17" eb="19">
      <t>ジョウキョウ</t>
    </rPh>
    <phoneticPr fontId="2"/>
  </si>
  <si>
    <t>　  57．身体障害者手帳交付状況</t>
    <rPh sb="6" eb="8">
      <t>シンタイ</t>
    </rPh>
    <rPh sb="8" eb="11">
      <t>ショウガイシャ</t>
    </rPh>
    <rPh sb="11" eb="13">
      <t>テチョウ</t>
    </rPh>
    <rPh sb="13" eb="15">
      <t>コウフ</t>
    </rPh>
    <rPh sb="15" eb="17">
      <t>ジョウキョウ</t>
    </rPh>
    <phoneticPr fontId="2"/>
  </si>
  <si>
    <t xml:space="preserve">  　56．福祉医療費助成状況</t>
    <phoneticPr fontId="2"/>
  </si>
  <si>
    <t>　  58．介護保険加入者及び認定状況</t>
    <rPh sb="6" eb="8">
      <t>カイゴ</t>
    </rPh>
    <rPh sb="8" eb="10">
      <t>ホケン</t>
    </rPh>
    <rPh sb="10" eb="12">
      <t>カニュウ</t>
    </rPh>
    <rPh sb="12" eb="13">
      <t>シャ</t>
    </rPh>
    <rPh sb="13" eb="14">
      <t>オヨ</t>
    </rPh>
    <rPh sb="15" eb="17">
      <t>ニンテイ</t>
    </rPh>
    <rPh sb="17" eb="19">
      <t>ジョウキョウ</t>
    </rPh>
    <phoneticPr fontId="2"/>
  </si>
  <si>
    <t>　  59．国民年金加入者数</t>
    <rPh sb="6" eb="8">
      <t>コクミン</t>
    </rPh>
    <rPh sb="8" eb="10">
      <t>ネンキン</t>
    </rPh>
    <rPh sb="10" eb="13">
      <t>カニュウシャ</t>
    </rPh>
    <rPh sb="13" eb="14">
      <t>スウ</t>
    </rPh>
    <phoneticPr fontId="2"/>
  </si>
  <si>
    <t>　  60．国民年金受給者数</t>
    <rPh sb="10" eb="12">
      <t>ジュキュウ</t>
    </rPh>
    <phoneticPr fontId="2"/>
  </si>
  <si>
    <t>　  61．保育園別園児数</t>
    <rPh sb="6" eb="9">
      <t>ホイクエン</t>
    </rPh>
    <rPh sb="9" eb="10">
      <t>ベツ</t>
    </rPh>
    <rPh sb="10" eb="12">
      <t>エンジ</t>
    </rPh>
    <phoneticPr fontId="2"/>
  </si>
  <si>
    <t>　　62．幼稚園別の就園状況</t>
    <rPh sb="8" eb="9">
      <t>ベツ</t>
    </rPh>
    <phoneticPr fontId="2"/>
  </si>
  <si>
    <t>　  63．小学校別の就学状況</t>
    <rPh sb="9" eb="10">
      <t>ベツ</t>
    </rPh>
    <phoneticPr fontId="2"/>
  </si>
  <si>
    <t xml:space="preserve">  　64．中学校別の就学状況</t>
    <rPh sb="9" eb="10">
      <t>ベツ</t>
    </rPh>
    <phoneticPr fontId="2"/>
  </si>
  <si>
    <t>　　66. 特別支援学校の就学状況</t>
    <rPh sb="6" eb="8">
      <t>トクベツ</t>
    </rPh>
    <rPh sb="8" eb="10">
      <t>シエン</t>
    </rPh>
    <rPh sb="10" eb="12">
      <t>ガッコウ</t>
    </rPh>
    <rPh sb="13" eb="15">
      <t>シュウガク</t>
    </rPh>
    <rPh sb="15" eb="17">
      <t>ジョウキョウ</t>
    </rPh>
    <phoneticPr fontId="2"/>
  </si>
  <si>
    <t>　  65．公立高等学校の就学状況</t>
    <phoneticPr fontId="2"/>
  </si>
  <si>
    <t>　  68．図書館利用状況（年齢別実利用者数）</t>
    <rPh sb="14" eb="16">
      <t>ネンレイ</t>
    </rPh>
    <rPh sb="16" eb="17">
      <t>ベツ</t>
    </rPh>
    <rPh sb="17" eb="18">
      <t>ジツ</t>
    </rPh>
    <rPh sb="18" eb="21">
      <t>リヨウシャ</t>
    </rPh>
    <rPh sb="21" eb="22">
      <t>スウ</t>
    </rPh>
    <phoneticPr fontId="2"/>
  </si>
  <si>
    <t>　  67．図書館利用状況（月別個人貸出状況）</t>
    <phoneticPr fontId="2"/>
  </si>
  <si>
    <t xml:space="preserve"> 　 69．図書館利用状況（地区別実利用者数）</t>
    <rPh sb="17" eb="18">
      <t>ジツ</t>
    </rPh>
    <rPh sb="18" eb="21">
      <t>リヨウシャ</t>
    </rPh>
    <rPh sb="21" eb="22">
      <t>スウ</t>
    </rPh>
    <phoneticPr fontId="2"/>
  </si>
  <si>
    <t>　  70．図書館利用状況（分野別蔵書冊数）</t>
    <phoneticPr fontId="2"/>
  </si>
  <si>
    <t>　　71．野洲市指定文化財一覧</t>
    <phoneticPr fontId="2"/>
  </si>
  <si>
    <t>　　72．月別入込客数</t>
    <phoneticPr fontId="2"/>
  </si>
  <si>
    <t>　　73．施設別入込客数</t>
    <phoneticPr fontId="2"/>
  </si>
  <si>
    <t>　  74．火災発生件数及び損額</t>
    <rPh sb="12" eb="13">
      <t>オヨ</t>
    </rPh>
    <phoneticPr fontId="2"/>
  </si>
  <si>
    <t>　　75．火災原因別件数</t>
    <phoneticPr fontId="2"/>
  </si>
  <si>
    <t>　　76．救急車出動状況</t>
    <phoneticPr fontId="2"/>
  </si>
  <si>
    <t>　  77．交通事故発生状況</t>
    <phoneticPr fontId="2"/>
  </si>
  <si>
    <t xml:space="preserve">  　78．犯罪発生件数</t>
    <phoneticPr fontId="2"/>
  </si>
  <si>
    <t>　  80．主要選挙等投票状況</t>
    <rPh sb="10" eb="11">
      <t>トウ</t>
    </rPh>
    <phoneticPr fontId="2"/>
  </si>
  <si>
    <t>　  79．有権者数の推移</t>
    <phoneticPr fontId="2"/>
  </si>
  <si>
    <t>　　81．野洲市の財政</t>
    <phoneticPr fontId="2"/>
  </si>
  <si>
    <t>　　　　旧野洲町のあゆみ</t>
    <phoneticPr fontId="2"/>
  </si>
  <si>
    <t>　　　　野洲市のあゆみ</t>
    <phoneticPr fontId="2"/>
  </si>
  <si>
    <t xml:space="preserve"> 　　　 旧中主町のあゆみ</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</si>
</sst>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32">
    <numFmt numFmtId="41" formatCode="_ * #,##0_ ;_ * \-#,##0_ ;_ * &quot;-&quot;_ ;_ @_ "/>
    <numFmt numFmtId="176" formatCode="#,##0.0;[Red]\-#,##0.0"/>
    <numFmt numFmtId="177" formatCode="#,##0_);\(#,##0\)"/>
    <numFmt numFmtId="178" formatCode="#,##0.0_);\(#,##0.0\)"/>
    <numFmt numFmtId="179" formatCode="#,##0;&quot;△ &quot;#,##0"/>
    <numFmt numFmtId="180" formatCode="0.0"/>
    <numFmt numFmtId="181" formatCode="#,##0.0;&quot;△ &quot;#,##0.0"/>
    <numFmt numFmtId="182" formatCode="0;&quot;△ &quot;0"/>
    <numFmt numFmtId="183" formatCode="0.0_ "/>
    <numFmt numFmtId="184" formatCode="#,##0.0_ "/>
    <numFmt numFmtId="185" formatCode="#,##0_);[Red]\(#,##0\)"/>
    <numFmt numFmtId="186" formatCode="#,##0.0_);[Red]\(#,##0.0\)"/>
    <numFmt numFmtId="187" formatCode="0.0_);[Red]\(0.0\)"/>
    <numFmt numFmtId="188" formatCode="0.00_ "/>
    <numFmt numFmtId="189" formatCode="#,##0_ "/>
    <numFmt numFmtId="190" formatCode="0.00_);[Red]\(0.00\)"/>
    <numFmt numFmtId="191" formatCode="0.000_ "/>
    <numFmt numFmtId="192" formatCode="[$-411]ggge&quot;年&quot;m&quot;月&quot;d&quot;日&quot;;@"/>
    <numFmt numFmtId="193" formatCode="#,##0_ ;[Red]\-#,##0\ "/>
    <numFmt numFmtId="194" formatCode="###,###,###,##0;&quot;-&quot;##,###,###,##0"/>
    <numFmt numFmtId="195" formatCode="\ ###,###,##0;&quot;-&quot;###,###,##0"/>
    <numFmt numFmtId="196" formatCode="&quot;(&quot;0&quot;)&quot;"/>
    <numFmt numFmtId="197" formatCode="0_);[Red]\(0\)"/>
    <numFmt numFmtId="198" formatCode="#,##0.00_ "/>
    <numFmt numFmtId="199" formatCode="\(#,##0\)_ "/>
    <numFmt numFmtId="200" formatCode="\(#,##0.0\)_ "/>
    <numFmt numFmtId="201" formatCode="#,##0.000_ "/>
    <numFmt numFmtId="202" formatCode="0_ "/>
    <numFmt numFmtId="203" formatCode="_ * #,##0.0_ ;_ * \-#,##0.0_ ;_ * &quot;-&quot;??_ ;_ @_ "/>
    <numFmt numFmtId="204" formatCode="_ * #,##0_ ;_ * \-#,##0_ ;_ * &quot;-&quot;??_ ;_ @_ "/>
    <numFmt numFmtId="205" formatCode="[$-411]ge\.m\.d;@"/>
    <numFmt numFmtId="206" formatCode="#,##0;[Red]#,##0"/>
  </numFmts>
  <fonts count="72">
    <font>
      <sz val="11"/>
      <name val="ＭＳ Ｐゴシック"/>
      <family val="3"/>
      <charset val="128"/>
    </font>
    <font>
      <sz val="11"/>
      <name val="ＭＳ Ｐゴシック"/>
      <family val="3"/>
      <charset val="128"/>
    </font>
    <font>
      <sz val="6"/>
      <name val="ＭＳ Ｐゴシック"/>
      <family val="3"/>
      <charset val="128"/>
    </font>
    <font>
      <sz val="11"/>
      <name val="ＭＳ Ｐ明朝"/>
      <family val="1"/>
      <charset val="128"/>
    </font>
    <font>
      <sz val="10"/>
      <name val="ＭＳ Ｐ明朝"/>
      <family val="1"/>
      <charset val="128"/>
    </font>
    <font>
      <sz val="11"/>
      <name val="ＭＳ Ｐゴシック"/>
      <family val="3"/>
      <charset val="128"/>
    </font>
    <font>
      <u/>
      <sz val="11"/>
      <color indexed="12"/>
      <name val="ＭＳ Ｐゴシック"/>
      <family val="3"/>
      <charset val="128"/>
    </font>
    <font>
      <sz val="11"/>
      <name val="ＭＳ 明朝"/>
      <family val="1"/>
      <charset val="128"/>
    </font>
    <font>
      <sz val="12"/>
      <name val="ＭＳ 明朝"/>
      <family val="1"/>
      <charset val="128"/>
    </font>
    <font>
      <sz val="9"/>
      <name val="ＭＳ 明朝"/>
      <family val="1"/>
      <charset val="128"/>
    </font>
    <font>
      <sz val="11"/>
      <color indexed="10"/>
      <name val="ＭＳ 明朝"/>
      <family val="1"/>
      <charset val="128"/>
    </font>
    <font>
      <sz val="10"/>
      <name val="ＭＳ 明朝"/>
      <family val="1"/>
      <charset val="128"/>
    </font>
    <font>
      <sz val="8"/>
      <name val="ＭＳ 明朝"/>
      <family val="1"/>
      <charset val="128"/>
    </font>
    <font>
      <b/>
      <sz val="11"/>
      <name val="ＭＳ Ｐ明朝"/>
      <family val="1"/>
      <charset val="128"/>
    </font>
    <font>
      <sz val="11"/>
      <color indexed="9"/>
      <name val="ＭＳ 明朝"/>
      <family val="1"/>
      <charset val="128"/>
    </font>
    <font>
      <sz val="9"/>
      <color indexed="10"/>
      <name val="ＭＳ 明朝"/>
      <family val="1"/>
      <charset val="128"/>
    </font>
    <font>
      <b/>
      <sz val="11"/>
      <name val="ＭＳ 明朝"/>
      <family val="1"/>
      <charset val="128"/>
    </font>
    <font>
      <b/>
      <sz val="10"/>
      <name val="ＭＳ 明朝"/>
      <family val="1"/>
      <charset val="128"/>
    </font>
    <font>
      <sz val="9"/>
      <color indexed="8"/>
      <name val="ＭＳ 明朝"/>
      <family val="1"/>
      <charset val="128"/>
    </font>
    <font>
      <sz val="14"/>
      <name val="ＭＳ 明朝"/>
      <family val="1"/>
      <charset val="128"/>
    </font>
    <font>
      <sz val="10"/>
      <color indexed="10"/>
      <name val="ＭＳ 明朝"/>
      <family val="1"/>
      <charset val="128"/>
    </font>
    <font>
      <sz val="11"/>
      <color indexed="8"/>
      <name val="ＭＳ 明朝"/>
      <family val="1"/>
      <charset val="128"/>
    </font>
    <font>
      <sz val="10.5"/>
      <name val="ＭＳ 明朝"/>
      <family val="1"/>
      <charset val="128"/>
    </font>
    <font>
      <sz val="10.5"/>
      <color indexed="10"/>
      <name val="ＭＳ 明朝"/>
      <family val="1"/>
      <charset val="128"/>
    </font>
    <font>
      <b/>
      <sz val="10.5"/>
      <name val="ＭＳ 明朝"/>
      <family val="1"/>
      <charset val="128"/>
    </font>
    <font>
      <sz val="16"/>
      <name val="ＭＳ 明朝"/>
      <family val="1"/>
      <charset val="128"/>
    </font>
    <font>
      <sz val="7"/>
      <name val="ＭＳ 明朝"/>
      <family val="1"/>
      <charset val="128"/>
    </font>
    <font>
      <b/>
      <sz val="20"/>
      <name val="ＭＳ 明朝"/>
      <family val="1"/>
      <charset val="128"/>
    </font>
    <font>
      <sz val="12"/>
      <color indexed="9"/>
      <name val="MS UI Gothic"/>
      <family val="3"/>
      <charset val="128"/>
    </font>
    <font>
      <b/>
      <sz val="12"/>
      <color indexed="9"/>
      <name val="MS UI Gothic"/>
      <family val="3"/>
      <charset val="128"/>
    </font>
    <font>
      <sz val="10"/>
      <color indexed="9"/>
      <name val="ＭＳ 明朝"/>
      <family val="1"/>
      <charset val="128"/>
    </font>
    <font>
      <sz val="9"/>
      <color indexed="9"/>
      <name val="ＭＳ 明朝"/>
      <family val="1"/>
      <charset val="128"/>
    </font>
    <font>
      <sz val="12"/>
      <color indexed="9"/>
      <name val="ＭＳ 明朝"/>
      <family val="1"/>
      <charset val="128"/>
    </font>
    <font>
      <b/>
      <sz val="11"/>
      <color indexed="10"/>
      <name val="ＭＳ Ｐゴシック"/>
      <family val="3"/>
      <charset val="128"/>
    </font>
    <font>
      <sz val="10"/>
      <name val="ＭＳ Ｐゴシック"/>
      <family val="3"/>
      <charset val="128"/>
    </font>
    <font>
      <sz val="12"/>
      <name val="ＭＳ Ｐゴシック"/>
      <family val="3"/>
      <charset val="128"/>
    </font>
    <font>
      <sz val="9"/>
      <name val="HGSｺﾞｼｯｸM"/>
      <family val="3"/>
      <charset val="128"/>
    </font>
    <font>
      <sz val="11"/>
      <name val="HGSｺﾞｼｯｸM"/>
      <family val="3"/>
      <charset val="128"/>
    </font>
    <font>
      <sz val="10"/>
      <name val="HGSｺﾞｼｯｸM"/>
      <family val="3"/>
      <charset val="128"/>
    </font>
    <font>
      <sz val="11"/>
      <name val="HGPｺﾞｼｯｸM"/>
      <family val="3"/>
      <charset val="128"/>
    </font>
    <font>
      <sz val="10"/>
      <name val="HGPｺﾞｼｯｸM"/>
      <family val="3"/>
      <charset val="128"/>
    </font>
    <font>
      <sz val="10"/>
      <name val="ＭＳ ゴシック"/>
      <family val="3"/>
      <charset val="128"/>
    </font>
    <font>
      <sz val="11"/>
      <name val="ＭＳ ゴシック"/>
      <family val="3"/>
      <charset val="128"/>
    </font>
    <font>
      <sz val="8"/>
      <name val="HGSｺﾞｼｯｸM"/>
      <family val="3"/>
      <charset val="128"/>
    </font>
    <font>
      <b/>
      <sz val="11"/>
      <name val="HGSｺﾞｼｯｸM"/>
      <family val="3"/>
      <charset val="128"/>
    </font>
    <font>
      <sz val="9"/>
      <color indexed="8"/>
      <name val="HGSｺﾞｼｯｸM"/>
      <family val="3"/>
      <charset val="128"/>
    </font>
    <font>
      <sz val="12"/>
      <name val="HGSｺﾞｼｯｸM"/>
      <family val="3"/>
      <charset val="128"/>
    </font>
    <font>
      <b/>
      <sz val="10"/>
      <name val="HGSｺﾞｼｯｸM"/>
      <family val="3"/>
      <charset val="128"/>
    </font>
    <font>
      <sz val="10.5"/>
      <name val="HGSｺﾞｼｯｸM"/>
      <family val="3"/>
      <charset val="128"/>
    </font>
    <font>
      <b/>
      <sz val="9"/>
      <name val="HGSｺﾞｼｯｸM"/>
      <family val="3"/>
      <charset val="128"/>
    </font>
    <font>
      <sz val="7.5"/>
      <name val="HGSｺﾞｼｯｸM"/>
      <family val="3"/>
      <charset val="128"/>
    </font>
    <font>
      <sz val="7"/>
      <name val="HGSｺﾞｼｯｸM"/>
      <family val="3"/>
      <charset val="128"/>
    </font>
    <font>
      <sz val="6"/>
      <name val="HGSｺﾞｼｯｸM"/>
      <family val="3"/>
      <charset val="128"/>
    </font>
    <font>
      <sz val="10"/>
      <color indexed="8"/>
      <name val="HGSｺﾞｼｯｸM"/>
      <family val="3"/>
      <charset val="128"/>
    </font>
    <font>
      <sz val="9.5"/>
      <name val="HGSｺﾞｼｯｸM"/>
      <family val="3"/>
      <charset val="128"/>
    </font>
    <font>
      <u/>
      <sz val="11"/>
      <name val="ＭＳ 明朝"/>
      <family val="1"/>
      <charset val="128"/>
    </font>
    <font>
      <sz val="14"/>
      <color indexed="9"/>
      <name val="MS UI Gothic"/>
      <family val="3"/>
      <charset val="128"/>
    </font>
    <font>
      <sz val="9"/>
      <name val="ＭＳ Ｐゴシック"/>
      <family val="3"/>
      <charset val="128"/>
    </font>
    <font>
      <sz val="12"/>
      <color indexed="9"/>
      <name val="MS UI Gothic"/>
      <family val="3"/>
      <charset val="128"/>
    </font>
    <font>
      <sz val="11"/>
      <color indexed="10"/>
      <name val="ＭＳ 明朝"/>
      <family val="1"/>
      <charset val="128"/>
    </font>
    <font>
      <sz val="10"/>
      <color indexed="10"/>
      <name val="ＭＳ 明朝"/>
      <family val="1"/>
      <charset val="128"/>
    </font>
    <font>
      <sz val="10"/>
      <color indexed="10"/>
      <name val="HGSｺﾞｼｯｸM"/>
      <family val="3"/>
      <charset val="128"/>
    </font>
    <font>
      <vertAlign val="superscript"/>
      <sz val="10"/>
      <name val="HGSｺﾞｼｯｸM"/>
      <family val="3"/>
      <charset val="128"/>
    </font>
    <font>
      <sz val="12"/>
      <color theme="0"/>
      <name val="MS UI Gothic"/>
      <family val="3"/>
      <charset val="128"/>
    </font>
    <font>
      <sz val="9"/>
      <color theme="0"/>
      <name val="ＭＳ 明朝"/>
      <family val="1"/>
      <charset val="128"/>
    </font>
    <font>
      <sz val="10"/>
      <color theme="1"/>
      <name val="HGSｺﾞｼｯｸM"/>
      <family val="3"/>
      <charset val="128"/>
    </font>
    <font>
      <sz val="9"/>
      <color theme="1"/>
      <name val="HGSｺﾞｼｯｸM"/>
      <family val="3"/>
      <charset val="128"/>
    </font>
    <font>
      <sz val="11"/>
      <color theme="1"/>
      <name val="ＭＳ 明朝"/>
      <family val="1"/>
      <charset val="128"/>
    </font>
    <font>
      <sz val="10"/>
      <color theme="1"/>
      <name val="ＭＳ 明朝"/>
      <family val="1"/>
      <charset val="128"/>
    </font>
    <font>
      <sz val="8"/>
      <color theme="1"/>
      <name val="HGSｺﾞｼｯｸM"/>
      <family val="3"/>
      <charset val="128"/>
    </font>
    <font>
      <sz val="6"/>
      <color theme="1"/>
      <name val="HGSｺﾞｼｯｸM"/>
      <family val="3"/>
      <charset val="128"/>
    </font>
    <font>
      <sz val="9"/>
      <color theme="1"/>
      <name val="HGPｺﾞｼｯｸM"/>
      <family val="3"/>
      <charset val="128"/>
    </font>
  </fonts>
  <fills count="10">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mediumGray">
        <fgColor indexed="8"/>
        <bgColor indexed="8"/>
      </patternFill>
    </fill>
    <fill>
      <patternFill patternType="solid">
        <fgColor indexed="8"/>
        <bgColor indexed="64"/>
      </patternFill>
    </fill>
    <fill>
      <patternFill patternType="solid">
        <fgColor indexed="8"/>
        <bgColor indexed="8"/>
      </patternFill>
    </fill>
    <fill>
      <patternFill patternType="solid">
        <fgColor indexed="22"/>
        <bgColor indexed="64"/>
      </patternFill>
    </fill>
    <fill>
      <patternFill patternType="solid">
        <fgColor indexed="65"/>
        <bgColor indexed="64"/>
      </patternFill>
    </fill>
    <fill>
      <patternFill patternType="solid">
        <fgColor theme="0"/>
        <bgColor indexed="64"/>
      </patternFill>
    </fill>
  </fills>
  <borders count="99">
    <border>
      <left/>
      <right/>
      <top/>
      <bottom/>
      <diagonal/>
    </border>
    <border>
      <left style="thin">
        <color indexed="64"/>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top/>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style="hair">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47"/>
      </right>
      <top style="hair">
        <color indexed="64"/>
      </top>
      <bottom style="hair">
        <color indexed="64"/>
      </bottom>
      <diagonal/>
    </border>
    <border>
      <left style="thin">
        <color indexed="47"/>
      </left>
      <right style="thin">
        <color indexed="47"/>
      </right>
      <top style="hair">
        <color indexed="64"/>
      </top>
      <bottom style="hair">
        <color indexed="64"/>
      </bottom>
      <diagonal/>
    </border>
    <border>
      <left style="thin">
        <color indexed="64"/>
      </left>
      <right style="hair">
        <color indexed="64"/>
      </right>
      <top/>
      <bottom style="thin">
        <color indexed="64"/>
      </bottom>
      <diagonal/>
    </border>
    <border>
      <left style="thin">
        <color indexed="47"/>
      </left>
      <right style="hair">
        <color indexed="64"/>
      </right>
      <top style="hair">
        <color indexed="64"/>
      </top>
      <bottom style="hair">
        <color indexed="64"/>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right style="hair">
        <color indexed="64"/>
      </right>
      <top style="thin">
        <color indexed="64"/>
      </top>
      <bottom/>
      <diagonal/>
    </border>
    <border>
      <left/>
      <right/>
      <top/>
      <bottom style="hair">
        <color indexed="64"/>
      </bottom>
      <diagonal/>
    </border>
    <border>
      <left/>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thin">
        <color indexed="64"/>
      </right>
      <top style="hair">
        <color indexed="64"/>
      </top>
      <bottom style="thin">
        <color indexed="64"/>
      </bottom>
      <diagonal/>
    </border>
    <border>
      <left/>
      <right style="thin">
        <color indexed="64"/>
      </right>
      <top/>
      <bottom style="thin">
        <color indexed="64"/>
      </bottom>
      <diagonal/>
    </border>
    <border>
      <left/>
      <right/>
      <top style="thin">
        <color indexed="64"/>
      </top>
      <bottom style="hair">
        <color indexed="64"/>
      </bottom>
      <diagonal/>
    </border>
    <border diagonalDown="1">
      <left style="thin">
        <color indexed="64"/>
      </left>
      <right style="hair">
        <color indexed="64"/>
      </right>
      <top style="thin">
        <color indexed="64"/>
      </top>
      <bottom style="hair">
        <color indexed="64"/>
      </bottom>
      <diagonal style="hair">
        <color indexed="64"/>
      </diagonal>
    </border>
    <border>
      <left/>
      <right style="thin">
        <color indexed="64"/>
      </right>
      <top style="thin">
        <color indexed="64"/>
      </top>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right style="hair">
        <color indexed="64"/>
      </right>
      <top/>
      <bottom/>
      <diagonal/>
    </border>
    <border diagonalDown="1">
      <left style="hair">
        <color indexed="64"/>
      </left>
      <right style="hair">
        <color indexed="64"/>
      </right>
      <top style="thin">
        <color indexed="64"/>
      </top>
      <bottom style="hair">
        <color indexed="64"/>
      </bottom>
      <diagonal style="hair">
        <color indexed="64"/>
      </diagonal>
    </border>
    <border diagonalDown="1">
      <left style="thin">
        <color indexed="64"/>
      </left>
      <right style="hair">
        <color indexed="64"/>
      </right>
      <top style="hair">
        <color indexed="64"/>
      </top>
      <bottom style="hair">
        <color indexed="64"/>
      </bottom>
      <diagonal style="hair">
        <color indexed="64"/>
      </diagonal>
    </border>
    <border diagonalDown="1">
      <left style="hair">
        <color indexed="64"/>
      </left>
      <right style="hair">
        <color indexed="64"/>
      </right>
      <top style="hair">
        <color indexed="64"/>
      </top>
      <bottom style="hair">
        <color indexed="64"/>
      </bottom>
      <diagonal style="hair">
        <color indexed="64"/>
      </diagonal>
    </border>
    <border diagonalDown="1">
      <left style="thin">
        <color indexed="64"/>
      </left>
      <right style="hair">
        <color indexed="64"/>
      </right>
      <top style="hair">
        <color indexed="64"/>
      </top>
      <bottom style="thin">
        <color indexed="64"/>
      </bottom>
      <diagonal style="hair">
        <color indexed="64"/>
      </diagonal>
    </border>
    <border diagonalDown="1">
      <left style="hair">
        <color indexed="64"/>
      </left>
      <right style="hair">
        <color indexed="64"/>
      </right>
      <top style="hair">
        <color indexed="64"/>
      </top>
      <bottom style="thin">
        <color indexed="64"/>
      </bottom>
      <diagonal style="hair">
        <color indexed="64"/>
      </diagonal>
    </border>
    <border>
      <left style="hair">
        <color indexed="64"/>
      </left>
      <right/>
      <top style="hair">
        <color indexed="64"/>
      </top>
      <bottom/>
      <diagonal/>
    </border>
    <border>
      <left/>
      <right style="hair">
        <color indexed="64"/>
      </right>
      <top style="hair">
        <color indexed="64"/>
      </top>
      <bottom/>
      <diagonal/>
    </border>
    <border>
      <left style="thin">
        <color indexed="64"/>
      </left>
      <right style="thin">
        <color indexed="64"/>
      </right>
      <top/>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thin">
        <color indexed="64"/>
      </left>
      <right style="thin">
        <color indexed="47"/>
      </right>
      <top/>
      <bottom style="hair">
        <color indexed="64"/>
      </bottom>
      <diagonal/>
    </border>
    <border>
      <left style="thin">
        <color indexed="47"/>
      </left>
      <right style="thin">
        <color indexed="47"/>
      </right>
      <top/>
      <bottom style="hair">
        <color indexed="64"/>
      </bottom>
      <diagonal/>
    </border>
    <border>
      <left style="thin">
        <color indexed="47"/>
      </left>
      <right style="hair">
        <color indexed="64"/>
      </right>
      <top/>
      <bottom style="hair">
        <color indexed="64"/>
      </bottom>
      <diagonal/>
    </border>
    <border>
      <left style="thin">
        <color indexed="64"/>
      </left>
      <right style="thin">
        <color indexed="47"/>
      </right>
      <top style="hair">
        <color indexed="64"/>
      </top>
      <bottom/>
      <diagonal/>
    </border>
    <border>
      <left style="thin">
        <color indexed="47"/>
      </left>
      <right style="thin">
        <color indexed="47"/>
      </right>
      <top style="hair">
        <color indexed="64"/>
      </top>
      <bottom/>
      <diagonal/>
    </border>
    <border>
      <left style="thin">
        <color indexed="47"/>
      </left>
      <right style="hair">
        <color indexed="64"/>
      </right>
      <top style="hair">
        <color indexed="64"/>
      </top>
      <bottom/>
      <diagonal/>
    </border>
    <border>
      <left style="thin">
        <color indexed="64"/>
      </left>
      <right style="thin">
        <color indexed="47"/>
      </right>
      <top style="thin">
        <color indexed="64"/>
      </top>
      <bottom style="thin">
        <color indexed="64"/>
      </bottom>
      <diagonal/>
    </border>
    <border>
      <left style="thin">
        <color indexed="47"/>
      </left>
      <right style="thin">
        <color indexed="47"/>
      </right>
      <top style="thin">
        <color indexed="64"/>
      </top>
      <bottom style="thin">
        <color indexed="64"/>
      </bottom>
      <diagonal/>
    </border>
    <border>
      <left style="thin">
        <color indexed="47"/>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47"/>
      </right>
      <top style="hair">
        <color indexed="64"/>
      </top>
      <bottom style="hair">
        <color indexed="64"/>
      </bottom>
      <diagonal/>
    </border>
  </borders>
  <cellStyleXfs count="12">
    <xf numFmtId="0" fontId="0"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 fillId="0" borderId="0" applyNumberFormat="0" applyFill="0" applyBorder="0" applyAlignment="0" applyProtection="0">
      <alignment vertical="top"/>
      <protection locked="0"/>
    </xf>
    <xf numFmtId="38" fontId="1" fillId="0" borderId="0" applyFont="0" applyFill="0" applyBorder="0" applyAlignment="0" applyProtection="0"/>
    <xf numFmtId="38" fontId="5"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xf numFmtId="0" fontId="5" fillId="0" borderId="0"/>
    <xf numFmtId="0" fontId="1" fillId="0" borderId="0"/>
  </cellStyleXfs>
  <cellXfs count="2836">
    <xf numFmtId="0" fontId="0" fillId="0" borderId="0" xfId="0"/>
    <xf numFmtId="0" fontId="3" fillId="0" borderId="0" xfId="0" applyFont="1" applyAlignment="1">
      <alignment vertical="center"/>
    </xf>
    <xf numFmtId="0" fontId="7" fillId="0" borderId="0" xfId="0" applyFont="1" applyBorder="1" applyAlignment="1">
      <alignment horizontal="left" vertical="center"/>
    </xf>
    <xf numFmtId="0" fontId="7" fillId="0" borderId="0" xfId="0" applyFont="1" applyAlignment="1">
      <alignment horizontal="center" vertical="center"/>
    </xf>
    <xf numFmtId="0" fontId="7" fillId="0" borderId="0" xfId="0" applyFont="1" applyFill="1" applyAlignment="1">
      <alignment horizontal="center" vertical="center"/>
    </xf>
    <xf numFmtId="0" fontId="7" fillId="0" borderId="0" xfId="0" applyFont="1" applyAlignment="1">
      <alignment horizontal="left" vertical="center"/>
    </xf>
    <xf numFmtId="0" fontId="8" fillId="0" borderId="0" xfId="0" applyFont="1" applyAlignment="1">
      <alignment horizontal="left" vertical="center"/>
    </xf>
    <xf numFmtId="0" fontId="7" fillId="0" borderId="0" xfId="0" applyFont="1" applyBorder="1" applyAlignment="1">
      <alignment horizontal="center" vertical="center"/>
    </xf>
    <xf numFmtId="0" fontId="9" fillId="0" borderId="0" xfId="0" applyFont="1" applyAlignment="1">
      <alignment horizontal="left" vertical="center"/>
    </xf>
    <xf numFmtId="0" fontId="9" fillId="0" borderId="0" xfId="0" applyFont="1" applyBorder="1" applyAlignment="1">
      <alignment horizontal="left" vertical="center"/>
    </xf>
    <xf numFmtId="0" fontId="11" fillId="0" borderId="0" xfId="0" applyFont="1" applyAlignment="1">
      <alignment horizontal="left" vertical="center"/>
    </xf>
    <xf numFmtId="0" fontId="7" fillId="0" borderId="0" xfId="0" applyFont="1"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11" fillId="0" borderId="0" xfId="0" applyFont="1" applyAlignment="1">
      <alignment horizontal="center" vertical="center"/>
    </xf>
    <xf numFmtId="0" fontId="0" fillId="0" borderId="0" xfId="0" applyAlignment="1">
      <alignment vertical="center"/>
    </xf>
    <xf numFmtId="0" fontId="11" fillId="0" borderId="0" xfId="0" applyFont="1" applyBorder="1" applyAlignment="1">
      <alignment horizontal="center" vertical="center"/>
    </xf>
    <xf numFmtId="0" fontId="11" fillId="0" borderId="0" xfId="0" applyFont="1" applyAlignment="1">
      <alignment horizontal="right" vertical="center"/>
    </xf>
    <xf numFmtId="0" fontId="11" fillId="0" borderId="0" xfId="0" applyFont="1" applyBorder="1" applyAlignment="1">
      <alignment horizontal="left" vertical="center"/>
    </xf>
    <xf numFmtId="191" fontId="7" fillId="0" borderId="0" xfId="0" applyNumberFormat="1" applyFont="1" applyAlignment="1">
      <alignment horizontal="center" vertical="center"/>
    </xf>
    <xf numFmtId="0" fontId="11" fillId="0" borderId="0" xfId="0" applyFont="1" applyAlignment="1">
      <alignment vertical="center"/>
    </xf>
    <xf numFmtId="0" fontId="11" fillId="0" borderId="2" xfId="0" applyFont="1" applyBorder="1" applyAlignment="1">
      <alignment horizontal="right" vertical="center"/>
    </xf>
    <xf numFmtId="0" fontId="7" fillId="0" borderId="0" xfId="0" applyFont="1" applyFill="1" applyAlignment="1">
      <alignment vertical="center"/>
    </xf>
    <xf numFmtId="0" fontId="7" fillId="0" borderId="0" xfId="0" applyFont="1" applyAlignment="1">
      <alignment horizontal="right" vertical="center"/>
    </xf>
    <xf numFmtId="0" fontId="9" fillId="0" borderId="0" xfId="0" applyFont="1" applyBorder="1" applyAlignment="1">
      <alignment horizontal="center" vertical="center"/>
    </xf>
    <xf numFmtId="38" fontId="7" fillId="0" borderId="0" xfId="6" applyFont="1" applyBorder="1" applyAlignment="1">
      <alignment horizontal="center" vertical="center"/>
    </xf>
    <xf numFmtId="40" fontId="7" fillId="0" borderId="0" xfId="6" applyNumberFormat="1" applyFont="1" applyBorder="1" applyAlignment="1">
      <alignment horizontal="center" vertical="center"/>
    </xf>
    <xf numFmtId="0" fontId="7" fillId="0" borderId="0" xfId="0" applyFont="1" applyBorder="1" applyAlignment="1">
      <alignment vertical="center"/>
    </xf>
    <xf numFmtId="0" fontId="11" fillId="0" borderId="0" xfId="0" applyFont="1" applyBorder="1" applyAlignment="1">
      <alignment vertical="center"/>
    </xf>
    <xf numFmtId="0" fontId="7" fillId="0" borderId="0" xfId="0" applyFont="1" applyBorder="1" applyAlignment="1">
      <alignment horizontal="center" vertical="center" wrapText="1"/>
    </xf>
    <xf numFmtId="38" fontId="7" fillId="0" borderId="0" xfId="6" applyFont="1" applyBorder="1" applyAlignment="1">
      <alignment horizontal="right" vertical="center"/>
    </xf>
    <xf numFmtId="178" fontId="7" fillId="0" borderId="0" xfId="6" applyNumberFormat="1" applyFont="1" applyBorder="1" applyAlignment="1">
      <alignment horizontal="right" vertical="center"/>
    </xf>
    <xf numFmtId="49" fontId="7" fillId="0" borderId="0" xfId="6" applyNumberFormat="1" applyFont="1" applyBorder="1" applyAlignment="1">
      <alignment horizontal="right" vertical="center"/>
    </xf>
    <xf numFmtId="38" fontId="7" fillId="0" borderId="0" xfId="0" applyNumberFormat="1" applyFont="1" applyBorder="1" applyAlignment="1">
      <alignment vertical="center"/>
    </xf>
    <xf numFmtId="0" fontId="14" fillId="3" borderId="0" xfId="0" applyFont="1" applyFill="1" applyBorder="1" applyAlignment="1">
      <alignment horizontal="left" vertical="center"/>
    </xf>
    <xf numFmtId="0" fontId="7" fillId="3" borderId="0" xfId="0" applyFont="1" applyFill="1" applyAlignment="1">
      <alignment vertical="center"/>
    </xf>
    <xf numFmtId="38" fontId="7" fillId="0" borderId="0" xfId="0" applyNumberFormat="1" applyFont="1" applyAlignment="1">
      <alignment vertical="center"/>
    </xf>
    <xf numFmtId="0" fontId="16" fillId="0" borderId="0" xfId="0" applyFont="1" applyBorder="1" applyAlignment="1">
      <alignment horizontal="left" vertical="center"/>
    </xf>
    <xf numFmtId="38" fontId="16" fillId="0" borderId="0" xfId="6" applyFont="1" applyBorder="1" applyAlignment="1">
      <alignment vertical="center"/>
    </xf>
    <xf numFmtId="38" fontId="7" fillId="0" borderId="0" xfId="6" applyFont="1" applyBorder="1" applyAlignment="1">
      <alignment vertical="center"/>
    </xf>
    <xf numFmtId="0" fontId="16" fillId="0" borderId="0" xfId="0" applyFont="1" applyBorder="1" applyAlignment="1">
      <alignment vertical="center"/>
    </xf>
    <xf numFmtId="0" fontId="7" fillId="0" borderId="0" xfId="0" applyFont="1" applyBorder="1" applyAlignment="1">
      <alignment vertical="center" wrapText="1"/>
    </xf>
    <xf numFmtId="0" fontId="11" fillId="0" borderId="0" xfId="0" applyFont="1" applyBorder="1" applyAlignment="1">
      <alignment horizontal="right" vertical="center"/>
    </xf>
    <xf numFmtId="0" fontId="9" fillId="0" borderId="0" xfId="0" applyFont="1" applyAlignment="1">
      <alignment vertical="center"/>
    </xf>
    <xf numFmtId="0" fontId="9" fillId="0" borderId="0" xfId="0" applyFont="1" applyAlignment="1">
      <alignment horizontal="right" vertical="center"/>
    </xf>
    <xf numFmtId="0" fontId="9" fillId="0" borderId="0" xfId="0" applyFont="1" applyAlignment="1">
      <alignment horizontal="center" vertical="center"/>
    </xf>
    <xf numFmtId="195" fontId="9" fillId="0" borderId="0" xfId="0" applyNumberFormat="1" applyFont="1" applyBorder="1" applyAlignment="1">
      <alignment horizontal="center" vertical="center"/>
    </xf>
    <xf numFmtId="0" fontId="7" fillId="0" borderId="0" xfId="0" applyFont="1" applyBorder="1" applyAlignment="1">
      <alignment horizontal="right" vertical="center"/>
    </xf>
    <xf numFmtId="38" fontId="8" fillId="0" borderId="0" xfId="6" applyFont="1" applyBorder="1" applyAlignment="1">
      <alignment horizontal="right" vertical="center"/>
    </xf>
    <xf numFmtId="0" fontId="19" fillId="0" borderId="0" xfId="0" applyFont="1" applyAlignment="1">
      <alignment vertical="center"/>
    </xf>
    <xf numFmtId="0" fontId="16" fillId="0" borderId="0" xfId="0" applyFont="1" applyAlignment="1">
      <alignment horizontal="left" vertical="center"/>
    </xf>
    <xf numFmtId="0" fontId="10" fillId="0" borderId="0" xfId="0" applyFont="1" applyAlignment="1">
      <alignment vertical="center"/>
    </xf>
    <xf numFmtId="0" fontId="7" fillId="0" borderId="0" xfId="0" applyFont="1" applyFill="1" applyBorder="1" applyAlignment="1">
      <alignment horizontal="left" vertical="center"/>
    </xf>
    <xf numFmtId="0" fontId="10" fillId="0" borderId="0" xfId="0" applyFont="1" applyAlignment="1">
      <alignment horizontal="center" vertical="center"/>
    </xf>
    <xf numFmtId="0" fontId="20" fillId="0" borderId="0" xfId="0" applyFont="1" applyAlignment="1">
      <alignment horizontal="right" vertical="center"/>
    </xf>
    <xf numFmtId="0" fontId="10" fillId="0" borderId="0" xfId="0" applyFont="1" applyBorder="1" applyAlignment="1">
      <alignment horizontal="center" vertical="center"/>
    </xf>
    <xf numFmtId="0" fontId="15" fillId="0" borderId="0" xfId="0" applyFont="1" applyBorder="1" applyAlignment="1">
      <alignment horizontal="center" vertical="center"/>
    </xf>
    <xf numFmtId="0" fontId="20" fillId="0" borderId="0" xfId="0" applyFont="1" applyBorder="1" applyAlignment="1">
      <alignment horizontal="right" vertical="center"/>
    </xf>
    <xf numFmtId="38" fontId="11" fillId="0" borderId="0" xfId="6" applyFont="1" applyBorder="1" applyAlignment="1">
      <alignment vertical="center"/>
    </xf>
    <xf numFmtId="0" fontId="7" fillId="0" borderId="0" xfId="0" applyFont="1" applyAlignment="1">
      <alignment vertical="top"/>
    </xf>
    <xf numFmtId="0" fontId="8" fillId="0" borderId="0" xfId="0" applyFont="1" applyFill="1" applyAlignment="1">
      <alignment horizontal="left" vertical="center"/>
    </xf>
    <xf numFmtId="0" fontId="7" fillId="0" borderId="0" xfId="0" applyFont="1"/>
    <xf numFmtId="0" fontId="11" fillId="0" borderId="0" xfId="0" applyFont="1"/>
    <xf numFmtId="0" fontId="11" fillId="0" borderId="0" xfId="0" applyFont="1" applyBorder="1" applyAlignment="1">
      <alignment horizontal="center" vertical="center" wrapText="1"/>
    </xf>
    <xf numFmtId="38" fontId="11" fillId="0" borderId="0" xfId="6" applyFont="1" applyBorder="1" applyAlignment="1">
      <alignment horizontal="right" vertical="center"/>
    </xf>
    <xf numFmtId="40" fontId="11" fillId="0" borderId="0" xfId="6" applyNumberFormat="1" applyFont="1" applyBorder="1" applyAlignment="1">
      <alignment horizontal="right" vertical="center"/>
    </xf>
    <xf numFmtId="0" fontId="11" fillId="2" borderId="0" xfId="0" applyFont="1" applyFill="1" applyAlignment="1">
      <alignment vertical="center"/>
    </xf>
    <xf numFmtId="0" fontId="11" fillId="0" borderId="0" xfId="0" applyFont="1" applyFill="1" applyAlignment="1">
      <alignment vertical="center"/>
    </xf>
    <xf numFmtId="0" fontId="9" fillId="0" borderId="0" xfId="0" applyFont="1" applyBorder="1" applyAlignment="1">
      <alignment vertical="center"/>
    </xf>
    <xf numFmtId="38" fontId="11" fillId="0" borderId="0" xfId="6" applyFont="1" applyBorder="1" applyAlignment="1">
      <alignment horizontal="center" vertical="center"/>
    </xf>
    <xf numFmtId="0" fontId="12" fillId="0" borderId="0" xfId="0" applyFont="1" applyBorder="1" applyAlignment="1">
      <alignment horizontal="center" vertical="center"/>
    </xf>
    <xf numFmtId="0" fontId="7" fillId="0" borderId="2" xfId="0" applyFont="1" applyBorder="1" applyAlignment="1">
      <alignment vertical="center"/>
    </xf>
    <xf numFmtId="181" fontId="7" fillId="0" borderId="0" xfId="6" applyNumberFormat="1" applyFont="1" applyBorder="1" applyAlignment="1">
      <alignment horizontal="right" vertical="center"/>
    </xf>
    <xf numFmtId="0" fontId="16" fillId="0" borderId="0" xfId="0" applyFont="1" applyBorder="1" applyAlignment="1">
      <alignment horizontal="center" vertical="center"/>
    </xf>
    <xf numFmtId="0" fontId="17" fillId="0" borderId="0" xfId="0" applyFont="1" applyBorder="1" applyAlignment="1">
      <alignment vertical="center"/>
    </xf>
    <xf numFmtId="180" fontId="7" fillId="0" borderId="0" xfId="0" applyNumberFormat="1" applyFont="1" applyBorder="1" applyAlignment="1">
      <alignment horizontal="right" vertical="center"/>
    </xf>
    <xf numFmtId="0" fontId="11" fillId="0" borderId="3" xfId="0" applyFont="1" applyBorder="1" applyAlignment="1">
      <alignment vertical="center"/>
    </xf>
    <xf numFmtId="0" fontId="11" fillId="0" borderId="2" xfId="0" applyFont="1" applyBorder="1" applyAlignment="1">
      <alignment horizontal="left" vertical="center"/>
    </xf>
    <xf numFmtId="0" fontId="11" fillId="0" borderId="0" xfId="0" applyFont="1" applyBorder="1" applyAlignment="1">
      <alignment vertical="center" wrapText="1"/>
    </xf>
    <xf numFmtId="38" fontId="11" fillId="0" borderId="0" xfId="6" applyFont="1" applyAlignment="1">
      <alignment vertical="center"/>
    </xf>
    <xf numFmtId="38" fontId="11" fillId="0" borderId="0" xfId="6" applyFont="1" applyFill="1" applyAlignment="1">
      <alignment vertical="center"/>
    </xf>
    <xf numFmtId="0" fontId="11" fillId="0" borderId="0" xfId="0" applyFont="1" applyFill="1" applyBorder="1" applyAlignment="1">
      <alignment vertical="center"/>
    </xf>
    <xf numFmtId="0" fontId="12" fillId="0" borderId="0" xfId="0" applyFont="1" applyBorder="1" applyAlignment="1">
      <alignment vertical="center"/>
    </xf>
    <xf numFmtId="0" fontId="9" fillId="0" borderId="0" xfId="0" applyFont="1" applyFill="1" applyBorder="1" applyAlignment="1">
      <alignment vertical="center"/>
    </xf>
    <xf numFmtId="0" fontId="9" fillId="0" borderId="0" xfId="0" applyFont="1" applyBorder="1" applyAlignment="1">
      <alignment horizontal="right" vertical="center"/>
    </xf>
    <xf numFmtId="0" fontId="11" fillId="0" borderId="0" xfId="0" applyFont="1" applyBorder="1" applyAlignment="1">
      <alignment horizontal="left" vertical="center" wrapText="1"/>
    </xf>
    <xf numFmtId="0" fontId="11" fillId="0" borderId="4" xfId="0" applyFont="1" applyBorder="1" applyAlignment="1">
      <alignment horizontal="center" vertical="center"/>
    </xf>
    <xf numFmtId="0" fontId="20" fillId="0" borderId="0" xfId="0" applyFont="1" applyAlignment="1">
      <alignment vertical="center"/>
    </xf>
    <xf numFmtId="38" fontId="11" fillId="0" borderId="0" xfId="0" applyNumberFormat="1" applyFont="1" applyAlignment="1">
      <alignment vertical="center"/>
    </xf>
    <xf numFmtId="0" fontId="23" fillId="0" borderId="0" xfId="0" applyFont="1" applyAlignment="1">
      <alignment vertical="center"/>
    </xf>
    <xf numFmtId="0" fontId="22" fillId="0" borderId="0" xfId="0" applyFont="1" applyAlignment="1">
      <alignment horizontal="center" vertical="center"/>
    </xf>
    <xf numFmtId="0" fontId="24" fillId="0" borderId="0" xfId="0" applyFont="1" applyAlignment="1">
      <alignment horizontal="left" vertical="center"/>
    </xf>
    <xf numFmtId="0" fontId="22" fillId="0" borderId="0" xfId="0" applyFont="1" applyAlignment="1">
      <alignment vertical="center"/>
    </xf>
    <xf numFmtId="0" fontId="10" fillId="0" borderId="0" xfId="0" applyFont="1" applyAlignment="1">
      <alignment horizontal="right" vertical="center"/>
    </xf>
    <xf numFmtId="0" fontId="8" fillId="0" borderId="0" xfId="0" applyFont="1" applyBorder="1" applyAlignment="1">
      <alignment vertical="center"/>
    </xf>
    <xf numFmtId="38" fontId="9" fillId="0" borderId="0" xfId="6" applyFont="1" applyBorder="1" applyAlignment="1">
      <alignment horizontal="right" vertical="center"/>
    </xf>
    <xf numFmtId="176" fontId="9" fillId="0" borderId="0" xfId="6" applyNumberFormat="1" applyFont="1" applyBorder="1" applyAlignment="1">
      <alignment horizontal="right" vertical="center"/>
    </xf>
    <xf numFmtId="38" fontId="9" fillId="0" borderId="0" xfId="6" applyFont="1" applyFill="1" applyBorder="1" applyAlignment="1">
      <alignment horizontal="right" vertical="center"/>
    </xf>
    <xf numFmtId="176" fontId="11" fillId="0" borderId="0" xfId="6" applyNumberFormat="1" applyFont="1" applyBorder="1" applyAlignment="1">
      <alignment horizontal="center" vertical="center"/>
    </xf>
    <xf numFmtId="0" fontId="11" fillId="0" borderId="0" xfId="0" applyFont="1" applyBorder="1"/>
    <xf numFmtId="176" fontId="11" fillId="0" borderId="0" xfId="6" applyNumberFormat="1" applyFont="1" applyBorder="1" applyAlignment="1">
      <alignment horizontal="right" vertical="center"/>
    </xf>
    <xf numFmtId="0" fontId="11" fillId="0" borderId="0" xfId="0" applyFont="1" applyBorder="1" applyAlignment="1"/>
    <xf numFmtId="38" fontId="25" fillId="0" borderId="0" xfId="6" applyFont="1" applyBorder="1" applyAlignment="1">
      <alignment horizontal="right" vertical="center"/>
    </xf>
    <xf numFmtId="0" fontId="7" fillId="0" borderId="3" xfId="0" applyFont="1" applyBorder="1"/>
    <xf numFmtId="0" fontId="11" fillId="0" borderId="0" xfId="0" applyFont="1" applyAlignment="1"/>
    <xf numFmtId="9" fontId="11" fillId="0" borderId="0" xfId="1" applyFont="1" applyBorder="1" applyAlignment="1">
      <alignment horizontal="center" vertical="center"/>
    </xf>
    <xf numFmtId="9" fontId="11" fillId="0" borderId="0" xfId="1" applyFont="1" applyAlignment="1">
      <alignment vertical="center"/>
    </xf>
    <xf numFmtId="0" fontId="7" fillId="0" borderId="0" xfId="0" applyFont="1" applyBorder="1"/>
    <xf numFmtId="38" fontId="11" fillId="0" borderId="0" xfId="6" applyFont="1" applyBorder="1" applyAlignment="1">
      <alignment horizontal="right" vertical="center" wrapText="1"/>
    </xf>
    <xf numFmtId="0" fontId="19" fillId="0" borderId="0" xfId="0" applyFont="1" applyBorder="1" applyAlignment="1">
      <alignment vertical="center"/>
    </xf>
    <xf numFmtId="0" fontId="26" fillId="0" borderId="0" xfId="0" applyFont="1" applyBorder="1" applyAlignment="1">
      <alignment horizontal="center" vertical="center"/>
    </xf>
    <xf numFmtId="0" fontId="26" fillId="0" borderId="0" xfId="0" applyFont="1" applyBorder="1" applyAlignment="1">
      <alignment horizontal="left" vertical="center"/>
    </xf>
    <xf numFmtId="0" fontId="12" fillId="0" borderId="0" xfId="0" applyFont="1" applyBorder="1" applyAlignment="1">
      <alignment horizontal="left" vertical="center"/>
    </xf>
    <xf numFmtId="38" fontId="11" fillId="0" borderId="0" xfId="6" applyNumberFormat="1" applyFont="1" applyBorder="1" applyAlignment="1">
      <alignment horizontal="right" vertical="center"/>
    </xf>
    <xf numFmtId="0" fontId="11" fillId="0" borderId="0" xfId="0" applyFont="1" applyBorder="1" applyAlignment="1">
      <alignment horizontal="center" vertical="center" textRotation="255"/>
    </xf>
    <xf numFmtId="0" fontId="12" fillId="0" borderId="0" xfId="0" applyFont="1" applyBorder="1" applyAlignment="1">
      <alignment horizontal="center" vertical="center" wrapText="1"/>
    </xf>
    <xf numFmtId="0" fontId="26" fillId="0" borderId="0" xfId="0" applyFont="1" applyBorder="1" applyAlignment="1">
      <alignment horizontal="center" vertical="center" wrapText="1"/>
    </xf>
    <xf numFmtId="0" fontId="11" fillId="0" borderId="0" xfId="0" applyFont="1" applyBorder="1" applyAlignment="1">
      <alignment horizontal="distributed" vertical="center"/>
    </xf>
    <xf numFmtId="0" fontId="11" fillId="0" borderId="0" xfId="0" applyFont="1" applyBorder="1" applyAlignment="1">
      <alignment horizontal="left" vertical="center" shrinkToFit="1"/>
    </xf>
    <xf numFmtId="189" fontId="7" fillId="0" borderId="0" xfId="0" applyNumberFormat="1" applyFont="1" applyProtection="1">
      <protection locked="0"/>
    </xf>
    <xf numFmtId="189" fontId="7" fillId="0" borderId="0" xfId="0" applyNumberFormat="1" applyFont="1" applyAlignment="1" applyProtection="1">
      <alignment horizontal="right"/>
      <protection locked="0"/>
    </xf>
    <xf numFmtId="0" fontId="7" fillId="0" borderId="0" xfId="0" applyFont="1" applyAlignment="1" applyProtection="1">
      <alignment wrapText="1"/>
      <protection locked="0"/>
    </xf>
    <xf numFmtId="0" fontId="19" fillId="0" borderId="0" xfId="0" applyFont="1"/>
    <xf numFmtId="0" fontId="8" fillId="0" borderId="0" xfId="0" applyFont="1"/>
    <xf numFmtId="0" fontId="8" fillId="0" borderId="0" xfId="0" applyFont="1" applyAlignment="1">
      <alignment horizontal="justify"/>
    </xf>
    <xf numFmtId="0" fontId="8" fillId="0" borderId="0" xfId="0" applyFont="1" applyAlignment="1">
      <alignment wrapText="1"/>
    </xf>
    <xf numFmtId="0" fontId="4" fillId="0" borderId="0" xfId="0" applyFont="1" applyBorder="1" applyAlignment="1">
      <alignment vertical="center"/>
    </xf>
    <xf numFmtId="0" fontId="4" fillId="0" borderId="0" xfId="0" applyFont="1" applyBorder="1"/>
    <xf numFmtId="0" fontId="7" fillId="0" borderId="0" xfId="5" applyFont="1" applyAlignment="1" applyProtection="1">
      <alignment vertical="center"/>
    </xf>
    <xf numFmtId="0" fontId="11" fillId="0" borderId="0" xfId="6" applyNumberFormat="1" applyFont="1" applyBorder="1" applyAlignment="1">
      <alignment horizontal="right" vertical="center"/>
    </xf>
    <xf numFmtId="0" fontId="28" fillId="4" borderId="0" xfId="0" applyFont="1" applyFill="1" applyBorder="1" applyAlignment="1">
      <alignment vertical="center"/>
    </xf>
    <xf numFmtId="0" fontId="14" fillId="4" borderId="0" xfId="0" applyFont="1" applyFill="1" applyAlignment="1">
      <alignment horizontal="left" vertical="center"/>
    </xf>
    <xf numFmtId="0" fontId="14" fillId="4" borderId="0" xfId="0" applyFont="1" applyFill="1" applyAlignment="1">
      <alignment vertical="center"/>
    </xf>
    <xf numFmtId="0" fontId="29" fillId="4" borderId="0" xfId="0" applyFont="1" applyFill="1" applyBorder="1" applyAlignment="1">
      <alignment vertical="center"/>
    </xf>
    <xf numFmtId="0" fontId="28" fillId="5" borderId="0" xfId="0" applyFont="1" applyFill="1" applyBorder="1" applyAlignment="1">
      <alignment vertical="center"/>
    </xf>
    <xf numFmtId="0" fontId="14" fillId="5" borderId="0" xfId="0" applyFont="1" applyFill="1" applyAlignment="1">
      <alignment vertical="center"/>
    </xf>
    <xf numFmtId="0" fontId="30" fillId="5" borderId="0" xfId="0" applyFont="1" applyFill="1" applyAlignment="1">
      <alignment vertical="center"/>
    </xf>
    <xf numFmtId="0" fontId="32" fillId="5" borderId="0" xfId="0" applyFont="1" applyFill="1" applyAlignment="1">
      <alignment vertical="center"/>
    </xf>
    <xf numFmtId="0" fontId="11" fillId="5" borderId="0" xfId="0" applyFont="1" applyFill="1" applyBorder="1" applyAlignment="1">
      <alignment vertical="center"/>
    </xf>
    <xf numFmtId="0" fontId="30" fillId="5" borderId="0" xfId="0" applyFont="1" applyFill="1" applyBorder="1" applyAlignment="1">
      <alignment vertical="center"/>
    </xf>
    <xf numFmtId="0" fontId="31" fillId="5" borderId="0" xfId="0" applyFont="1" applyFill="1" applyBorder="1" applyAlignment="1">
      <alignment vertical="center"/>
    </xf>
    <xf numFmtId="195" fontId="18" fillId="0" borderId="0" xfId="10" applyNumberFormat="1" applyFont="1" applyFill="1" applyBorder="1" applyAlignment="1">
      <alignment horizontal="right" vertical="center"/>
    </xf>
    <xf numFmtId="189" fontId="7" fillId="0" borderId="0" xfId="0" applyNumberFormat="1" applyFont="1" applyFill="1" applyProtection="1">
      <protection locked="0"/>
    </xf>
    <xf numFmtId="183" fontId="7" fillId="0" borderId="0" xfId="0" applyNumberFormat="1" applyFont="1" applyAlignment="1">
      <alignment vertical="center"/>
    </xf>
    <xf numFmtId="0" fontId="14" fillId="5" borderId="0" xfId="0" applyFont="1" applyFill="1" applyAlignment="1">
      <alignment horizontal="left" vertical="center"/>
    </xf>
    <xf numFmtId="0" fontId="28" fillId="6" borderId="0" xfId="0" applyFont="1" applyFill="1" applyBorder="1" applyAlignment="1" applyProtection="1">
      <alignment vertical="center"/>
    </xf>
    <xf numFmtId="0" fontId="11" fillId="0" borderId="1" xfId="0" applyFont="1" applyBorder="1" applyAlignment="1">
      <alignment horizontal="center" vertical="center" wrapText="1"/>
    </xf>
    <xf numFmtId="41" fontId="11" fillId="0" borderId="3" xfId="0" applyNumberFormat="1" applyFont="1" applyBorder="1" applyAlignment="1">
      <alignment vertical="center"/>
    </xf>
    <xf numFmtId="41" fontId="11" fillId="0" borderId="0" xfId="0" applyNumberFormat="1" applyFont="1" applyBorder="1" applyAlignment="1">
      <alignment vertical="center"/>
    </xf>
    <xf numFmtId="0" fontId="0" fillId="0" borderId="0" xfId="0" applyAlignment="1">
      <alignment vertical="center" wrapText="1"/>
    </xf>
    <xf numFmtId="55" fontId="0" fillId="0" borderId="0" xfId="0" applyNumberFormat="1" applyAlignment="1">
      <alignment vertical="center"/>
    </xf>
    <xf numFmtId="185" fontId="11" fillId="0" borderId="0" xfId="0" applyNumberFormat="1" applyFont="1" applyBorder="1" applyAlignment="1">
      <alignment vertical="center"/>
    </xf>
    <xf numFmtId="38" fontId="0" fillId="0" borderId="0" xfId="0" applyNumberFormat="1" applyBorder="1" applyAlignment="1">
      <alignment vertical="center"/>
    </xf>
    <xf numFmtId="38" fontId="11" fillId="0" borderId="0" xfId="0" applyNumberFormat="1" applyFont="1" applyBorder="1" applyAlignment="1">
      <alignment horizontal="center" vertical="center"/>
    </xf>
    <xf numFmtId="38" fontId="11" fillId="0" borderId="0" xfId="0" applyNumberFormat="1" applyFont="1" applyBorder="1" applyAlignment="1">
      <alignment vertical="center"/>
    </xf>
    <xf numFmtId="0" fontId="0" fillId="0" borderId="0" xfId="0" applyBorder="1" applyAlignment="1">
      <alignment vertical="center" wrapText="1"/>
    </xf>
    <xf numFmtId="38" fontId="33" fillId="0" borderId="0" xfId="0" applyNumberFormat="1" applyFont="1" applyBorder="1" applyAlignment="1">
      <alignment vertical="center"/>
    </xf>
    <xf numFmtId="0" fontId="7" fillId="0" borderId="3" xfId="0" applyFont="1" applyBorder="1" applyAlignment="1">
      <alignment horizontal="center" vertical="center" wrapText="1"/>
    </xf>
    <xf numFmtId="196" fontId="12" fillId="0" borderId="0" xfId="0" applyNumberFormat="1" applyFont="1" applyBorder="1" applyAlignment="1">
      <alignment vertical="center"/>
    </xf>
    <xf numFmtId="38" fontId="11" fillId="0" borderId="0" xfId="0" applyNumberFormat="1" applyFont="1" applyBorder="1" applyAlignment="1">
      <alignment horizontal="left" vertical="center" wrapText="1"/>
    </xf>
    <xf numFmtId="196" fontId="12" fillId="0" borderId="0" xfId="0" applyNumberFormat="1" applyFont="1" applyBorder="1" applyAlignment="1">
      <alignment horizontal="left" vertical="center" wrapText="1"/>
    </xf>
    <xf numFmtId="38" fontId="11" fillId="0" borderId="0" xfId="0" applyNumberFormat="1" applyFont="1" applyBorder="1" applyAlignment="1"/>
    <xf numFmtId="0" fontId="7" fillId="0" borderId="0" xfId="0" applyFont="1" applyBorder="1" applyAlignment="1"/>
    <xf numFmtId="0" fontId="11" fillId="0" borderId="1" xfId="0" applyFont="1" applyBorder="1"/>
    <xf numFmtId="0" fontId="9" fillId="5" borderId="0" xfId="0" applyFont="1" applyFill="1" applyBorder="1" applyAlignment="1">
      <alignment vertical="center"/>
    </xf>
    <xf numFmtId="0" fontId="7" fillId="0" borderId="0" xfId="0" applyFont="1" applyAlignment="1">
      <alignment vertical="center" wrapText="1"/>
    </xf>
    <xf numFmtId="176" fontId="11" fillId="0" borderId="0" xfId="6" applyNumberFormat="1" applyFont="1" applyBorder="1" applyAlignment="1">
      <alignment vertical="center"/>
    </xf>
    <xf numFmtId="0" fontId="7" fillId="0" borderId="0" xfId="0" applyFont="1" applyBorder="1" applyAlignment="1">
      <alignment vertical="center" shrinkToFit="1"/>
    </xf>
    <xf numFmtId="58" fontId="7" fillId="0" borderId="0" xfId="0" applyNumberFormat="1" applyFont="1" applyBorder="1" applyAlignment="1">
      <alignment horizontal="left" vertical="center"/>
    </xf>
    <xf numFmtId="49" fontId="11" fillId="0" borderId="0" xfId="0" applyNumberFormat="1" applyFont="1" applyBorder="1" applyAlignment="1">
      <alignment shrinkToFit="1"/>
    </xf>
    <xf numFmtId="0" fontId="11" fillId="0" borderId="0" xfId="0" applyFont="1" applyBorder="1" applyAlignment="1">
      <alignment shrinkToFit="1"/>
    </xf>
    <xf numFmtId="0" fontId="3" fillId="0" borderId="0" xfId="0" applyFont="1" applyBorder="1" applyAlignment="1">
      <alignment shrinkToFit="1"/>
    </xf>
    <xf numFmtId="0" fontId="11" fillId="0" borderId="1" xfId="0" applyFont="1" applyBorder="1" applyAlignment="1">
      <alignment horizontal="center" vertical="center"/>
    </xf>
    <xf numFmtId="0" fontId="7" fillId="0" borderId="0" xfId="0" applyFont="1" applyAlignment="1" applyProtection="1">
      <alignment vertical="center" wrapText="1"/>
      <protection locked="0"/>
    </xf>
    <xf numFmtId="0" fontId="7" fillId="0" borderId="0" xfId="0" applyFont="1" applyAlignment="1" applyProtection="1">
      <alignment horizontal="right" vertical="center"/>
      <protection locked="0"/>
    </xf>
    <xf numFmtId="0" fontId="7" fillId="0" borderId="0" xfId="0" applyFont="1" applyAlignment="1" applyProtection="1">
      <alignment vertical="center"/>
      <protection locked="0"/>
    </xf>
    <xf numFmtId="179" fontId="7" fillId="0" borderId="0" xfId="0" applyNumberFormat="1" applyFont="1" applyBorder="1" applyAlignment="1" applyProtection="1">
      <alignment horizontal="center" vertical="center" wrapText="1"/>
      <protection locked="0"/>
    </xf>
    <xf numFmtId="179" fontId="7" fillId="0" borderId="0" xfId="0" applyNumberFormat="1" applyFont="1" applyBorder="1" applyAlignment="1" applyProtection="1">
      <alignment vertical="center" wrapText="1"/>
      <protection locked="0"/>
    </xf>
    <xf numFmtId="179" fontId="7" fillId="0" borderId="0" xfId="0" applyNumberFormat="1" applyFont="1" applyBorder="1" applyAlignment="1" applyProtection="1">
      <alignment vertical="center" wrapText="1"/>
    </xf>
    <xf numFmtId="0" fontId="7" fillId="0" borderId="0" xfId="0" applyFont="1" applyAlignment="1" applyProtection="1">
      <alignment horizontal="center" vertical="center" wrapText="1"/>
      <protection locked="0"/>
    </xf>
    <xf numFmtId="191" fontId="11" fillId="0" borderId="0" xfId="0" applyNumberFormat="1" applyFont="1" applyAlignment="1">
      <alignment horizontal="center" vertical="center"/>
    </xf>
    <xf numFmtId="189" fontId="16" fillId="7" borderId="13" xfId="0" applyNumberFormat="1" applyFont="1" applyFill="1" applyBorder="1" applyAlignment="1" applyProtection="1">
      <alignment vertical="center"/>
    </xf>
    <xf numFmtId="184" fontId="16" fillId="7" borderId="14" xfId="0" applyNumberFormat="1" applyFont="1" applyFill="1" applyBorder="1" applyAlignment="1" applyProtection="1">
      <alignment vertical="center"/>
    </xf>
    <xf numFmtId="189" fontId="16" fillId="7" borderId="15" xfId="0" applyNumberFormat="1" applyFont="1" applyFill="1" applyBorder="1" applyAlignment="1" applyProtection="1">
      <alignment vertical="center"/>
    </xf>
    <xf numFmtId="184" fontId="16" fillId="7" borderId="15" xfId="0" applyNumberFormat="1" applyFont="1" applyFill="1" applyBorder="1" applyAlignment="1" applyProtection="1">
      <alignment vertical="center"/>
    </xf>
    <xf numFmtId="189" fontId="16" fillId="7" borderId="16" xfId="0" applyNumberFormat="1" applyFont="1" applyFill="1" applyBorder="1" applyAlignment="1" applyProtection="1">
      <alignment vertical="center"/>
    </xf>
    <xf numFmtId="184" fontId="16" fillId="7" borderId="17" xfId="0" applyNumberFormat="1" applyFont="1" applyFill="1" applyBorder="1" applyAlignment="1" applyProtection="1">
      <alignment vertical="center"/>
    </xf>
    <xf numFmtId="189" fontId="16" fillId="7" borderId="18" xfId="0" applyNumberFormat="1" applyFont="1" applyFill="1" applyBorder="1" applyAlignment="1" applyProtection="1">
      <alignment vertical="center"/>
    </xf>
    <xf numFmtId="184" fontId="16" fillId="7" borderId="18" xfId="0" applyNumberFormat="1" applyFont="1" applyFill="1" applyBorder="1" applyAlignment="1" applyProtection="1">
      <alignment vertical="center"/>
    </xf>
    <xf numFmtId="193" fontId="11" fillId="0" borderId="0" xfId="0" applyNumberFormat="1" applyFont="1" applyBorder="1" applyAlignment="1">
      <alignment vertical="center"/>
    </xf>
    <xf numFmtId="0" fontId="9" fillId="0" borderId="0" xfId="0" applyFont="1" applyFill="1" applyBorder="1" applyAlignment="1">
      <alignment horizontal="center" vertical="center"/>
    </xf>
    <xf numFmtId="38" fontId="9" fillId="0" borderId="0" xfId="6" applyFont="1" applyFill="1" applyBorder="1" applyAlignment="1">
      <alignment horizontal="center" vertical="center"/>
    </xf>
    <xf numFmtId="198" fontId="7" fillId="0" borderId="1" xfId="0" applyNumberFormat="1" applyFont="1" applyBorder="1" applyAlignment="1" applyProtection="1">
      <alignment vertical="center"/>
      <protection locked="0"/>
    </xf>
    <xf numFmtId="0" fontId="0" fillId="0" borderId="0" xfId="0" applyBorder="1"/>
    <xf numFmtId="0" fontId="0" fillId="0" borderId="0" xfId="0" applyBorder="1" applyAlignment="1">
      <alignment vertical="center"/>
    </xf>
    <xf numFmtId="0" fontId="0" fillId="0" borderId="3" xfId="0" applyFont="1" applyBorder="1"/>
    <xf numFmtId="189" fontId="7" fillId="0" borderId="9" xfId="0" applyNumberFormat="1" applyFont="1" applyBorder="1" applyAlignment="1" applyProtection="1">
      <alignment vertical="center"/>
      <protection locked="0"/>
    </xf>
    <xf numFmtId="184" fontId="7" fillId="0" borderId="19" xfId="0" applyNumberFormat="1" applyFont="1" applyBorder="1" applyAlignment="1" applyProtection="1">
      <alignment vertical="center"/>
    </xf>
    <xf numFmtId="189" fontId="7" fillId="0" borderId="20" xfId="0" applyNumberFormat="1" applyFont="1" applyBorder="1" applyAlignment="1" applyProtection="1">
      <alignment vertical="center"/>
      <protection locked="0"/>
    </xf>
    <xf numFmtId="184" fontId="7" fillId="0" borderId="20" xfId="0" applyNumberFormat="1" applyFont="1" applyBorder="1" applyAlignment="1" applyProtection="1">
      <alignment vertical="center"/>
    </xf>
    <xf numFmtId="189" fontId="7" fillId="0" borderId="9" xfId="0" applyNumberFormat="1" applyFont="1" applyBorder="1" applyAlignment="1" applyProtection="1">
      <alignment vertical="center"/>
    </xf>
    <xf numFmtId="189" fontId="7" fillId="0" borderId="20" xfId="0" applyNumberFormat="1" applyFont="1" applyBorder="1" applyAlignment="1" applyProtection="1">
      <alignment vertical="center"/>
    </xf>
    <xf numFmtId="189" fontId="7" fillId="0" borderId="21" xfId="0" applyNumberFormat="1" applyFont="1" applyBorder="1" applyAlignment="1" applyProtection="1">
      <alignment vertical="center"/>
      <protection locked="0"/>
    </xf>
    <xf numFmtId="184" fontId="7" fillId="0" borderId="21" xfId="0" applyNumberFormat="1" applyFont="1" applyBorder="1" applyAlignment="1" applyProtection="1">
      <alignment vertical="center"/>
    </xf>
    <xf numFmtId="189" fontId="7" fillId="0" borderId="21" xfId="0" applyNumberFormat="1" applyFont="1" applyBorder="1" applyAlignment="1" applyProtection="1">
      <alignment horizontal="center" vertical="center"/>
      <protection locked="0"/>
    </xf>
    <xf numFmtId="184" fontId="7" fillId="0" borderId="21" xfId="0" applyNumberFormat="1" applyFont="1" applyBorder="1" applyAlignment="1" applyProtection="1">
      <alignment horizontal="center" vertical="center"/>
    </xf>
    <xf numFmtId="199" fontId="7" fillId="0" borderId="22" xfId="0" applyNumberFormat="1" applyFont="1" applyBorder="1" applyAlignment="1" applyProtection="1">
      <alignment vertical="center"/>
    </xf>
    <xf numFmtId="200" fontId="7" fillId="0" borderId="22" xfId="0" applyNumberFormat="1" applyFont="1" applyBorder="1" applyAlignment="1" applyProtection="1">
      <alignment vertical="center"/>
    </xf>
    <xf numFmtId="0" fontId="0" fillId="0" borderId="0" xfId="0" applyFont="1"/>
    <xf numFmtId="0" fontId="7" fillId="0" borderId="12" xfId="0" applyFont="1" applyBorder="1" applyAlignment="1">
      <alignment vertical="center"/>
    </xf>
    <xf numFmtId="0" fontId="7" fillId="0" borderId="10" xfId="0" applyFont="1" applyBorder="1" applyAlignment="1">
      <alignment vertical="center"/>
    </xf>
    <xf numFmtId="0" fontId="35" fillId="0" borderId="0" xfId="0" applyFont="1"/>
    <xf numFmtId="0" fontId="7" fillId="0" borderId="1" xfId="0" applyFont="1" applyBorder="1" applyAlignment="1">
      <alignment horizontal="left"/>
    </xf>
    <xf numFmtId="0" fontId="7" fillId="0" borderId="15" xfId="0" applyFont="1" applyBorder="1"/>
    <xf numFmtId="0" fontId="0" fillId="0" borderId="4" xfId="0" applyBorder="1"/>
    <xf numFmtId="0" fontId="11" fillId="0" borderId="3" xfId="0" applyFont="1" applyBorder="1" applyAlignment="1">
      <alignment horizontal="right" vertical="center"/>
    </xf>
    <xf numFmtId="0" fontId="0" fillId="0" borderId="0" xfId="0" applyBorder="1" applyAlignment="1">
      <alignment horizontal="right" vertical="center"/>
    </xf>
    <xf numFmtId="38" fontId="0" fillId="0" borderId="0" xfId="0" applyNumberFormat="1" applyBorder="1" applyAlignment="1">
      <alignment horizontal="right" vertical="center"/>
    </xf>
    <xf numFmtId="0" fontId="34" fillId="0" borderId="0" xfId="0" applyFont="1" applyBorder="1" applyAlignment="1">
      <alignment vertical="center"/>
    </xf>
    <xf numFmtId="0" fontId="32" fillId="5" borderId="0" xfId="0" applyFont="1" applyFill="1" applyBorder="1" applyAlignment="1">
      <alignment vertical="center"/>
    </xf>
    <xf numFmtId="0" fontId="8" fillId="5" borderId="0" xfId="0" applyFont="1" applyFill="1" applyBorder="1" applyAlignment="1">
      <alignment vertical="center"/>
    </xf>
    <xf numFmtId="38" fontId="11" fillId="0" borderId="3" xfId="0" applyNumberFormat="1" applyFont="1" applyBorder="1" applyAlignment="1">
      <alignment vertical="center"/>
    </xf>
    <xf numFmtId="0" fontId="0" fillId="0" borderId="3" xfId="0" applyBorder="1" applyAlignment="1">
      <alignment vertical="center"/>
    </xf>
    <xf numFmtId="204" fontId="11" fillId="0" borderId="3" xfId="0" applyNumberFormat="1" applyFont="1" applyBorder="1" applyAlignment="1">
      <alignment vertical="center"/>
    </xf>
    <xf numFmtId="0" fontId="9" fillId="0" borderId="0" xfId="0" applyFont="1" applyBorder="1" applyAlignment="1">
      <alignment vertical="center" wrapText="1"/>
    </xf>
    <xf numFmtId="0" fontId="11" fillId="0" borderId="0" xfId="0" applyFont="1" applyBorder="1" applyAlignment="1">
      <alignment vertical="distributed"/>
    </xf>
    <xf numFmtId="0" fontId="34" fillId="0" borderId="0" xfId="0" applyFont="1"/>
    <xf numFmtId="0" fontId="0" fillId="5" borderId="0" xfId="0" applyFill="1"/>
    <xf numFmtId="0" fontId="58" fillId="5" borderId="0" xfId="0" applyFont="1" applyFill="1"/>
    <xf numFmtId="38" fontId="0" fillId="0" borderId="0" xfId="6" applyFont="1" applyBorder="1"/>
    <xf numFmtId="0" fontId="9" fillId="0" borderId="0" xfId="0" applyFont="1" applyBorder="1" applyAlignment="1">
      <alignment horizontal="distributed"/>
    </xf>
    <xf numFmtId="0" fontId="0" fillId="0" borderId="0" xfId="0" applyAlignment="1">
      <alignment horizontal="right"/>
    </xf>
    <xf numFmtId="0" fontId="9" fillId="5" borderId="0" xfId="0" applyFont="1" applyFill="1" applyBorder="1" applyAlignment="1">
      <alignment horizontal="center"/>
    </xf>
    <xf numFmtId="38" fontId="5" fillId="5" borderId="0" xfId="6" applyFont="1" applyFill="1" applyBorder="1"/>
    <xf numFmtId="38" fontId="37" fillId="0" borderId="0" xfId="6" applyFont="1" applyBorder="1"/>
    <xf numFmtId="38" fontId="34" fillId="0" borderId="0" xfId="6" applyFont="1" applyBorder="1"/>
    <xf numFmtId="49" fontId="38" fillId="0" borderId="0" xfId="0" applyNumberFormat="1" applyFont="1" applyBorder="1" applyAlignment="1">
      <alignment horizontal="left" vertical="center"/>
    </xf>
    <xf numFmtId="0" fontId="37" fillId="0" borderId="0" xfId="0" applyFont="1" applyAlignment="1"/>
    <xf numFmtId="49" fontId="40" fillId="0" borderId="0" xfId="0" applyNumberFormat="1" applyFont="1" applyBorder="1" applyAlignment="1">
      <alignment horizontal="left" vertical="center"/>
    </xf>
    <xf numFmtId="0" fontId="39" fillId="0" borderId="0" xfId="0" applyFont="1"/>
    <xf numFmtId="0" fontId="37" fillId="0" borderId="0" xfId="0" applyFont="1" applyAlignment="1">
      <alignment vertical="center"/>
    </xf>
    <xf numFmtId="0" fontId="38" fillId="0" borderId="0" xfId="0" applyFont="1" applyBorder="1" applyAlignment="1">
      <alignment vertical="distributed"/>
    </xf>
    <xf numFmtId="0" fontId="38" fillId="0" borderId="0" xfId="0" applyFont="1" applyBorder="1" applyAlignment="1">
      <alignment vertical="center" wrapText="1"/>
    </xf>
    <xf numFmtId="0" fontId="38" fillId="0" borderId="0" xfId="0" applyFont="1" applyBorder="1" applyAlignment="1">
      <alignment vertical="top"/>
    </xf>
    <xf numFmtId="0" fontId="36" fillId="0" borderId="0" xfId="0" applyFont="1" applyAlignment="1">
      <alignment horizontal="right"/>
    </xf>
    <xf numFmtId="0" fontId="36" fillId="0" borderId="0" xfId="0" applyFont="1" applyBorder="1" applyAlignment="1">
      <alignment horizontal="left" vertical="center"/>
    </xf>
    <xf numFmtId="38" fontId="36" fillId="0" borderId="0" xfId="6" applyFont="1" applyBorder="1"/>
    <xf numFmtId="0" fontId="31" fillId="5" borderId="0" xfId="0" applyFont="1" applyFill="1" applyBorder="1" applyAlignment="1">
      <alignment horizontal="left" vertical="center"/>
    </xf>
    <xf numFmtId="0" fontId="38" fillId="0" borderId="21" xfId="0" applyFont="1" applyBorder="1" applyAlignment="1">
      <alignment horizontal="center" vertical="center"/>
    </xf>
    <xf numFmtId="0" fontId="38" fillId="0" borderId="21" xfId="0" applyFont="1" applyFill="1" applyBorder="1" applyAlignment="1">
      <alignment horizontal="center" vertical="center"/>
    </xf>
    <xf numFmtId="0" fontId="38" fillId="0" borderId="23" xfId="0" applyFont="1" applyFill="1" applyBorder="1" applyAlignment="1">
      <alignment horizontal="center" vertical="center"/>
    </xf>
    <xf numFmtId="189" fontId="7" fillId="0" borderId="0" xfId="0" applyNumberFormat="1" applyFont="1" applyAlignment="1">
      <alignment vertical="center"/>
    </xf>
    <xf numFmtId="196" fontId="11" fillId="0" borderId="0" xfId="0" applyNumberFormat="1" applyFont="1" applyAlignment="1">
      <alignment vertical="center"/>
    </xf>
    <xf numFmtId="196" fontId="9" fillId="0" borderId="0" xfId="0" applyNumberFormat="1" applyFont="1" applyAlignment="1">
      <alignment vertical="center"/>
    </xf>
    <xf numFmtId="0" fontId="37" fillId="0" borderId="0" xfId="0" applyFont="1" applyAlignment="1">
      <alignment horizontal="center" vertical="center"/>
    </xf>
    <xf numFmtId="0" fontId="38" fillId="0" borderId="0" xfId="0" applyFont="1" applyBorder="1" applyAlignment="1">
      <alignment horizontal="left" vertical="center"/>
    </xf>
    <xf numFmtId="0" fontId="37" fillId="0" borderId="0" xfId="0" applyFont="1" applyBorder="1" applyAlignment="1">
      <alignment horizontal="left" vertical="center"/>
    </xf>
    <xf numFmtId="0" fontId="38" fillId="0" borderId="0" xfId="0" applyFont="1" applyAlignment="1">
      <alignment vertical="center"/>
    </xf>
    <xf numFmtId="0" fontId="46" fillId="0" borderId="0" xfId="0" applyFont="1" applyAlignment="1">
      <alignment vertical="center"/>
    </xf>
    <xf numFmtId="0" fontId="38" fillId="0" borderId="0" xfId="0" applyFont="1" applyBorder="1" applyAlignment="1">
      <alignment horizontal="right" vertical="center"/>
    </xf>
    <xf numFmtId="0" fontId="38" fillId="0" borderId="0" xfId="0" applyFont="1" applyBorder="1" applyAlignment="1">
      <alignment horizontal="center" vertical="center"/>
    </xf>
    <xf numFmtId="0" fontId="38" fillId="0" borderId="0" xfId="0" applyFont="1" applyBorder="1" applyAlignment="1">
      <alignment vertical="center"/>
    </xf>
    <xf numFmtId="0" fontId="37" fillId="0" borderId="0" xfId="0" applyFont="1" applyBorder="1" applyAlignment="1">
      <alignment horizontal="center" vertical="center"/>
    </xf>
    <xf numFmtId="0" fontId="37" fillId="0" borderId="0" xfId="0" applyFont="1" applyAlignment="1">
      <alignment horizontal="left" vertical="center"/>
    </xf>
    <xf numFmtId="0" fontId="37" fillId="0" borderId="0" xfId="0" applyFont="1" applyBorder="1" applyAlignment="1">
      <alignment horizontal="center" vertical="center" wrapText="1"/>
    </xf>
    <xf numFmtId="0" fontId="37" fillId="0" borderId="0" xfId="0" applyFont="1" applyBorder="1" applyAlignment="1">
      <alignment vertical="center"/>
    </xf>
    <xf numFmtId="0" fontId="37" fillId="0" borderId="24" xfId="0" applyFont="1" applyBorder="1" applyAlignment="1">
      <alignment horizontal="center"/>
    </xf>
    <xf numFmtId="0" fontId="37" fillId="0" borderId="25" xfId="0" applyFont="1" applyBorder="1" applyAlignment="1">
      <alignment horizontal="center"/>
    </xf>
    <xf numFmtId="0" fontId="37" fillId="0" borderId="26" xfId="0" applyFont="1" applyBorder="1" applyAlignment="1">
      <alignment horizontal="center"/>
    </xf>
    <xf numFmtId="0" fontId="38" fillId="0" borderId="0" xfId="0" applyFont="1" applyFill="1" applyBorder="1"/>
    <xf numFmtId="0" fontId="37" fillId="0" borderId="0" xfId="0" applyFont="1"/>
    <xf numFmtId="0" fontId="9" fillId="0" borderId="2" xfId="0" applyFont="1" applyBorder="1" applyAlignment="1">
      <alignment vertical="center"/>
    </xf>
    <xf numFmtId="0" fontId="38" fillId="0" borderId="0" xfId="0" applyFont="1"/>
    <xf numFmtId="0" fontId="37" fillId="0" borderId="4" xfId="0" applyFont="1" applyBorder="1" applyAlignment="1">
      <alignment horizontal="center" vertical="center"/>
    </xf>
    <xf numFmtId="0" fontId="38" fillId="0" borderId="3" xfId="0" applyFont="1" applyBorder="1" applyAlignment="1">
      <alignment horizontal="right" vertical="center"/>
    </xf>
    <xf numFmtId="0" fontId="22" fillId="0" borderId="0" xfId="0" applyFont="1" applyAlignment="1">
      <alignment horizontal="center"/>
    </xf>
    <xf numFmtId="0" fontId="23" fillId="0" borderId="0" xfId="0" applyFont="1" applyAlignment="1"/>
    <xf numFmtId="0" fontId="22" fillId="0" borderId="0" xfId="0" applyFont="1" applyAlignment="1">
      <alignment vertical="top"/>
    </xf>
    <xf numFmtId="0" fontId="22" fillId="0" borderId="0" xfId="0" applyFont="1" applyAlignment="1"/>
    <xf numFmtId="0" fontId="7" fillId="0" borderId="0" xfId="0" applyFont="1" applyAlignment="1"/>
    <xf numFmtId="0" fontId="0" fillId="0" borderId="0" xfId="0" applyAlignment="1"/>
    <xf numFmtId="0" fontId="0" fillId="0" borderId="0" xfId="0" applyAlignment="1">
      <alignment vertical="top"/>
    </xf>
    <xf numFmtId="0" fontId="37" fillId="0" borderId="0" xfId="0" applyFont="1" applyBorder="1" applyAlignment="1">
      <alignment vertical="center" wrapText="1"/>
    </xf>
    <xf numFmtId="0" fontId="36" fillId="0" borderId="0" xfId="0" applyFont="1" applyBorder="1" applyAlignment="1">
      <alignment horizontal="center" vertical="center"/>
    </xf>
    <xf numFmtId="181" fontId="37" fillId="0" borderId="0" xfId="6" applyNumberFormat="1" applyFont="1" applyBorder="1" applyAlignment="1">
      <alignment horizontal="right" vertical="center"/>
    </xf>
    <xf numFmtId="38" fontId="37" fillId="0" borderId="0" xfId="6" applyFont="1" applyBorder="1" applyAlignment="1">
      <alignment horizontal="right" vertical="center"/>
    </xf>
    <xf numFmtId="0" fontId="36" fillId="0" borderId="0" xfId="0" applyFont="1" applyBorder="1" applyAlignment="1">
      <alignment vertical="center"/>
    </xf>
    <xf numFmtId="0" fontId="38" fillId="0" borderId="3" xfId="0" applyFont="1" applyBorder="1" applyAlignment="1">
      <alignment vertical="center"/>
    </xf>
    <xf numFmtId="0" fontId="38" fillId="0" borderId="2" xfId="0" applyFont="1" applyBorder="1" applyAlignment="1">
      <alignment vertical="center"/>
    </xf>
    <xf numFmtId="0" fontId="37" fillId="0" borderId="0" xfId="0" applyFont="1" applyFill="1" applyAlignment="1">
      <alignment vertical="center"/>
    </xf>
    <xf numFmtId="0" fontId="37" fillId="0" borderId="0" xfId="0" applyFont="1" applyFill="1" applyBorder="1" applyAlignment="1">
      <alignment horizontal="left" vertical="center"/>
    </xf>
    <xf numFmtId="0" fontId="38" fillId="0" borderId="0" xfId="0" applyFont="1" applyFill="1" applyAlignment="1">
      <alignment vertical="center"/>
    </xf>
    <xf numFmtId="0" fontId="42" fillId="0" borderId="0" xfId="0" applyFont="1" applyAlignment="1">
      <alignment vertical="center"/>
    </xf>
    <xf numFmtId="38" fontId="38" fillId="0" borderId="0" xfId="6" applyFont="1" applyBorder="1" applyAlignment="1">
      <alignment horizontal="right" vertical="center"/>
    </xf>
    <xf numFmtId="38" fontId="36" fillId="0" borderId="2" xfId="6" applyFont="1" applyBorder="1" applyAlignment="1">
      <alignment vertical="center"/>
    </xf>
    <xf numFmtId="176" fontId="38" fillId="0" borderId="0" xfId="6" applyNumberFormat="1" applyFont="1" applyBorder="1" applyAlignment="1">
      <alignment horizontal="right" vertical="center"/>
    </xf>
    <xf numFmtId="0" fontId="36" fillId="0" borderId="0" xfId="0" applyFont="1" applyBorder="1" applyAlignment="1">
      <alignment vertical="center" shrinkToFit="1"/>
    </xf>
    <xf numFmtId="38" fontId="36" fillId="0" borderId="0" xfId="6" applyFont="1" applyBorder="1" applyAlignment="1">
      <alignment horizontal="right" vertical="center"/>
    </xf>
    <xf numFmtId="176" fontId="36" fillId="0" borderId="0" xfId="6" applyNumberFormat="1" applyFont="1" applyBorder="1" applyAlignment="1">
      <alignment horizontal="right" vertical="center"/>
    </xf>
    <xf numFmtId="0" fontId="36" fillId="0" borderId="0" xfId="0" applyFont="1" applyAlignment="1">
      <alignment vertical="center"/>
    </xf>
    <xf numFmtId="0" fontId="37" fillId="0" borderId="3" xfId="0" applyFont="1" applyBorder="1"/>
    <xf numFmtId="0" fontId="37" fillId="0" borderId="2" xfId="0" applyFont="1" applyBorder="1"/>
    <xf numFmtId="0" fontId="37" fillId="0" borderId="0" xfId="0" applyFont="1" applyAlignment="1">
      <alignment horizontal="center"/>
    </xf>
    <xf numFmtId="38" fontId="38" fillId="0" borderId="3" xfId="0" applyNumberFormat="1" applyFont="1" applyBorder="1" applyAlignment="1">
      <alignment vertical="center"/>
    </xf>
    <xf numFmtId="0" fontId="37" fillId="0" borderId="0" xfId="0" applyFont="1" applyBorder="1" applyAlignment="1">
      <alignment horizontal="right" vertical="center"/>
    </xf>
    <xf numFmtId="38" fontId="37" fillId="0" borderId="0" xfId="0" applyNumberFormat="1" applyFont="1" applyBorder="1" applyAlignment="1">
      <alignment horizontal="right" vertical="center"/>
    </xf>
    <xf numFmtId="38" fontId="38" fillId="0" borderId="0" xfId="0" applyNumberFormat="1" applyFont="1" applyBorder="1" applyAlignment="1">
      <alignment vertical="center"/>
    </xf>
    <xf numFmtId="0" fontId="37" fillId="0" borderId="26" xfId="0" applyFont="1" applyBorder="1" applyAlignment="1">
      <alignment horizontal="center" shrinkToFit="1"/>
    </xf>
    <xf numFmtId="0" fontId="38" fillId="0" borderId="27" xfId="0" applyFont="1" applyBorder="1" applyAlignment="1">
      <alignment horizontal="left" shrinkToFit="1"/>
    </xf>
    <xf numFmtId="0" fontId="37" fillId="0" borderId="28" xfId="0" applyFont="1" applyBorder="1" applyAlignment="1">
      <alignment horizontal="left"/>
    </xf>
    <xf numFmtId="0" fontId="37" fillId="0" borderId="28" xfId="0" applyFont="1" applyBorder="1" applyAlignment="1">
      <alignment horizontal="center"/>
    </xf>
    <xf numFmtId="0" fontId="37" fillId="0" borderId="28" xfId="0" applyFont="1" applyBorder="1" applyAlignment="1">
      <alignment horizontal="left" shrinkToFit="1"/>
    </xf>
    <xf numFmtId="0" fontId="37" fillId="0" borderId="29" xfId="0" applyFont="1" applyBorder="1" applyAlignment="1">
      <alignment horizontal="left"/>
    </xf>
    <xf numFmtId="0" fontId="38" fillId="0" borderId="30" xfId="0" applyFont="1" applyBorder="1" applyAlignment="1">
      <alignment horizontal="left" shrinkToFit="1"/>
    </xf>
    <xf numFmtId="58" fontId="37" fillId="0" borderId="31" xfId="0" applyNumberFormat="1" applyFont="1" applyBorder="1" applyAlignment="1">
      <alignment horizontal="left" shrinkToFit="1"/>
    </xf>
    <xf numFmtId="0" fontId="37" fillId="0" borderId="31" xfId="0" applyFont="1" applyBorder="1" applyAlignment="1">
      <alignment horizontal="left"/>
    </xf>
    <xf numFmtId="0" fontId="37" fillId="0" borderId="31" xfId="0" applyFont="1" applyBorder="1" applyAlignment="1">
      <alignment horizontal="center"/>
    </xf>
    <xf numFmtId="0" fontId="37" fillId="0" borderId="32" xfId="0" applyFont="1" applyBorder="1" applyAlignment="1">
      <alignment horizontal="left"/>
    </xf>
    <xf numFmtId="0" fontId="38" fillId="0" borderId="33" xfId="0" applyFont="1" applyBorder="1" applyAlignment="1">
      <alignment horizontal="left" shrinkToFit="1"/>
    </xf>
    <xf numFmtId="0" fontId="37" fillId="0" borderId="34" xfId="0" applyFont="1" applyBorder="1" applyAlignment="1">
      <alignment horizontal="left"/>
    </xf>
    <xf numFmtId="0" fontId="37" fillId="0" borderId="34" xfId="0" applyFont="1" applyBorder="1" applyAlignment="1">
      <alignment horizontal="center"/>
    </xf>
    <xf numFmtId="0" fontId="37" fillId="0" borderId="35" xfId="0" applyFont="1" applyBorder="1" applyAlignment="1">
      <alignment horizontal="left"/>
    </xf>
    <xf numFmtId="0" fontId="37" fillId="0" borderId="31" xfId="0" applyFont="1" applyBorder="1" applyAlignment="1">
      <alignment horizontal="left" shrinkToFit="1"/>
    </xf>
    <xf numFmtId="0" fontId="37" fillId="0" borderId="34" xfId="0" applyFont="1" applyBorder="1" applyAlignment="1">
      <alignment horizontal="left" shrinkToFit="1"/>
    </xf>
    <xf numFmtId="0" fontId="38" fillId="0" borderId="36" xfId="0" applyFont="1" applyBorder="1" applyAlignment="1">
      <alignment horizontal="left" shrinkToFit="1"/>
    </xf>
    <xf numFmtId="0" fontId="37" fillId="0" borderId="37" xfId="0" applyFont="1" applyBorder="1" applyAlignment="1">
      <alignment horizontal="left"/>
    </xf>
    <xf numFmtId="0" fontId="37" fillId="0" borderId="37" xfId="0" applyFont="1" applyBorder="1" applyAlignment="1">
      <alignment horizontal="center"/>
    </xf>
    <xf numFmtId="0" fontId="37" fillId="0" borderId="38" xfId="0" applyFont="1" applyBorder="1" applyAlignment="1">
      <alignment horizontal="left"/>
    </xf>
    <xf numFmtId="0" fontId="38" fillId="0" borderId="30" xfId="0" applyFont="1" applyBorder="1" applyAlignment="1">
      <alignment horizontal="left"/>
    </xf>
    <xf numFmtId="0" fontId="37" fillId="0" borderId="31" xfId="0" applyFont="1" applyBorder="1" applyAlignment="1"/>
    <xf numFmtId="0" fontId="38" fillId="0" borderId="39" xfId="0" applyFont="1" applyBorder="1" applyAlignment="1">
      <alignment horizontal="left" shrinkToFit="1"/>
    </xf>
    <xf numFmtId="0" fontId="37" fillId="0" borderId="21" xfId="0" applyFont="1" applyBorder="1" applyAlignment="1">
      <alignment horizontal="left"/>
    </xf>
    <xf numFmtId="0" fontId="37" fillId="0" borderId="23" xfId="0" applyFont="1" applyBorder="1" applyAlignment="1">
      <alignment horizontal="left"/>
    </xf>
    <xf numFmtId="0" fontId="38" fillId="0" borderId="40" xfId="0" applyFont="1" applyBorder="1" applyAlignment="1">
      <alignment horizontal="left" shrinkToFit="1"/>
    </xf>
    <xf numFmtId="0" fontId="37" fillId="0" borderId="22" xfId="0" applyFont="1" applyBorder="1" applyAlignment="1">
      <alignment horizontal="left"/>
    </xf>
    <xf numFmtId="0" fontId="37" fillId="0" borderId="22" xfId="0" applyFont="1" applyBorder="1" applyAlignment="1">
      <alignment horizontal="center"/>
    </xf>
    <xf numFmtId="0" fontId="37" fillId="0" borderId="41" xfId="0" applyFont="1" applyBorder="1" applyAlignment="1">
      <alignment horizontal="left"/>
    </xf>
    <xf numFmtId="0" fontId="38" fillId="0" borderId="24" xfId="0" applyFont="1" applyBorder="1" applyAlignment="1">
      <alignment horizontal="left" shrinkToFit="1"/>
    </xf>
    <xf numFmtId="49" fontId="37" fillId="0" borderId="25" xfId="0" applyNumberFormat="1" applyFont="1" applyBorder="1" applyAlignment="1">
      <alignment horizontal="left"/>
    </xf>
    <xf numFmtId="0" fontId="37" fillId="0" borderId="25" xfId="0" applyFont="1" applyFill="1" applyBorder="1" applyAlignment="1">
      <alignment horizontal="left"/>
    </xf>
    <xf numFmtId="0" fontId="37" fillId="0" borderId="25" xfId="0" applyFont="1" applyBorder="1"/>
    <xf numFmtId="0" fontId="37" fillId="0" borderId="26" xfId="0" applyFont="1" applyFill="1" applyBorder="1" applyAlignment="1">
      <alignment horizontal="left"/>
    </xf>
    <xf numFmtId="0" fontId="37" fillId="0" borderId="3" xfId="0" applyFont="1" applyBorder="1" applyAlignment="1">
      <alignment horizontal="left" shrinkToFit="1"/>
    </xf>
    <xf numFmtId="58" fontId="37" fillId="0" borderId="3" xfId="0" applyNumberFormat="1" applyFont="1" applyBorder="1" applyAlignment="1">
      <alignment horizontal="left"/>
    </xf>
    <xf numFmtId="0" fontId="37" fillId="0" borderId="3" xfId="0" applyFont="1" applyFill="1" applyBorder="1" applyAlignment="1">
      <alignment horizontal="left"/>
    </xf>
    <xf numFmtId="0" fontId="37" fillId="0" borderId="2" xfId="0" applyFont="1" applyBorder="1" applyAlignment="1">
      <alignment horizontal="center" shrinkToFit="1"/>
    </xf>
    <xf numFmtId="58" fontId="37" fillId="0" borderId="2" xfId="0" applyNumberFormat="1" applyFont="1" applyBorder="1" applyAlignment="1">
      <alignment horizontal="left"/>
    </xf>
    <xf numFmtId="0" fontId="37" fillId="0" borderId="2" xfId="0" applyFont="1" applyFill="1" applyBorder="1" applyAlignment="1">
      <alignment horizontal="left"/>
    </xf>
    <xf numFmtId="0" fontId="38" fillId="3" borderId="42" xfId="0" applyFont="1" applyFill="1" applyBorder="1" applyAlignment="1">
      <alignment horizontal="left" shrinkToFit="1"/>
    </xf>
    <xf numFmtId="0" fontId="37" fillId="3" borderId="43" xfId="0" applyFont="1" applyFill="1" applyBorder="1" applyAlignment="1">
      <alignment horizontal="left" shrinkToFit="1"/>
    </xf>
    <xf numFmtId="0" fontId="37" fillId="3" borderId="43" xfId="0" applyFont="1" applyFill="1" applyBorder="1" applyAlignment="1">
      <alignment shrinkToFit="1"/>
    </xf>
    <xf numFmtId="0" fontId="37" fillId="3" borderId="43" xfId="0" applyFont="1" applyFill="1" applyBorder="1" applyAlignment="1">
      <alignment horizontal="center"/>
    </xf>
    <xf numFmtId="0" fontId="37" fillId="3" borderId="43" xfId="0" applyFont="1" applyFill="1" applyBorder="1" applyAlignment="1">
      <alignment horizontal="left"/>
    </xf>
    <xf numFmtId="0" fontId="37" fillId="3" borderId="44" xfId="0" applyFont="1" applyFill="1" applyBorder="1" applyAlignment="1">
      <alignment horizontal="left"/>
    </xf>
    <xf numFmtId="0" fontId="38" fillId="3" borderId="39" xfId="0" applyFont="1" applyFill="1" applyBorder="1" applyAlignment="1">
      <alignment horizontal="left" shrinkToFit="1"/>
    </xf>
    <xf numFmtId="0" fontId="37" fillId="3" borderId="21" xfId="0" applyFont="1" applyFill="1" applyBorder="1" applyAlignment="1">
      <alignment horizontal="left" shrinkToFit="1"/>
    </xf>
    <xf numFmtId="0" fontId="37" fillId="3" borderId="21" xfId="0" applyFont="1" applyFill="1" applyBorder="1" applyAlignment="1">
      <alignment shrinkToFit="1"/>
    </xf>
    <xf numFmtId="0" fontId="37" fillId="3" borderId="21" xfId="0" applyFont="1" applyFill="1" applyBorder="1" applyAlignment="1">
      <alignment horizontal="center"/>
    </xf>
    <xf numFmtId="0" fontId="37" fillId="3" borderId="21" xfId="0" applyFont="1" applyFill="1" applyBorder="1" applyAlignment="1">
      <alignment horizontal="left"/>
    </xf>
    <xf numFmtId="0" fontId="37" fillId="3" borderId="23" xfId="0" applyFont="1" applyFill="1" applyBorder="1" applyAlignment="1">
      <alignment horizontal="left"/>
    </xf>
    <xf numFmtId="0" fontId="37" fillId="3" borderId="23" xfId="0" applyFont="1" applyFill="1" applyBorder="1" applyAlignment="1">
      <alignment horizontal="left" shrinkToFit="1"/>
    </xf>
    <xf numFmtId="0" fontId="38" fillId="3" borderId="40" xfId="0" applyFont="1" applyFill="1" applyBorder="1" applyAlignment="1">
      <alignment horizontal="left" shrinkToFit="1"/>
    </xf>
    <xf numFmtId="0" fontId="37" fillId="3" borderId="22" xfId="0" applyFont="1" applyFill="1" applyBorder="1" applyAlignment="1">
      <alignment horizontal="left" shrinkToFit="1"/>
    </xf>
    <xf numFmtId="0" fontId="37" fillId="3" borderId="22" xfId="0" applyFont="1" applyFill="1" applyBorder="1" applyAlignment="1">
      <alignment shrinkToFit="1"/>
    </xf>
    <xf numFmtId="0" fontId="37" fillId="3" borderId="22" xfId="0" applyFont="1" applyFill="1" applyBorder="1" applyAlignment="1">
      <alignment horizontal="center"/>
    </xf>
    <xf numFmtId="0" fontId="37" fillId="3" borderId="22" xfId="0" applyFont="1" applyFill="1" applyBorder="1" applyAlignment="1">
      <alignment horizontal="left" vertical="center"/>
    </xf>
    <xf numFmtId="0" fontId="37" fillId="3" borderId="41" xfId="0" applyFont="1" applyFill="1" applyBorder="1" applyAlignment="1">
      <alignment horizontal="left"/>
    </xf>
    <xf numFmtId="58" fontId="37" fillId="0" borderId="25" xfId="0" applyNumberFormat="1" applyFont="1" applyBorder="1" applyAlignment="1">
      <alignment horizontal="left" vertical="center"/>
    </xf>
    <xf numFmtId="0" fontId="37" fillId="0" borderId="24" xfId="0" applyFont="1" applyBorder="1" applyAlignment="1">
      <alignment vertical="center" shrinkToFit="1"/>
    </xf>
    <xf numFmtId="0" fontId="37" fillId="0" borderId="0" xfId="0" applyFont="1" applyBorder="1" applyAlignment="1">
      <alignment vertical="center" shrinkToFit="1"/>
    </xf>
    <xf numFmtId="58" fontId="37" fillId="0" borderId="0" xfId="0" applyNumberFormat="1" applyFont="1" applyBorder="1" applyAlignment="1">
      <alignment horizontal="left" vertical="center"/>
    </xf>
    <xf numFmtId="0" fontId="38" fillId="0" borderId="24" xfId="0" applyFont="1" applyBorder="1" applyAlignment="1">
      <alignment vertical="center" shrinkToFit="1"/>
    </xf>
    <xf numFmtId="0" fontId="37" fillId="0" borderId="39" xfId="0" applyFont="1" applyBorder="1" applyAlignment="1">
      <alignment horizontal="left" vertical="center" shrinkToFit="1"/>
    </xf>
    <xf numFmtId="49" fontId="37" fillId="0" borderId="21" xfId="0" applyNumberFormat="1" applyFont="1" applyBorder="1" applyAlignment="1">
      <alignment horizontal="left" vertical="center"/>
    </xf>
    <xf numFmtId="0" fontId="37" fillId="0" borderId="21" xfId="0" applyFont="1" applyBorder="1" applyAlignment="1">
      <alignment horizontal="left" vertical="center" shrinkToFit="1"/>
    </xf>
    <xf numFmtId="0" fontId="37" fillId="0" borderId="21" xfId="0" applyFont="1" applyFill="1" applyBorder="1" applyAlignment="1">
      <alignment horizontal="left" vertical="center" shrinkToFit="1"/>
    </xf>
    <xf numFmtId="0" fontId="37" fillId="0" borderId="23" xfId="0" applyFont="1" applyBorder="1" applyAlignment="1">
      <alignment horizontal="left" vertical="center"/>
    </xf>
    <xf numFmtId="0" fontId="7" fillId="0" borderId="4" xfId="0" applyFont="1" applyBorder="1" applyAlignment="1">
      <alignment horizontal="center" vertical="center"/>
    </xf>
    <xf numFmtId="0" fontId="37" fillId="0" borderId="43" xfId="0" applyFont="1" applyBorder="1" applyAlignment="1">
      <alignment horizontal="center" vertical="center"/>
    </xf>
    <xf numFmtId="0" fontId="37" fillId="0" borderId="40" xfId="0" applyFont="1" applyBorder="1" applyAlignment="1">
      <alignment horizontal="center" vertical="center"/>
    </xf>
    <xf numFmtId="0" fontId="7" fillId="0" borderId="42" xfId="0" applyFont="1" applyBorder="1" applyAlignment="1">
      <alignment horizontal="center" vertical="center"/>
    </xf>
    <xf numFmtId="0" fontId="37" fillId="0" borderId="21" xfId="0" applyFont="1" applyBorder="1" applyAlignment="1">
      <alignment horizontal="center" vertical="center"/>
    </xf>
    <xf numFmtId="0" fontId="37" fillId="0" borderId="23" xfId="0" applyFont="1" applyBorder="1" applyAlignment="1">
      <alignment horizontal="center" vertical="center"/>
    </xf>
    <xf numFmtId="0" fontId="7" fillId="0" borderId="45" xfId="0" applyFont="1" applyBorder="1" applyAlignment="1">
      <alignment horizontal="center" vertical="center"/>
    </xf>
    <xf numFmtId="0" fontId="37" fillId="0" borderId="39" xfId="0" applyFont="1" applyFill="1" applyBorder="1" applyAlignment="1">
      <alignment horizontal="center" vertical="center"/>
    </xf>
    <xf numFmtId="0" fontId="37" fillId="0" borderId="40" xfId="0" applyFont="1" applyFill="1" applyBorder="1" applyAlignment="1">
      <alignment horizontal="center" vertical="center"/>
    </xf>
    <xf numFmtId="0" fontId="36" fillId="0" borderId="43" xfId="0" applyFont="1" applyBorder="1" applyAlignment="1">
      <alignment vertical="center"/>
    </xf>
    <xf numFmtId="0" fontId="38" fillId="0" borderId="39" xfId="0" applyFont="1" applyBorder="1" applyAlignment="1">
      <alignment horizontal="center" vertical="center"/>
    </xf>
    <xf numFmtId="0" fontId="36" fillId="0" borderId="21" xfId="0" applyFont="1" applyBorder="1" applyAlignment="1">
      <alignment horizontal="center" vertical="center"/>
    </xf>
    <xf numFmtId="0" fontId="36" fillId="0" borderId="21" xfId="0" applyFont="1" applyBorder="1" applyAlignment="1">
      <alignment vertical="center"/>
    </xf>
    <xf numFmtId="0" fontId="37" fillId="0" borderId="21" xfId="0" applyFont="1" applyBorder="1" applyAlignment="1">
      <alignment horizontal="center" vertical="center" wrapText="1"/>
    </xf>
    <xf numFmtId="0" fontId="37" fillId="0" borderId="21" xfId="0" applyFont="1" applyBorder="1" applyAlignment="1">
      <alignment vertical="center"/>
    </xf>
    <xf numFmtId="0" fontId="37" fillId="0" borderId="23" xfId="0" applyFont="1" applyBorder="1" applyAlignment="1">
      <alignment vertical="center"/>
    </xf>
    <xf numFmtId="0" fontId="38" fillId="0" borderId="39" xfId="0" applyFont="1" applyFill="1" applyBorder="1" applyAlignment="1">
      <alignment horizontal="center" vertical="center"/>
    </xf>
    <xf numFmtId="0" fontId="38" fillId="0" borderId="40" xfId="0" applyFont="1" applyFill="1" applyBorder="1" applyAlignment="1">
      <alignment horizontal="center" vertical="center"/>
    </xf>
    <xf numFmtId="0" fontId="37" fillId="0" borderId="39" xfId="0" applyFont="1" applyFill="1" applyBorder="1" applyAlignment="1">
      <alignment horizontal="left" vertical="center"/>
    </xf>
    <xf numFmtId="0" fontId="37" fillId="0" borderId="39" xfId="0" applyFont="1" applyFill="1" applyBorder="1" applyAlignment="1">
      <alignment vertical="center"/>
    </xf>
    <xf numFmtId="0" fontId="37" fillId="0" borderId="36" xfId="0" applyFont="1" applyFill="1" applyBorder="1" applyAlignment="1">
      <alignment vertical="center"/>
    </xf>
    <xf numFmtId="0" fontId="37" fillId="0" borderId="32" xfId="0" applyFont="1" applyBorder="1" applyAlignment="1">
      <alignment horizontal="center" vertical="center"/>
    </xf>
    <xf numFmtId="0" fontId="37" fillId="0" borderId="31" xfId="0" applyFont="1" applyBorder="1" applyAlignment="1">
      <alignment horizontal="center" vertical="center"/>
    </xf>
    <xf numFmtId="0" fontId="7" fillId="0" borderId="4" xfId="0" applyFont="1" applyFill="1" applyBorder="1" applyAlignment="1">
      <alignment vertical="center"/>
    </xf>
    <xf numFmtId="0" fontId="37" fillId="0" borderId="34" xfId="0" applyFont="1" applyBorder="1" applyAlignment="1">
      <alignment horizontal="center" vertical="center"/>
    </xf>
    <xf numFmtId="0" fontId="37" fillId="0" borderId="35" xfId="0" applyFont="1" applyBorder="1" applyAlignment="1">
      <alignment horizontal="center" vertical="center"/>
    </xf>
    <xf numFmtId="0" fontId="37" fillId="0" borderId="30" xfId="0" applyFont="1" applyFill="1" applyBorder="1" applyAlignment="1">
      <alignment vertical="center"/>
    </xf>
    <xf numFmtId="0" fontId="48" fillId="0" borderId="43" xfId="0" applyFont="1" applyFill="1" applyBorder="1" applyAlignment="1">
      <alignment horizontal="center" vertical="center"/>
    </xf>
    <xf numFmtId="0" fontId="48" fillId="0" borderId="44" xfId="0" applyFont="1" applyFill="1" applyBorder="1" applyAlignment="1">
      <alignment horizontal="center" vertical="center"/>
    </xf>
    <xf numFmtId="0" fontId="38" fillId="0" borderId="21" xfId="0" applyFont="1" applyBorder="1" applyAlignment="1">
      <alignment horizontal="center" vertical="center" shrinkToFit="1"/>
    </xf>
    <xf numFmtId="0" fontId="38" fillId="0" borderId="21" xfId="0" applyFont="1" applyBorder="1" applyAlignment="1">
      <alignment horizontal="center" vertical="center" wrapText="1" shrinkToFit="1"/>
    </xf>
    <xf numFmtId="189" fontId="38" fillId="0" borderId="21" xfId="0" applyNumberFormat="1" applyFont="1" applyBorder="1" applyAlignment="1">
      <alignment horizontal="center" vertical="center" shrinkToFit="1"/>
    </xf>
    <xf numFmtId="189" fontId="38" fillId="0" borderId="21" xfId="0" applyNumberFormat="1" applyFont="1" applyBorder="1" applyAlignment="1">
      <alignment horizontal="center" vertical="center" wrapText="1" shrinkToFit="1"/>
    </xf>
    <xf numFmtId="0" fontId="36" fillId="0" borderId="21" xfId="0" applyFont="1" applyFill="1" applyBorder="1" applyAlignment="1">
      <alignment horizontal="center" vertical="center"/>
    </xf>
    <xf numFmtId="0" fontId="59" fillId="0" borderId="0" xfId="0" applyNumberFormat="1" applyFont="1" applyAlignment="1">
      <alignment vertical="center"/>
    </xf>
    <xf numFmtId="0" fontId="60" fillId="0" borderId="0" xfId="0" applyNumberFormat="1" applyFont="1" applyAlignment="1">
      <alignment vertical="center"/>
    </xf>
    <xf numFmtId="38" fontId="60" fillId="0" borderId="0" xfId="0" applyNumberFormat="1" applyFont="1" applyAlignment="1">
      <alignment vertical="center"/>
    </xf>
    <xf numFmtId="0" fontId="38" fillId="0" borderId="46" xfId="0" applyFont="1" applyFill="1" applyBorder="1" applyAlignment="1">
      <alignment horizontal="distributed" vertical="center"/>
    </xf>
    <xf numFmtId="0" fontId="38" fillId="0" borderId="47" xfId="0" applyFont="1" applyFill="1" applyBorder="1" applyAlignment="1">
      <alignment horizontal="distributed" vertical="center"/>
    </xf>
    <xf numFmtId="0" fontId="38" fillId="0" borderId="48" xfId="0" applyFont="1" applyFill="1" applyBorder="1" applyAlignment="1">
      <alignment horizontal="distributed" vertical="center"/>
    </xf>
    <xf numFmtId="0" fontId="38" fillId="0" borderId="46" xfId="0" applyFont="1" applyFill="1" applyBorder="1" applyAlignment="1">
      <alignment horizontal="left" vertical="center"/>
    </xf>
    <xf numFmtId="0" fontId="38" fillId="0" borderId="47" xfId="0" applyFont="1" applyFill="1" applyBorder="1" applyAlignment="1">
      <alignment horizontal="left" vertical="center"/>
    </xf>
    <xf numFmtId="0" fontId="38" fillId="0" borderId="48" xfId="0" applyFont="1" applyFill="1" applyBorder="1" applyAlignment="1">
      <alignment horizontal="left" vertical="center"/>
    </xf>
    <xf numFmtId="0" fontId="38" fillId="0" borderId="49" xfId="0" applyFont="1" applyFill="1" applyBorder="1" applyAlignment="1">
      <alignment horizontal="distributed" vertical="center"/>
    </xf>
    <xf numFmtId="0" fontId="38" fillId="0" borderId="50" xfId="0" applyFont="1" applyFill="1" applyBorder="1" applyAlignment="1">
      <alignment horizontal="distributed" vertical="center"/>
    </xf>
    <xf numFmtId="0" fontId="38" fillId="0" borderId="51" xfId="0" applyFont="1" applyFill="1" applyBorder="1" applyAlignment="1">
      <alignment horizontal="distributed" vertical="center"/>
    </xf>
    <xf numFmtId="0" fontId="38" fillId="0" borderId="34" xfId="0" applyFont="1" applyBorder="1" applyAlignment="1">
      <alignment horizontal="center" vertical="center"/>
    </xf>
    <xf numFmtId="0" fontId="38" fillId="0" borderId="34" xfId="0" applyFont="1" applyFill="1" applyBorder="1" applyAlignment="1">
      <alignment horizontal="center" vertical="center"/>
    </xf>
    <xf numFmtId="0" fontId="38" fillId="0" borderId="35" xfId="0" applyFont="1" applyFill="1" applyBorder="1" applyAlignment="1">
      <alignment horizontal="center" vertical="center"/>
    </xf>
    <xf numFmtId="0" fontId="38" fillId="0" borderId="49" xfId="0" applyFont="1" applyFill="1" applyBorder="1" applyAlignment="1">
      <alignment vertical="center"/>
    </xf>
    <xf numFmtId="0" fontId="36" fillId="0" borderId="22" xfId="0" applyFont="1" applyBorder="1" applyAlignment="1">
      <alignment horizontal="right" vertical="center"/>
    </xf>
    <xf numFmtId="0" fontId="36" fillId="0" borderId="22" xfId="0" applyFont="1" applyFill="1" applyBorder="1" applyAlignment="1">
      <alignment horizontal="right" vertical="center"/>
    </xf>
    <xf numFmtId="0" fontId="38" fillId="0" borderId="23" xfId="0" applyFont="1" applyBorder="1" applyAlignment="1">
      <alignment horizontal="center" vertical="center"/>
    </xf>
    <xf numFmtId="0" fontId="7" fillId="0" borderId="9" xfId="0" applyFont="1" applyBorder="1" applyAlignment="1">
      <alignment vertical="center"/>
    </xf>
    <xf numFmtId="0" fontId="11" fillId="0" borderId="48" xfId="0" applyFont="1" applyFill="1" applyBorder="1" applyAlignment="1">
      <alignment vertical="distributed"/>
    </xf>
    <xf numFmtId="0" fontId="11" fillId="0" borderId="46" xfId="0" applyFont="1" applyFill="1" applyBorder="1" applyAlignment="1">
      <alignment vertical="distributed"/>
    </xf>
    <xf numFmtId="0" fontId="11" fillId="0" borderId="46" xfId="0" applyFont="1" applyFill="1" applyBorder="1" applyAlignment="1">
      <alignment vertical="center"/>
    </xf>
    <xf numFmtId="0" fontId="11" fillId="0" borderId="47" xfId="0" applyFont="1" applyFill="1" applyBorder="1" applyAlignment="1">
      <alignment vertical="center"/>
    </xf>
    <xf numFmtId="38" fontId="36" fillId="0" borderId="22" xfId="6" applyFont="1" applyBorder="1" applyAlignment="1">
      <alignment horizontal="center" vertical="center"/>
    </xf>
    <xf numFmtId="38" fontId="36" fillId="0" borderId="41" xfId="6" applyFont="1" applyBorder="1" applyAlignment="1">
      <alignment horizontal="center" vertical="center"/>
    </xf>
    <xf numFmtId="0" fontId="49" fillId="0" borderId="9" xfId="0" applyFont="1" applyBorder="1" applyAlignment="1">
      <alignment horizontal="center" vertical="center"/>
    </xf>
    <xf numFmtId="0" fontId="36" fillId="0" borderId="9" xfId="0" applyFont="1" applyBorder="1" applyAlignment="1">
      <alignment vertical="center"/>
    </xf>
    <xf numFmtId="0" fontId="36" fillId="0" borderId="20" xfId="0" applyFont="1" applyBorder="1" applyAlignment="1">
      <alignment vertical="center"/>
    </xf>
    <xf numFmtId="0" fontId="49" fillId="0" borderId="20" xfId="0" applyFont="1" applyBorder="1" applyAlignment="1">
      <alignment horizontal="left" vertical="center"/>
    </xf>
    <xf numFmtId="0" fontId="36" fillId="0" borderId="20" xfId="0" applyFont="1" applyBorder="1" applyAlignment="1">
      <alignment horizontal="left" vertical="center"/>
    </xf>
    <xf numFmtId="0" fontId="38" fillId="0" borderId="2" xfId="0" applyFont="1" applyBorder="1" applyAlignment="1">
      <alignment horizontal="left" vertical="center"/>
    </xf>
    <xf numFmtId="0" fontId="38" fillId="0" borderId="48" xfId="0" applyFont="1" applyBorder="1" applyAlignment="1">
      <alignment horizontal="left" vertical="center"/>
    </xf>
    <xf numFmtId="0" fontId="38" fillId="0" borderId="46" xfId="0" applyFont="1" applyBorder="1" applyAlignment="1">
      <alignment horizontal="left" vertical="center"/>
    </xf>
    <xf numFmtId="0" fontId="38" fillId="0" borderId="47" xfId="0" applyFont="1" applyBorder="1" applyAlignment="1">
      <alignment horizontal="left" vertical="center"/>
    </xf>
    <xf numFmtId="0" fontId="38" fillId="0" borderId="52" xfId="0" applyFont="1" applyBorder="1" applyAlignment="1">
      <alignment horizontal="left" vertical="center"/>
    </xf>
    <xf numFmtId="0" fontId="38" fillId="0" borderId="53" xfId="0" applyFont="1" applyBorder="1" applyAlignment="1">
      <alignment horizontal="left" vertical="center"/>
    </xf>
    <xf numFmtId="0" fontId="38" fillId="0" borderId="50" xfId="0" applyFont="1" applyBorder="1" applyAlignment="1">
      <alignment horizontal="left" vertical="center"/>
    </xf>
    <xf numFmtId="0" fontId="38" fillId="0" borderId="54" xfId="0" applyFont="1" applyBorder="1" applyAlignment="1">
      <alignment horizontal="left" vertical="center"/>
    </xf>
    <xf numFmtId="0" fontId="38" fillId="0" borderId="24" xfId="0" applyFont="1" applyBorder="1" applyAlignment="1">
      <alignment horizontal="center" vertical="center" textRotation="255" wrapText="1" shrinkToFit="1"/>
    </xf>
    <xf numFmtId="0" fontId="38" fillId="0" borderId="21" xfId="0" applyFont="1" applyBorder="1" applyAlignment="1">
      <alignment vertical="center"/>
    </xf>
    <xf numFmtId="0" fontId="38" fillId="0" borderId="22" xfId="0" applyFont="1" applyBorder="1" applyAlignment="1">
      <alignment vertical="center"/>
    </xf>
    <xf numFmtId="0" fontId="38" fillId="0" borderId="43" xfId="0" applyFont="1" applyBorder="1" applyAlignment="1">
      <alignment vertical="center"/>
    </xf>
    <xf numFmtId="0" fontId="36" fillId="0" borderId="24" xfId="0" applyFont="1" applyBorder="1" applyAlignment="1">
      <alignment horizontal="center" vertical="center" wrapText="1" shrinkToFit="1"/>
    </xf>
    <xf numFmtId="0" fontId="38" fillId="0" borderId="1" xfId="0" applyFont="1" applyBorder="1" applyAlignment="1">
      <alignment vertical="center"/>
    </xf>
    <xf numFmtId="0" fontId="38" fillId="0" borderId="55" xfId="0" applyFont="1" applyBorder="1" applyAlignment="1">
      <alignment vertical="center"/>
    </xf>
    <xf numFmtId="0" fontId="36" fillId="0" borderId="39" xfId="0" applyFont="1" applyBorder="1" applyAlignment="1">
      <alignment horizontal="center" vertical="center" wrapText="1" shrinkToFit="1"/>
    </xf>
    <xf numFmtId="0" fontId="36" fillId="0" borderId="0" xfId="0" applyFont="1" applyAlignment="1"/>
    <xf numFmtId="0" fontId="38" fillId="0" borderId="3" xfId="0" applyFont="1" applyBorder="1" applyAlignment="1">
      <alignment horizontal="right"/>
    </xf>
    <xf numFmtId="0" fontId="31" fillId="0" borderId="0" xfId="0" applyFont="1" applyFill="1" applyBorder="1" applyAlignment="1">
      <alignment vertical="center"/>
    </xf>
    <xf numFmtId="189" fontId="7" fillId="0" borderId="0" xfId="0" applyNumberFormat="1" applyFont="1" applyAlignment="1" applyProtection="1">
      <alignment wrapText="1"/>
      <protection locked="0"/>
    </xf>
    <xf numFmtId="189" fontId="37" fillId="0" borderId="30" xfId="0" applyNumberFormat="1" applyFont="1" applyBorder="1" applyAlignment="1" applyProtection="1">
      <alignment vertical="center"/>
      <protection locked="0"/>
    </xf>
    <xf numFmtId="189" fontId="37" fillId="0" borderId="34" xfId="0" applyNumberFormat="1" applyFont="1" applyBorder="1" applyAlignment="1" applyProtection="1">
      <alignment vertical="center"/>
      <protection locked="0"/>
    </xf>
    <xf numFmtId="189" fontId="37" fillId="0" borderId="31" xfId="0" applyNumberFormat="1" applyFont="1" applyBorder="1" applyAlignment="1" applyProtection="1">
      <alignment vertical="center"/>
      <protection locked="0"/>
    </xf>
    <xf numFmtId="189" fontId="38" fillId="0" borderId="21" xfId="0" applyNumberFormat="1" applyFont="1" applyBorder="1" applyAlignment="1" applyProtection="1">
      <alignment vertical="center" shrinkToFit="1"/>
      <protection locked="0"/>
    </xf>
    <xf numFmtId="189" fontId="37" fillId="0" borderId="37" xfId="0" applyNumberFormat="1" applyFont="1" applyBorder="1" applyAlignment="1" applyProtection="1">
      <alignment vertical="center"/>
      <protection locked="0"/>
    </xf>
    <xf numFmtId="189" fontId="37" fillId="0" borderId="58" xfId="0" applyNumberFormat="1" applyFont="1" applyBorder="1" applyAlignment="1" applyProtection="1">
      <alignment vertical="center"/>
      <protection locked="0"/>
    </xf>
    <xf numFmtId="189" fontId="7" fillId="0" borderId="43" xfId="0" applyNumberFormat="1" applyFont="1" applyBorder="1" applyAlignment="1" applyProtection="1">
      <alignment vertical="center"/>
      <protection locked="0"/>
    </xf>
    <xf numFmtId="189" fontId="37" fillId="0" borderId="23" xfId="0" applyNumberFormat="1" applyFont="1" applyFill="1" applyBorder="1" applyAlignment="1" applyProtection="1">
      <alignment horizontal="center" vertical="center"/>
      <protection locked="0"/>
    </xf>
    <xf numFmtId="189" fontId="7" fillId="0" borderId="21" xfId="0" applyNumberFormat="1" applyFont="1" applyBorder="1" applyAlignment="1" applyProtection="1">
      <alignment horizontal="right" vertical="center"/>
      <protection locked="0"/>
    </xf>
    <xf numFmtId="189" fontId="37" fillId="0" borderId="39" xfId="0" applyNumberFormat="1" applyFont="1" applyFill="1" applyBorder="1" applyAlignment="1" applyProtection="1">
      <alignment horizontal="center" vertical="center"/>
      <protection locked="0"/>
    </xf>
    <xf numFmtId="184" fontId="7" fillId="0" borderId="43" xfId="0" applyNumberFormat="1" applyFont="1" applyBorder="1" applyAlignment="1" applyProtection="1">
      <alignment vertical="center"/>
    </xf>
    <xf numFmtId="189" fontId="37" fillId="0" borderId="59" xfId="0" applyNumberFormat="1" applyFont="1" applyBorder="1" applyAlignment="1" applyProtection="1">
      <alignment vertical="center"/>
      <protection locked="0"/>
    </xf>
    <xf numFmtId="199" fontId="7" fillId="0" borderId="60" xfId="0" applyNumberFormat="1" applyFont="1" applyBorder="1" applyAlignment="1" applyProtection="1">
      <alignment vertical="center"/>
    </xf>
    <xf numFmtId="200" fontId="7" fillId="0" borderId="61" xfId="0" applyNumberFormat="1" applyFont="1" applyBorder="1" applyAlignment="1" applyProtection="1">
      <alignment vertical="center"/>
    </xf>
    <xf numFmtId="199" fontId="7" fillId="0" borderId="62" xfId="0" applyNumberFormat="1" applyFont="1" applyBorder="1" applyAlignment="1" applyProtection="1">
      <alignment vertical="center"/>
    </xf>
    <xf numFmtId="200" fontId="7" fillId="0" borderId="60" xfId="0" applyNumberFormat="1" applyFont="1" applyBorder="1" applyAlignment="1" applyProtection="1">
      <alignment vertical="center"/>
    </xf>
    <xf numFmtId="189" fontId="7" fillId="0" borderId="43" xfId="0" applyNumberFormat="1" applyFont="1" applyBorder="1" applyAlignment="1" applyProtection="1">
      <alignment vertical="center"/>
    </xf>
    <xf numFmtId="189" fontId="37" fillId="0" borderId="27" xfId="0" applyNumberFormat="1" applyFont="1" applyBorder="1" applyAlignment="1" applyProtection="1">
      <alignment vertical="center"/>
      <protection locked="0"/>
    </xf>
    <xf numFmtId="189" fontId="37" fillId="0" borderId="9" xfId="0" applyNumberFormat="1" applyFont="1" applyBorder="1" applyAlignment="1" applyProtection="1">
      <alignment vertical="center"/>
      <protection locked="0"/>
    </xf>
    <xf numFmtId="0" fontId="46" fillId="0" borderId="0" xfId="0" applyFont="1" applyAlignment="1" applyProtection="1">
      <alignment vertical="center"/>
      <protection locked="0"/>
    </xf>
    <xf numFmtId="0" fontId="37" fillId="0" borderId="21" xfId="0" applyFont="1" applyBorder="1" applyAlignment="1" applyProtection="1">
      <alignment horizontal="center" vertical="center" wrapText="1"/>
      <protection locked="0"/>
    </xf>
    <xf numFmtId="0" fontId="37" fillId="0" borderId="23" xfId="0" applyFont="1" applyBorder="1" applyAlignment="1" applyProtection="1">
      <alignment horizontal="center" vertical="center" wrapText="1"/>
      <protection locked="0"/>
    </xf>
    <xf numFmtId="0" fontId="37" fillId="0" borderId="21" xfId="0" applyFont="1" applyBorder="1" applyAlignment="1" applyProtection="1">
      <alignment horizontal="distributed" vertical="center" wrapText="1"/>
      <protection locked="0"/>
    </xf>
    <xf numFmtId="0" fontId="37" fillId="0" borderId="21" xfId="0" applyFont="1" applyBorder="1" applyAlignment="1" applyProtection="1">
      <alignment vertical="center" shrinkToFit="1"/>
      <protection locked="0"/>
    </xf>
    <xf numFmtId="0" fontId="37" fillId="0" borderId="0" xfId="0" applyFont="1" applyAlignment="1" applyProtection="1">
      <alignment vertical="center" wrapText="1"/>
      <protection locked="0"/>
    </xf>
    <xf numFmtId="0" fontId="37" fillId="0" borderId="0" xfId="0" applyFont="1" applyAlignment="1" applyProtection="1">
      <alignment vertical="center"/>
      <protection locked="0"/>
    </xf>
    <xf numFmtId="179" fontId="37" fillId="0" borderId="27" xfId="0" applyNumberFormat="1" applyFont="1" applyBorder="1" applyAlignment="1" applyProtection="1">
      <alignment horizontal="center" vertical="center"/>
      <protection locked="0"/>
    </xf>
    <xf numFmtId="179" fontId="37" fillId="0" borderId="36" xfId="0" applyNumberFormat="1" applyFont="1" applyBorder="1" applyAlignment="1" applyProtection="1">
      <alignment horizontal="center" vertical="center" wrapText="1"/>
      <protection locked="0"/>
    </xf>
    <xf numFmtId="0" fontId="36" fillId="0" borderId="44" xfId="0" applyFont="1" applyBorder="1" applyAlignment="1">
      <alignment horizontal="center" vertical="center" wrapText="1"/>
    </xf>
    <xf numFmtId="0" fontId="36" fillId="0" borderId="43" xfId="0" applyFont="1" applyBorder="1" applyAlignment="1">
      <alignment horizontal="center" vertical="center" wrapText="1"/>
    </xf>
    <xf numFmtId="0" fontId="36" fillId="0" borderId="0" xfId="0" applyFont="1" applyBorder="1" applyAlignment="1">
      <alignment horizontal="right" vertical="center"/>
    </xf>
    <xf numFmtId="38" fontId="38" fillId="0" borderId="21" xfId="6" applyFont="1" applyBorder="1" applyAlignment="1">
      <alignment horizontal="center" vertical="center"/>
    </xf>
    <xf numFmtId="38" fontId="10" fillId="0" borderId="0" xfId="0" applyNumberFormat="1" applyFont="1" applyAlignment="1">
      <alignment vertical="center"/>
    </xf>
    <xf numFmtId="0" fontId="48" fillId="0" borderId="48" xfId="0" applyFont="1" applyFill="1" applyBorder="1" applyAlignment="1">
      <alignment horizontal="center" vertical="center"/>
    </xf>
    <xf numFmtId="0" fontId="48" fillId="0" borderId="11" xfId="0" applyFont="1" applyFill="1" applyBorder="1" applyAlignment="1">
      <alignment horizontal="center" vertical="center"/>
    </xf>
    <xf numFmtId="0" fontId="48" fillId="0" borderId="5" xfId="0" applyFont="1" applyFill="1" applyBorder="1" applyAlignment="1">
      <alignment horizontal="center" vertical="top" wrapText="1"/>
    </xf>
    <xf numFmtId="0" fontId="48" fillId="0" borderId="5" xfId="0" applyFont="1" applyFill="1" applyBorder="1" applyAlignment="1">
      <alignment horizontal="center" wrapText="1"/>
    </xf>
    <xf numFmtId="0" fontId="48" fillId="0" borderId="51" xfId="0" applyFont="1" applyFill="1" applyBorder="1" applyAlignment="1">
      <alignment horizontal="center" vertical="center"/>
    </xf>
    <xf numFmtId="0" fontId="48" fillId="0" borderId="6" xfId="0" applyFont="1" applyFill="1" applyBorder="1" applyAlignment="1">
      <alignment horizontal="center" vertical="top" wrapText="1"/>
    </xf>
    <xf numFmtId="0" fontId="49" fillId="0" borderId="0" xfId="0" applyFont="1" applyBorder="1" applyAlignment="1">
      <alignment vertical="center"/>
    </xf>
    <xf numFmtId="38" fontId="49" fillId="0" borderId="0" xfId="6" applyFont="1" applyBorder="1" applyAlignment="1">
      <alignment vertical="center"/>
    </xf>
    <xf numFmtId="0" fontId="9" fillId="0" borderId="0" xfId="0" applyFont="1"/>
    <xf numFmtId="0" fontId="9" fillId="0" borderId="0" xfId="0" applyFont="1" applyBorder="1" applyAlignment="1"/>
    <xf numFmtId="38" fontId="38" fillId="0" borderId="23" xfId="6" applyFont="1" applyBorder="1" applyAlignment="1">
      <alignment horizontal="center" vertical="center"/>
    </xf>
    <xf numFmtId="0" fontId="37" fillId="0" borderId="21" xfId="0" applyFont="1" applyFill="1" applyBorder="1" applyAlignment="1">
      <alignment horizontal="right" vertical="center"/>
    </xf>
    <xf numFmtId="0" fontId="37" fillId="0" borderId="22" xfId="0" applyFont="1" applyFill="1" applyBorder="1" applyAlignment="1">
      <alignment horizontal="right" vertical="center"/>
    </xf>
    <xf numFmtId="0" fontId="37" fillId="0" borderId="21" xfId="0" applyFont="1" applyFill="1" applyBorder="1" applyAlignment="1">
      <alignment vertical="center"/>
    </xf>
    <xf numFmtId="38" fontId="38" fillId="0" borderId="21" xfId="6" applyFont="1" applyFill="1" applyBorder="1" applyAlignment="1">
      <alignment horizontal="right" vertical="center"/>
    </xf>
    <xf numFmtId="196" fontId="38" fillId="0" borderId="21" xfId="0" quotePrefix="1" applyNumberFormat="1" applyFont="1" applyFill="1" applyBorder="1" applyAlignment="1">
      <alignment horizontal="right" vertical="center" wrapText="1"/>
    </xf>
    <xf numFmtId="196" fontId="38" fillId="0" borderId="21" xfId="0" quotePrefix="1" applyNumberFormat="1" applyFont="1" applyFill="1" applyBorder="1" applyAlignment="1">
      <alignment horizontal="right" vertical="center"/>
    </xf>
    <xf numFmtId="0" fontId="38" fillId="0" borderId="39" xfId="0" applyFont="1" applyFill="1" applyBorder="1" applyAlignment="1">
      <alignment horizontal="right" vertical="center"/>
    </xf>
    <xf numFmtId="38" fontId="38" fillId="0" borderId="22" xfId="0" applyNumberFormat="1" applyFont="1" applyFill="1" applyBorder="1" applyAlignment="1">
      <alignment horizontal="right" vertical="center"/>
    </xf>
    <xf numFmtId="196" fontId="38" fillId="0" borderId="22" xfId="0" quotePrefix="1" applyNumberFormat="1" applyFont="1" applyFill="1" applyBorder="1" applyAlignment="1">
      <alignment horizontal="right" vertical="center"/>
    </xf>
    <xf numFmtId="38" fontId="38" fillId="0" borderId="41" xfId="0" applyNumberFormat="1" applyFont="1" applyFill="1" applyBorder="1" applyAlignment="1">
      <alignment horizontal="right" vertical="center"/>
    </xf>
    <xf numFmtId="38" fontId="38" fillId="0" borderId="40" xfId="0" applyNumberFormat="1" applyFont="1" applyFill="1" applyBorder="1" applyAlignment="1">
      <alignment horizontal="right" vertical="center"/>
    </xf>
    <xf numFmtId="0" fontId="38" fillId="0" borderId="39" xfId="0" applyFont="1" applyBorder="1" applyAlignment="1" applyProtection="1">
      <alignment horizontal="center" vertical="center" wrapText="1"/>
      <protection locked="0"/>
    </xf>
    <xf numFmtId="0" fontId="7" fillId="0" borderId="7" xfId="0" applyFont="1" applyBorder="1" applyAlignment="1" applyProtection="1">
      <alignment vertical="center" wrapText="1"/>
      <protection locked="0"/>
    </xf>
    <xf numFmtId="0" fontId="7" fillId="0" borderId="63" xfId="0" applyFont="1" applyBorder="1" applyAlignment="1" applyProtection="1">
      <alignment vertical="center" wrapText="1"/>
      <protection locked="0"/>
    </xf>
    <xf numFmtId="0" fontId="7" fillId="0" borderId="8" xfId="0" applyFont="1" applyBorder="1" applyAlignment="1" applyProtection="1">
      <alignment vertical="center" wrapText="1"/>
      <protection locked="0"/>
    </xf>
    <xf numFmtId="0" fontId="7" fillId="0" borderId="53" xfId="0" applyFont="1" applyBorder="1" applyAlignment="1" applyProtection="1">
      <alignment vertical="center" wrapText="1"/>
      <protection locked="0"/>
    </xf>
    <xf numFmtId="189" fontId="7" fillId="0" borderId="7" xfId="0" applyNumberFormat="1" applyFont="1" applyBorder="1" applyAlignment="1" applyProtection="1">
      <alignment vertical="center"/>
      <protection locked="0"/>
    </xf>
    <xf numFmtId="189" fontId="7" fillId="0" borderId="3" xfId="0" applyNumberFormat="1" applyFont="1" applyBorder="1" applyAlignment="1" applyProtection="1">
      <alignment vertical="center"/>
      <protection locked="0"/>
    </xf>
    <xf numFmtId="189" fontId="7" fillId="0" borderId="63" xfId="0" applyNumberFormat="1" applyFont="1" applyBorder="1" applyAlignment="1" applyProtection="1">
      <alignment vertical="center"/>
      <protection locked="0"/>
    </xf>
    <xf numFmtId="189" fontId="7" fillId="0" borderId="8" xfId="0" applyNumberFormat="1" applyFont="1" applyBorder="1" applyAlignment="1" applyProtection="1">
      <alignment vertical="center"/>
      <protection locked="0"/>
    </xf>
    <xf numFmtId="189" fontId="7" fillId="0" borderId="64" xfId="0" applyNumberFormat="1" applyFont="1" applyBorder="1" applyAlignment="1" applyProtection="1">
      <alignment vertical="center"/>
      <protection locked="0"/>
    </xf>
    <xf numFmtId="189" fontId="7" fillId="0" borderId="53" xfId="0" applyNumberFormat="1" applyFont="1" applyBorder="1" applyAlignment="1" applyProtection="1">
      <alignment vertical="center"/>
      <protection locked="0"/>
    </xf>
    <xf numFmtId="185" fontId="38" fillId="0" borderId="21" xfId="0" applyNumberFormat="1" applyFont="1" applyFill="1" applyBorder="1" applyAlignment="1">
      <alignment vertical="center"/>
    </xf>
    <xf numFmtId="0" fontId="36" fillId="0" borderId="50" xfId="0" applyFont="1" applyFill="1" applyBorder="1" applyAlignment="1">
      <alignment horizontal="distributed" vertical="center"/>
    </xf>
    <xf numFmtId="0" fontId="30" fillId="0" borderId="0" xfId="0" applyFont="1" applyFill="1" applyBorder="1" applyAlignment="1">
      <alignment vertical="center"/>
    </xf>
    <xf numFmtId="0" fontId="30" fillId="0" borderId="0" xfId="0" applyFont="1" applyFill="1" applyAlignment="1">
      <alignment vertical="center"/>
    </xf>
    <xf numFmtId="197" fontId="38" fillId="0" borderId="43" xfId="0" applyNumberFormat="1" applyFont="1" applyFill="1" applyBorder="1" applyAlignment="1">
      <alignment vertical="center"/>
    </xf>
    <xf numFmtId="38" fontId="38" fillId="0" borderId="44" xfId="6" applyFont="1" applyFill="1" applyBorder="1" applyAlignment="1">
      <alignment vertical="center"/>
    </xf>
    <xf numFmtId="197" fontId="38" fillId="0" borderId="44" xfId="0" applyNumberFormat="1" applyFont="1" applyFill="1" applyBorder="1" applyAlignment="1">
      <alignment vertical="center"/>
    </xf>
    <xf numFmtId="197" fontId="38" fillId="0" borderId="22" xfId="0" applyNumberFormat="1" applyFont="1" applyFill="1" applyBorder="1" applyAlignment="1">
      <alignment vertical="center"/>
    </xf>
    <xf numFmtId="197" fontId="38" fillId="0" borderId="41" xfId="0" applyNumberFormat="1" applyFont="1" applyFill="1" applyBorder="1" applyAlignment="1">
      <alignment vertical="center"/>
    </xf>
    <xf numFmtId="38" fontId="38" fillId="0" borderId="21" xfId="6" applyFont="1" applyFill="1" applyBorder="1" applyAlignment="1">
      <alignment vertical="center"/>
    </xf>
    <xf numFmtId="38" fontId="38" fillId="0" borderId="23" xfId="6" applyFont="1" applyFill="1" applyBorder="1" applyAlignment="1">
      <alignment vertical="center"/>
    </xf>
    <xf numFmtId="177" fontId="38" fillId="0" borderId="43" xfId="0" applyNumberFormat="1" applyFont="1" applyFill="1" applyBorder="1" applyAlignment="1">
      <alignment horizontal="right" vertical="center"/>
    </xf>
    <xf numFmtId="185" fontId="38" fillId="0" borderId="23" xfId="0" applyNumberFormat="1" applyFont="1" applyFill="1" applyBorder="1" applyAlignment="1">
      <alignment vertical="center"/>
    </xf>
    <xf numFmtId="0" fontId="43" fillId="0" borderId="49" xfId="0" applyFont="1" applyFill="1" applyBorder="1" applyAlignment="1">
      <alignment horizontal="distributed" vertical="center" shrinkToFit="1"/>
    </xf>
    <xf numFmtId="38" fontId="47" fillId="0" borderId="21" xfId="6" applyFont="1" applyFill="1" applyBorder="1" applyAlignment="1">
      <alignment horizontal="right" vertical="center"/>
    </xf>
    <xf numFmtId="38" fontId="47" fillId="0" borderId="23" xfId="6" applyFont="1" applyFill="1" applyBorder="1" applyAlignment="1">
      <alignment horizontal="right" vertical="center"/>
    </xf>
    <xf numFmtId="189" fontId="48" fillId="0" borderId="46" xfId="0" applyNumberFormat="1" applyFont="1" applyFill="1" applyBorder="1" applyAlignment="1">
      <alignment vertical="center" wrapText="1"/>
    </xf>
    <xf numFmtId="189" fontId="48" fillId="0" borderId="21" xfId="0" applyNumberFormat="1" applyFont="1" applyFill="1" applyBorder="1" applyAlignment="1">
      <alignment vertical="center" wrapText="1"/>
    </xf>
    <xf numFmtId="189" fontId="48" fillId="0" borderId="49" xfId="0" applyNumberFormat="1" applyFont="1" applyFill="1" applyBorder="1" applyAlignment="1">
      <alignment vertical="center" wrapText="1"/>
    </xf>
    <xf numFmtId="189" fontId="48" fillId="0" borderId="23" xfId="0" applyNumberFormat="1" applyFont="1" applyFill="1" applyBorder="1" applyAlignment="1">
      <alignment vertical="center" wrapText="1"/>
    </xf>
    <xf numFmtId="203" fontId="48" fillId="0" borderId="21" xfId="0" applyNumberFormat="1" applyFont="1" applyFill="1" applyBorder="1" applyAlignment="1">
      <alignment horizontal="right" vertical="center" wrapText="1"/>
    </xf>
    <xf numFmtId="204" fontId="48" fillId="0" borderId="23" xfId="0" applyNumberFormat="1" applyFont="1" applyFill="1" applyBorder="1" applyAlignment="1">
      <alignment horizontal="right" vertical="center" wrapText="1"/>
    </xf>
    <xf numFmtId="203" fontId="48" fillId="0" borderId="23" xfId="0" applyNumberFormat="1" applyFont="1" applyFill="1" applyBorder="1" applyAlignment="1">
      <alignment horizontal="right" vertical="center" wrapText="1"/>
    </xf>
    <xf numFmtId="203" fontId="48" fillId="0" borderId="46" xfId="0" applyNumberFormat="1" applyFont="1" applyFill="1" applyBorder="1" applyAlignment="1">
      <alignment horizontal="right" vertical="center" wrapText="1"/>
    </xf>
    <xf numFmtId="183" fontId="36" fillId="0" borderId="22" xfId="0" applyNumberFormat="1" applyFont="1" applyFill="1" applyBorder="1" applyAlignment="1">
      <alignment vertical="center" shrinkToFit="1"/>
    </xf>
    <xf numFmtId="183" fontId="36" fillId="0" borderId="22" xfId="0" applyNumberFormat="1" applyFont="1" applyFill="1" applyBorder="1" applyAlignment="1">
      <alignment vertical="center"/>
    </xf>
    <xf numFmtId="0" fontId="37" fillId="8" borderId="0" xfId="0" applyFont="1" applyFill="1" applyAlignment="1">
      <alignment vertical="center"/>
    </xf>
    <xf numFmtId="38" fontId="37" fillId="0" borderId="21" xfId="6" applyFont="1" applyFill="1" applyBorder="1" applyAlignment="1">
      <alignment vertical="center"/>
    </xf>
    <xf numFmtId="38" fontId="37" fillId="0" borderId="23" xfId="6" applyFont="1" applyFill="1" applyBorder="1" applyAlignment="1">
      <alignment vertical="center"/>
    </xf>
    <xf numFmtId="0" fontId="37" fillId="0" borderId="23" xfId="0" applyFont="1" applyFill="1" applyBorder="1" applyAlignment="1">
      <alignment vertical="center"/>
    </xf>
    <xf numFmtId="0" fontId="37" fillId="0" borderId="22" xfId="0" applyFont="1" applyFill="1" applyBorder="1" applyAlignment="1">
      <alignment vertical="center"/>
    </xf>
    <xf numFmtId="0" fontId="37" fillId="0" borderId="41" xfId="0" applyFont="1" applyFill="1" applyBorder="1" applyAlignment="1">
      <alignment vertical="center"/>
    </xf>
    <xf numFmtId="0" fontId="37" fillId="0" borderId="41" xfId="0" applyFont="1" applyFill="1" applyBorder="1" applyAlignment="1">
      <alignment horizontal="right" vertical="center"/>
    </xf>
    <xf numFmtId="38" fontId="37" fillId="0" borderId="21" xfId="6" applyFont="1" applyFill="1" applyBorder="1" applyAlignment="1">
      <alignment horizontal="right" vertical="center"/>
    </xf>
    <xf numFmtId="38" fontId="44" fillId="0" borderId="21" xfId="6" applyFont="1" applyFill="1" applyBorder="1" applyAlignment="1">
      <alignment vertical="center"/>
    </xf>
    <xf numFmtId="3" fontId="44" fillId="0" borderId="21" xfId="0" applyNumberFormat="1" applyFont="1" applyFill="1" applyBorder="1" applyAlignment="1">
      <alignment vertical="center"/>
    </xf>
    <xf numFmtId="38" fontId="44" fillId="0" borderId="23" xfId="6" applyFont="1" applyFill="1" applyBorder="1" applyAlignment="1">
      <alignment vertical="center"/>
    </xf>
    <xf numFmtId="0" fontId="44" fillId="0" borderId="21" xfId="0" applyFont="1" applyFill="1" applyBorder="1" applyAlignment="1">
      <alignment vertical="center"/>
    </xf>
    <xf numFmtId="3" fontId="37" fillId="0" borderId="21" xfId="0" applyNumberFormat="1" applyFont="1" applyFill="1" applyBorder="1" applyAlignment="1">
      <alignment vertical="center"/>
    </xf>
    <xf numFmtId="0" fontId="37" fillId="0" borderId="21" xfId="0" applyFont="1" applyFill="1" applyBorder="1" applyAlignment="1">
      <alignment vertical="center" wrapText="1"/>
    </xf>
    <xf numFmtId="38" fontId="37" fillId="0" borderId="21" xfId="6" applyFont="1" applyFill="1" applyBorder="1" applyAlignment="1">
      <alignment vertical="center" wrapText="1"/>
    </xf>
    <xf numFmtId="38" fontId="37" fillId="0" borderId="23" xfId="6" applyFont="1" applyFill="1" applyBorder="1" applyAlignment="1">
      <alignment vertical="center" wrapText="1"/>
    </xf>
    <xf numFmtId="3" fontId="37" fillId="0" borderId="21" xfId="0" applyNumberFormat="1" applyFont="1" applyFill="1" applyBorder="1" applyAlignment="1"/>
    <xf numFmtId="3" fontId="37" fillId="0" borderId="23" xfId="0" applyNumberFormat="1" applyFont="1" applyFill="1" applyBorder="1" applyAlignment="1"/>
    <xf numFmtId="0" fontId="37" fillId="0" borderId="21" xfId="0" applyFont="1" applyFill="1" applyBorder="1" applyAlignment="1"/>
    <xf numFmtId="3" fontId="37" fillId="0" borderId="22" xfId="0" applyNumberFormat="1" applyFont="1" applyFill="1" applyBorder="1" applyAlignment="1">
      <alignment horizontal="right" vertical="center"/>
    </xf>
    <xf numFmtId="3" fontId="37" fillId="0" borderId="41" xfId="0" applyNumberFormat="1" applyFont="1" applyFill="1" applyBorder="1" applyAlignment="1">
      <alignment horizontal="right" vertical="center"/>
    </xf>
    <xf numFmtId="38" fontId="38" fillId="0" borderId="43" xfId="6" applyFont="1" applyFill="1" applyBorder="1" applyAlignment="1">
      <alignment vertical="center"/>
    </xf>
    <xf numFmtId="0" fontId="38" fillId="0" borderId="39" xfId="0" applyFont="1" applyFill="1" applyBorder="1" applyAlignment="1">
      <alignment horizontal="distributed" vertical="center"/>
    </xf>
    <xf numFmtId="0" fontId="38" fillId="0" borderId="40" xfId="0" applyFont="1" applyFill="1" applyBorder="1" applyAlignment="1">
      <alignment horizontal="distributed" vertical="center"/>
    </xf>
    <xf numFmtId="0" fontId="37" fillId="0" borderId="9" xfId="0" applyFont="1" applyFill="1" applyBorder="1" applyAlignment="1">
      <alignment vertical="center"/>
    </xf>
    <xf numFmtId="0" fontId="37" fillId="0" borderId="10" xfId="0" applyFont="1" applyFill="1" applyBorder="1" applyAlignment="1">
      <alignment vertical="center"/>
    </xf>
    <xf numFmtId="38" fontId="38" fillId="0" borderId="21" xfId="6" applyFont="1" applyFill="1" applyBorder="1" applyAlignment="1">
      <alignment horizontal="center" vertical="center"/>
    </xf>
    <xf numFmtId="38" fontId="38" fillId="0" borderId="22" xfId="6" applyFont="1" applyFill="1" applyBorder="1" applyAlignment="1">
      <alignment horizontal="center" vertical="center"/>
    </xf>
    <xf numFmtId="189" fontId="48" fillId="0" borderId="46" xfId="0" applyNumberFormat="1" applyFont="1" applyFill="1" applyBorder="1" applyAlignment="1">
      <alignment horizontal="right" vertical="center" wrapText="1"/>
    </xf>
    <xf numFmtId="0" fontId="48" fillId="0" borderId="46" xfId="0" applyFont="1" applyFill="1" applyBorder="1" applyAlignment="1">
      <alignment horizontal="right" vertical="center" wrapText="1"/>
    </xf>
    <xf numFmtId="183" fontId="36" fillId="0" borderId="22" xfId="0" applyNumberFormat="1" applyFont="1" applyFill="1" applyBorder="1" applyAlignment="1">
      <alignment horizontal="right" vertical="center" shrinkToFit="1"/>
    </xf>
    <xf numFmtId="183" fontId="36" fillId="0" borderId="22" xfId="0" applyNumberFormat="1" applyFont="1" applyFill="1" applyBorder="1" applyAlignment="1">
      <alignment horizontal="right" vertical="center"/>
    </xf>
    <xf numFmtId="0" fontId="43" fillId="0" borderId="22" xfId="0" applyFont="1" applyFill="1" applyBorder="1" applyAlignment="1">
      <alignment horizontal="right" vertical="center"/>
    </xf>
    <xf numFmtId="0" fontId="36" fillId="0" borderId="22" xfId="0" applyFont="1" applyFill="1" applyBorder="1" applyAlignment="1">
      <alignment horizontal="center" vertical="center"/>
    </xf>
    <xf numFmtId="0" fontId="36" fillId="0" borderId="23" xfId="0" applyFont="1" applyFill="1" applyBorder="1" applyAlignment="1">
      <alignment horizontal="center" vertical="center"/>
    </xf>
    <xf numFmtId="40" fontId="38" fillId="0" borderId="22" xfId="0" applyNumberFormat="1" applyFont="1" applyFill="1" applyBorder="1" applyAlignment="1">
      <alignment horizontal="right" vertical="center"/>
    </xf>
    <xf numFmtId="40" fontId="38" fillId="0" borderId="22" xfId="0" applyNumberFormat="1" applyFont="1" applyFill="1" applyBorder="1" applyAlignment="1">
      <alignment vertical="center"/>
    </xf>
    <xf numFmtId="3" fontId="38" fillId="0" borderId="21" xfId="0" applyNumberFormat="1" applyFont="1" applyBorder="1" applyAlignment="1">
      <alignment vertical="center"/>
    </xf>
    <xf numFmtId="38" fontId="38" fillId="0" borderId="23" xfId="0" applyNumberFormat="1" applyFont="1" applyBorder="1" applyAlignment="1">
      <alignment horizontal="right" vertical="center"/>
    </xf>
    <xf numFmtId="3" fontId="38" fillId="0" borderId="21" xfId="0" applyNumberFormat="1" applyFont="1" applyBorder="1" applyAlignment="1">
      <alignment horizontal="right" vertical="center"/>
    </xf>
    <xf numFmtId="38" fontId="38" fillId="0" borderId="21" xfId="0" applyNumberFormat="1" applyFont="1" applyBorder="1" applyAlignment="1">
      <alignment vertical="center"/>
    </xf>
    <xf numFmtId="38" fontId="38" fillId="0" borderId="43" xfId="0" applyNumberFormat="1" applyFont="1" applyBorder="1" applyAlignment="1">
      <alignment vertical="center"/>
    </xf>
    <xf numFmtId="38" fontId="38" fillId="0" borderId="34" xfId="0" applyNumberFormat="1" applyFont="1" applyBorder="1" applyAlignment="1">
      <alignment vertical="center"/>
    </xf>
    <xf numFmtId="185" fontId="38" fillId="0" borderId="44" xfId="0" applyNumberFormat="1" applyFont="1" applyBorder="1" applyAlignment="1">
      <alignment horizontal="center" vertical="center"/>
    </xf>
    <xf numFmtId="185" fontId="38" fillId="0" borderId="21" xfId="0" applyNumberFormat="1" applyFont="1" applyBorder="1" applyAlignment="1">
      <alignment vertical="center"/>
    </xf>
    <xf numFmtId="185" fontId="38" fillId="0" borderId="23" xfId="0" applyNumberFormat="1" applyFont="1" applyBorder="1" applyAlignment="1">
      <alignment vertical="center"/>
    </xf>
    <xf numFmtId="185" fontId="38" fillId="0" borderId="43" xfId="0" applyNumberFormat="1" applyFont="1" applyBorder="1" applyAlignment="1">
      <alignment vertical="center"/>
    </xf>
    <xf numFmtId="185" fontId="38" fillId="0" borderId="44" xfId="0" applyNumberFormat="1" applyFont="1" applyBorder="1" applyAlignment="1">
      <alignment horizontal="right" vertical="center"/>
    </xf>
    <xf numFmtId="185" fontId="38" fillId="0" borderId="23" xfId="0" applyNumberFormat="1" applyFont="1" applyBorder="1" applyAlignment="1">
      <alignment horizontal="right" vertical="center"/>
    </xf>
    <xf numFmtId="3" fontId="37" fillId="0" borderId="21" xfId="0" applyNumberFormat="1" applyFont="1" applyBorder="1" applyAlignment="1">
      <alignment horizontal="right" vertical="center" shrinkToFit="1"/>
    </xf>
    <xf numFmtId="3" fontId="37" fillId="0" borderId="23" xfId="0" applyNumberFormat="1" applyFont="1" applyBorder="1" applyAlignment="1">
      <alignment horizontal="right" vertical="center"/>
    </xf>
    <xf numFmtId="3" fontId="37" fillId="0" borderId="39" xfId="0" applyNumberFormat="1" applyFont="1" applyBorder="1" applyAlignment="1">
      <alignment horizontal="right" vertical="center" shrinkToFit="1"/>
    </xf>
    <xf numFmtId="3" fontId="37" fillId="0" borderId="21" xfId="0" applyNumberFormat="1" applyFont="1" applyBorder="1" applyAlignment="1">
      <alignment horizontal="right" vertical="center"/>
    </xf>
    <xf numFmtId="3" fontId="37" fillId="0" borderId="21" xfId="0" applyNumberFormat="1" applyFont="1" applyBorder="1" applyAlignment="1">
      <alignment vertical="center"/>
    </xf>
    <xf numFmtId="3" fontId="37" fillId="0" borderId="39" xfId="0" applyNumberFormat="1" applyFont="1" applyBorder="1" applyAlignment="1">
      <alignment vertical="center"/>
    </xf>
    <xf numFmtId="3" fontId="37" fillId="0" borderId="23" xfId="0" applyNumberFormat="1" applyFont="1" applyBorder="1" applyAlignment="1">
      <alignment vertical="center"/>
    </xf>
    <xf numFmtId="3" fontId="37" fillId="0" borderId="22" xfId="0" applyNumberFormat="1" applyFont="1" applyBorder="1" applyAlignment="1">
      <alignment horizontal="right" vertical="center"/>
    </xf>
    <xf numFmtId="3" fontId="37" fillId="0" borderId="22" xfId="0" applyNumberFormat="1" applyFont="1" applyBorder="1" applyAlignment="1">
      <alignment vertical="center"/>
    </xf>
    <xf numFmtId="3" fontId="37" fillId="0" borderId="40" xfId="0" applyNumberFormat="1" applyFont="1" applyBorder="1" applyAlignment="1">
      <alignment vertical="center"/>
    </xf>
    <xf numFmtId="3" fontId="37" fillId="0" borderId="21" xfId="0" applyNumberFormat="1" applyFont="1" applyBorder="1" applyAlignment="1">
      <alignment vertical="center" shrinkToFit="1"/>
    </xf>
    <xf numFmtId="3" fontId="37" fillId="0" borderId="39" xfId="0" applyNumberFormat="1" applyFont="1" applyBorder="1" applyAlignment="1">
      <alignment vertical="center" shrinkToFit="1"/>
    </xf>
    <xf numFmtId="3" fontId="37" fillId="0" borderId="39" xfId="0" applyNumberFormat="1" applyFont="1" applyBorder="1" applyAlignment="1">
      <alignment horizontal="right" vertical="center"/>
    </xf>
    <xf numFmtId="3" fontId="37" fillId="0" borderId="40" xfId="0" applyNumberFormat="1" applyFont="1" applyBorder="1" applyAlignment="1">
      <alignment horizontal="right" vertical="center"/>
    </xf>
    <xf numFmtId="0" fontId="37" fillId="0" borderId="12" xfId="0" applyFont="1" applyBorder="1" applyAlignment="1">
      <alignment vertical="center"/>
    </xf>
    <xf numFmtId="184" fontId="37" fillId="0" borderId="23" xfId="0" applyNumberFormat="1" applyFont="1" applyBorder="1" applyAlignment="1" applyProtection="1">
      <alignment vertical="center"/>
      <protection locked="0"/>
    </xf>
    <xf numFmtId="189" fontId="37" fillId="0" borderId="39" xfId="0" applyNumberFormat="1" applyFont="1" applyBorder="1" applyAlignment="1" applyProtection="1">
      <alignment vertical="center"/>
      <protection locked="0"/>
    </xf>
    <xf numFmtId="189" fontId="37" fillId="0" borderId="36" xfId="0" applyNumberFormat="1" applyFont="1" applyBorder="1" applyAlignment="1" applyProtection="1">
      <alignment vertical="center"/>
      <protection locked="0"/>
    </xf>
    <xf numFmtId="184" fontId="37" fillId="0" borderId="38" xfId="0" applyNumberFormat="1" applyFont="1" applyBorder="1" applyAlignment="1" applyProtection="1">
      <alignment vertical="center"/>
      <protection locked="0"/>
    </xf>
    <xf numFmtId="189" fontId="37" fillId="0" borderId="39" xfId="0" applyNumberFormat="1" applyFont="1" applyFill="1" applyBorder="1" applyAlignment="1" applyProtection="1">
      <alignment vertical="center"/>
      <protection locked="0"/>
    </xf>
    <xf numFmtId="184" fontId="37" fillId="0" borderId="41" xfId="0" applyNumberFormat="1" applyFont="1" applyFill="1" applyBorder="1" applyAlignment="1" applyProtection="1">
      <alignment vertical="center"/>
    </xf>
    <xf numFmtId="199" fontId="37" fillId="0" borderId="40" xfId="0" applyNumberFormat="1" applyFont="1" applyFill="1" applyBorder="1" applyAlignment="1" applyProtection="1">
      <alignment vertical="center"/>
    </xf>
    <xf numFmtId="184" fontId="37" fillId="0" borderId="44" xfId="0" applyNumberFormat="1" applyFont="1" applyFill="1" applyBorder="1" applyAlignment="1" applyProtection="1">
      <alignment vertical="center"/>
    </xf>
    <xf numFmtId="189" fontId="37" fillId="0" borderId="36" xfId="0" applyNumberFormat="1" applyFont="1" applyFill="1" applyBorder="1" applyAlignment="1" applyProtection="1">
      <alignment vertical="center"/>
      <protection locked="0"/>
    </xf>
    <xf numFmtId="184" fontId="37" fillId="0" borderId="38" xfId="0" applyNumberFormat="1" applyFont="1" applyFill="1" applyBorder="1" applyAlignment="1" applyProtection="1">
      <alignment vertical="center"/>
    </xf>
    <xf numFmtId="184" fontId="37" fillId="0" borderId="23" xfId="0" applyNumberFormat="1" applyFont="1" applyFill="1" applyBorder="1" applyAlignment="1" applyProtection="1">
      <alignment vertical="center"/>
    </xf>
    <xf numFmtId="189" fontId="37" fillId="0" borderId="9" xfId="0" applyNumberFormat="1" applyFont="1" applyFill="1" applyBorder="1" applyAlignment="1" applyProtection="1">
      <alignment horizontal="right" vertical="center"/>
      <protection locked="0"/>
    </xf>
    <xf numFmtId="184" fontId="37" fillId="0" borderId="35" xfId="0" applyNumberFormat="1" applyFont="1" applyFill="1" applyBorder="1" applyAlignment="1" applyProtection="1">
      <alignment vertical="center"/>
    </xf>
    <xf numFmtId="189" fontId="37" fillId="0" borderId="33" xfId="0" applyNumberFormat="1" applyFont="1" applyFill="1" applyBorder="1" applyAlignment="1" applyProtection="1">
      <alignment vertical="center"/>
      <protection locked="0"/>
    </xf>
    <xf numFmtId="189" fontId="37" fillId="0" borderId="39" xfId="0" applyNumberFormat="1" applyFont="1" applyFill="1" applyBorder="1" applyAlignment="1" applyProtection="1">
      <alignment vertical="center"/>
    </xf>
    <xf numFmtId="183" fontId="37" fillId="0" borderId="41" xfId="0" applyNumberFormat="1" applyFont="1" applyFill="1" applyBorder="1" applyAlignment="1" applyProtection="1">
      <alignment vertical="center"/>
    </xf>
    <xf numFmtId="189" fontId="37" fillId="0" borderId="42" xfId="0" applyNumberFormat="1" applyFont="1" applyFill="1" applyBorder="1" applyAlignment="1" applyProtection="1">
      <alignment vertical="center"/>
      <protection locked="0"/>
    </xf>
    <xf numFmtId="189" fontId="37" fillId="0" borderId="48" xfId="0" applyNumberFormat="1" applyFont="1" applyFill="1" applyBorder="1" applyAlignment="1" applyProtection="1">
      <alignment vertical="center"/>
      <protection locked="0"/>
    </xf>
    <xf numFmtId="189" fontId="37" fillId="0" borderId="46" xfId="0" applyNumberFormat="1" applyFont="1" applyFill="1" applyBorder="1" applyAlignment="1" applyProtection="1">
      <alignment vertical="center"/>
      <protection locked="0"/>
    </xf>
    <xf numFmtId="187" fontId="37" fillId="0" borderId="41" xfId="0" applyNumberFormat="1" applyFont="1" applyFill="1" applyBorder="1" applyAlignment="1" applyProtection="1">
      <alignment vertical="center"/>
    </xf>
    <xf numFmtId="199" fontId="37" fillId="0" borderId="47" xfId="0" applyNumberFormat="1" applyFont="1" applyFill="1" applyBorder="1" applyAlignment="1" applyProtection="1">
      <alignment vertical="center"/>
    </xf>
    <xf numFmtId="187" fontId="37" fillId="0" borderId="44" xfId="0" applyNumberFormat="1" applyFont="1" applyFill="1" applyBorder="1" applyAlignment="1" applyProtection="1">
      <alignment vertical="center"/>
    </xf>
    <xf numFmtId="187" fontId="37" fillId="0" borderId="23" xfId="0" applyNumberFormat="1" applyFont="1" applyFill="1" applyBorder="1" applyAlignment="1" applyProtection="1">
      <alignment vertical="center"/>
    </xf>
    <xf numFmtId="189" fontId="37" fillId="0" borderId="53" xfId="0" applyNumberFormat="1" applyFont="1" applyFill="1" applyBorder="1" applyAlignment="1" applyProtection="1">
      <alignment vertical="center"/>
    </xf>
    <xf numFmtId="187" fontId="37" fillId="0" borderId="38" xfId="0" applyNumberFormat="1" applyFont="1" applyFill="1" applyBorder="1" applyAlignment="1" applyProtection="1">
      <alignment vertical="center"/>
    </xf>
    <xf numFmtId="184" fontId="37" fillId="0" borderId="23" xfId="0" applyNumberFormat="1" applyFont="1" applyFill="1" applyBorder="1" applyAlignment="1" applyProtection="1">
      <alignment horizontal="right" vertical="center"/>
    </xf>
    <xf numFmtId="189" fontId="37" fillId="0" borderId="46" xfId="0" applyNumberFormat="1" applyFont="1" applyFill="1" applyBorder="1" applyAlignment="1" applyProtection="1">
      <alignment horizontal="right" vertical="center"/>
    </xf>
    <xf numFmtId="189" fontId="37" fillId="0" borderId="46" xfId="0" applyNumberFormat="1" applyFont="1" applyFill="1" applyBorder="1" applyAlignment="1" applyProtection="1">
      <alignment horizontal="right" vertical="center"/>
      <protection locked="0"/>
    </xf>
    <xf numFmtId="184" fontId="44" fillId="7" borderId="26" xfId="0" applyNumberFormat="1" applyFont="1" applyFill="1" applyBorder="1" applyAlignment="1" applyProtection="1">
      <alignment vertical="center"/>
    </xf>
    <xf numFmtId="189" fontId="44" fillId="7" borderId="54" xfId="0" applyNumberFormat="1" applyFont="1" applyFill="1" applyBorder="1" applyAlignment="1" applyProtection="1">
      <alignment vertical="center"/>
    </xf>
    <xf numFmtId="0" fontId="37" fillId="0" borderId="23" xfId="0" applyFont="1" applyBorder="1" applyAlignment="1" applyProtection="1">
      <alignment horizontal="right" vertical="center" wrapText="1"/>
      <protection locked="0"/>
    </xf>
    <xf numFmtId="180" fontId="37" fillId="0" borderId="23" xfId="0" applyNumberFormat="1" applyFont="1" applyBorder="1" applyAlignment="1" applyProtection="1">
      <alignment horizontal="right" vertical="center" wrapText="1"/>
      <protection locked="0"/>
    </xf>
    <xf numFmtId="184" fontId="37" fillId="0" borderId="23" xfId="0" applyNumberFormat="1" applyFont="1" applyBorder="1" applyAlignment="1" applyProtection="1">
      <alignment horizontal="right" vertical="center" wrapText="1"/>
      <protection locked="0"/>
    </xf>
    <xf numFmtId="183" fontId="37" fillId="0" borderId="23" xfId="0" applyNumberFormat="1" applyFont="1" applyBorder="1" applyAlignment="1" applyProtection="1">
      <alignment vertical="center" wrapText="1"/>
      <protection locked="0"/>
    </xf>
    <xf numFmtId="0" fontId="37" fillId="0" borderId="21" xfId="0" applyFont="1" applyBorder="1" applyAlignment="1" applyProtection="1">
      <alignment horizontal="right" vertical="center" wrapText="1"/>
      <protection locked="0"/>
    </xf>
    <xf numFmtId="183" fontId="37" fillId="0" borderId="41" xfId="0" applyNumberFormat="1" applyFont="1" applyBorder="1" applyAlignment="1" applyProtection="1">
      <alignment vertical="center" wrapText="1"/>
      <protection locked="0"/>
    </xf>
    <xf numFmtId="0" fontId="37" fillId="0" borderId="27" xfId="0" applyFont="1" applyBorder="1" applyAlignment="1" applyProtection="1">
      <alignment horizontal="center" vertical="center"/>
      <protection locked="0"/>
    </xf>
    <xf numFmtId="0" fontId="37" fillId="0" borderId="36" xfId="0" applyFont="1" applyBorder="1" applyAlignment="1" applyProtection="1">
      <alignment horizontal="center" vertical="center" wrapText="1"/>
      <protection locked="0"/>
    </xf>
    <xf numFmtId="189" fontId="37" fillId="0" borderId="21" xfId="0" applyNumberFormat="1" applyFont="1" applyFill="1" applyBorder="1" applyAlignment="1" applyProtection="1">
      <alignment horizontal="right" vertical="center" wrapText="1"/>
      <protection locked="0"/>
    </xf>
    <xf numFmtId="201" fontId="37" fillId="0" borderId="21" xfId="0" applyNumberFormat="1" applyFont="1" applyFill="1" applyBorder="1" applyAlignment="1" applyProtection="1">
      <alignment horizontal="right" vertical="center" wrapText="1"/>
    </xf>
    <xf numFmtId="184" fontId="37" fillId="0" borderId="21" xfId="0" applyNumberFormat="1" applyFont="1" applyFill="1" applyBorder="1" applyAlignment="1" applyProtection="1">
      <alignment horizontal="right" vertical="center" wrapText="1"/>
    </xf>
    <xf numFmtId="184" fontId="37" fillId="0" borderId="21" xfId="0" applyNumberFormat="1" applyFont="1" applyFill="1" applyBorder="1" applyAlignment="1" applyProtection="1">
      <alignment horizontal="right" vertical="center" wrapText="1"/>
      <protection locked="0"/>
    </xf>
    <xf numFmtId="184" fontId="37" fillId="0" borderId="23" xfId="0" applyNumberFormat="1" applyFont="1" applyFill="1" applyBorder="1" applyAlignment="1" applyProtection="1">
      <alignment horizontal="right" vertical="center" wrapText="1"/>
      <protection locked="0"/>
    </xf>
    <xf numFmtId="179" fontId="37" fillId="0" borderId="21" xfId="0" applyNumberFormat="1" applyFont="1" applyFill="1" applyBorder="1" applyAlignment="1" applyProtection="1">
      <alignment vertical="center" wrapText="1"/>
      <protection locked="0"/>
    </xf>
    <xf numFmtId="179" fontId="37" fillId="0" borderId="21" xfId="0" applyNumberFormat="1" applyFont="1" applyFill="1" applyBorder="1" applyAlignment="1" applyProtection="1">
      <alignment vertical="center" wrapText="1"/>
    </xf>
    <xf numFmtId="179" fontId="37" fillId="0" borderId="21" xfId="0" applyNumberFormat="1" applyFont="1" applyFill="1" applyBorder="1" applyAlignment="1" applyProtection="1">
      <alignment horizontal="right" vertical="center" wrapText="1"/>
      <protection locked="0"/>
    </xf>
    <xf numFmtId="179" fontId="37" fillId="0" borderId="23" xfId="0" applyNumberFormat="1" applyFont="1" applyFill="1" applyBorder="1" applyAlignment="1" applyProtection="1">
      <alignment vertical="center" wrapText="1"/>
      <protection locked="0"/>
    </xf>
    <xf numFmtId="10" fontId="38" fillId="0" borderId="21" xfId="1" applyNumberFormat="1" applyFont="1" applyBorder="1" applyAlignment="1">
      <alignment horizontal="center" vertical="center"/>
    </xf>
    <xf numFmtId="10" fontId="38" fillId="0" borderId="21" xfId="1" applyNumberFormat="1" applyFont="1" applyFill="1" applyBorder="1" applyAlignment="1">
      <alignment horizontal="center" vertical="center"/>
    </xf>
    <xf numFmtId="10" fontId="38" fillId="0" borderId="22" xfId="1" applyNumberFormat="1" applyFont="1" applyFill="1" applyBorder="1" applyAlignment="1">
      <alignment horizontal="center" vertical="center"/>
    </xf>
    <xf numFmtId="0" fontId="38" fillId="0" borderId="31" xfId="0" applyFont="1" applyFill="1" applyBorder="1" applyAlignment="1">
      <alignment horizontal="right" vertical="center"/>
    </xf>
    <xf numFmtId="0" fontId="38" fillId="0" borderId="32" xfId="0" applyFont="1" applyFill="1" applyBorder="1" applyAlignment="1">
      <alignment horizontal="right" vertical="center"/>
    </xf>
    <xf numFmtId="195" fontId="53" fillId="0" borderId="37" xfId="10" applyNumberFormat="1" applyFont="1" applyFill="1" applyBorder="1" applyAlignment="1">
      <alignment horizontal="right" vertical="center"/>
    </xf>
    <xf numFmtId="195" fontId="53" fillId="0" borderId="38" xfId="10" applyNumberFormat="1" applyFont="1" applyFill="1" applyBorder="1" applyAlignment="1">
      <alignment horizontal="right" vertical="center"/>
    </xf>
    <xf numFmtId="195" fontId="53" fillId="0" borderId="22" xfId="10" applyNumberFormat="1" applyFont="1" applyFill="1" applyBorder="1" applyAlignment="1">
      <alignment horizontal="right" vertical="center"/>
    </xf>
    <xf numFmtId="195" fontId="53" fillId="0" borderId="41" xfId="10" applyNumberFormat="1" applyFont="1" applyFill="1" applyBorder="1" applyAlignment="1">
      <alignment horizontal="right" vertical="center"/>
    </xf>
    <xf numFmtId="194" fontId="53" fillId="0" borderId="21" xfId="10" applyNumberFormat="1" applyFont="1" applyFill="1" applyBorder="1" applyAlignment="1">
      <alignment horizontal="right" vertical="center"/>
    </xf>
    <xf numFmtId="194" fontId="53" fillId="0" borderId="23" xfId="10" applyNumberFormat="1" applyFont="1" applyFill="1" applyBorder="1" applyAlignment="1">
      <alignment horizontal="right" vertical="center"/>
    </xf>
    <xf numFmtId="0" fontId="43" fillId="0" borderId="39" xfId="0" applyFont="1" applyBorder="1" applyAlignment="1">
      <alignment horizontal="center"/>
    </xf>
    <xf numFmtId="0" fontId="43" fillId="0" borderId="21" xfId="0" applyFont="1" applyBorder="1" applyAlignment="1">
      <alignment horizontal="right"/>
    </xf>
    <xf numFmtId="38" fontId="43" fillId="0" borderId="21" xfId="6" applyFont="1" applyFill="1" applyBorder="1" applyAlignment="1">
      <alignment shrinkToFit="1"/>
    </xf>
    <xf numFmtId="183" fontId="43" fillId="0" borderId="21" xfId="0" applyNumberFormat="1" applyFont="1" applyFill="1" applyBorder="1" applyAlignment="1">
      <alignment shrinkToFit="1"/>
    </xf>
    <xf numFmtId="38" fontId="43" fillId="0" borderId="21" xfId="6" applyFont="1" applyFill="1" applyBorder="1" applyAlignment="1">
      <alignment wrapText="1"/>
    </xf>
    <xf numFmtId="38" fontId="43" fillId="0" borderId="21" xfId="6" applyFont="1" applyFill="1" applyBorder="1" applyAlignment="1"/>
    <xf numFmtId="183" fontId="43" fillId="0" borderId="21" xfId="0" applyNumberFormat="1" applyFont="1" applyFill="1" applyBorder="1" applyAlignment="1"/>
    <xf numFmtId="38" fontId="43" fillId="0" borderId="23" xfId="6" applyFont="1" applyFill="1" applyBorder="1" applyAlignment="1"/>
    <xf numFmtId="0" fontId="43" fillId="0" borderId="39" xfId="0" applyFont="1" applyFill="1" applyBorder="1" applyAlignment="1">
      <alignment horizontal="center" vertical="center"/>
    </xf>
    <xf numFmtId="0" fontId="43" fillId="0" borderId="21" xfId="0" applyFont="1" applyFill="1" applyBorder="1" applyAlignment="1">
      <alignment horizontal="right" vertical="center"/>
    </xf>
    <xf numFmtId="38" fontId="43" fillId="0" borderId="21" xfId="6" applyFont="1" applyFill="1" applyBorder="1" applyAlignment="1">
      <alignment vertical="center" shrinkToFit="1"/>
    </xf>
    <xf numFmtId="183" fontId="43" fillId="0" borderId="21" xfId="0" applyNumberFormat="1" applyFont="1" applyFill="1" applyBorder="1" applyAlignment="1">
      <alignment vertical="center" shrinkToFit="1"/>
    </xf>
    <xf numFmtId="38" fontId="43" fillId="0" borderId="21" xfId="6" applyFont="1" applyFill="1" applyBorder="1" applyAlignment="1">
      <alignment vertical="center" wrapText="1"/>
    </xf>
    <xf numFmtId="38" fontId="43" fillId="0" borderId="21" xfId="6" applyFont="1" applyFill="1" applyBorder="1" applyAlignment="1">
      <alignment vertical="center"/>
    </xf>
    <xf numFmtId="183" fontId="43" fillId="0" borderId="21" xfId="0" applyNumberFormat="1" applyFont="1" applyFill="1" applyBorder="1" applyAlignment="1">
      <alignment vertical="center"/>
    </xf>
    <xf numFmtId="38" fontId="43" fillId="0" borderId="23" xfId="6" applyFont="1" applyFill="1" applyBorder="1" applyAlignment="1">
      <alignment vertical="center"/>
    </xf>
    <xf numFmtId="0" fontId="43" fillId="0" borderId="40" xfId="0" applyFont="1" applyBorder="1" applyAlignment="1">
      <alignment horizontal="center" vertical="center"/>
    </xf>
    <xf numFmtId="38" fontId="43" fillId="0" borderId="22" xfId="6" applyFont="1" applyFill="1" applyBorder="1" applyAlignment="1">
      <alignment vertical="center" shrinkToFit="1"/>
    </xf>
    <xf numFmtId="183" fontId="43" fillId="0" borderId="22" xfId="0" applyNumberFormat="1" applyFont="1" applyFill="1" applyBorder="1" applyAlignment="1">
      <alignment vertical="center" shrinkToFit="1"/>
    </xf>
    <xf numFmtId="38" fontId="43" fillId="0" borderId="22" xfId="6" applyFont="1" applyFill="1" applyBorder="1" applyAlignment="1">
      <alignment vertical="center" wrapText="1"/>
    </xf>
    <xf numFmtId="38" fontId="43" fillId="0" borderId="22" xfId="6" applyFont="1" applyFill="1" applyBorder="1" applyAlignment="1">
      <alignment vertical="center"/>
    </xf>
    <xf numFmtId="183" fontId="43" fillId="0" borderId="22" xfId="0" applyNumberFormat="1" applyFont="1" applyFill="1" applyBorder="1" applyAlignment="1">
      <alignment vertical="center"/>
    </xf>
    <xf numFmtId="38" fontId="43" fillId="0" borderId="41" xfId="6" applyFont="1" applyFill="1" applyBorder="1" applyAlignment="1">
      <alignment vertical="center"/>
    </xf>
    <xf numFmtId="0" fontId="36" fillId="0" borderId="10" xfId="0" applyFont="1" applyBorder="1" applyAlignment="1">
      <alignment vertical="center"/>
    </xf>
    <xf numFmtId="0" fontId="36" fillId="0" borderId="65" xfId="0" applyFont="1" applyBorder="1" applyAlignment="1">
      <alignment vertical="center"/>
    </xf>
    <xf numFmtId="38" fontId="36" fillId="0" borderId="21" xfId="6" applyFont="1" applyFill="1" applyBorder="1" applyAlignment="1">
      <alignment horizontal="center" vertical="center"/>
    </xf>
    <xf numFmtId="10" fontId="36" fillId="0" borderId="21" xfId="1" applyNumberFormat="1" applyFont="1" applyFill="1" applyBorder="1" applyAlignment="1">
      <alignment horizontal="center" vertical="center"/>
    </xf>
    <xf numFmtId="38" fontId="36" fillId="0" borderId="22" xfId="6" applyFont="1" applyFill="1" applyBorder="1" applyAlignment="1">
      <alignment horizontal="center" vertical="center"/>
    </xf>
    <xf numFmtId="10" fontId="36" fillId="0" borderId="22" xfId="1" applyNumberFormat="1" applyFont="1" applyFill="1" applyBorder="1" applyAlignment="1">
      <alignment horizontal="center" vertical="center"/>
    </xf>
    <xf numFmtId="0" fontId="36" fillId="0" borderId="41" xfId="0" applyFont="1" applyFill="1" applyBorder="1" applyAlignment="1">
      <alignment horizontal="center" vertical="center"/>
    </xf>
    <xf numFmtId="0" fontId="37" fillId="0" borderId="50" xfId="0" applyFont="1" applyBorder="1" applyAlignment="1">
      <alignment vertical="center"/>
    </xf>
    <xf numFmtId="0" fontId="37" fillId="0" borderId="47" xfId="0" applyFont="1" applyBorder="1" applyAlignment="1">
      <alignment vertical="center"/>
    </xf>
    <xf numFmtId="0" fontId="37" fillId="0" borderId="27" xfId="0" applyFont="1" applyBorder="1"/>
    <xf numFmtId="0" fontId="37" fillId="0" borderId="36" xfId="0" applyFont="1" applyBorder="1"/>
    <xf numFmtId="0" fontId="37" fillId="0" borderId="48" xfId="0" applyFont="1" applyBorder="1" applyAlignment="1">
      <alignment vertical="center"/>
    </xf>
    <xf numFmtId="0" fontId="36" fillId="0" borderId="34" xfId="0" applyFont="1" applyBorder="1" applyAlignment="1">
      <alignment vertical="center"/>
    </xf>
    <xf numFmtId="0" fontId="36" fillId="0" borderId="37" xfId="0" applyFont="1" applyBorder="1" applyAlignment="1">
      <alignment vertical="center"/>
    </xf>
    <xf numFmtId="189" fontId="37" fillId="0" borderId="9" xfId="0" applyNumberFormat="1" applyFont="1" applyBorder="1" applyAlignment="1" applyProtection="1">
      <alignment horizontal="distributed" vertical="center"/>
      <protection locked="0"/>
    </xf>
    <xf numFmtId="0" fontId="38" fillId="0" borderId="10" xfId="0" applyFont="1" applyBorder="1" applyAlignment="1">
      <alignment vertical="center"/>
    </xf>
    <xf numFmtId="0" fontId="36" fillId="0" borderId="41" xfId="0" applyFont="1" applyBorder="1" applyAlignment="1">
      <alignment vertical="center"/>
    </xf>
    <xf numFmtId="0" fontId="37" fillId="0" borderId="33" xfId="0" applyFont="1" applyFill="1" applyBorder="1" applyAlignment="1">
      <alignment vertical="center" wrapText="1"/>
    </xf>
    <xf numFmtId="0" fontId="37" fillId="0" borderId="36" xfId="0" applyFont="1" applyBorder="1" applyAlignment="1">
      <alignment vertical="center"/>
    </xf>
    <xf numFmtId="0" fontId="46" fillId="0" borderId="24" xfId="0" applyFont="1" applyFill="1" applyBorder="1" applyAlignment="1">
      <alignment horizontal="center" vertical="center"/>
    </xf>
    <xf numFmtId="3" fontId="46" fillId="0" borderId="25" xfId="0" applyNumberFormat="1" applyFont="1" applyFill="1" applyBorder="1" applyAlignment="1">
      <alignment horizontal="right" vertical="center"/>
    </xf>
    <xf numFmtId="38" fontId="46" fillId="0" borderId="25" xfId="6" applyFont="1" applyBorder="1" applyAlignment="1">
      <alignment vertical="center"/>
    </xf>
    <xf numFmtId="179" fontId="46" fillId="0" borderId="25" xfId="6" applyNumberFormat="1" applyFont="1" applyBorder="1" applyAlignment="1">
      <alignment vertical="center"/>
    </xf>
    <xf numFmtId="38" fontId="46" fillId="0" borderId="26" xfId="6" applyFont="1" applyBorder="1" applyAlignment="1">
      <alignment vertical="center"/>
    </xf>
    <xf numFmtId="0" fontId="46" fillId="0" borderId="39" xfId="0" applyFont="1" applyFill="1" applyBorder="1" applyAlignment="1">
      <alignment horizontal="left" vertical="center"/>
    </xf>
    <xf numFmtId="38" fontId="46" fillId="0" borderId="21" xfId="6" applyFont="1" applyFill="1" applyBorder="1" applyAlignment="1">
      <alignment vertical="center"/>
    </xf>
    <xf numFmtId="38" fontId="46" fillId="0" borderId="21" xfId="6" applyFont="1" applyBorder="1" applyAlignment="1">
      <alignment vertical="center"/>
    </xf>
    <xf numFmtId="179" fontId="46" fillId="0" borderId="21" xfId="6" applyNumberFormat="1" applyFont="1" applyBorder="1" applyAlignment="1">
      <alignment vertical="center"/>
    </xf>
    <xf numFmtId="38" fontId="46" fillId="0" borderId="23" xfId="6" applyFont="1" applyBorder="1" applyAlignment="1">
      <alignment vertical="center"/>
    </xf>
    <xf numFmtId="0" fontId="46" fillId="0" borderId="39" xfId="0" applyFont="1" applyFill="1" applyBorder="1" applyAlignment="1">
      <alignment horizontal="center" vertical="center"/>
    </xf>
    <xf numFmtId="38" fontId="46" fillId="0" borderId="21" xfId="6" applyFont="1" applyFill="1" applyBorder="1" applyAlignment="1">
      <alignment horizontal="right" vertical="center"/>
    </xf>
    <xf numFmtId="0" fontId="46" fillId="0" borderId="40" xfId="0" applyFont="1" applyFill="1" applyBorder="1" applyAlignment="1">
      <alignment horizontal="center" vertical="center"/>
    </xf>
    <xf numFmtId="3" fontId="46" fillId="0" borderId="22" xfId="0" applyNumberFormat="1" applyFont="1" applyFill="1" applyBorder="1" applyAlignment="1">
      <alignment horizontal="right" vertical="center"/>
    </xf>
    <xf numFmtId="38" fontId="46" fillId="0" borderId="22" xfId="6" applyFont="1" applyBorder="1" applyAlignment="1">
      <alignment vertical="center"/>
    </xf>
    <xf numFmtId="179" fontId="46" fillId="0" borderId="22" xfId="6" applyNumberFormat="1" applyFont="1" applyBorder="1" applyAlignment="1">
      <alignment vertical="center"/>
    </xf>
    <xf numFmtId="38" fontId="46" fillId="0" borderId="41" xfId="6" applyFont="1" applyBorder="1" applyAlignment="1">
      <alignment vertical="center"/>
    </xf>
    <xf numFmtId="193" fontId="38" fillId="0" borderId="44" xfId="7" applyNumberFormat="1" applyFont="1" applyFill="1" applyBorder="1" applyAlignment="1">
      <alignment vertical="center"/>
    </xf>
    <xf numFmtId="196" fontId="38" fillId="0" borderId="21" xfId="7" applyNumberFormat="1" applyFont="1" applyFill="1" applyBorder="1" applyAlignment="1">
      <alignment vertical="center"/>
    </xf>
    <xf numFmtId="196" fontId="38" fillId="0" borderId="23" xfId="7" applyNumberFormat="1" applyFont="1" applyFill="1" applyBorder="1" applyAlignment="1">
      <alignment vertical="center"/>
    </xf>
    <xf numFmtId="197" fontId="38" fillId="0" borderId="21" xfId="7" applyNumberFormat="1" applyFont="1" applyFill="1" applyBorder="1" applyAlignment="1">
      <alignment vertical="center"/>
    </xf>
    <xf numFmtId="185" fontId="38" fillId="0" borderId="23" xfId="7" applyNumberFormat="1" applyFont="1" applyFill="1" applyBorder="1" applyAlignment="1">
      <alignment vertical="center"/>
    </xf>
    <xf numFmtId="197" fontId="38" fillId="0" borderId="23" xfId="7" applyNumberFormat="1" applyFont="1" applyFill="1" applyBorder="1" applyAlignment="1">
      <alignment vertical="center"/>
    </xf>
    <xf numFmtId="193" fontId="38" fillId="0" borderId="21" xfId="7" applyNumberFormat="1" applyFont="1" applyFill="1" applyBorder="1" applyAlignment="1">
      <alignment vertical="center"/>
    </xf>
    <xf numFmtId="193" fontId="38" fillId="0" borderId="21" xfId="7" applyNumberFormat="1" applyFont="1" applyFill="1" applyBorder="1" applyAlignment="1">
      <alignment horizontal="right" vertical="center"/>
    </xf>
    <xf numFmtId="193" fontId="38" fillId="0" borderId="23" xfId="7" applyNumberFormat="1" applyFont="1" applyFill="1" applyBorder="1" applyAlignment="1">
      <alignment horizontal="right" vertical="center"/>
    </xf>
    <xf numFmtId="177" fontId="38" fillId="0" borderId="23" xfId="7" applyNumberFormat="1" applyFont="1" applyFill="1" applyBorder="1" applyAlignment="1">
      <alignment vertical="center"/>
    </xf>
    <xf numFmtId="38" fontId="38" fillId="0" borderId="21" xfId="7" applyFont="1" applyFill="1" applyBorder="1" applyAlignment="1">
      <alignment vertical="center"/>
    </xf>
    <xf numFmtId="193" fontId="38" fillId="0" borderId="23" xfId="7" applyNumberFormat="1" applyFont="1" applyFill="1" applyBorder="1" applyAlignment="1">
      <alignment vertical="center"/>
    </xf>
    <xf numFmtId="197" fontId="38" fillId="0" borderId="22" xfId="7" applyNumberFormat="1" applyFont="1" applyFill="1" applyBorder="1" applyAlignment="1">
      <alignment vertical="center"/>
    </xf>
    <xf numFmtId="197" fontId="38" fillId="0" borderId="41" xfId="7" applyNumberFormat="1" applyFont="1" applyFill="1" applyBorder="1" applyAlignment="1">
      <alignment vertical="center"/>
    </xf>
    <xf numFmtId="197" fontId="38" fillId="0" borderId="43" xfId="7" applyNumberFormat="1" applyFont="1" applyFill="1" applyBorder="1" applyAlignment="1">
      <alignment vertical="center"/>
    </xf>
    <xf numFmtId="177" fontId="38" fillId="0" borderId="21" xfId="7" applyNumberFormat="1" applyFont="1" applyFill="1" applyBorder="1" applyAlignment="1">
      <alignment vertical="center"/>
    </xf>
    <xf numFmtId="177" fontId="38" fillId="0" borderId="22" xfId="7" applyNumberFormat="1" applyFont="1" applyFill="1" applyBorder="1" applyAlignment="1">
      <alignment vertical="center"/>
    </xf>
    <xf numFmtId="177" fontId="38" fillId="0" borderId="22" xfId="7" applyNumberFormat="1" applyFont="1" applyFill="1" applyBorder="1" applyAlignment="1">
      <alignment horizontal="right" vertical="center"/>
    </xf>
    <xf numFmtId="177" fontId="38" fillId="0" borderId="41" xfId="7" applyNumberFormat="1" applyFont="1" applyFill="1" applyBorder="1" applyAlignment="1">
      <alignment vertical="center"/>
    </xf>
    <xf numFmtId="177" fontId="38" fillId="0" borderId="43" xfId="7" applyNumberFormat="1" applyFont="1" applyFill="1" applyBorder="1" applyAlignment="1">
      <alignment vertical="center"/>
    </xf>
    <xf numFmtId="177" fontId="38" fillId="0" borderId="44" xfId="7" applyNumberFormat="1" applyFont="1" applyFill="1" applyBorder="1" applyAlignment="1">
      <alignment horizontal="right" vertical="center"/>
    </xf>
    <xf numFmtId="177" fontId="38" fillId="0" borderId="21" xfId="7" applyNumberFormat="1" applyFont="1" applyFill="1" applyBorder="1" applyAlignment="1">
      <alignment horizontal="right" vertical="center"/>
    </xf>
    <xf numFmtId="177" fontId="38" fillId="0" borderId="44" xfId="7" applyNumberFormat="1" applyFont="1" applyFill="1" applyBorder="1" applyAlignment="1">
      <alignment vertical="center"/>
    </xf>
    <xf numFmtId="185" fontId="38" fillId="0" borderId="21" xfId="7" applyNumberFormat="1" applyFont="1" applyFill="1" applyBorder="1" applyAlignment="1">
      <alignment vertical="center"/>
    </xf>
    <xf numFmtId="185" fontId="38" fillId="0" borderId="22" xfId="7" applyNumberFormat="1" applyFont="1" applyFill="1" applyBorder="1" applyAlignment="1">
      <alignment vertical="center"/>
    </xf>
    <xf numFmtId="185" fontId="38" fillId="0" borderId="22" xfId="7" applyNumberFormat="1" applyFont="1" applyFill="1" applyBorder="1" applyAlignment="1">
      <alignment horizontal="right" vertical="center"/>
    </xf>
    <xf numFmtId="185" fontId="38" fillId="0" borderId="41" xfId="7" applyNumberFormat="1" applyFont="1" applyFill="1" applyBorder="1" applyAlignment="1">
      <alignment vertical="center"/>
    </xf>
    <xf numFmtId="185" fontId="38" fillId="0" borderId="43" xfId="7" applyNumberFormat="1" applyFont="1" applyFill="1" applyBorder="1" applyAlignment="1">
      <alignment vertical="center"/>
    </xf>
    <xf numFmtId="185" fontId="38" fillId="0" borderId="44" xfId="7" applyNumberFormat="1" applyFont="1" applyFill="1" applyBorder="1" applyAlignment="1">
      <alignment vertical="center"/>
    </xf>
    <xf numFmtId="38" fontId="38" fillId="0" borderId="22" xfId="7" applyFont="1" applyBorder="1" applyAlignment="1">
      <alignment vertical="center"/>
    </xf>
    <xf numFmtId="38" fontId="38" fillId="0" borderId="41" xfId="7" applyFont="1" applyBorder="1" applyAlignment="1">
      <alignment vertical="center"/>
    </xf>
    <xf numFmtId="183" fontId="36" fillId="0" borderId="34" xfId="0" applyNumberFormat="1" applyFont="1" applyFill="1" applyBorder="1" applyAlignment="1">
      <alignment vertical="center" shrinkToFit="1"/>
    </xf>
    <xf numFmtId="183" fontId="36" fillId="0" borderId="34" xfId="0" applyNumberFormat="1" applyFont="1" applyFill="1" applyBorder="1" applyAlignment="1">
      <alignment vertical="center"/>
    </xf>
    <xf numFmtId="0" fontId="37" fillId="0" borderId="9" xfId="0" applyFont="1" applyBorder="1"/>
    <xf numFmtId="0" fontId="37" fillId="0" borderId="9" xfId="0" applyFont="1" applyFill="1" applyBorder="1"/>
    <xf numFmtId="0" fontId="37" fillId="0" borderId="62" xfId="0" applyFont="1" applyFill="1" applyBorder="1"/>
    <xf numFmtId="0" fontId="37" fillId="0" borderId="13" xfId="0" applyFont="1" applyFill="1" applyBorder="1"/>
    <xf numFmtId="0" fontId="37" fillId="0" borderId="8" xfId="0" applyFont="1" applyFill="1" applyBorder="1"/>
    <xf numFmtId="0" fontId="37" fillId="0" borderId="13" xfId="0" applyFont="1" applyBorder="1"/>
    <xf numFmtId="0" fontId="37" fillId="0" borderId="51" xfId="0" applyFont="1" applyBorder="1" applyAlignment="1">
      <alignment vertical="center"/>
    </xf>
    <xf numFmtId="0" fontId="37" fillId="0" borderId="66" xfId="0" applyFont="1" applyBorder="1" applyAlignment="1">
      <alignment vertical="center"/>
    </xf>
    <xf numFmtId="0" fontId="37" fillId="0" borderId="67" xfId="0" applyFont="1" applyBorder="1" applyAlignment="1">
      <alignment vertical="center"/>
    </xf>
    <xf numFmtId="0" fontId="37" fillId="0" borderId="68" xfId="0" applyFont="1" applyBorder="1" applyAlignment="1">
      <alignment vertical="center"/>
    </xf>
    <xf numFmtId="0" fontId="37" fillId="0" borderId="46" xfId="0" applyFont="1" applyBorder="1" applyAlignment="1" applyProtection="1">
      <alignment horizontal="center" vertical="center" wrapText="1"/>
      <protection locked="0"/>
    </xf>
    <xf numFmtId="180" fontId="37" fillId="0" borderId="21" xfId="0" applyNumberFormat="1" applyFont="1" applyBorder="1" applyAlignment="1" applyProtection="1">
      <alignment horizontal="right" vertical="center" wrapText="1"/>
      <protection locked="0"/>
    </xf>
    <xf numFmtId="184" fontId="37" fillId="0" borderId="21" xfId="0" applyNumberFormat="1" applyFont="1" applyBorder="1" applyAlignment="1" applyProtection="1">
      <alignment horizontal="right" vertical="center" wrapText="1"/>
      <protection locked="0"/>
    </xf>
    <xf numFmtId="0" fontId="37" fillId="0" borderId="46" xfId="0" applyFont="1" applyBorder="1" applyAlignment="1" applyProtection="1">
      <alignment horizontal="right" vertical="center" wrapText="1"/>
      <protection locked="0"/>
    </xf>
    <xf numFmtId="183" fontId="37" fillId="0" borderId="21" xfId="0" applyNumberFormat="1" applyFont="1" applyBorder="1" applyAlignment="1" applyProtection="1">
      <alignment vertical="center" wrapText="1"/>
      <protection locked="0"/>
    </xf>
    <xf numFmtId="183" fontId="37" fillId="0" borderId="22" xfId="0" applyNumberFormat="1" applyFont="1" applyBorder="1" applyAlignment="1" applyProtection="1">
      <alignment vertical="center" wrapText="1"/>
      <protection locked="0"/>
    </xf>
    <xf numFmtId="38" fontId="37" fillId="0" borderId="23" xfId="6" applyFont="1" applyFill="1" applyBorder="1" applyAlignment="1">
      <alignment horizontal="right" vertical="center"/>
    </xf>
    <xf numFmtId="179" fontId="38" fillId="0" borderId="23" xfId="6" applyNumberFormat="1" applyFont="1" applyFill="1" applyBorder="1" applyAlignment="1">
      <alignment vertical="center"/>
    </xf>
    <xf numFmtId="0" fontId="38" fillId="0" borderId="0" xfId="0" applyFont="1" applyBorder="1" applyAlignment="1">
      <alignment horizontal="right" vertical="center" wrapText="1"/>
    </xf>
    <xf numFmtId="184" fontId="37" fillId="0" borderId="23" xfId="0" applyNumberFormat="1" applyFont="1" applyFill="1" applyBorder="1" applyAlignment="1" applyProtection="1">
      <alignment horizontal="right" vertical="center"/>
      <protection locked="0"/>
    </xf>
    <xf numFmtId="184" fontId="37" fillId="0" borderId="22" xfId="0" applyNumberFormat="1" applyFont="1" applyFill="1" applyBorder="1" applyAlignment="1" applyProtection="1">
      <alignment horizontal="right" vertical="center" wrapText="1"/>
      <protection locked="0"/>
    </xf>
    <xf numFmtId="184" fontId="37" fillId="0" borderId="41" xfId="0" applyNumberFormat="1" applyFont="1" applyFill="1" applyBorder="1" applyAlignment="1" applyProtection="1">
      <alignment horizontal="right" vertical="center" wrapText="1"/>
      <protection locked="0"/>
    </xf>
    <xf numFmtId="179" fontId="37" fillId="0" borderId="22" xfId="0" applyNumberFormat="1" applyFont="1" applyFill="1" applyBorder="1" applyAlignment="1" applyProtection="1">
      <alignment horizontal="right" vertical="center" wrapText="1"/>
      <protection locked="0"/>
    </xf>
    <xf numFmtId="0" fontId="61" fillId="0" borderId="0" xfId="0" applyFont="1" applyAlignment="1">
      <alignment horizontal="left" vertical="center"/>
    </xf>
    <xf numFmtId="41" fontId="48" fillId="0" borderId="21" xfId="0" applyNumberFormat="1" applyFont="1" applyFill="1" applyBorder="1" applyAlignment="1">
      <alignment horizontal="right" vertical="center" wrapText="1"/>
    </xf>
    <xf numFmtId="41" fontId="48" fillId="0" borderId="23" xfId="0" applyNumberFormat="1" applyFont="1" applyFill="1" applyBorder="1" applyAlignment="1">
      <alignment horizontal="right" vertical="center" wrapText="1"/>
    </xf>
    <xf numFmtId="0" fontId="11" fillId="3" borderId="0" xfId="0" applyFont="1" applyFill="1" applyAlignment="1">
      <alignment vertical="center"/>
    </xf>
    <xf numFmtId="38" fontId="61" fillId="0" borderId="0" xfId="7" applyFont="1" applyFill="1" applyBorder="1" applyAlignment="1">
      <alignment vertical="center"/>
    </xf>
    <xf numFmtId="38" fontId="61" fillId="0" borderId="0" xfId="7" applyFont="1" applyFill="1" applyBorder="1" applyAlignment="1">
      <alignment horizontal="right" vertical="center"/>
    </xf>
    <xf numFmtId="2" fontId="46" fillId="0" borderId="21" xfId="6" applyNumberFormat="1" applyFont="1" applyFill="1" applyBorder="1" applyAlignment="1">
      <alignment horizontal="right" vertical="center"/>
    </xf>
    <xf numFmtId="2" fontId="46" fillId="0" borderId="22" xfId="6" applyNumberFormat="1" applyFont="1" applyFill="1" applyBorder="1" applyAlignment="1">
      <alignment horizontal="right" vertical="center"/>
    </xf>
    <xf numFmtId="2" fontId="46" fillId="0" borderId="25" xfId="6" applyNumberFormat="1" applyFont="1" applyFill="1" applyBorder="1" applyAlignment="1">
      <alignment horizontal="right" vertical="center"/>
    </xf>
    <xf numFmtId="183" fontId="46" fillId="0" borderId="21" xfId="6" applyNumberFormat="1" applyFont="1" applyFill="1" applyBorder="1" applyAlignment="1">
      <alignment horizontal="right" vertical="center"/>
    </xf>
    <xf numFmtId="183" fontId="46" fillId="0" borderId="22" xfId="6" applyNumberFormat="1" applyFont="1" applyFill="1" applyBorder="1" applyAlignment="1">
      <alignment horizontal="right" vertical="center"/>
    </xf>
    <xf numFmtId="38" fontId="37" fillId="0" borderId="41" xfId="6" applyFont="1" applyBorder="1" applyAlignment="1">
      <alignment vertical="center"/>
    </xf>
    <xf numFmtId="0" fontId="37" fillId="0" borderId="44" xfId="0" applyFont="1" applyBorder="1" applyAlignment="1">
      <alignment horizontal="center" vertical="center"/>
    </xf>
    <xf numFmtId="0" fontId="37" fillId="0" borderId="42" xfId="0" applyFont="1" applyBorder="1" applyAlignment="1">
      <alignment horizontal="center" vertical="center"/>
    </xf>
    <xf numFmtId="195" fontId="53" fillId="0" borderId="31" xfId="10" applyNumberFormat="1" applyFont="1" applyFill="1" applyBorder="1" applyAlignment="1">
      <alignment horizontal="right" vertical="center"/>
    </xf>
    <xf numFmtId="195" fontId="53" fillId="0" borderId="21" xfId="10" applyNumberFormat="1" applyFont="1" applyFill="1" applyBorder="1" applyAlignment="1">
      <alignment horizontal="right" vertical="center"/>
    </xf>
    <xf numFmtId="195" fontId="53" fillId="0" borderId="23" xfId="10" applyNumberFormat="1" applyFont="1" applyFill="1" applyBorder="1" applyAlignment="1">
      <alignment horizontal="right" vertical="center"/>
    </xf>
    <xf numFmtId="195" fontId="53" fillId="0" borderId="32" xfId="10" applyNumberFormat="1" applyFont="1" applyFill="1" applyBorder="1" applyAlignment="1">
      <alignment horizontal="right" vertical="center"/>
    </xf>
    <xf numFmtId="0" fontId="37" fillId="0" borderId="30" xfId="0" applyFont="1" applyFill="1" applyBorder="1" applyAlignment="1">
      <alignment vertical="center" wrapText="1"/>
    </xf>
    <xf numFmtId="0" fontId="36" fillId="0" borderId="22" xfId="0" applyFont="1" applyBorder="1" applyAlignment="1">
      <alignment vertical="center"/>
    </xf>
    <xf numFmtId="0" fontId="38" fillId="0" borderId="40" xfId="0" applyFont="1" applyBorder="1" applyAlignment="1">
      <alignment vertical="center"/>
    </xf>
    <xf numFmtId="0" fontId="37" fillId="0" borderId="33" xfId="0" applyFont="1" applyBorder="1" applyAlignment="1">
      <alignment horizontal="center" vertical="center"/>
    </xf>
    <xf numFmtId="0" fontId="37" fillId="0" borderId="30" xfId="0" applyFont="1" applyBorder="1" applyAlignment="1">
      <alignment horizontal="center" vertical="center"/>
    </xf>
    <xf numFmtId="0" fontId="43" fillId="0" borderId="0" xfId="0" applyFont="1" applyBorder="1" applyAlignment="1">
      <alignment horizontal="center" vertical="center" wrapText="1"/>
    </xf>
    <xf numFmtId="38" fontId="47" fillId="0" borderId="22" xfId="6" applyFont="1" applyFill="1" applyBorder="1" applyAlignment="1">
      <alignment horizontal="right" vertical="center"/>
    </xf>
    <xf numFmtId="38" fontId="47" fillId="0" borderId="41" xfId="6" applyFont="1" applyFill="1" applyBorder="1" applyAlignment="1">
      <alignment horizontal="right" vertical="center"/>
    </xf>
    <xf numFmtId="38" fontId="38" fillId="0" borderId="23" xfId="6" applyFont="1" applyFill="1" applyBorder="1" applyAlignment="1">
      <alignment horizontal="right" vertical="center"/>
    </xf>
    <xf numFmtId="0" fontId="38" fillId="0" borderId="21" xfId="0" applyFont="1" applyFill="1" applyBorder="1" applyAlignment="1">
      <alignment horizontal="right" vertical="center"/>
    </xf>
    <xf numFmtId="0" fontId="36" fillId="0" borderId="23" xfId="0" applyFont="1" applyBorder="1" applyAlignment="1">
      <alignment horizontal="center" vertical="center"/>
    </xf>
    <xf numFmtId="0" fontId="38" fillId="0" borderId="22" xfId="0" applyFont="1" applyFill="1" applyBorder="1" applyAlignment="1">
      <alignment horizontal="right" vertical="center"/>
    </xf>
    <xf numFmtId="38" fontId="47" fillId="3" borderId="21" xfId="6" applyFont="1" applyFill="1" applyBorder="1" applyAlignment="1">
      <alignment horizontal="right" vertical="center"/>
    </xf>
    <xf numFmtId="38" fontId="38" fillId="3" borderId="21" xfId="6" applyFont="1" applyFill="1" applyBorder="1" applyAlignment="1">
      <alignment horizontal="right" vertical="center"/>
    </xf>
    <xf numFmtId="0" fontId="37" fillId="3" borderId="39" xfId="0" applyFont="1" applyFill="1" applyBorder="1" applyAlignment="1">
      <alignment vertical="center"/>
    </xf>
    <xf numFmtId="0" fontId="37" fillId="3" borderId="39" xfId="0" applyFont="1" applyFill="1" applyBorder="1" applyAlignment="1">
      <alignment vertical="center" wrapText="1"/>
    </xf>
    <xf numFmtId="0" fontId="37" fillId="3" borderId="58" xfId="0" applyFont="1" applyFill="1" applyBorder="1" applyAlignment="1">
      <alignment vertical="center"/>
    </xf>
    <xf numFmtId="38" fontId="47" fillId="3" borderId="22" xfId="6" applyFont="1" applyFill="1" applyBorder="1" applyAlignment="1">
      <alignment horizontal="right" vertical="center"/>
    </xf>
    <xf numFmtId="0" fontId="48" fillId="0" borderId="21" xfId="0" applyFont="1" applyFill="1" applyBorder="1" applyAlignment="1">
      <alignment horizontal="right" vertical="center" wrapText="1"/>
    </xf>
    <xf numFmtId="0" fontId="48" fillId="0" borderId="49" xfId="0" applyFont="1" applyFill="1" applyBorder="1" applyAlignment="1">
      <alignment horizontal="right" vertical="center" wrapText="1"/>
    </xf>
    <xf numFmtId="0" fontId="48" fillId="0" borderId="22" xfId="0" applyFont="1" applyFill="1" applyBorder="1" applyAlignment="1">
      <alignment horizontal="right" vertical="center" wrapText="1"/>
    </xf>
    <xf numFmtId="0" fontId="48" fillId="0" borderId="50" xfId="0" applyFont="1" applyFill="1" applyBorder="1" applyAlignment="1">
      <alignment horizontal="right" vertical="center" wrapText="1"/>
    </xf>
    <xf numFmtId="0" fontId="48" fillId="0" borderId="23" xfId="0" applyFont="1" applyFill="1" applyBorder="1" applyAlignment="1">
      <alignment horizontal="right" vertical="center" wrapText="1"/>
    </xf>
    <xf numFmtId="204" fontId="48" fillId="0" borderId="21" xfId="0" applyNumberFormat="1" applyFont="1" applyFill="1" applyBorder="1" applyAlignment="1">
      <alignment horizontal="right" vertical="center" wrapText="1"/>
    </xf>
    <xf numFmtId="0" fontId="48" fillId="0" borderId="23" xfId="0" applyNumberFormat="1" applyFont="1" applyFill="1" applyBorder="1" applyAlignment="1">
      <alignment horizontal="right" vertical="center" wrapText="1"/>
    </xf>
    <xf numFmtId="0" fontId="11" fillId="3" borderId="0" xfId="0" applyFont="1" applyFill="1" applyBorder="1" applyAlignment="1">
      <alignment vertical="center"/>
    </xf>
    <xf numFmtId="0" fontId="38" fillId="3" borderId="49" xfId="0" applyFont="1" applyFill="1" applyBorder="1" applyAlignment="1">
      <alignment vertical="center"/>
    </xf>
    <xf numFmtId="183" fontId="38" fillId="3" borderId="46" xfId="0" applyNumberFormat="1" applyFont="1" applyFill="1" applyBorder="1" applyAlignment="1">
      <alignment vertical="center"/>
    </xf>
    <xf numFmtId="183" fontId="7" fillId="3" borderId="0" xfId="0" applyNumberFormat="1" applyFont="1" applyFill="1" applyAlignment="1">
      <alignment vertical="center"/>
    </xf>
    <xf numFmtId="184" fontId="38" fillId="3" borderId="46" xfId="0" applyNumberFormat="1" applyFont="1" applyFill="1" applyBorder="1" applyAlignment="1">
      <alignment vertical="center"/>
    </xf>
    <xf numFmtId="0" fontId="38" fillId="3" borderId="50" xfId="0" applyFont="1" applyFill="1" applyBorder="1" applyAlignment="1">
      <alignment vertical="center"/>
    </xf>
    <xf numFmtId="184" fontId="38" fillId="3" borderId="47" xfId="0" applyNumberFormat="1" applyFont="1" applyFill="1" applyBorder="1" applyAlignment="1">
      <alignment vertical="center"/>
    </xf>
    <xf numFmtId="0" fontId="38" fillId="3" borderId="69" xfId="0" applyFont="1" applyFill="1" applyBorder="1" applyAlignment="1">
      <alignment vertical="center"/>
    </xf>
    <xf numFmtId="0" fontId="38" fillId="3" borderId="0" xfId="0" applyFont="1" applyFill="1" applyAlignment="1">
      <alignment horizontal="left" vertical="center"/>
    </xf>
    <xf numFmtId="0" fontId="38" fillId="3" borderId="7" xfId="0" applyFont="1" applyFill="1" applyBorder="1" applyAlignment="1">
      <alignment vertical="center"/>
    </xf>
    <xf numFmtId="0" fontId="38" fillId="3" borderId="3" xfId="0" applyFont="1" applyFill="1" applyBorder="1" applyAlignment="1">
      <alignment vertical="center"/>
    </xf>
    <xf numFmtId="0" fontId="38" fillId="3" borderId="8" xfId="0" applyFont="1" applyFill="1" applyBorder="1" applyAlignment="1">
      <alignment horizontal="right" vertical="center"/>
    </xf>
    <xf numFmtId="0" fontId="38" fillId="3" borderId="62" xfId="0" applyFont="1" applyFill="1" applyBorder="1" applyAlignment="1">
      <alignment vertical="center"/>
    </xf>
    <xf numFmtId="0" fontId="38" fillId="3" borderId="60" xfId="0" applyFont="1" applyFill="1" applyBorder="1" applyAlignment="1">
      <alignment vertical="center"/>
    </xf>
    <xf numFmtId="0" fontId="38" fillId="3" borderId="8" xfId="0" applyFont="1" applyFill="1" applyBorder="1" applyAlignment="1">
      <alignment vertical="center"/>
    </xf>
    <xf numFmtId="0" fontId="38" fillId="3" borderId="64" xfId="0" applyFont="1" applyFill="1" applyBorder="1" applyAlignment="1">
      <alignment vertical="center"/>
    </xf>
    <xf numFmtId="0" fontId="38" fillId="3" borderId="9" xfId="0" applyFont="1" applyFill="1" applyBorder="1" applyAlignment="1">
      <alignment vertical="center"/>
    </xf>
    <xf numFmtId="0" fontId="38" fillId="3" borderId="69" xfId="0" applyFont="1" applyFill="1" applyBorder="1" applyAlignment="1">
      <alignment horizontal="right" vertical="center"/>
    </xf>
    <xf numFmtId="0" fontId="11" fillId="3" borderId="55" xfId="0" applyFont="1" applyFill="1" applyBorder="1" applyAlignment="1">
      <alignment vertical="center"/>
    </xf>
    <xf numFmtId="0" fontId="11" fillId="3" borderId="2" xfId="0" applyFont="1" applyFill="1" applyBorder="1" applyAlignment="1">
      <alignment vertical="center"/>
    </xf>
    <xf numFmtId="0" fontId="38" fillId="3" borderId="2" xfId="0" applyFont="1" applyFill="1" applyBorder="1" applyAlignment="1">
      <alignment vertical="center"/>
    </xf>
    <xf numFmtId="0" fontId="38" fillId="3" borderId="2" xfId="0" applyFont="1" applyFill="1" applyBorder="1" applyAlignment="1">
      <alignment vertical="center" wrapText="1"/>
    </xf>
    <xf numFmtId="0" fontId="38" fillId="3" borderId="70" xfId="0" applyFont="1" applyFill="1" applyBorder="1" applyAlignment="1">
      <alignment vertical="center"/>
    </xf>
    <xf numFmtId="0" fontId="41" fillId="3" borderId="0" xfId="0" applyFont="1" applyFill="1" applyBorder="1" applyAlignment="1">
      <alignment vertical="center"/>
    </xf>
    <xf numFmtId="0" fontId="41" fillId="3" borderId="0" xfId="0" applyFont="1" applyFill="1" applyBorder="1" applyAlignment="1">
      <alignment vertical="center" wrapText="1"/>
    </xf>
    <xf numFmtId="0" fontId="37" fillId="3" borderId="46" xfId="0" applyFont="1" applyFill="1" applyBorder="1" applyAlignment="1">
      <alignment vertical="center"/>
    </xf>
    <xf numFmtId="0" fontId="37" fillId="3" borderId="19" xfId="0" applyFont="1" applyFill="1" applyBorder="1" applyAlignment="1">
      <alignment vertical="center"/>
    </xf>
    <xf numFmtId="0" fontId="37" fillId="3" borderId="50" xfId="0" applyFont="1" applyFill="1" applyBorder="1" applyAlignment="1">
      <alignment vertical="center"/>
    </xf>
    <xf numFmtId="0" fontId="37" fillId="3" borderId="47" xfId="0" applyFont="1" applyFill="1" applyBorder="1" applyAlignment="1">
      <alignment vertical="center"/>
    </xf>
    <xf numFmtId="0" fontId="37" fillId="3" borderId="69" xfId="0" applyFont="1" applyFill="1" applyBorder="1" applyAlignment="1">
      <alignment vertical="center"/>
    </xf>
    <xf numFmtId="0" fontId="36" fillId="0" borderId="49" xfId="0" applyFont="1" applyBorder="1" applyAlignment="1">
      <alignment horizontal="center" vertical="center"/>
    </xf>
    <xf numFmtId="38" fontId="36" fillId="0" borderId="50" xfId="6" applyFont="1" applyBorder="1" applyAlignment="1">
      <alignment horizontal="center" vertical="center"/>
    </xf>
    <xf numFmtId="38" fontId="38" fillId="0" borderId="51" xfId="6" applyFont="1" applyFill="1" applyBorder="1" applyAlignment="1">
      <alignment vertical="center"/>
    </xf>
    <xf numFmtId="38" fontId="38" fillId="0" borderId="49" xfId="6" applyFont="1" applyFill="1" applyBorder="1" applyAlignment="1">
      <alignment vertical="center"/>
    </xf>
    <xf numFmtId="38" fontId="38" fillId="0" borderId="49" xfId="6" applyFont="1" applyFill="1" applyBorder="1" applyAlignment="1">
      <alignment horizontal="right" vertical="center"/>
    </xf>
    <xf numFmtId="0" fontId="38" fillId="3" borderId="0" xfId="0" applyFont="1" applyFill="1" applyBorder="1" applyAlignment="1">
      <alignment vertical="center"/>
    </xf>
    <xf numFmtId="0" fontId="11" fillId="0" borderId="0" xfId="0" applyFont="1" applyBorder="1" applyAlignment="1">
      <alignment horizontal="center" vertical="distributed"/>
    </xf>
    <xf numFmtId="38" fontId="38" fillId="3" borderId="21" xfId="6" applyFont="1" applyFill="1" applyBorder="1" applyAlignment="1">
      <alignment vertical="center"/>
    </xf>
    <xf numFmtId="0" fontId="56" fillId="5" borderId="0" xfId="0" applyFont="1" applyFill="1" applyBorder="1" applyAlignment="1">
      <alignment vertical="center"/>
    </xf>
    <xf numFmtId="0" fontId="40" fillId="0" borderId="0" xfId="0" applyFont="1" applyBorder="1" applyAlignment="1">
      <alignment horizontal="center" vertical="distributed"/>
    </xf>
    <xf numFmtId="0" fontId="36" fillId="0" borderId="0" xfId="0" applyFont="1" applyFill="1" applyBorder="1" applyAlignment="1">
      <alignment horizontal="distributed" vertical="distributed"/>
    </xf>
    <xf numFmtId="0" fontId="38" fillId="0" borderId="0" xfId="0" applyFont="1" applyFill="1" applyBorder="1" applyAlignment="1">
      <alignment vertical="center"/>
    </xf>
    <xf numFmtId="38" fontId="38" fillId="0" borderId="0" xfId="0" applyNumberFormat="1" applyFont="1" applyFill="1" applyBorder="1" applyAlignment="1">
      <alignment vertical="center"/>
    </xf>
    <xf numFmtId="0" fontId="38" fillId="0" borderId="0" xfId="0" applyFont="1" applyFill="1" applyBorder="1" applyAlignment="1">
      <alignment horizontal="right" vertical="center"/>
    </xf>
    <xf numFmtId="38" fontId="38" fillId="0" borderId="0" xfId="0" applyNumberFormat="1" applyFont="1" applyFill="1" applyBorder="1" applyAlignment="1">
      <alignment horizontal="right" vertical="center"/>
    </xf>
    <xf numFmtId="0" fontId="36" fillId="0" borderId="0" xfId="0" applyFont="1" applyFill="1" applyBorder="1" applyAlignment="1">
      <alignment vertical="top" readingOrder="1"/>
    </xf>
    <xf numFmtId="0" fontId="57" fillId="0" borderId="0" xfId="0" applyFont="1" applyBorder="1" applyAlignment="1">
      <alignment vertical="top" readingOrder="1"/>
    </xf>
    <xf numFmtId="0" fontId="36" fillId="0" borderId="0" xfId="0" applyFont="1" applyAlignment="1">
      <alignment horizontal="left"/>
    </xf>
    <xf numFmtId="0" fontId="38" fillId="0" borderId="22" xfId="0" applyFont="1" applyFill="1" applyBorder="1" applyAlignment="1">
      <alignment vertical="center"/>
    </xf>
    <xf numFmtId="0" fontId="37" fillId="0" borderId="0" xfId="0" applyFont="1" applyFill="1" applyBorder="1" applyAlignment="1">
      <alignment vertical="center"/>
    </xf>
    <xf numFmtId="0" fontId="36" fillId="0" borderId="40" xfId="0" applyFont="1" applyBorder="1" applyAlignment="1">
      <alignment horizontal="center" vertical="center"/>
    </xf>
    <xf numFmtId="0" fontId="38" fillId="0" borderId="21" xfId="0" applyFont="1" applyFill="1" applyBorder="1" applyAlignment="1">
      <alignment vertical="center"/>
    </xf>
    <xf numFmtId="0" fontId="38" fillId="0" borderId="33" xfId="0" applyFont="1" applyFill="1" applyBorder="1" applyAlignment="1">
      <alignment horizontal="center" vertical="center"/>
    </xf>
    <xf numFmtId="0" fontId="37" fillId="0" borderId="34" xfId="0" applyFont="1" applyFill="1" applyBorder="1" applyAlignment="1">
      <alignment vertical="center"/>
    </xf>
    <xf numFmtId="182" fontId="37" fillId="0" borderId="35" xfId="0" applyNumberFormat="1" applyFont="1" applyFill="1" applyBorder="1" applyAlignment="1">
      <alignment vertical="center"/>
    </xf>
    <xf numFmtId="0" fontId="37" fillId="0" borderId="35" xfId="0" applyFont="1" applyFill="1" applyBorder="1" applyAlignment="1">
      <alignment vertical="center"/>
    </xf>
    <xf numFmtId="0" fontId="36" fillId="0" borderId="33" xfId="0" applyFont="1" applyBorder="1" applyAlignment="1">
      <alignment horizontal="center" vertical="center"/>
    </xf>
    <xf numFmtId="0" fontId="36" fillId="0" borderId="34" xfId="0" applyFont="1" applyFill="1" applyBorder="1" applyAlignment="1">
      <alignment horizontal="right" vertical="center"/>
    </xf>
    <xf numFmtId="183" fontId="36" fillId="0" borderId="34" xfId="0" applyNumberFormat="1" applyFont="1" applyFill="1" applyBorder="1" applyAlignment="1">
      <alignment horizontal="right" vertical="center" shrinkToFit="1"/>
    </xf>
    <xf numFmtId="183" fontId="36" fillId="0" borderId="34" xfId="0" applyNumberFormat="1" applyFont="1" applyFill="1" applyBorder="1" applyAlignment="1">
      <alignment horizontal="right" vertical="center"/>
    </xf>
    <xf numFmtId="0" fontId="36" fillId="0" borderId="34" xfId="0" applyFont="1" applyBorder="1" applyAlignment="1">
      <alignment horizontal="right" vertical="center"/>
    </xf>
    <xf numFmtId="40" fontId="38" fillId="0" borderId="65" xfId="0" applyNumberFormat="1" applyFont="1" applyFill="1" applyBorder="1" applyAlignment="1">
      <alignment vertical="center"/>
    </xf>
    <xf numFmtId="0" fontId="38" fillId="0" borderId="15" xfId="0" applyFont="1" applyBorder="1" applyAlignment="1">
      <alignment horizontal="center" vertical="center"/>
    </xf>
    <xf numFmtId="40" fontId="38" fillId="3" borderId="65" xfId="0" applyNumberFormat="1" applyFont="1" applyFill="1" applyBorder="1" applyAlignment="1">
      <alignment horizontal="right" vertical="center"/>
    </xf>
    <xf numFmtId="0" fontId="38" fillId="0" borderId="26" xfId="0" applyFont="1" applyBorder="1" applyAlignment="1">
      <alignment horizontal="center" vertical="center"/>
    </xf>
    <xf numFmtId="0" fontId="38" fillId="0" borderId="30" xfId="0" applyFont="1" applyBorder="1" applyAlignment="1" applyProtection="1">
      <alignment horizontal="center" vertical="center" wrapText="1"/>
      <protection locked="0"/>
    </xf>
    <xf numFmtId="189" fontId="37" fillId="0" borderId="31" xfId="0" applyNumberFormat="1" applyFont="1" applyFill="1" applyBorder="1" applyAlignment="1" applyProtection="1">
      <alignment horizontal="right" vertical="center" wrapText="1"/>
      <protection locked="0"/>
    </xf>
    <xf numFmtId="201" fontId="37" fillId="0" borderId="31" xfId="0" applyNumberFormat="1" applyFont="1" applyFill="1" applyBorder="1" applyAlignment="1" applyProtection="1">
      <alignment horizontal="right" vertical="center" wrapText="1"/>
    </xf>
    <xf numFmtId="184" fontId="37" fillId="0" borderId="31" xfId="0" applyNumberFormat="1" applyFont="1" applyFill="1" applyBorder="1" applyAlignment="1" applyProtection="1">
      <alignment horizontal="right" vertical="center" wrapText="1"/>
    </xf>
    <xf numFmtId="184" fontId="37" fillId="0" borderId="34" xfId="0" applyNumberFormat="1" applyFont="1" applyFill="1" applyBorder="1" applyAlignment="1" applyProtection="1">
      <alignment horizontal="right" vertical="center" wrapText="1"/>
      <protection locked="0"/>
    </xf>
    <xf numFmtId="184" fontId="37" fillId="0" borderId="35" xfId="0" applyNumberFormat="1" applyFont="1" applyFill="1" applyBorder="1" applyAlignment="1" applyProtection="1">
      <alignment horizontal="right" vertical="center" wrapText="1"/>
      <protection locked="0"/>
    </xf>
    <xf numFmtId="0" fontId="38" fillId="0" borderId="40" xfId="0" applyFont="1" applyBorder="1" applyAlignment="1" applyProtection="1">
      <alignment horizontal="center" vertical="center" wrapText="1"/>
      <protection locked="0"/>
    </xf>
    <xf numFmtId="189" fontId="37" fillId="0" borderId="22" xfId="0" applyNumberFormat="1" applyFont="1" applyFill="1" applyBorder="1" applyAlignment="1" applyProtection="1">
      <alignment horizontal="right" vertical="center" wrapText="1"/>
      <protection locked="0"/>
    </xf>
    <xf numFmtId="201" fontId="37" fillId="0" borderId="22" xfId="0" applyNumberFormat="1" applyFont="1" applyFill="1" applyBorder="1" applyAlignment="1" applyProtection="1">
      <alignment horizontal="right" vertical="center" wrapText="1"/>
    </xf>
    <xf numFmtId="184" fontId="37" fillId="0" borderId="22" xfId="0" applyNumberFormat="1" applyFont="1" applyFill="1" applyBorder="1" applyAlignment="1" applyProtection="1">
      <alignment horizontal="right" vertical="center" wrapText="1"/>
    </xf>
    <xf numFmtId="179" fontId="37" fillId="0" borderId="31" xfId="0" applyNumberFormat="1" applyFont="1" applyFill="1" applyBorder="1" applyAlignment="1" applyProtection="1">
      <alignment vertical="center" wrapText="1"/>
      <protection locked="0"/>
    </xf>
    <xf numFmtId="179" fontId="37" fillId="0" borderId="31" xfId="0" applyNumberFormat="1" applyFont="1" applyFill="1" applyBorder="1" applyAlignment="1" applyProtection="1">
      <alignment vertical="center" wrapText="1"/>
    </xf>
    <xf numFmtId="179" fontId="37" fillId="0" borderId="31" xfId="0" applyNumberFormat="1" applyFont="1" applyFill="1" applyBorder="1" applyAlignment="1" applyProtection="1">
      <alignment horizontal="right" vertical="center" wrapText="1"/>
      <protection locked="0"/>
    </xf>
    <xf numFmtId="179" fontId="37" fillId="0" borderId="22" xfId="0" applyNumberFormat="1" applyFont="1" applyFill="1" applyBorder="1" applyAlignment="1" applyProtection="1">
      <alignment vertical="center" wrapText="1"/>
      <protection locked="0"/>
    </xf>
    <xf numFmtId="179" fontId="37" fillId="0" borderId="22" xfId="0" applyNumberFormat="1" applyFont="1" applyFill="1" applyBorder="1" applyAlignment="1" applyProtection="1">
      <alignment vertical="center" wrapText="1"/>
    </xf>
    <xf numFmtId="179" fontId="37" fillId="0" borderId="34" xfId="0" applyNumberFormat="1" applyFont="1" applyFill="1" applyBorder="1" applyAlignment="1" applyProtection="1">
      <alignment horizontal="right" vertical="center" wrapText="1"/>
      <protection locked="0"/>
    </xf>
    <xf numFmtId="179" fontId="37" fillId="0" borderId="32" xfId="0" applyNumberFormat="1" applyFont="1" applyFill="1" applyBorder="1" applyAlignment="1" applyProtection="1">
      <alignment vertical="center" wrapText="1"/>
      <protection locked="0"/>
    </xf>
    <xf numFmtId="179" fontId="38" fillId="0" borderId="49" xfId="6" applyNumberFormat="1" applyFont="1" applyFill="1" applyBorder="1" applyAlignment="1">
      <alignment vertical="center"/>
    </xf>
    <xf numFmtId="0" fontId="37" fillId="0" borderId="49" xfId="0" applyFont="1" applyBorder="1" applyAlignment="1" applyProtection="1">
      <alignment horizontal="center" vertical="center" wrapText="1"/>
      <protection locked="0"/>
    </xf>
    <xf numFmtId="0" fontId="37" fillId="0" borderId="49" xfId="0" applyFont="1" applyBorder="1" applyAlignment="1" applyProtection="1">
      <alignment horizontal="right" vertical="center" wrapText="1"/>
      <protection locked="0"/>
    </xf>
    <xf numFmtId="180" fontId="37" fillId="0" borderId="49" xfId="0" applyNumberFormat="1" applyFont="1" applyBorder="1" applyAlignment="1" applyProtection="1">
      <alignment horizontal="right" vertical="center" wrapText="1"/>
      <protection locked="0"/>
    </xf>
    <xf numFmtId="184" fontId="37" fillId="0" borderId="49" xfId="0" applyNumberFormat="1" applyFont="1" applyBorder="1" applyAlignment="1" applyProtection="1">
      <alignment horizontal="right" vertical="center" wrapText="1"/>
      <protection locked="0"/>
    </xf>
    <xf numFmtId="183" fontId="37" fillId="0" borderId="49" xfId="0" applyNumberFormat="1" applyFont="1" applyBorder="1" applyAlignment="1" applyProtection="1">
      <alignment vertical="center" wrapText="1"/>
      <protection locked="0"/>
    </xf>
    <xf numFmtId="183" fontId="37" fillId="0" borderId="50" xfId="0" applyNumberFormat="1" applyFont="1" applyBorder="1" applyAlignment="1" applyProtection="1">
      <alignment vertical="center" wrapText="1"/>
      <protection locked="0"/>
    </xf>
    <xf numFmtId="0" fontId="36" fillId="0" borderId="72" xfId="0" applyFont="1" applyBorder="1" applyAlignment="1">
      <alignment vertical="top" wrapText="1"/>
    </xf>
    <xf numFmtId="38" fontId="38" fillId="0" borderId="50" xfId="0" applyNumberFormat="1" applyFont="1" applyFill="1" applyBorder="1" applyAlignment="1">
      <alignment horizontal="right" vertical="center"/>
    </xf>
    <xf numFmtId="0" fontId="36" fillId="0" borderId="0" xfId="0" applyFont="1"/>
    <xf numFmtId="0" fontId="40" fillId="0" borderId="0" xfId="0" applyFont="1" applyBorder="1" applyAlignment="1">
      <alignment horizontal="left" vertical="center"/>
    </xf>
    <xf numFmtId="0" fontId="43" fillId="0" borderId="0" xfId="0" applyFont="1" applyBorder="1" applyAlignment="1">
      <alignment horizontal="center" vertical="center"/>
    </xf>
    <xf numFmtId="0" fontId="43" fillId="0" borderId="0" xfId="0" applyFont="1" applyFill="1" applyBorder="1" applyAlignment="1">
      <alignment horizontal="right" vertical="center"/>
    </xf>
    <xf numFmtId="38" fontId="43" fillId="0" borderId="0" xfId="6" applyFont="1" applyFill="1" applyBorder="1" applyAlignment="1">
      <alignment vertical="center" shrinkToFit="1"/>
    </xf>
    <xf numFmtId="183" fontId="43" fillId="0" borderId="0" xfId="0" applyNumberFormat="1" applyFont="1" applyFill="1" applyBorder="1" applyAlignment="1">
      <alignment vertical="center" shrinkToFit="1"/>
    </xf>
    <xf numFmtId="38" fontId="43" fillId="0" borderId="0" xfId="6" applyFont="1" applyFill="1" applyBorder="1" applyAlignment="1">
      <alignment vertical="center" wrapText="1"/>
    </xf>
    <xf numFmtId="38" fontId="43" fillId="0" borderId="0" xfId="6" applyFont="1" applyFill="1" applyBorder="1" applyAlignment="1">
      <alignment vertical="center"/>
    </xf>
    <xf numFmtId="183" fontId="43" fillId="0" borderId="0" xfId="0" applyNumberFormat="1" applyFont="1" applyFill="1" applyBorder="1" applyAlignment="1">
      <alignment vertical="center"/>
    </xf>
    <xf numFmtId="38" fontId="11" fillId="0" borderId="15" xfId="0" applyNumberFormat="1" applyFont="1" applyBorder="1" applyAlignment="1">
      <alignment vertical="center"/>
    </xf>
    <xf numFmtId="3" fontId="38" fillId="0" borderId="23" xfId="0" applyNumberFormat="1" applyFont="1" applyBorder="1" applyAlignment="1">
      <alignment horizontal="right" vertical="center"/>
    </xf>
    <xf numFmtId="38" fontId="38" fillId="0" borderId="22" xfId="9" applyFont="1" applyFill="1" applyBorder="1" applyAlignment="1">
      <alignment vertical="center"/>
    </xf>
    <xf numFmtId="38" fontId="38" fillId="0" borderId="22" xfId="9" applyFont="1" applyFill="1" applyBorder="1" applyAlignment="1">
      <alignment horizontal="right" vertical="center"/>
    </xf>
    <xf numFmtId="0" fontId="37" fillId="3" borderId="21" xfId="0" applyFont="1" applyFill="1" applyBorder="1" applyAlignment="1">
      <alignment horizontal="center" vertical="center"/>
    </xf>
    <xf numFmtId="0" fontId="37" fillId="3" borderId="24" xfId="0" applyFont="1" applyFill="1" applyBorder="1" applyAlignment="1">
      <alignment horizontal="center" vertical="center"/>
    </xf>
    <xf numFmtId="0" fontId="37" fillId="3" borderId="25" xfId="0" applyFont="1" applyFill="1" applyBorder="1" applyAlignment="1">
      <alignment horizontal="center" vertical="center"/>
    </xf>
    <xf numFmtId="0" fontId="37" fillId="3" borderId="26" xfId="0" applyFont="1" applyFill="1" applyBorder="1" applyAlignment="1">
      <alignment horizontal="center" vertical="center"/>
    </xf>
    <xf numFmtId="0" fontId="38" fillId="3" borderId="42" xfId="0" applyFont="1" applyFill="1" applyBorder="1" applyAlignment="1">
      <alignment horizontal="left" vertical="center" shrinkToFit="1"/>
    </xf>
    <xf numFmtId="0" fontId="37" fillId="3" borderId="43" xfId="0" applyFont="1" applyFill="1" applyBorder="1" applyAlignment="1">
      <alignment horizontal="left" vertical="center" shrinkToFit="1"/>
    </xf>
    <xf numFmtId="0" fontId="37" fillId="3" borderId="43" xfId="0" applyFont="1" applyFill="1" applyBorder="1" applyAlignment="1">
      <alignment vertical="center" shrinkToFit="1"/>
    </xf>
    <xf numFmtId="0" fontId="37" fillId="3" borderId="43" xfId="0" applyFont="1" applyFill="1" applyBorder="1" applyAlignment="1">
      <alignment horizontal="left" vertical="center"/>
    </xf>
    <xf numFmtId="0" fontId="37" fillId="3" borderId="44" xfId="0" applyFont="1" applyFill="1" applyBorder="1" applyAlignment="1">
      <alignment horizontal="left" vertical="center"/>
    </xf>
    <xf numFmtId="0" fontId="38" fillId="3" borderId="39" xfId="0" applyFont="1" applyFill="1" applyBorder="1" applyAlignment="1">
      <alignment horizontal="left" vertical="center" shrinkToFit="1"/>
    </xf>
    <xf numFmtId="0" fontId="37" fillId="3" borderId="21" xfId="0" applyFont="1" applyFill="1" applyBorder="1" applyAlignment="1">
      <alignment horizontal="left" vertical="center" shrinkToFit="1"/>
    </xf>
    <xf numFmtId="0" fontId="37" fillId="3" borderId="21" xfId="0" applyFont="1" applyFill="1" applyBorder="1" applyAlignment="1">
      <alignment vertical="center" shrinkToFit="1"/>
    </xf>
    <xf numFmtId="0" fontId="37" fillId="3" borderId="21" xfId="0" applyFont="1" applyFill="1" applyBorder="1" applyAlignment="1">
      <alignment horizontal="left" vertical="center"/>
    </xf>
    <xf numFmtId="0" fontId="37" fillId="3" borderId="23" xfId="0" applyFont="1" applyFill="1" applyBorder="1" applyAlignment="1">
      <alignment horizontal="left" vertical="center" shrinkToFit="1"/>
    </xf>
    <xf numFmtId="0" fontId="37" fillId="3" borderId="23" xfId="0" applyFont="1" applyFill="1" applyBorder="1" applyAlignment="1">
      <alignment horizontal="left" vertical="center"/>
    </xf>
    <xf numFmtId="0" fontId="38" fillId="3" borderId="40" xfId="0" applyFont="1" applyFill="1" applyBorder="1" applyAlignment="1">
      <alignment horizontal="left" vertical="center" shrinkToFit="1"/>
    </xf>
    <xf numFmtId="0" fontId="37" fillId="3" borderId="22" xfId="0" applyFont="1" applyFill="1" applyBorder="1" applyAlignment="1">
      <alignment horizontal="left" vertical="center" shrinkToFit="1"/>
    </xf>
    <xf numFmtId="0" fontId="37" fillId="3" borderId="22" xfId="0" applyFont="1" applyFill="1" applyBorder="1" applyAlignment="1">
      <alignment vertical="center" shrinkToFit="1"/>
    </xf>
    <xf numFmtId="0" fontId="37" fillId="3" borderId="22" xfId="0" applyFont="1" applyFill="1" applyBorder="1" applyAlignment="1">
      <alignment horizontal="center" vertical="center"/>
    </xf>
    <xf numFmtId="0" fontId="37" fillId="3" borderId="41" xfId="0" applyFont="1" applyFill="1" applyBorder="1" applyAlignment="1">
      <alignment horizontal="left" vertical="center"/>
    </xf>
    <xf numFmtId="0" fontId="37" fillId="3" borderId="0" xfId="0" applyFont="1" applyFill="1" applyBorder="1" applyAlignment="1">
      <alignment horizontal="left" vertical="center" shrinkToFit="1"/>
    </xf>
    <xf numFmtId="0" fontId="37" fillId="3" borderId="0" xfId="0" applyFont="1" applyFill="1" applyBorder="1" applyAlignment="1">
      <alignment vertical="center" shrinkToFit="1"/>
    </xf>
    <xf numFmtId="0" fontId="37" fillId="3" borderId="0" xfId="0" applyFont="1" applyFill="1" applyBorder="1" applyAlignment="1">
      <alignment horizontal="left" vertical="center"/>
    </xf>
    <xf numFmtId="0" fontId="37" fillId="3" borderId="0" xfId="0" applyFont="1" applyFill="1" applyAlignment="1">
      <alignment vertical="center"/>
    </xf>
    <xf numFmtId="0" fontId="38" fillId="3" borderId="27" xfId="0" applyFont="1" applyFill="1" applyBorder="1" applyAlignment="1">
      <alignment horizontal="left" vertical="center" shrinkToFit="1"/>
    </xf>
    <xf numFmtId="58" fontId="37" fillId="3" borderId="28" xfId="0" applyNumberFormat="1" applyFont="1" applyFill="1" applyBorder="1" applyAlignment="1">
      <alignment horizontal="left" vertical="center" shrinkToFit="1"/>
    </xf>
    <xf numFmtId="0" fontId="37" fillId="3" borderId="28" xfId="0" applyFont="1" applyFill="1" applyBorder="1" applyAlignment="1">
      <alignment horizontal="left" vertical="center" shrinkToFit="1"/>
    </xf>
    <xf numFmtId="0" fontId="37" fillId="3" borderId="28" xfId="0" applyFont="1" applyFill="1" applyBorder="1" applyAlignment="1">
      <alignment horizontal="left" vertical="center"/>
    </xf>
    <xf numFmtId="0" fontId="37" fillId="3" borderId="29" xfId="0" applyFont="1" applyFill="1" applyBorder="1" applyAlignment="1">
      <alignment horizontal="left" vertical="center" wrapText="1"/>
    </xf>
    <xf numFmtId="0" fontId="38" fillId="3" borderId="30" xfId="0" applyFont="1" applyFill="1" applyBorder="1" applyAlignment="1">
      <alignment horizontal="left" vertical="center" shrinkToFit="1"/>
    </xf>
    <xf numFmtId="58" fontId="37" fillId="3" borderId="31" xfId="0" applyNumberFormat="1" applyFont="1" applyFill="1" applyBorder="1" applyAlignment="1">
      <alignment horizontal="left" vertical="center" shrinkToFit="1"/>
    </xf>
    <xf numFmtId="0" fontId="37" fillId="3" borderId="31" xfId="0" applyFont="1" applyFill="1" applyBorder="1" applyAlignment="1">
      <alignment horizontal="left" vertical="center" shrinkToFit="1"/>
    </xf>
    <xf numFmtId="0" fontId="37" fillId="3" borderId="31" xfId="0" applyFont="1" applyFill="1" applyBorder="1" applyAlignment="1">
      <alignment horizontal="left" vertical="center"/>
    </xf>
    <xf numFmtId="0" fontId="37" fillId="3" borderId="32" xfId="0" applyFont="1" applyFill="1" applyBorder="1" applyAlignment="1">
      <alignment horizontal="left" vertical="center" wrapText="1"/>
    </xf>
    <xf numFmtId="0" fontId="37" fillId="3" borderId="32" xfId="0" applyFont="1" applyFill="1" applyBorder="1" applyAlignment="1">
      <alignment horizontal="left" vertical="center"/>
    </xf>
    <xf numFmtId="0" fontId="38" fillId="3" borderId="36" xfId="0" applyFont="1" applyFill="1" applyBorder="1" applyAlignment="1">
      <alignment horizontal="left" vertical="center" shrinkToFit="1"/>
    </xf>
    <xf numFmtId="58" fontId="37" fillId="3" borderId="37" xfId="0" applyNumberFormat="1" applyFont="1" applyFill="1" applyBorder="1" applyAlignment="1">
      <alignment horizontal="left" vertical="center" shrinkToFit="1"/>
    </xf>
    <xf numFmtId="0" fontId="37" fillId="3" borderId="37" xfId="0" applyFont="1" applyFill="1" applyBorder="1" applyAlignment="1">
      <alignment horizontal="left" vertical="center" shrinkToFit="1"/>
    </xf>
    <xf numFmtId="0" fontId="37" fillId="3" borderId="37" xfId="0" applyFont="1" applyFill="1" applyBorder="1" applyAlignment="1">
      <alignment horizontal="left" vertical="center"/>
    </xf>
    <xf numFmtId="0" fontId="37" fillId="3" borderId="38" xfId="0" applyFont="1" applyFill="1" applyBorder="1" applyAlignment="1">
      <alignment horizontal="left" vertical="center"/>
    </xf>
    <xf numFmtId="58" fontId="37" fillId="3" borderId="21" xfId="0" applyNumberFormat="1" applyFont="1" applyFill="1" applyBorder="1" applyAlignment="1">
      <alignment horizontal="left" vertical="center" shrinkToFit="1"/>
    </xf>
    <xf numFmtId="0" fontId="37" fillId="3" borderId="23" xfId="0" applyFont="1" applyFill="1" applyBorder="1" applyAlignment="1">
      <alignment horizontal="left" vertical="center" wrapText="1" shrinkToFit="1"/>
    </xf>
    <xf numFmtId="0" fontId="38" fillId="3" borderId="0" xfId="0" applyFont="1" applyFill="1" applyAlignment="1">
      <alignment vertical="center"/>
    </xf>
    <xf numFmtId="0" fontId="37" fillId="3" borderId="0" xfId="0" applyFont="1" applyFill="1" applyAlignment="1">
      <alignment vertical="center" shrinkToFit="1"/>
    </xf>
    <xf numFmtId="0" fontId="37" fillId="3" borderId="0" xfId="0" applyFont="1" applyFill="1" applyAlignment="1">
      <alignment horizontal="center" vertical="center"/>
    </xf>
    <xf numFmtId="0" fontId="37" fillId="3" borderId="27" xfId="0" applyFont="1" applyFill="1" applyBorder="1" applyAlignment="1">
      <alignment horizontal="left" vertical="center"/>
    </xf>
    <xf numFmtId="0" fontId="37" fillId="3" borderId="29" xfId="0" applyFont="1" applyFill="1" applyBorder="1" applyAlignment="1">
      <alignment vertical="center"/>
    </xf>
    <xf numFmtId="0" fontId="37" fillId="3" borderId="30" xfId="0" applyFont="1" applyFill="1" applyBorder="1" applyAlignment="1">
      <alignment vertical="center"/>
    </xf>
    <xf numFmtId="0" fontId="37" fillId="3" borderId="31" xfId="0" applyFont="1" applyFill="1" applyBorder="1" applyAlignment="1">
      <alignment vertical="center"/>
    </xf>
    <xf numFmtId="0" fontId="37" fillId="3" borderId="32" xfId="0" applyFont="1" applyFill="1" applyBorder="1" applyAlignment="1">
      <alignment vertical="center"/>
    </xf>
    <xf numFmtId="0" fontId="38" fillId="3" borderId="30" xfId="0" applyFont="1" applyFill="1" applyBorder="1" applyAlignment="1">
      <alignment horizontal="left" vertical="center"/>
    </xf>
    <xf numFmtId="0" fontId="37" fillId="3" borderId="33" xfId="0" applyFont="1" applyFill="1" applyBorder="1" applyAlignment="1">
      <alignment horizontal="left" vertical="center"/>
    </xf>
    <xf numFmtId="0" fontId="37" fillId="3" borderId="34" xfId="0" applyFont="1" applyFill="1" applyBorder="1" applyAlignment="1">
      <alignment horizontal="left" vertical="center"/>
    </xf>
    <xf numFmtId="0" fontId="37" fillId="3" borderId="34" xfId="0" applyFont="1" applyFill="1" applyBorder="1" applyAlignment="1">
      <alignment horizontal="left" vertical="center" shrinkToFit="1"/>
    </xf>
    <xf numFmtId="0" fontId="43" fillId="3" borderId="34" xfId="0" applyFont="1" applyFill="1" applyBorder="1" applyAlignment="1">
      <alignment horizontal="left" vertical="center"/>
    </xf>
    <xf numFmtId="0" fontId="37" fillId="3" borderId="35" xfId="0" applyFont="1" applyFill="1" applyBorder="1" applyAlignment="1">
      <alignment vertical="center"/>
    </xf>
    <xf numFmtId="0" fontId="37" fillId="3" borderId="58" xfId="0" applyFont="1" applyFill="1" applyBorder="1" applyAlignment="1">
      <alignment horizontal="left" vertical="center"/>
    </xf>
    <xf numFmtId="0" fontId="37" fillId="3" borderId="66" xfId="0" applyFont="1" applyFill="1" applyBorder="1" applyAlignment="1">
      <alignment horizontal="left" vertical="center"/>
    </xf>
    <xf numFmtId="0" fontId="37" fillId="3" borderId="66" xfId="0" applyFont="1" applyFill="1" applyBorder="1" applyAlignment="1">
      <alignment horizontal="left" vertical="center" shrinkToFit="1"/>
    </xf>
    <xf numFmtId="0" fontId="43" fillId="3" borderId="66" xfId="0" applyFont="1" applyFill="1" applyBorder="1" applyAlignment="1">
      <alignment horizontal="left" vertical="center"/>
    </xf>
    <xf numFmtId="0" fontId="37" fillId="3" borderId="74" xfId="0" applyFont="1" applyFill="1" applyBorder="1" applyAlignment="1">
      <alignment vertical="center"/>
    </xf>
    <xf numFmtId="0" fontId="37" fillId="0" borderId="0" xfId="0" applyFont="1" applyFill="1" applyBorder="1" applyAlignment="1">
      <alignment horizontal="left" vertical="center" shrinkToFit="1"/>
    </xf>
    <xf numFmtId="0" fontId="37" fillId="0" borderId="26" xfId="0" applyFont="1" applyBorder="1" applyAlignment="1">
      <alignment horizontal="center" vertical="center" shrinkToFit="1"/>
    </xf>
    <xf numFmtId="0" fontId="37" fillId="0" borderId="24" xfId="0" applyFont="1" applyBorder="1" applyAlignment="1">
      <alignment horizontal="left" vertical="center"/>
    </xf>
    <xf numFmtId="0" fontId="37" fillId="0" borderId="26" xfId="0" applyFont="1" applyBorder="1" applyAlignment="1">
      <alignment vertical="center"/>
    </xf>
    <xf numFmtId="49" fontId="37" fillId="0" borderId="0" xfId="0" applyNumberFormat="1" applyFont="1" applyBorder="1" applyAlignment="1">
      <alignment vertical="center"/>
    </xf>
    <xf numFmtId="0" fontId="37" fillId="0" borderId="24" xfId="0" applyFont="1" applyBorder="1" applyAlignment="1">
      <alignment horizontal="center" vertical="center"/>
    </xf>
    <xf numFmtId="0" fontId="37" fillId="0" borderId="26" xfId="0" applyFont="1" applyBorder="1" applyAlignment="1">
      <alignment horizontal="center" vertical="center"/>
    </xf>
    <xf numFmtId="0" fontId="37" fillId="0" borderId="25" xfId="0" applyFont="1" applyBorder="1" applyAlignment="1">
      <alignment vertical="center"/>
    </xf>
    <xf numFmtId="0" fontId="37" fillId="0" borderId="26" xfId="0" applyFont="1" applyBorder="1" applyAlignment="1">
      <alignment vertical="center" shrinkToFit="1"/>
    </xf>
    <xf numFmtId="49" fontId="38" fillId="0" borderId="0" xfId="0" applyNumberFormat="1" applyFont="1" applyBorder="1" applyAlignment="1">
      <alignment vertical="center" shrinkToFit="1"/>
    </xf>
    <xf numFmtId="49" fontId="37" fillId="0" borderId="25" xfId="0" applyNumberFormat="1" applyFont="1" applyBorder="1" applyAlignment="1">
      <alignment horizontal="left" vertical="center"/>
    </xf>
    <xf numFmtId="0" fontId="37" fillId="0" borderId="25" xfId="0" applyFont="1" applyBorder="1" applyAlignment="1">
      <alignment horizontal="left" vertical="center"/>
    </xf>
    <xf numFmtId="0" fontId="37" fillId="0" borderId="25" xfId="0" applyFont="1" applyBorder="1" applyAlignment="1">
      <alignment horizontal="left" vertical="center" shrinkToFit="1"/>
    </xf>
    <xf numFmtId="0" fontId="37" fillId="0" borderId="26" xfId="0" applyFont="1" applyBorder="1" applyAlignment="1">
      <alignment horizontal="left" vertical="center" shrinkToFit="1"/>
    </xf>
    <xf numFmtId="0" fontId="37" fillId="0" borderId="42" xfId="0" applyFont="1" applyBorder="1" applyAlignment="1">
      <alignment horizontal="left" vertical="center"/>
    </xf>
    <xf numFmtId="0" fontId="37" fillId="0" borderId="43" xfId="0" applyFont="1" applyBorder="1" applyAlignment="1">
      <alignment horizontal="left" vertical="center"/>
    </xf>
    <xf numFmtId="0" fontId="37" fillId="0" borderId="43" xfId="0" applyFont="1" applyBorder="1" applyAlignment="1">
      <alignment horizontal="left" vertical="center" shrinkToFit="1"/>
    </xf>
    <xf numFmtId="0" fontId="37" fillId="0" borderId="44" xfId="0" applyFont="1" applyBorder="1" applyAlignment="1">
      <alignment horizontal="left" vertical="center" shrinkToFit="1"/>
    </xf>
    <xf numFmtId="0" fontId="37" fillId="0" borderId="33" xfId="0" applyFont="1" applyBorder="1" applyAlignment="1">
      <alignment horizontal="left" vertical="center"/>
    </xf>
    <xf numFmtId="0" fontId="37" fillId="0" borderId="34" xfId="0" applyFont="1" applyBorder="1" applyAlignment="1">
      <alignment horizontal="left" vertical="center"/>
    </xf>
    <xf numFmtId="0" fontId="37" fillId="0" borderId="35" xfId="0" applyFont="1" applyBorder="1" applyAlignment="1">
      <alignment horizontal="left" vertical="center"/>
    </xf>
    <xf numFmtId="0" fontId="37" fillId="0" borderId="36" xfId="0" applyFont="1" applyBorder="1" applyAlignment="1">
      <alignment horizontal="left" vertical="center"/>
    </xf>
    <xf numFmtId="0" fontId="37" fillId="0" borderId="37" xfId="0" applyFont="1" applyBorder="1" applyAlignment="1">
      <alignment horizontal="left" vertical="center"/>
    </xf>
    <xf numFmtId="0" fontId="38" fillId="0" borderId="38" xfId="0" applyFont="1" applyBorder="1" applyAlignment="1">
      <alignment horizontal="left" vertical="center"/>
    </xf>
    <xf numFmtId="0" fontId="37" fillId="0" borderId="39" xfId="0" applyFont="1" applyBorder="1" applyAlignment="1">
      <alignment horizontal="left" vertical="center"/>
    </xf>
    <xf numFmtId="58" fontId="37" fillId="0" borderId="34" xfId="0" applyNumberFormat="1" applyFont="1" applyBorder="1" applyAlignment="1">
      <alignment horizontal="left" vertical="center"/>
    </xf>
    <xf numFmtId="0" fontId="37" fillId="0" borderId="30" xfId="0" applyFont="1" applyBorder="1" applyAlignment="1">
      <alignment horizontal="left" vertical="center"/>
    </xf>
    <xf numFmtId="58" fontId="37" fillId="0" borderId="31" xfId="0" applyNumberFormat="1" applyFont="1" applyBorder="1" applyAlignment="1">
      <alignment horizontal="left" vertical="center"/>
    </xf>
    <xf numFmtId="0" fontId="37" fillId="0" borderId="31" xfId="0" applyFont="1" applyBorder="1" applyAlignment="1">
      <alignment horizontal="left" vertical="center"/>
    </xf>
    <xf numFmtId="0" fontId="37" fillId="0" borderId="31" xfId="0" applyFont="1" applyBorder="1" applyAlignment="1">
      <alignment horizontal="left" vertical="center" shrinkToFit="1"/>
    </xf>
    <xf numFmtId="0" fontId="37" fillId="0" borderId="32" xfId="0" applyFont="1" applyBorder="1" applyAlignment="1">
      <alignment horizontal="left" vertical="center"/>
    </xf>
    <xf numFmtId="0" fontId="37" fillId="0" borderId="32" xfId="0" applyFont="1" applyBorder="1" applyAlignment="1">
      <alignment horizontal="left" vertical="center" shrinkToFit="1"/>
    </xf>
    <xf numFmtId="0" fontId="37" fillId="0" borderId="23" xfId="0" applyFont="1" applyBorder="1" applyAlignment="1">
      <alignment horizontal="left" vertical="center" shrinkToFit="1"/>
    </xf>
    <xf numFmtId="0" fontId="37" fillId="0" borderId="0" xfId="0" applyFont="1" applyBorder="1" applyAlignment="1">
      <alignment horizontal="left" vertical="center" wrapText="1" shrinkToFit="1"/>
    </xf>
    <xf numFmtId="0" fontId="52" fillId="0" borderId="0" xfId="0" applyFont="1" applyBorder="1" applyAlignment="1">
      <alignment horizontal="left" vertical="center" wrapText="1" shrinkToFit="1"/>
    </xf>
    <xf numFmtId="0" fontId="37" fillId="0" borderId="0" xfId="0" applyFont="1" applyBorder="1" applyAlignment="1">
      <alignment horizontal="left" vertical="center" shrinkToFit="1"/>
    </xf>
    <xf numFmtId="58" fontId="37" fillId="0" borderId="43" xfId="0" applyNumberFormat="1" applyFont="1" applyBorder="1" applyAlignment="1">
      <alignment horizontal="left" vertical="center" shrinkToFit="1"/>
    </xf>
    <xf numFmtId="0" fontId="37" fillId="0" borderId="44" xfId="0" applyFont="1" applyBorder="1" applyAlignment="1">
      <alignment horizontal="left" vertical="center"/>
    </xf>
    <xf numFmtId="58" fontId="37" fillId="0" borderId="21" xfId="0" applyNumberFormat="1" applyFont="1" applyBorder="1" applyAlignment="1">
      <alignment horizontal="left" vertical="center" shrinkToFit="1"/>
    </xf>
    <xf numFmtId="192" fontId="37" fillId="0" borderId="21" xfId="0" applyNumberFormat="1" applyFont="1" applyBorder="1" applyAlignment="1">
      <alignment horizontal="left" vertical="center"/>
    </xf>
    <xf numFmtId="0" fontId="34" fillId="0" borderId="0" xfId="0" applyFont="1" applyAlignment="1">
      <alignment vertical="center"/>
    </xf>
    <xf numFmtId="192" fontId="37" fillId="0" borderId="21" xfId="0" applyNumberFormat="1" applyFont="1" applyBorder="1" applyAlignment="1">
      <alignment horizontal="left" vertical="center" shrinkToFit="1"/>
    </xf>
    <xf numFmtId="0" fontId="37" fillId="0" borderId="38" xfId="0" applyFont="1" applyBorder="1" applyAlignment="1">
      <alignment horizontal="left" vertical="center"/>
    </xf>
    <xf numFmtId="0" fontId="36" fillId="0" borderId="21" xfId="0" applyFont="1" applyBorder="1" applyAlignment="1">
      <alignment horizontal="left" vertical="center" shrinkToFit="1"/>
    </xf>
    <xf numFmtId="49" fontId="37" fillId="0" borderId="21" xfId="0" applyNumberFormat="1" applyFont="1" applyBorder="1" applyAlignment="1">
      <alignment horizontal="left" vertical="center" shrinkToFit="1"/>
    </xf>
    <xf numFmtId="0" fontId="37" fillId="0" borderId="21" xfId="0" applyFont="1" applyFill="1" applyBorder="1" applyAlignment="1">
      <alignment horizontal="left" vertical="center" wrapText="1" shrinkToFit="1"/>
    </xf>
    <xf numFmtId="0" fontId="37" fillId="0" borderId="40" xfId="0" applyFont="1" applyBorder="1" applyAlignment="1">
      <alignment horizontal="left" vertical="center" shrinkToFit="1"/>
    </xf>
    <xf numFmtId="0" fontId="37" fillId="0" borderId="22" xfId="0" applyFont="1" applyFill="1" applyBorder="1" applyAlignment="1">
      <alignment horizontal="left" vertical="center" shrinkToFit="1"/>
    </xf>
    <xf numFmtId="0" fontId="37" fillId="0" borderId="41" xfId="0" applyFont="1" applyBorder="1" applyAlignment="1">
      <alignment horizontal="left" vertical="center"/>
    </xf>
    <xf numFmtId="192" fontId="37" fillId="0" borderId="37" xfId="0" applyNumberFormat="1" applyFont="1" applyBorder="1" applyAlignment="1">
      <alignment horizontal="left" vertical="center" shrinkToFit="1"/>
    </xf>
    <xf numFmtId="49" fontId="37" fillId="0" borderId="22" xfId="0" applyNumberFormat="1" applyFont="1" applyBorder="1" applyAlignment="1">
      <alignment horizontal="left" vertical="center" shrinkToFit="1"/>
    </xf>
    <xf numFmtId="0" fontId="38" fillId="0" borderId="21" xfId="0" applyFont="1" applyBorder="1" applyAlignment="1">
      <alignment vertical="center" shrinkToFit="1"/>
    </xf>
    <xf numFmtId="0" fontId="38" fillId="0" borderId="22" xfId="0" applyFont="1" applyBorder="1" applyAlignment="1">
      <alignment vertical="center" shrinkToFit="1"/>
    </xf>
    <xf numFmtId="0" fontId="38" fillId="0" borderId="43" xfId="0" applyFont="1" applyBorder="1" applyAlignment="1">
      <alignment vertical="center" shrinkToFit="1"/>
    </xf>
    <xf numFmtId="38" fontId="37" fillId="0" borderId="34" xfId="7" applyFont="1" applyFill="1" applyBorder="1" applyAlignment="1">
      <alignment horizontal="right" vertical="center"/>
    </xf>
    <xf numFmtId="0" fontId="37" fillId="0" borderId="46" xfId="0" applyFont="1" applyBorder="1" applyAlignment="1">
      <alignment horizontal="center" vertical="center"/>
    </xf>
    <xf numFmtId="38" fontId="37" fillId="0" borderId="46" xfId="7" applyFont="1" applyFill="1" applyBorder="1" applyAlignment="1">
      <alignment horizontal="right" vertical="center"/>
    </xf>
    <xf numFmtId="0" fontId="37" fillId="0" borderId="19" xfId="0" applyFont="1" applyBorder="1" applyAlignment="1">
      <alignment horizontal="center" vertical="center"/>
    </xf>
    <xf numFmtId="0" fontId="38" fillId="0" borderId="3" xfId="0" applyFont="1" applyBorder="1" applyAlignment="1">
      <alignment horizontal="left" vertical="center"/>
    </xf>
    <xf numFmtId="189" fontId="48" fillId="0" borderId="19" xfId="0" applyNumberFormat="1" applyFont="1" applyBorder="1" applyAlignment="1">
      <alignment horizontal="right" vertical="center"/>
    </xf>
    <xf numFmtId="189" fontId="48" fillId="0" borderId="4" xfId="0" applyNumberFormat="1" applyFont="1" applyBorder="1" applyAlignment="1">
      <alignment horizontal="right" vertical="center"/>
    </xf>
    <xf numFmtId="189" fontId="48" fillId="0" borderId="75" xfId="0" applyNumberFormat="1" applyFont="1" applyBorder="1" applyAlignment="1">
      <alignment horizontal="right" vertical="center"/>
    </xf>
    <xf numFmtId="189" fontId="48" fillId="0" borderId="21" xfId="0" applyNumberFormat="1" applyFont="1" applyBorder="1" applyAlignment="1">
      <alignment horizontal="right" vertical="center"/>
    </xf>
    <xf numFmtId="189" fontId="48" fillId="0" borderId="43" xfId="0" applyNumberFormat="1" applyFont="1" applyBorder="1" applyAlignment="1">
      <alignment horizontal="right" vertical="center"/>
    </xf>
    <xf numFmtId="189" fontId="48" fillId="0" borderId="31" xfId="0" applyNumberFormat="1" applyFont="1" applyBorder="1" applyAlignment="1">
      <alignment horizontal="right" vertical="center"/>
    </xf>
    <xf numFmtId="38" fontId="37" fillId="0" borderId="39" xfId="7" applyFont="1" applyFill="1" applyBorder="1" applyAlignment="1">
      <alignment horizontal="right" vertical="center"/>
    </xf>
    <xf numFmtId="38" fontId="37" fillId="0" borderId="53" xfId="7" applyFont="1" applyFill="1" applyBorder="1" applyAlignment="1">
      <alignment horizontal="right" vertical="center"/>
    </xf>
    <xf numFmtId="3" fontId="37" fillId="0" borderId="19" xfId="7" applyNumberFormat="1" applyFont="1" applyFill="1" applyBorder="1" applyAlignment="1">
      <alignment horizontal="right" vertical="center"/>
    </xf>
    <xf numFmtId="3" fontId="37" fillId="0" borderId="21" xfId="7" applyNumberFormat="1" applyFont="1" applyFill="1" applyBorder="1" applyAlignment="1">
      <alignment horizontal="right" vertical="center"/>
    </xf>
    <xf numFmtId="38" fontId="37" fillId="0" borderId="24" xfId="7" applyFont="1" applyFill="1" applyBorder="1" applyAlignment="1">
      <alignment horizontal="right" vertical="center"/>
    </xf>
    <xf numFmtId="38" fontId="37" fillId="0" borderId="25" xfId="7" applyFont="1" applyFill="1" applyBorder="1" applyAlignment="1">
      <alignment horizontal="right" vertical="center"/>
    </xf>
    <xf numFmtId="38" fontId="37" fillId="0" borderId="54" xfId="7" applyFont="1" applyFill="1" applyBorder="1" applyAlignment="1">
      <alignment horizontal="right" vertical="center"/>
    </xf>
    <xf numFmtId="38" fontId="37" fillId="0" borderId="14" xfId="7" applyFont="1" applyFill="1" applyBorder="1" applyAlignment="1">
      <alignment horizontal="right" vertical="center"/>
    </xf>
    <xf numFmtId="38" fontId="37" fillId="0" borderId="36" xfId="7" applyFont="1" applyFill="1" applyBorder="1" applyAlignment="1">
      <alignment horizontal="right" vertical="center"/>
    </xf>
    <xf numFmtId="38" fontId="38" fillId="0" borderId="22" xfId="6" applyFont="1" applyFill="1" applyBorder="1" applyAlignment="1">
      <alignment horizontal="right" vertical="center"/>
    </xf>
    <xf numFmtId="40" fontId="38" fillId="3" borderId="41" xfId="0" applyNumberFormat="1" applyFont="1" applyFill="1" applyBorder="1" applyAlignment="1">
      <alignment horizontal="right" vertical="center"/>
    </xf>
    <xf numFmtId="40" fontId="38" fillId="0" borderId="41" xfId="0" applyNumberFormat="1" applyFont="1" applyFill="1" applyBorder="1" applyAlignment="1">
      <alignment vertical="center"/>
    </xf>
    <xf numFmtId="197" fontId="38" fillId="0" borderId="21" xfId="0" applyNumberFormat="1" applyFont="1" applyBorder="1" applyAlignment="1">
      <alignment vertical="center"/>
    </xf>
    <xf numFmtId="0" fontId="0" fillId="0" borderId="0" xfId="0" applyFont="1" applyAlignment="1">
      <alignment vertical="center" wrapText="1"/>
    </xf>
    <xf numFmtId="38" fontId="0" fillId="0" borderId="0" xfId="0" applyNumberFormat="1" applyFont="1" applyBorder="1" applyAlignment="1">
      <alignment vertical="center"/>
    </xf>
    <xf numFmtId="0" fontId="63" fillId="5" borderId="0" xfId="0" applyFont="1" applyFill="1" applyBorder="1" applyAlignment="1">
      <alignment vertical="center"/>
    </xf>
    <xf numFmtId="0" fontId="64" fillId="5" borderId="0" xfId="0" applyFont="1" applyFill="1" applyBorder="1" applyAlignment="1">
      <alignment vertical="center"/>
    </xf>
    <xf numFmtId="0" fontId="28" fillId="5" borderId="0" xfId="0" applyFont="1" applyFill="1" applyAlignment="1">
      <alignment vertical="center"/>
    </xf>
    <xf numFmtId="184" fontId="7" fillId="0" borderId="51" xfId="0" applyNumberFormat="1" applyFont="1" applyBorder="1" applyAlignment="1" applyProtection="1">
      <alignment vertical="center"/>
    </xf>
    <xf numFmtId="184" fontId="7" fillId="0" borderId="49" xfId="0" applyNumberFormat="1" applyFont="1" applyBorder="1" applyAlignment="1" applyProtection="1">
      <alignment vertical="center"/>
    </xf>
    <xf numFmtId="200" fontId="7" fillId="0" borderId="50" xfId="0" applyNumberFormat="1" applyFont="1" applyBorder="1" applyAlignment="1" applyProtection="1">
      <alignment vertical="center"/>
    </xf>
    <xf numFmtId="38" fontId="38" fillId="0" borderId="37" xfId="0" applyNumberFormat="1" applyFont="1" applyBorder="1" applyAlignment="1">
      <alignment vertical="center"/>
    </xf>
    <xf numFmtId="185" fontId="38" fillId="0" borderId="37" xfId="0" applyNumberFormat="1" applyFont="1" applyBorder="1" applyAlignment="1">
      <alignment vertical="center"/>
    </xf>
    <xf numFmtId="185" fontId="38" fillId="0" borderId="38" xfId="0" applyNumberFormat="1" applyFont="1" applyBorder="1" applyAlignment="1">
      <alignment vertical="center"/>
    </xf>
    <xf numFmtId="0" fontId="38" fillId="0" borderId="25" xfId="0" applyFont="1" applyBorder="1" applyAlignment="1">
      <alignment vertical="center"/>
    </xf>
    <xf numFmtId="0" fontId="38" fillId="0" borderId="26" xfId="0" applyFont="1" applyBorder="1" applyAlignment="1">
      <alignment vertical="center"/>
    </xf>
    <xf numFmtId="0" fontId="38" fillId="3" borderId="39" xfId="0" applyFont="1" applyFill="1" applyBorder="1" applyAlignment="1">
      <alignment vertical="center" wrapText="1"/>
    </xf>
    <xf numFmtId="0" fontId="37" fillId="3" borderId="39" xfId="0" applyFont="1" applyFill="1" applyBorder="1" applyAlignment="1">
      <alignment vertical="center" shrinkToFit="1"/>
    </xf>
    <xf numFmtId="0" fontId="44" fillId="3" borderId="39" xfId="0" applyFont="1" applyFill="1" applyBorder="1" applyAlignment="1">
      <alignment horizontal="left" vertical="center" shrinkToFit="1"/>
    </xf>
    <xf numFmtId="0" fontId="37" fillId="3" borderId="39" xfId="0" applyFont="1" applyFill="1" applyBorder="1" applyAlignment="1">
      <alignment horizontal="left" vertical="center" shrinkToFit="1"/>
    </xf>
    <xf numFmtId="0" fontId="44" fillId="3" borderId="36" xfId="0" applyFont="1" applyFill="1" applyBorder="1" applyAlignment="1">
      <alignment horizontal="left" vertical="center" shrinkToFit="1"/>
    </xf>
    <xf numFmtId="0" fontId="44" fillId="3" borderId="36" xfId="0" applyFont="1" applyFill="1" applyBorder="1" applyAlignment="1">
      <alignment vertical="center" shrinkToFit="1"/>
    </xf>
    <xf numFmtId="0" fontId="36" fillId="3" borderId="39" xfId="0" applyFont="1" applyFill="1" applyBorder="1" applyAlignment="1">
      <alignment vertical="center" wrapText="1"/>
    </xf>
    <xf numFmtId="176" fontId="46" fillId="0" borderId="25" xfId="6" applyNumberFormat="1" applyFont="1" applyFill="1" applyBorder="1" applyAlignment="1">
      <alignment horizontal="right" vertical="center"/>
    </xf>
    <xf numFmtId="38" fontId="38" fillId="0" borderId="41" xfId="6" applyFont="1" applyFill="1" applyBorder="1" applyAlignment="1">
      <alignment horizontal="right" vertical="center"/>
    </xf>
    <xf numFmtId="38" fontId="38" fillId="0" borderId="22" xfId="6" applyFont="1" applyFill="1" applyBorder="1" applyAlignment="1">
      <alignment vertical="center"/>
    </xf>
    <xf numFmtId="0" fontId="37" fillId="0" borderId="47" xfId="0" applyFont="1" applyFill="1" applyBorder="1" applyAlignment="1">
      <alignment horizontal="right" vertical="center"/>
    </xf>
    <xf numFmtId="0" fontId="37" fillId="0" borderId="2" xfId="0" applyFont="1" applyBorder="1" applyAlignment="1">
      <alignment vertical="center"/>
    </xf>
    <xf numFmtId="0" fontId="38" fillId="0" borderId="46" xfId="0" applyFont="1" applyBorder="1" applyAlignment="1">
      <alignment horizontal="center" vertical="center"/>
    </xf>
    <xf numFmtId="3" fontId="37" fillId="0" borderId="46" xfId="0" applyNumberFormat="1" applyFont="1" applyFill="1" applyBorder="1" applyAlignment="1"/>
    <xf numFmtId="0" fontId="37" fillId="0" borderId="46" xfId="0" applyFont="1" applyFill="1" applyBorder="1" applyAlignment="1"/>
    <xf numFmtId="183" fontId="38" fillId="0" borderId="0" xfId="0" applyNumberFormat="1" applyFont="1" applyBorder="1" applyAlignment="1">
      <alignment horizontal="right" vertical="center"/>
    </xf>
    <xf numFmtId="0" fontId="36" fillId="0" borderId="2" xfId="0" applyFont="1" applyBorder="1" applyAlignment="1">
      <alignment vertical="center"/>
    </xf>
    <xf numFmtId="38" fontId="38" fillId="0" borderId="1" xfId="0" applyNumberFormat="1" applyFont="1" applyBorder="1" applyAlignment="1">
      <alignment vertical="center"/>
    </xf>
    <xf numFmtId="189" fontId="37" fillId="0" borderId="62" xfId="0" applyNumberFormat="1" applyFont="1" applyBorder="1" applyAlignment="1" applyProtection="1">
      <alignment horizontal="distributed" vertical="center"/>
      <protection locked="0"/>
    </xf>
    <xf numFmtId="189" fontId="7" fillId="0" borderId="34" xfId="0" applyNumberFormat="1" applyFont="1" applyBorder="1" applyAlignment="1" applyProtection="1">
      <alignment vertical="center"/>
      <protection locked="0"/>
    </xf>
    <xf numFmtId="184" fontId="7" fillId="0" borderId="34" xfId="0" applyNumberFormat="1" applyFont="1" applyBorder="1" applyAlignment="1" applyProtection="1">
      <alignment vertical="center"/>
    </xf>
    <xf numFmtId="184" fontId="7" fillId="0" borderId="76" xfId="0" applyNumberFormat="1" applyFont="1" applyBorder="1" applyAlignment="1" applyProtection="1">
      <alignment vertical="center"/>
    </xf>
    <xf numFmtId="184" fontId="7" fillId="0" borderId="64" xfId="0" applyNumberFormat="1" applyFont="1" applyBorder="1" applyAlignment="1" applyProtection="1">
      <alignment vertical="center"/>
    </xf>
    <xf numFmtId="189" fontId="44" fillId="7" borderId="24" xfId="0" applyNumberFormat="1" applyFont="1" applyFill="1" applyBorder="1" applyAlignment="1" applyProtection="1">
      <alignment vertical="center"/>
    </xf>
    <xf numFmtId="189" fontId="7" fillId="0" borderId="0" xfId="0" applyNumberFormat="1" applyFont="1" applyBorder="1" applyProtection="1">
      <protection locked="0"/>
    </xf>
    <xf numFmtId="0" fontId="38" fillId="0" borderId="37" xfId="0" applyFont="1" applyBorder="1" applyAlignment="1" applyProtection="1">
      <alignment horizontal="center" vertical="center" wrapText="1"/>
      <protection locked="0"/>
    </xf>
    <xf numFmtId="0" fontId="38" fillId="0" borderId="37" xfId="0" applyFont="1" applyBorder="1" applyAlignment="1" applyProtection="1">
      <alignment horizontal="center" vertical="center" shrinkToFit="1"/>
      <protection locked="0"/>
    </xf>
    <xf numFmtId="0" fontId="38" fillId="0" borderId="38" xfId="0" applyFont="1" applyBorder="1" applyAlignment="1">
      <alignment horizontal="center" vertical="center" shrinkToFit="1"/>
    </xf>
    <xf numFmtId="0" fontId="38" fillId="0" borderId="28" xfId="0" applyFont="1" applyBorder="1" applyAlignment="1" applyProtection="1">
      <alignment horizontal="center" vertical="center"/>
      <protection locked="0"/>
    </xf>
    <xf numFmtId="0" fontId="38" fillId="0" borderId="29" xfId="0" applyFont="1" applyBorder="1" applyAlignment="1" applyProtection="1">
      <alignment vertical="center" shrinkToFit="1"/>
      <protection locked="0"/>
    </xf>
    <xf numFmtId="179" fontId="37" fillId="0" borderId="37" xfId="0" applyNumberFormat="1" applyFont="1" applyBorder="1" applyAlignment="1" applyProtection="1">
      <alignment horizontal="center" vertical="center" wrapText="1"/>
      <protection locked="0"/>
    </xf>
    <xf numFmtId="179" fontId="38" fillId="0" borderId="37" xfId="0" applyNumberFormat="1" applyFont="1" applyBorder="1" applyAlignment="1" applyProtection="1">
      <alignment horizontal="center" vertical="center" wrapText="1"/>
      <protection locked="0"/>
    </xf>
    <xf numFmtId="179" fontId="37" fillId="0" borderId="28" xfId="0" applyNumberFormat="1" applyFont="1" applyBorder="1" applyAlignment="1" applyProtection="1">
      <alignment horizontal="center" vertical="center"/>
      <protection locked="0"/>
    </xf>
    <xf numFmtId="179" fontId="37" fillId="0" borderId="28" xfId="0" applyNumberFormat="1" applyFont="1" applyBorder="1" applyAlignment="1" applyProtection="1">
      <alignment horizontal="center" vertical="center" shrinkToFit="1"/>
      <protection locked="0"/>
    </xf>
    <xf numFmtId="179" fontId="37" fillId="0" borderId="38" xfId="0" applyNumberFormat="1" applyFont="1" applyBorder="1" applyAlignment="1" applyProtection="1">
      <alignment horizontal="center" vertical="center" wrapText="1"/>
      <protection locked="0"/>
    </xf>
    <xf numFmtId="179" fontId="37" fillId="0" borderId="29" xfId="0" applyNumberFormat="1" applyFont="1" applyBorder="1" applyAlignment="1" applyProtection="1">
      <alignment horizontal="center" vertical="center"/>
      <protection locked="0"/>
    </xf>
    <xf numFmtId="0" fontId="7" fillId="0" borderId="0" xfId="0" applyFont="1" applyBorder="1" applyAlignment="1" applyProtection="1">
      <alignment vertical="center" wrapText="1"/>
      <protection locked="0"/>
    </xf>
    <xf numFmtId="38" fontId="38" fillId="3" borderId="37" xfId="6" applyFont="1" applyFill="1" applyBorder="1" applyAlignment="1">
      <alignment horizontal="right" vertical="center"/>
    </xf>
    <xf numFmtId="38" fontId="38" fillId="0" borderId="37" xfId="6" applyFont="1" applyFill="1" applyBorder="1" applyAlignment="1">
      <alignment horizontal="right" vertical="center"/>
    </xf>
    <xf numFmtId="38" fontId="38" fillId="0" borderId="38" xfId="6" applyFont="1" applyFill="1" applyBorder="1" applyAlignment="1">
      <alignment horizontal="right" vertical="center"/>
    </xf>
    <xf numFmtId="38" fontId="38" fillId="3" borderId="34" xfId="6" applyFont="1" applyFill="1" applyBorder="1" applyAlignment="1">
      <alignment horizontal="right" vertical="center"/>
    </xf>
    <xf numFmtId="38" fontId="38" fillId="0" borderId="34" xfId="6" applyFont="1" applyFill="1" applyBorder="1" applyAlignment="1">
      <alignment horizontal="right" vertical="center"/>
    </xf>
    <xf numFmtId="38" fontId="38" fillId="0" borderId="35" xfId="6" applyFont="1" applyFill="1" applyBorder="1" applyAlignment="1">
      <alignment horizontal="right" vertical="center"/>
    </xf>
    <xf numFmtId="0" fontId="37" fillId="3" borderId="36" xfId="0" applyFont="1" applyFill="1" applyBorder="1" applyAlignment="1">
      <alignment vertical="center" shrinkToFit="1"/>
    </xf>
    <xf numFmtId="0" fontId="54" fillId="3" borderId="39" xfId="0" applyFont="1" applyFill="1" applyBorder="1" applyAlignment="1">
      <alignment vertical="center" wrapText="1"/>
    </xf>
    <xf numFmtId="0" fontId="36" fillId="3" borderId="33" xfId="0" applyFont="1" applyFill="1" applyBorder="1" applyAlignment="1">
      <alignment vertical="center" shrinkToFit="1"/>
    </xf>
    <xf numFmtId="0" fontId="38" fillId="9" borderId="0" xfId="0" applyFont="1" applyFill="1" applyAlignment="1">
      <alignment horizontal="left" vertical="center"/>
    </xf>
    <xf numFmtId="38" fontId="38" fillId="3" borderId="0" xfId="6" applyFont="1" applyFill="1" applyBorder="1" applyAlignment="1">
      <alignment horizontal="right" vertical="center"/>
    </xf>
    <xf numFmtId="189" fontId="36" fillId="0" borderId="0" xfId="0" applyNumberFormat="1" applyFont="1" applyBorder="1" applyAlignment="1">
      <alignment horizontal="right" vertical="center"/>
    </xf>
    <xf numFmtId="0" fontId="38" fillId="9" borderId="0" xfId="0" applyFont="1" applyFill="1" applyAlignment="1">
      <alignment horizontal="right" vertical="center"/>
    </xf>
    <xf numFmtId="58" fontId="37" fillId="0" borderId="21" xfId="0" applyNumberFormat="1" applyFont="1" applyBorder="1" applyAlignment="1">
      <alignment horizontal="left" vertical="center"/>
    </xf>
    <xf numFmtId="0" fontId="37" fillId="0" borderId="40" xfId="0" applyFont="1" applyBorder="1" applyAlignment="1">
      <alignment horizontal="left" vertical="center" wrapText="1" shrinkToFit="1"/>
    </xf>
    <xf numFmtId="0" fontId="43" fillId="0" borderId="41" xfId="0" applyFont="1" applyBorder="1" applyAlignment="1">
      <alignment horizontal="left" vertical="center" wrapText="1" shrinkToFit="1"/>
    </xf>
    <xf numFmtId="0" fontId="0" fillId="0" borderId="0" xfId="0" applyFont="1" applyAlignment="1">
      <alignment vertical="center"/>
    </xf>
    <xf numFmtId="179" fontId="37" fillId="0" borderId="41" xfId="0" applyNumberFormat="1" applyFont="1" applyFill="1" applyBorder="1" applyAlignment="1" applyProtection="1">
      <alignment vertical="center" wrapText="1"/>
      <protection locked="0"/>
    </xf>
    <xf numFmtId="0" fontId="8" fillId="9" borderId="0" xfId="0" applyFont="1" applyFill="1" applyAlignment="1">
      <alignment horizontal="left"/>
    </xf>
    <xf numFmtId="0" fontId="7" fillId="0" borderId="0" xfId="0" applyFont="1" applyBorder="1" applyAlignment="1">
      <alignment horizontal="center" vertical="center"/>
    </xf>
    <xf numFmtId="0" fontId="7" fillId="0" borderId="0" xfId="0" applyFont="1" applyBorder="1" applyAlignment="1">
      <alignment vertical="center"/>
    </xf>
    <xf numFmtId="0" fontId="7" fillId="0" borderId="0" xfId="0" applyFont="1" applyBorder="1" applyAlignment="1">
      <alignment horizontal="right" vertical="center"/>
    </xf>
    <xf numFmtId="0" fontId="7" fillId="0" borderId="0" xfId="0" applyFont="1" applyBorder="1" applyAlignment="1">
      <alignment horizontal="center" vertical="center" wrapText="1"/>
    </xf>
    <xf numFmtId="38" fontId="7" fillId="0" borderId="0" xfId="6" applyFont="1" applyBorder="1" applyAlignment="1">
      <alignment horizontal="right" vertical="center"/>
    </xf>
    <xf numFmtId="0" fontId="9" fillId="0" borderId="0" xfId="0" applyFont="1" applyBorder="1" applyAlignment="1">
      <alignment horizontal="center" vertical="center" wrapText="1"/>
    </xf>
    <xf numFmtId="0" fontId="11" fillId="0" borderId="0" xfId="0" applyFont="1" applyBorder="1" applyAlignment="1">
      <alignment vertical="center"/>
    </xf>
    <xf numFmtId="0" fontId="11" fillId="0" borderId="0" xfId="0" applyFont="1" applyBorder="1" applyAlignment="1">
      <alignment horizontal="left" vertical="center"/>
    </xf>
    <xf numFmtId="38" fontId="11" fillId="0" borderId="0" xfId="6" applyFont="1" applyBorder="1" applyAlignment="1">
      <alignment horizontal="right" vertical="center"/>
    </xf>
    <xf numFmtId="38" fontId="11" fillId="0" borderId="0" xfId="6" applyFont="1" applyBorder="1" applyAlignment="1">
      <alignment horizontal="center" vertical="center"/>
    </xf>
    <xf numFmtId="176" fontId="11" fillId="0" borderId="0" xfId="6" applyNumberFormat="1" applyFont="1" applyBorder="1" applyAlignment="1">
      <alignment horizontal="right" vertical="center"/>
    </xf>
    <xf numFmtId="0" fontId="11" fillId="0" borderId="0" xfId="0" applyFont="1" applyBorder="1" applyAlignment="1">
      <alignment horizontal="center" vertical="center"/>
    </xf>
    <xf numFmtId="0" fontId="11" fillId="0" borderId="0" xfId="0" applyFont="1" applyBorder="1" applyAlignment="1">
      <alignment horizontal="right" vertical="center"/>
    </xf>
    <xf numFmtId="0" fontId="11" fillId="0" borderId="2" xfId="0" applyFont="1" applyBorder="1" applyAlignment="1">
      <alignment vertical="center"/>
    </xf>
    <xf numFmtId="0" fontId="28" fillId="5" borderId="0" xfId="11" applyFont="1" applyFill="1" applyBorder="1" applyAlignment="1">
      <alignment vertical="center"/>
    </xf>
    <xf numFmtId="0" fontId="31" fillId="5" borderId="0" xfId="11" applyFont="1" applyFill="1" applyBorder="1" applyAlignment="1">
      <alignment vertical="center"/>
    </xf>
    <xf numFmtId="0" fontId="30" fillId="5" borderId="0" xfId="11" applyFont="1" applyFill="1" applyBorder="1" applyAlignment="1">
      <alignment vertical="center"/>
    </xf>
    <xf numFmtId="0" fontId="1" fillId="0" borderId="0" xfId="11"/>
    <xf numFmtId="0" fontId="8" fillId="0" borderId="0" xfId="11" applyFont="1" applyAlignment="1">
      <alignment horizontal="left" vertical="center"/>
    </xf>
    <xf numFmtId="0" fontId="7" fillId="0" borderId="0" xfId="11" applyFont="1" applyAlignment="1">
      <alignment vertical="center"/>
    </xf>
    <xf numFmtId="0" fontId="7" fillId="0" borderId="0" xfId="11" applyFont="1" applyBorder="1" applyAlignment="1">
      <alignment horizontal="center" vertical="center"/>
    </xf>
    <xf numFmtId="0" fontId="11" fillId="0" borderId="0" xfId="11" applyFont="1" applyBorder="1" applyAlignment="1">
      <alignment horizontal="center" vertical="center"/>
    </xf>
    <xf numFmtId="0" fontId="11" fillId="0" borderId="0" xfId="11" applyFont="1" applyBorder="1" applyAlignment="1">
      <alignment horizontal="center" vertical="center" wrapText="1"/>
    </xf>
    <xf numFmtId="0" fontId="9" fillId="0" borderId="0" xfId="11" applyFont="1" applyBorder="1" applyAlignment="1">
      <alignment horizontal="center" vertical="center"/>
    </xf>
    <xf numFmtId="0" fontId="9" fillId="0" borderId="0" xfId="11" applyFont="1" applyBorder="1" applyAlignment="1">
      <alignment horizontal="center" vertical="center" shrinkToFit="1"/>
    </xf>
    <xf numFmtId="0" fontId="38" fillId="0" borderId="0" xfId="11" applyFont="1" applyBorder="1" applyAlignment="1">
      <alignment horizontal="right" vertical="center"/>
    </xf>
    <xf numFmtId="0" fontId="38" fillId="0" borderId="0" xfId="11" applyFont="1" applyBorder="1" applyAlignment="1">
      <alignment vertical="center"/>
    </xf>
    <xf numFmtId="0" fontId="37" fillId="0" borderId="0" xfId="11" applyFont="1" applyBorder="1" applyAlignment="1">
      <alignment vertical="center"/>
    </xf>
    <xf numFmtId="0" fontId="7" fillId="0" borderId="0" xfId="11" applyFont="1" applyBorder="1" applyAlignment="1">
      <alignment vertical="center"/>
    </xf>
    <xf numFmtId="0" fontId="38" fillId="0" borderId="0" xfId="11" applyFont="1" applyAlignment="1">
      <alignment vertical="center"/>
    </xf>
    <xf numFmtId="0" fontId="37" fillId="0" borderId="0" xfId="11" applyFont="1" applyAlignment="1">
      <alignment vertical="center"/>
    </xf>
    <xf numFmtId="0" fontId="11" fillId="0" borderId="0" xfId="11" applyFont="1" applyAlignment="1">
      <alignment vertical="center"/>
    </xf>
    <xf numFmtId="0" fontId="30" fillId="5" borderId="0" xfId="11" applyFont="1" applyFill="1" applyAlignment="1">
      <alignment vertical="center"/>
    </xf>
    <xf numFmtId="0" fontId="11" fillId="0" borderId="0" xfId="11" applyFont="1" applyBorder="1" applyAlignment="1">
      <alignment vertical="center"/>
    </xf>
    <xf numFmtId="0" fontId="11" fillId="0" borderId="0" xfId="11" applyFont="1" applyBorder="1" applyAlignment="1">
      <alignment vertical="top"/>
    </xf>
    <xf numFmtId="0" fontId="11" fillId="0" borderId="0" xfId="11" applyFont="1" applyAlignment="1">
      <alignment horizontal="center" vertical="center"/>
    </xf>
    <xf numFmtId="0" fontId="7" fillId="5" borderId="0" xfId="0" applyFont="1" applyFill="1" applyAlignment="1">
      <alignment vertical="center"/>
    </xf>
    <xf numFmtId="0" fontId="7" fillId="2" borderId="0" xfId="0" applyFont="1" applyFill="1" applyAlignment="1">
      <alignment vertical="center"/>
    </xf>
    <xf numFmtId="180" fontId="9" fillId="0" borderId="0" xfId="0" applyNumberFormat="1" applyFont="1" applyBorder="1" applyAlignment="1">
      <alignment vertical="center"/>
    </xf>
    <xf numFmtId="179" fontId="11" fillId="0" borderId="0" xfId="6" applyNumberFormat="1" applyFont="1" applyBorder="1" applyAlignment="1">
      <alignment horizontal="right" vertical="center"/>
    </xf>
    <xf numFmtId="0" fontId="38" fillId="0" borderId="31" xfId="0" applyFont="1" applyFill="1" applyBorder="1" applyAlignment="1">
      <alignment vertical="center"/>
    </xf>
    <xf numFmtId="38" fontId="12" fillId="0" borderId="0" xfId="6" applyFont="1" applyBorder="1" applyAlignment="1">
      <alignment horizontal="right" vertical="center"/>
    </xf>
    <xf numFmtId="0" fontId="12" fillId="0" borderId="0" xfId="0" applyFont="1" applyBorder="1" applyAlignment="1">
      <alignment horizontal="right" vertical="center"/>
    </xf>
    <xf numFmtId="0" fontId="37" fillId="0" borderId="21" xfId="0" applyFont="1" applyBorder="1" applyAlignment="1">
      <alignment horizontal="center" vertical="center"/>
    </xf>
    <xf numFmtId="0" fontId="37" fillId="0" borderId="39" xfId="0" applyFont="1" applyBorder="1" applyAlignment="1">
      <alignment horizontal="center" vertical="center"/>
    </xf>
    <xf numFmtId="0" fontId="38" fillId="0" borderId="0" xfId="0" applyFont="1" applyBorder="1" applyAlignment="1">
      <alignment vertical="center"/>
    </xf>
    <xf numFmtId="0" fontId="7" fillId="0" borderId="0" xfId="0" applyFont="1" applyBorder="1" applyAlignment="1">
      <alignment horizontal="center" vertical="center"/>
    </xf>
    <xf numFmtId="38" fontId="37" fillId="0" borderId="34" xfId="7" applyFont="1" applyFill="1" applyBorder="1" applyAlignment="1">
      <alignment horizontal="right" vertical="center"/>
    </xf>
    <xf numFmtId="38" fontId="37" fillId="0" borderId="22" xfId="7" applyFont="1" applyFill="1" applyBorder="1" applyAlignment="1">
      <alignment horizontal="right" vertical="center"/>
    </xf>
    <xf numFmtId="0" fontId="37" fillId="0" borderId="46" xfId="0" applyFont="1" applyBorder="1" applyAlignment="1">
      <alignment horizontal="center" vertical="center"/>
    </xf>
    <xf numFmtId="0" fontId="37" fillId="0" borderId="19" xfId="0" applyFont="1" applyBorder="1" applyAlignment="1">
      <alignment horizontal="center" vertical="center"/>
    </xf>
    <xf numFmtId="0" fontId="9" fillId="0" borderId="0" xfId="0" applyFont="1" applyBorder="1" applyAlignment="1">
      <alignment horizontal="center" vertical="center"/>
    </xf>
    <xf numFmtId="0" fontId="11" fillId="0" borderId="0" xfId="0" applyFont="1" applyBorder="1" applyAlignment="1">
      <alignment vertical="center"/>
    </xf>
    <xf numFmtId="0" fontId="36" fillId="0" borderId="40" xfId="0" applyFont="1" applyBorder="1" applyAlignment="1">
      <alignment horizontal="center" vertical="center"/>
    </xf>
    <xf numFmtId="38" fontId="37" fillId="0" borderId="58" xfId="7" applyFont="1" applyFill="1" applyBorder="1" applyAlignment="1">
      <alignment horizontal="right" vertical="center"/>
    </xf>
    <xf numFmtId="3" fontId="37" fillId="0" borderId="69" xfId="7" applyNumberFormat="1" applyFont="1" applyFill="1" applyBorder="1" applyAlignment="1">
      <alignment horizontal="right" vertical="center"/>
    </xf>
    <xf numFmtId="38" fontId="37" fillId="0" borderId="42" xfId="7" applyFont="1" applyFill="1" applyBorder="1" applyAlignment="1">
      <alignment horizontal="right" vertical="center"/>
    </xf>
    <xf numFmtId="0" fontId="37" fillId="0" borderId="40" xfId="0" applyFont="1" applyBorder="1" applyAlignment="1">
      <alignment horizontal="center" vertical="center"/>
    </xf>
    <xf numFmtId="0" fontId="37" fillId="0" borderId="21" xfId="0" applyFont="1" applyBorder="1" applyAlignment="1">
      <alignment horizontal="center" vertical="center"/>
    </xf>
    <xf numFmtId="0" fontId="38" fillId="0" borderId="21" xfId="0" applyFont="1" applyBorder="1" applyAlignment="1">
      <alignment horizontal="center" vertical="center" wrapText="1"/>
    </xf>
    <xf numFmtId="0" fontId="38" fillId="0" borderId="21" xfId="0" applyFont="1" applyBorder="1" applyAlignment="1">
      <alignment horizontal="center" vertical="center"/>
    </xf>
    <xf numFmtId="0" fontId="37" fillId="0" borderId="43" xfId="0" applyFont="1" applyBorder="1" applyAlignment="1">
      <alignment horizontal="center" vertical="center"/>
    </xf>
    <xf numFmtId="0" fontId="37" fillId="0" borderId="23" xfId="0" applyFont="1" applyBorder="1" applyAlignment="1">
      <alignment horizontal="center" vertical="center"/>
    </xf>
    <xf numFmtId="0" fontId="37" fillId="0" borderId="42" xfId="0" applyFont="1" applyBorder="1" applyAlignment="1">
      <alignment horizontal="center" vertical="center"/>
    </xf>
    <xf numFmtId="0" fontId="37" fillId="0" borderId="22" xfId="0" applyFont="1" applyBorder="1" applyAlignment="1">
      <alignment horizontal="left" vertical="center"/>
    </xf>
    <xf numFmtId="0" fontId="37" fillId="0" borderId="0" xfId="0" applyFont="1" applyBorder="1" applyAlignment="1">
      <alignment horizontal="left" vertical="center"/>
    </xf>
    <xf numFmtId="0" fontId="37" fillId="0" borderId="39" xfId="0" applyFont="1" applyBorder="1" applyAlignment="1">
      <alignment horizontal="center" vertical="center"/>
    </xf>
    <xf numFmtId="0" fontId="38" fillId="0" borderId="2" xfId="0" applyFont="1" applyBorder="1" applyAlignment="1">
      <alignment horizontal="right" vertical="center"/>
    </xf>
    <xf numFmtId="0" fontId="38" fillId="0" borderId="43" xfId="0" applyFont="1" applyBorder="1" applyAlignment="1">
      <alignment horizontal="center" vertical="center"/>
    </xf>
    <xf numFmtId="0" fontId="38" fillId="0" borderId="39" xfId="0" applyFont="1" applyBorder="1" applyAlignment="1">
      <alignment horizontal="center" vertical="center"/>
    </xf>
    <xf numFmtId="0" fontId="36" fillId="0" borderId="43" xfId="0" applyFont="1" applyBorder="1" applyAlignment="1">
      <alignment horizontal="center" vertical="center"/>
    </xf>
    <xf numFmtId="0" fontId="36" fillId="0" borderId="21" xfId="0" applyFont="1" applyBorder="1" applyAlignment="1">
      <alignment horizontal="center" vertical="center"/>
    </xf>
    <xf numFmtId="0" fontId="37" fillId="0" borderId="21" xfId="0" applyFont="1" applyBorder="1" applyAlignment="1">
      <alignment horizontal="left" vertical="center"/>
    </xf>
    <xf numFmtId="0" fontId="38" fillId="0" borderId="0" xfId="0" applyFont="1" applyAlignment="1">
      <alignment horizontal="right" vertical="center"/>
    </xf>
    <xf numFmtId="0" fontId="37" fillId="0" borderId="0" xfId="0" applyFont="1" applyAlignment="1">
      <alignment vertical="center"/>
    </xf>
    <xf numFmtId="0" fontId="38" fillId="0" borderId="0" xfId="0" applyFont="1" applyBorder="1" applyAlignment="1">
      <alignment horizontal="right" vertical="center"/>
    </xf>
    <xf numFmtId="0" fontId="37" fillId="0" borderId="0" xfId="0" applyFont="1" applyBorder="1" applyAlignment="1">
      <alignment vertical="center"/>
    </xf>
    <xf numFmtId="0" fontId="36" fillId="0" borderId="21" xfId="0" applyFont="1" applyBorder="1" applyAlignment="1">
      <alignment horizontal="center" vertical="center" wrapText="1"/>
    </xf>
    <xf numFmtId="0" fontId="37" fillId="0" borderId="21" xfId="0" applyFont="1" applyBorder="1" applyAlignment="1">
      <alignment horizontal="center" vertical="center" wrapText="1"/>
    </xf>
    <xf numFmtId="0" fontId="38" fillId="0" borderId="40" xfId="0" applyFont="1" applyBorder="1" applyAlignment="1">
      <alignment horizontal="center" vertical="center"/>
    </xf>
    <xf numFmtId="0" fontId="36" fillId="0" borderId="43" xfId="0" applyFont="1" applyBorder="1" applyAlignment="1">
      <alignment horizontal="center" vertical="center" wrapText="1"/>
    </xf>
    <xf numFmtId="0" fontId="38" fillId="0" borderId="0" xfId="0" applyFont="1" applyBorder="1" applyAlignment="1">
      <alignment vertical="center"/>
    </xf>
    <xf numFmtId="0" fontId="7" fillId="0" borderId="0" xfId="0" applyFont="1" applyBorder="1" applyAlignment="1">
      <alignment horizontal="center" vertical="center"/>
    </xf>
    <xf numFmtId="0" fontId="7" fillId="0" borderId="0" xfId="0" applyFont="1" applyBorder="1" applyAlignment="1">
      <alignment vertical="center"/>
    </xf>
    <xf numFmtId="0" fontId="7" fillId="0" borderId="1" xfId="0" applyFont="1" applyBorder="1" applyAlignment="1">
      <alignment horizontal="center" vertical="center"/>
    </xf>
    <xf numFmtId="0" fontId="38" fillId="0" borderId="0" xfId="0" applyFont="1" applyBorder="1" applyAlignment="1">
      <alignment horizontal="left" vertical="center"/>
    </xf>
    <xf numFmtId="0" fontId="7" fillId="0" borderId="0" xfId="0" applyFont="1" applyBorder="1" applyAlignment="1">
      <alignment horizontal="right" vertical="center"/>
    </xf>
    <xf numFmtId="0" fontId="38" fillId="0" borderId="21" xfId="0" applyFont="1" applyFill="1" applyBorder="1" applyAlignment="1">
      <alignment horizontal="right" vertical="center"/>
    </xf>
    <xf numFmtId="0" fontId="38" fillId="0" borderId="23" xfId="0" applyFont="1" applyFill="1" applyBorder="1" applyAlignment="1">
      <alignment horizontal="right" vertical="center"/>
    </xf>
    <xf numFmtId="0" fontId="38" fillId="0" borderId="0" xfId="0" applyFont="1" applyBorder="1" applyAlignment="1">
      <alignment horizontal="center" vertical="center"/>
    </xf>
    <xf numFmtId="0" fontId="38" fillId="0" borderId="23" xfId="0" applyFont="1" applyBorder="1" applyAlignment="1">
      <alignment horizontal="center" vertical="center"/>
    </xf>
    <xf numFmtId="0" fontId="36" fillId="0" borderId="3" xfId="0" applyFont="1" applyBorder="1" applyAlignment="1">
      <alignment horizontal="left" vertical="center"/>
    </xf>
    <xf numFmtId="0" fontId="38" fillId="0" borderId="44" xfId="0" applyFont="1" applyBorder="1" applyAlignment="1">
      <alignment horizontal="center" vertical="center"/>
    </xf>
    <xf numFmtId="0" fontId="48" fillId="0" borderId="5" xfId="0" applyFont="1" applyFill="1" applyBorder="1" applyAlignment="1">
      <alignment horizontal="center" vertical="center" wrapText="1"/>
    </xf>
    <xf numFmtId="0" fontId="48" fillId="0" borderId="6" xfId="0" applyFont="1" applyFill="1" applyBorder="1" applyAlignment="1">
      <alignment horizontal="center" vertical="center" wrapText="1"/>
    </xf>
    <xf numFmtId="0" fontId="38" fillId="0" borderId="21" xfId="0" applyFont="1" applyBorder="1" applyAlignment="1">
      <alignment horizontal="center" vertical="center" shrinkToFit="1"/>
    </xf>
    <xf numFmtId="189" fontId="38" fillId="0" borderId="21" xfId="0" applyNumberFormat="1" applyFont="1" applyBorder="1" applyAlignment="1">
      <alignment horizontal="center" vertical="center" shrinkToFit="1"/>
    </xf>
    <xf numFmtId="0" fontId="37" fillId="0" borderId="0" xfId="0" applyFont="1" applyAlignment="1">
      <alignment horizontal="right" vertical="center"/>
    </xf>
    <xf numFmtId="0" fontId="37" fillId="0" borderId="0" xfId="0" applyFont="1" applyBorder="1" applyAlignment="1">
      <alignment horizontal="center" vertical="center"/>
    </xf>
    <xf numFmtId="0" fontId="38" fillId="0" borderId="71" xfId="0" applyFont="1" applyBorder="1" applyAlignment="1">
      <alignment horizontal="center" vertical="center"/>
    </xf>
    <xf numFmtId="0" fontId="38" fillId="0" borderId="39" xfId="0" applyFont="1" applyFill="1" applyBorder="1" applyAlignment="1">
      <alignment horizontal="center" vertical="center"/>
    </xf>
    <xf numFmtId="0" fontId="38" fillId="0" borderId="40" xfId="0" applyFont="1" applyFill="1" applyBorder="1" applyAlignment="1">
      <alignment horizontal="center" vertical="center"/>
    </xf>
    <xf numFmtId="0" fontId="38" fillId="0" borderId="43" xfId="0" applyFont="1" applyBorder="1" applyAlignment="1">
      <alignment horizontal="center" vertical="center" wrapText="1"/>
    </xf>
    <xf numFmtId="0" fontId="38" fillId="0" borderId="22" xfId="0" applyFont="1" applyFill="1" applyBorder="1" applyAlignment="1">
      <alignment horizontal="right" vertical="center"/>
    </xf>
    <xf numFmtId="0" fontId="37" fillId="0" borderId="22" xfId="0" applyFont="1" applyFill="1" applyBorder="1" applyAlignment="1">
      <alignment vertical="center"/>
    </xf>
    <xf numFmtId="0" fontId="37" fillId="0" borderId="21" xfId="0" applyFont="1" applyFill="1" applyBorder="1" applyAlignment="1">
      <alignment vertical="center"/>
    </xf>
    <xf numFmtId="0" fontId="37" fillId="0" borderId="21" xfId="0" applyFont="1" applyFill="1" applyBorder="1" applyAlignment="1">
      <alignment horizontal="left" vertical="center"/>
    </xf>
    <xf numFmtId="0" fontId="38" fillId="0" borderId="2" xfId="0" applyFont="1" applyBorder="1" applyAlignment="1">
      <alignment horizontal="left" vertical="center"/>
    </xf>
    <xf numFmtId="0" fontId="37" fillId="0" borderId="2" xfId="0" applyFont="1" applyBorder="1" applyAlignment="1">
      <alignment vertical="center"/>
    </xf>
    <xf numFmtId="0" fontId="37" fillId="0" borderId="21" xfId="0" applyFont="1" applyBorder="1" applyAlignment="1">
      <alignment horizontal="center" vertical="center" shrinkToFit="1"/>
    </xf>
    <xf numFmtId="0" fontId="7" fillId="0" borderId="0" xfId="0" applyFont="1" applyBorder="1" applyAlignment="1">
      <alignment horizontal="center" vertical="center" wrapText="1"/>
    </xf>
    <xf numFmtId="0" fontId="38" fillId="3" borderId="46" xfId="0" applyFont="1" applyFill="1" applyBorder="1" applyAlignment="1">
      <alignment vertical="center"/>
    </xf>
    <xf numFmtId="0" fontId="38" fillId="3" borderId="1" xfId="0" applyFont="1" applyFill="1" applyBorder="1" applyAlignment="1">
      <alignment horizontal="right" vertical="center"/>
    </xf>
    <xf numFmtId="0" fontId="38" fillId="3" borderId="0" xfId="0" applyFont="1" applyFill="1" applyBorder="1" applyAlignment="1">
      <alignment horizontal="right" vertical="center"/>
    </xf>
    <xf numFmtId="0" fontId="37" fillId="3" borderId="43" xfId="0" applyFont="1" applyFill="1" applyBorder="1" applyAlignment="1">
      <alignment horizontal="center" vertical="center"/>
    </xf>
    <xf numFmtId="0" fontId="38" fillId="3" borderId="64" xfId="0" applyFont="1" applyFill="1" applyBorder="1" applyAlignment="1">
      <alignment horizontal="right" vertical="center"/>
    </xf>
    <xf numFmtId="0" fontId="38" fillId="3" borderId="20" xfId="0" applyFont="1" applyFill="1" applyBorder="1" applyAlignment="1">
      <alignment vertical="center"/>
    </xf>
    <xf numFmtId="0" fontId="38" fillId="3" borderId="19" xfId="0" applyFont="1" applyFill="1" applyBorder="1" applyAlignment="1">
      <alignment vertical="center"/>
    </xf>
    <xf numFmtId="0" fontId="37" fillId="3" borderId="65" xfId="0" applyFont="1" applyFill="1" applyBorder="1" applyAlignment="1">
      <alignment vertical="center"/>
    </xf>
    <xf numFmtId="0" fontId="38" fillId="3" borderId="47" xfId="0" applyFont="1" applyFill="1" applyBorder="1" applyAlignment="1">
      <alignment vertical="center"/>
    </xf>
    <xf numFmtId="0" fontId="38" fillId="0" borderId="0" xfId="0" applyFont="1" applyAlignment="1">
      <alignment horizontal="left" vertical="center"/>
    </xf>
    <xf numFmtId="0" fontId="38" fillId="0" borderId="30" xfId="0" applyFont="1" applyBorder="1" applyAlignment="1">
      <alignment horizontal="center" vertical="center"/>
    </xf>
    <xf numFmtId="0" fontId="11" fillId="0" borderId="0" xfId="0" applyFont="1" applyBorder="1" applyAlignment="1">
      <alignment vertical="center"/>
    </xf>
    <xf numFmtId="0" fontId="36" fillId="0" borderId="39" xfId="0" applyFont="1" applyBorder="1" applyAlignment="1">
      <alignment horizontal="center" vertical="center" wrapText="1"/>
    </xf>
    <xf numFmtId="0" fontId="36" fillId="0" borderId="39" xfId="0" applyFont="1" applyBorder="1" applyAlignment="1">
      <alignment horizontal="center" vertical="center"/>
    </xf>
    <xf numFmtId="0" fontId="9" fillId="0" borderId="0" xfId="0" applyFont="1" applyBorder="1" applyAlignment="1">
      <alignment horizontal="center" vertical="center"/>
    </xf>
    <xf numFmtId="0" fontId="38" fillId="0" borderId="44" xfId="0" applyFont="1" applyBorder="1" applyAlignment="1">
      <alignment horizontal="center" vertical="center" wrapText="1"/>
    </xf>
    <xf numFmtId="0" fontId="9" fillId="0" borderId="0" xfId="0" applyFont="1" applyBorder="1" applyAlignment="1">
      <alignment horizontal="center" vertical="center" wrapText="1"/>
    </xf>
    <xf numFmtId="0" fontId="38" fillId="0" borderId="51" xfId="0" applyFont="1" applyBorder="1" applyAlignment="1">
      <alignment horizontal="center" vertical="center" wrapText="1"/>
    </xf>
    <xf numFmtId="0" fontId="11" fillId="0" borderId="0" xfId="0" applyFont="1" applyAlignment="1">
      <alignment vertical="center"/>
    </xf>
    <xf numFmtId="0" fontId="11" fillId="0" borderId="0" xfId="0" applyFont="1" applyBorder="1" applyAlignment="1">
      <alignment horizontal="left" vertical="center"/>
    </xf>
    <xf numFmtId="0" fontId="38" fillId="0" borderId="0" xfId="0" applyFont="1" applyBorder="1" applyAlignment="1">
      <alignment vertical="center" shrinkToFit="1"/>
    </xf>
    <xf numFmtId="0" fontId="38" fillId="0" borderId="21" xfId="0" applyFont="1" applyBorder="1" applyAlignment="1">
      <alignment horizontal="right" vertical="center"/>
    </xf>
    <xf numFmtId="0" fontId="36" fillId="0" borderId="40" xfId="0" applyFont="1" applyBorder="1" applyAlignment="1">
      <alignment horizontal="center" vertical="center"/>
    </xf>
    <xf numFmtId="0" fontId="36" fillId="0" borderId="30" xfId="0" applyFont="1" applyBorder="1" applyAlignment="1">
      <alignment horizontal="center" vertical="center"/>
    </xf>
    <xf numFmtId="0" fontId="38" fillId="0" borderId="21" xfId="0" applyFont="1" applyBorder="1" applyAlignment="1">
      <alignment horizontal="left" vertical="center"/>
    </xf>
    <xf numFmtId="0" fontId="38" fillId="0" borderId="49" xfId="0" applyFont="1" applyBorder="1" applyAlignment="1">
      <alignment vertical="center"/>
    </xf>
    <xf numFmtId="0" fontId="38" fillId="0" borderId="24" xfId="0" applyFont="1" applyBorder="1" applyAlignment="1">
      <alignment horizontal="center" vertical="center"/>
    </xf>
    <xf numFmtId="0" fontId="38" fillId="0" borderId="25" xfId="0" applyFont="1" applyBorder="1" applyAlignment="1">
      <alignment horizontal="center" vertical="center"/>
    </xf>
    <xf numFmtId="0" fontId="37" fillId="0" borderId="21" xfId="0" applyFont="1" applyBorder="1" applyAlignment="1">
      <alignment horizontal="center"/>
    </xf>
    <xf numFmtId="38" fontId="38" fillId="0" borderId="22" xfId="0" applyNumberFormat="1" applyFont="1" applyBorder="1" applyAlignment="1">
      <alignment vertical="center"/>
    </xf>
    <xf numFmtId="0" fontId="37" fillId="0" borderId="41" xfId="0" applyFont="1" applyBorder="1" applyAlignment="1">
      <alignment vertical="center"/>
    </xf>
    <xf numFmtId="0" fontId="11" fillId="0" borderId="0" xfId="0" applyFont="1" applyBorder="1" applyAlignment="1">
      <alignment horizontal="right" vertical="center"/>
    </xf>
    <xf numFmtId="0" fontId="38" fillId="0" borderId="0" xfId="0" applyFont="1" applyAlignment="1">
      <alignment horizontal="center" vertical="center"/>
    </xf>
    <xf numFmtId="0" fontId="11" fillId="0" borderId="0" xfId="0" applyFont="1" applyBorder="1" applyAlignment="1">
      <alignment horizontal="center" vertical="center"/>
    </xf>
    <xf numFmtId="0" fontId="37" fillId="0" borderId="25" xfId="0" applyFont="1" applyBorder="1" applyAlignment="1">
      <alignment horizontal="center" vertical="center"/>
    </xf>
    <xf numFmtId="0" fontId="38" fillId="0" borderId="25" xfId="0" applyFont="1" applyBorder="1" applyAlignment="1">
      <alignment vertical="center" shrinkToFit="1"/>
    </xf>
    <xf numFmtId="0" fontId="37" fillId="0" borderId="34" xfId="0" applyFont="1" applyBorder="1" applyAlignment="1">
      <alignment horizontal="left" vertical="center" shrinkToFit="1"/>
    </xf>
    <xf numFmtId="0" fontId="37" fillId="0" borderId="37" xfId="0" applyFont="1" applyBorder="1" applyAlignment="1">
      <alignment horizontal="left" vertical="center" shrinkToFit="1"/>
    </xf>
    <xf numFmtId="0" fontId="37" fillId="0" borderId="2" xfId="0" applyFont="1" applyBorder="1" applyAlignment="1"/>
    <xf numFmtId="38" fontId="38" fillId="0" borderId="21" xfId="8" applyFont="1" applyBorder="1" applyAlignment="1">
      <alignment horizontal="right" vertical="center"/>
    </xf>
    <xf numFmtId="38" fontId="38" fillId="0" borderId="23" xfId="8" applyFont="1" applyBorder="1" applyAlignment="1">
      <alignment horizontal="right" vertical="center"/>
    </xf>
    <xf numFmtId="38" fontId="38" fillId="0" borderId="31" xfId="8" applyFont="1" applyBorder="1" applyAlignment="1">
      <alignment horizontal="right" vertical="center"/>
    </xf>
    <xf numFmtId="38" fontId="38" fillId="0" borderId="22" xfId="8" applyFont="1" applyBorder="1" applyAlignment="1">
      <alignment horizontal="right" vertical="center"/>
    </xf>
    <xf numFmtId="38" fontId="38" fillId="0" borderId="41" xfId="8" applyFont="1" applyBorder="1" applyAlignment="1">
      <alignment horizontal="right" vertical="center"/>
    </xf>
    <xf numFmtId="0" fontId="11" fillId="0" borderId="2" xfId="0" applyFont="1" applyBorder="1" applyAlignment="1">
      <alignment horizontal="right" vertical="center"/>
    </xf>
    <xf numFmtId="0" fontId="11" fillId="0" borderId="2" xfId="0" applyFont="1" applyBorder="1" applyAlignment="1">
      <alignment vertical="center"/>
    </xf>
    <xf numFmtId="189" fontId="37" fillId="0" borderId="21" xfId="0" applyNumberFormat="1" applyFont="1" applyBorder="1" applyAlignment="1" applyProtection="1">
      <alignment horizontal="distributed" vertical="center"/>
      <protection locked="0"/>
    </xf>
    <xf numFmtId="0" fontId="37" fillId="0" borderId="21" xfId="0" applyFont="1" applyBorder="1" applyAlignment="1" applyProtection="1">
      <alignment horizontal="distributed" vertical="center"/>
      <protection locked="0"/>
    </xf>
    <xf numFmtId="0" fontId="7" fillId="0" borderId="1" xfId="0" applyFont="1" applyBorder="1" applyAlignment="1">
      <alignment vertical="center"/>
    </xf>
    <xf numFmtId="38" fontId="7" fillId="0" borderId="0" xfId="0" applyNumberFormat="1" applyFont="1" applyBorder="1" applyAlignment="1">
      <alignment vertical="center"/>
    </xf>
    <xf numFmtId="0" fontId="38" fillId="0" borderId="0" xfId="0" applyFont="1" applyAlignment="1">
      <alignment horizontal="right" vertical="center"/>
    </xf>
    <xf numFmtId="193" fontId="38" fillId="0" borderId="44" xfId="8" applyNumberFormat="1" applyFont="1" applyFill="1" applyBorder="1" applyAlignment="1">
      <alignment vertical="center"/>
    </xf>
    <xf numFmtId="196" fontId="38" fillId="0" borderId="21" xfId="8" applyNumberFormat="1" applyFont="1" applyFill="1" applyBorder="1" applyAlignment="1">
      <alignment vertical="center"/>
    </xf>
    <xf numFmtId="196" fontId="38" fillId="0" borderId="23" xfId="8" applyNumberFormat="1" applyFont="1" applyFill="1" applyBorder="1" applyAlignment="1">
      <alignment vertical="center"/>
    </xf>
    <xf numFmtId="197" fontId="38" fillId="0" borderId="21" xfId="8" applyNumberFormat="1" applyFont="1" applyFill="1" applyBorder="1" applyAlignment="1">
      <alignment vertical="center"/>
    </xf>
    <xf numFmtId="185" fontId="38" fillId="0" borderId="23" xfId="8" applyNumberFormat="1" applyFont="1" applyFill="1" applyBorder="1" applyAlignment="1">
      <alignment vertical="center"/>
    </xf>
    <xf numFmtId="197" fontId="38" fillId="0" borderId="23" xfId="8" applyNumberFormat="1" applyFont="1" applyFill="1" applyBorder="1" applyAlignment="1">
      <alignment vertical="center"/>
    </xf>
    <xf numFmtId="193" fontId="38" fillId="0" borderId="21" xfId="8" applyNumberFormat="1" applyFont="1" applyFill="1" applyBorder="1" applyAlignment="1">
      <alignment vertical="center"/>
    </xf>
    <xf numFmtId="193" fontId="38" fillId="0" borderId="21" xfId="8" applyNumberFormat="1" applyFont="1" applyFill="1" applyBorder="1" applyAlignment="1">
      <alignment horizontal="right" vertical="center"/>
    </xf>
    <xf numFmtId="193" fontId="38" fillId="0" borderId="23" xfId="8" applyNumberFormat="1" applyFont="1" applyFill="1" applyBorder="1" applyAlignment="1">
      <alignment horizontal="right" vertical="center"/>
    </xf>
    <xf numFmtId="38" fontId="38" fillId="0" borderId="21" xfId="8" applyFont="1" applyFill="1" applyBorder="1" applyAlignment="1">
      <alignment vertical="center"/>
    </xf>
    <xf numFmtId="193" fontId="38" fillId="0" borderId="23" xfId="8" applyNumberFormat="1" applyFont="1" applyFill="1" applyBorder="1" applyAlignment="1">
      <alignment vertical="center"/>
    </xf>
    <xf numFmtId="197" fontId="38" fillId="0" borderId="22" xfId="8" applyNumberFormat="1" applyFont="1" applyFill="1" applyBorder="1" applyAlignment="1">
      <alignment vertical="center"/>
    </xf>
    <xf numFmtId="197" fontId="38" fillId="0" borderId="41" xfId="8" applyNumberFormat="1" applyFont="1" applyFill="1" applyBorder="1" applyAlignment="1">
      <alignment vertical="center"/>
    </xf>
    <xf numFmtId="197" fontId="38" fillId="0" borderId="43" xfId="8" applyNumberFormat="1" applyFont="1" applyFill="1" applyBorder="1" applyAlignment="1">
      <alignment vertical="center"/>
    </xf>
    <xf numFmtId="185" fontId="38" fillId="0" borderId="41" xfId="8" applyNumberFormat="1" applyFont="1" applyFill="1" applyBorder="1" applyAlignment="1">
      <alignment vertical="center"/>
    </xf>
    <xf numFmtId="177" fontId="38" fillId="0" borderId="21" xfId="8" applyNumberFormat="1" applyFont="1" applyFill="1" applyBorder="1" applyAlignment="1">
      <alignment vertical="center"/>
    </xf>
    <xf numFmtId="177" fontId="38" fillId="0" borderId="23" xfId="8" applyNumberFormat="1" applyFont="1" applyFill="1" applyBorder="1" applyAlignment="1">
      <alignment vertical="center"/>
    </xf>
    <xf numFmtId="177" fontId="38" fillId="0" borderId="21" xfId="8" applyNumberFormat="1" applyFont="1" applyFill="1" applyBorder="1" applyAlignment="1">
      <alignment horizontal="right" vertical="center"/>
    </xf>
    <xf numFmtId="177" fontId="38" fillId="0" borderId="23" xfId="8" applyNumberFormat="1" applyFont="1" applyFill="1" applyBorder="1" applyAlignment="1">
      <alignment horizontal="right" vertical="center"/>
    </xf>
    <xf numFmtId="177" fontId="38" fillId="0" borderId="22" xfId="8" applyNumberFormat="1" applyFont="1" applyFill="1" applyBorder="1" applyAlignment="1">
      <alignment vertical="center"/>
    </xf>
    <xf numFmtId="177" fontId="38" fillId="0" borderId="22" xfId="8" applyNumberFormat="1" applyFont="1" applyFill="1" applyBorder="1" applyAlignment="1">
      <alignment horizontal="right" vertical="center"/>
    </xf>
    <xf numFmtId="177" fontId="38" fillId="0" borderId="43" xfId="8" applyNumberFormat="1" applyFont="1" applyFill="1" applyBorder="1" applyAlignment="1">
      <alignment vertical="center"/>
    </xf>
    <xf numFmtId="177" fontId="38" fillId="0" borderId="44" xfId="8" applyNumberFormat="1" applyFont="1" applyFill="1" applyBorder="1" applyAlignment="1">
      <alignment horizontal="right" vertical="center"/>
    </xf>
    <xf numFmtId="177" fontId="38" fillId="0" borderId="41" xfId="8" applyNumberFormat="1" applyFont="1" applyFill="1" applyBorder="1" applyAlignment="1">
      <alignment vertical="center"/>
    </xf>
    <xf numFmtId="177" fontId="38" fillId="0" borderId="44" xfId="8" applyNumberFormat="1" applyFont="1" applyFill="1" applyBorder="1" applyAlignment="1">
      <alignment vertical="center"/>
    </xf>
    <xf numFmtId="185" fontId="38" fillId="0" borderId="21" xfId="8" applyNumberFormat="1" applyFont="1" applyFill="1" applyBorder="1" applyAlignment="1">
      <alignment vertical="center"/>
    </xf>
    <xf numFmtId="185" fontId="38" fillId="0" borderId="22" xfId="8" applyNumberFormat="1" applyFont="1" applyFill="1" applyBorder="1" applyAlignment="1">
      <alignment vertical="center"/>
    </xf>
    <xf numFmtId="185" fontId="38" fillId="0" borderId="22" xfId="8" applyNumberFormat="1" applyFont="1" applyFill="1" applyBorder="1" applyAlignment="1">
      <alignment horizontal="right" vertical="center"/>
    </xf>
    <xf numFmtId="185" fontId="38" fillId="0" borderId="43" xfId="8" applyNumberFormat="1" applyFont="1" applyFill="1" applyBorder="1" applyAlignment="1">
      <alignment vertical="center"/>
    </xf>
    <xf numFmtId="185" fontId="38" fillId="0" borderId="44" xfId="8" applyNumberFormat="1" applyFont="1" applyFill="1" applyBorder="1" applyAlignment="1">
      <alignment vertical="center"/>
    </xf>
    <xf numFmtId="38" fontId="38" fillId="0" borderId="22" xfId="8" applyFont="1" applyBorder="1" applyAlignment="1">
      <alignment vertical="center"/>
    </xf>
    <xf numFmtId="38" fontId="38" fillId="0" borderId="41" xfId="8" applyFont="1" applyBorder="1" applyAlignment="1">
      <alignment vertical="center"/>
    </xf>
    <xf numFmtId="38" fontId="48" fillId="0" borderId="5" xfId="8" applyFont="1" applyFill="1" applyBorder="1" applyAlignment="1">
      <alignment horizontal="center" wrapText="1" shrinkToFit="1"/>
    </xf>
    <xf numFmtId="38" fontId="48" fillId="0" borderId="21" xfId="8" applyFont="1" applyFill="1" applyBorder="1" applyAlignment="1">
      <alignment horizontal="right" vertical="center" wrapText="1"/>
    </xf>
    <xf numFmtId="38" fontId="48" fillId="0" borderId="49" xfId="8" applyFont="1" applyFill="1" applyBorder="1" applyAlignment="1">
      <alignment horizontal="right" vertical="center" wrapText="1"/>
    </xf>
    <xf numFmtId="38" fontId="48" fillId="0" borderId="5" xfId="8" applyFont="1" applyFill="1" applyBorder="1" applyAlignment="1">
      <alignment horizontal="center" vertical="center" wrapText="1"/>
    </xf>
    <xf numFmtId="38" fontId="48" fillId="0" borderId="5" xfId="8" applyFont="1" applyFill="1" applyBorder="1" applyAlignment="1">
      <alignment horizontal="center" vertical="top" wrapText="1"/>
    </xf>
    <xf numFmtId="38" fontId="48" fillId="0" borderId="5" xfId="8" applyFont="1" applyFill="1" applyBorder="1" applyAlignment="1">
      <alignment horizontal="center" wrapText="1"/>
    </xf>
    <xf numFmtId="204" fontId="48" fillId="0" borderId="46" xfId="8" applyNumberFormat="1" applyFont="1" applyFill="1" applyBorder="1" applyAlignment="1">
      <alignment horizontal="right" vertical="center" wrapText="1"/>
    </xf>
    <xf numFmtId="41" fontId="48" fillId="0" borderId="46" xfId="8" applyNumberFormat="1" applyFont="1" applyFill="1" applyBorder="1" applyAlignment="1">
      <alignment horizontal="right" vertical="center" wrapText="1"/>
    </xf>
    <xf numFmtId="38" fontId="36" fillId="0" borderId="34" xfId="8" applyFont="1" applyFill="1" applyBorder="1" applyAlignment="1">
      <alignment vertical="center" shrinkToFit="1"/>
    </xf>
    <xf numFmtId="38" fontId="36" fillId="0" borderId="34" xfId="8" applyFont="1" applyFill="1" applyBorder="1" applyAlignment="1">
      <alignment vertical="center" wrapText="1"/>
    </xf>
    <xf numFmtId="38" fontId="36" fillId="0" borderId="34" xfId="8" applyFont="1" applyFill="1" applyBorder="1" applyAlignment="1">
      <alignment vertical="center"/>
    </xf>
    <xf numFmtId="38" fontId="36" fillId="0" borderId="35" xfId="8" applyFont="1" applyFill="1" applyBorder="1" applyAlignment="1">
      <alignment vertical="center"/>
    </xf>
    <xf numFmtId="38" fontId="36" fillId="0" borderId="34" xfId="8" applyFont="1" applyFill="1" applyBorder="1" applyAlignment="1">
      <alignment horizontal="right" vertical="center" shrinkToFit="1"/>
    </xf>
    <xf numFmtId="38" fontId="36" fillId="0" borderId="34" xfId="8" applyFont="1" applyFill="1" applyBorder="1" applyAlignment="1">
      <alignment horizontal="right" vertical="center" wrapText="1"/>
    </xf>
    <xf numFmtId="38" fontId="36" fillId="0" borderId="34" xfId="8" applyFont="1" applyFill="1" applyBorder="1" applyAlignment="1">
      <alignment horizontal="right" vertical="center"/>
    </xf>
    <xf numFmtId="38" fontId="36" fillId="0" borderId="35" xfId="8" applyFont="1" applyFill="1" applyBorder="1" applyAlignment="1">
      <alignment horizontal="right" vertical="center"/>
    </xf>
    <xf numFmtId="38" fontId="36" fillId="0" borderId="22" xfId="8" applyFont="1" applyFill="1" applyBorder="1" applyAlignment="1">
      <alignment vertical="center" shrinkToFit="1"/>
    </xf>
    <xf numFmtId="38" fontId="36" fillId="0" borderId="22" xfId="8" applyFont="1" applyFill="1" applyBorder="1" applyAlignment="1">
      <alignment vertical="center" wrapText="1"/>
    </xf>
    <xf numFmtId="38" fontId="36" fillId="0" borderId="22" xfId="8" applyFont="1" applyFill="1" applyBorder="1" applyAlignment="1">
      <alignment vertical="center"/>
    </xf>
    <xf numFmtId="38" fontId="36" fillId="0" borderId="41" xfId="8" applyFont="1" applyFill="1" applyBorder="1" applyAlignment="1">
      <alignment vertical="center"/>
    </xf>
    <xf numFmtId="38" fontId="36" fillId="0" borderId="22" xfId="8" applyFont="1" applyFill="1" applyBorder="1" applyAlignment="1">
      <alignment horizontal="right" vertical="center" shrinkToFit="1"/>
    </xf>
    <xf numFmtId="38" fontId="36" fillId="0" borderId="22" xfId="8" applyFont="1" applyFill="1" applyBorder="1" applyAlignment="1">
      <alignment horizontal="right" vertical="center" wrapText="1"/>
    </xf>
    <xf numFmtId="38" fontId="36" fillId="0" borderId="22" xfId="8" applyFont="1" applyFill="1" applyBorder="1" applyAlignment="1">
      <alignment horizontal="right" vertical="center"/>
    </xf>
    <xf numFmtId="38" fontId="36" fillId="0" borderId="41" xfId="8" applyFont="1" applyFill="1" applyBorder="1" applyAlignment="1">
      <alignment horizontal="right" vertical="center"/>
    </xf>
    <xf numFmtId="38" fontId="36" fillId="0" borderId="34" xfId="8" applyFont="1" applyBorder="1" applyAlignment="1">
      <alignment horizontal="right" vertical="center"/>
    </xf>
    <xf numFmtId="38" fontId="36" fillId="0" borderId="22" xfId="8" applyFont="1" applyBorder="1" applyAlignment="1">
      <alignment horizontal="right" vertical="center"/>
    </xf>
    <xf numFmtId="38" fontId="7" fillId="0" borderId="0" xfId="8" applyFont="1" applyBorder="1" applyAlignment="1">
      <alignment horizontal="center" vertical="center"/>
    </xf>
    <xf numFmtId="38" fontId="37" fillId="0" borderId="21" xfId="8" applyFont="1" applyBorder="1" applyAlignment="1">
      <alignment horizontal="center" vertical="center"/>
    </xf>
    <xf numFmtId="38" fontId="37" fillId="0" borderId="23" xfId="8" applyFont="1" applyBorder="1" applyAlignment="1">
      <alignment horizontal="center" vertical="center"/>
    </xf>
    <xf numFmtId="38" fontId="7" fillId="0" borderId="0" xfId="8" applyFont="1" applyBorder="1" applyAlignment="1">
      <alignment vertical="center"/>
    </xf>
    <xf numFmtId="38" fontId="21" fillId="0" borderId="0" xfId="8" applyFont="1" applyBorder="1" applyAlignment="1">
      <alignment vertical="center"/>
    </xf>
    <xf numFmtId="38" fontId="38" fillId="0" borderId="0" xfId="8" applyFont="1" applyBorder="1" applyAlignment="1">
      <alignment vertical="center"/>
    </xf>
    <xf numFmtId="38" fontId="11" fillId="0" borderId="0" xfId="8" applyFont="1" applyBorder="1" applyAlignment="1">
      <alignment vertical="center"/>
    </xf>
    <xf numFmtId="38" fontId="38" fillId="0" borderId="37" xfId="8" applyFont="1" applyFill="1" applyBorder="1" applyAlignment="1">
      <alignment vertical="center"/>
    </xf>
    <xf numFmtId="38" fontId="36" fillId="0" borderId="21" xfId="8" applyFont="1" applyBorder="1" applyAlignment="1">
      <alignment horizontal="right" vertical="center"/>
    </xf>
    <xf numFmtId="38" fontId="36" fillId="0" borderId="21" xfId="8" applyFont="1" applyBorder="1" applyAlignment="1">
      <alignment horizontal="right" vertical="center" shrinkToFit="1"/>
    </xf>
    <xf numFmtId="38" fontId="36" fillId="0" borderId="23" xfId="8" applyFont="1" applyBorder="1" applyAlignment="1">
      <alignment horizontal="right" vertical="center"/>
    </xf>
    <xf numFmtId="38" fontId="36" fillId="0" borderId="31" xfId="8" applyFont="1" applyBorder="1" applyAlignment="1">
      <alignment horizontal="right" vertical="center"/>
    </xf>
    <xf numFmtId="38" fontId="36" fillId="0" borderId="31" xfId="8" applyFont="1" applyBorder="1" applyAlignment="1">
      <alignment horizontal="right" vertical="center" shrinkToFit="1"/>
    </xf>
    <xf numFmtId="38" fontId="36" fillId="0" borderId="32" xfId="8" applyFont="1" applyBorder="1" applyAlignment="1">
      <alignment horizontal="right" vertical="center"/>
    </xf>
    <xf numFmtId="38" fontId="36" fillId="0" borderId="22" xfId="8" applyFont="1" applyBorder="1" applyAlignment="1">
      <alignment horizontal="right" vertical="center" shrinkToFit="1"/>
    </xf>
    <xf numFmtId="38" fontId="36" fillId="0" borderId="41" xfId="8" applyFont="1" applyBorder="1" applyAlignment="1">
      <alignment horizontal="right" vertical="center"/>
    </xf>
    <xf numFmtId="38" fontId="7" fillId="0" borderId="0" xfId="8" applyFont="1" applyBorder="1" applyAlignment="1">
      <alignment horizontal="right" vertical="center"/>
    </xf>
    <xf numFmtId="193" fontId="38" fillId="0" borderId="21" xfId="8" applyNumberFormat="1" applyFont="1" applyBorder="1" applyAlignment="1">
      <alignment horizontal="right" vertical="center"/>
    </xf>
    <xf numFmtId="38" fontId="38" fillId="0" borderId="21" xfId="8" applyFont="1" applyFill="1" applyBorder="1" applyAlignment="1">
      <alignment horizontal="right" vertical="center"/>
    </xf>
    <xf numFmtId="38" fontId="37" fillId="0" borderId="21" xfId="8" applyFont="1" applyFill="1" applyBorder="1" applyAlignment="1">
      <alignment vertical="center"/>
    </xf>
    <xf numFmtId="38" fontId="38" fillId="0" borderId="31" xfId="8" applyFont="1" applyFill="1" applyBorder="1" applyAlignment="1">
      <alignment vertical="center"/>
    </xf>
    <xf numFmtId="38" fontId="38" fillId="0" borderId="31" xfId="8" applyFont="1" applyFill="1" applyBorder="1" applyAlignment="1">
      <alignment horizontal="right" vertical="center"/>
    </xf>
    <xf numFmtId="38" fontId="37" fillId="0" borderId="31" xfId="8" applyFont="1" applyFill="1" applyBorder="1" applyAlignment="1">
      <alignment vertical="center"/>
    </xf>
    <xf numFmtId="38" fontId="37" fillId="0" borderId="22" xfId="8" applyFont="1" applyFill="1" applyBorder="1" applyAlignment="1">
      <alignment vertical="center"/>
    </xf>
    <xf numFmtId="38" fontId="38" fillId="0" borderId="0" xfId="8" applyNumberFormat="1" applyFont="1" applyBorder="1" applyAlignment="1">
      <alignment horizontal="right" vertical="center"/>
    </xf>
    <xf numFmtId="176" fontId="38" fillId="0" borderId="0" xfId="8" applyNumberFormat="1" applyFont="1" applyBorder="1" applyAlignment="1">
      <alignment horizontal="right" vertical="center"/>
    </xf>
    <xf numFmtId="38" fontId="38" fillId="0" borderId="0" xfId="8" applyFont="1" applyBorder="1" applyAlignment="1">
      <alignment horizontal="right" vertical="center"/>
    </xf>
    <xf numFmtId="38" fontId="38" fillId="0" borderId="50" xfId="8" applyFont="1" applyBorder="1" applyAlignment="1">
      <alignment horizontal="right" vertical="center"/>
    </xf>
    <xf numFmtId="38" fontId="7" fillId="0" borderId="3" xfId="8" applyFont="1" applyBorder="1" applyAlignment="1">
      <alignment vertical="center"/>
    </xf>
    <xf numFmtId="38" fontId="38" fillId="3" borderId="0" xfId="8" applyFont="1" applyFill="1" applyBorder="1" applyAlignment="1">
      <alignment horizontal="right" vertical="center"/>
    </xf>
    <xf numFmtId="38" fontId="38" fillId="0" borderId="0" xfId="8" quotePrefix="1" applyFont="1" applyBorder="1" applyAlignment="1">
      <alignment horizontal="right" vertical="center"/>
    </xf>
    <xf numFmtId="38" fontId="38" fillId="3" borderId="0" xfId="8" quotePrefix="1" applyFont="1" applyFill="1" applyBorder="1" applyAlignment="1">
      <alignment horizontal="right" vertical="center"/>
    </xf>
    <xf numFmtId="38" fontId="36" fillId="0" borderId="21" xfId="8" applyFont="1" applyBorder="1" applyAlignment="1">
      <alignment horizontal="center" vertical="center" wrapText="1"/>
    </xf>
    <xf numFmtId="38" fontId="36" fillId="0" borderId="23" xfId="8" applyFont="1" applyBorder="1" applyAlignment="1">
      <alignment horizontal="center" vertical="center" wrapText="1"/>
    </xf>
    <xf numFmtId="38" fontId="38" fillId="0" borderId="39" xfId="8" applyFont="1" applyFill="1" applyBorder="1" applyAlignment="1">
      <alignment horizontal="right" vertical="center"/>
    </xf>
    <xf numFmtId="0" fontId="38" fillId="0" borderId="21" xfId="8" applyNumberFormat="1" applyFont="1" applyFill="1" applyBorder="1" applyAlignment="1">
      <alignment horizontal="right" vertical="center"/>
    </xf>
    <xf numFmtId="38" fontId="38" fillId="0" borderId="23" xfId="8" applyFont="1" applyFill="1" applyBorder="1" applyAlignment="1">
      <alignment horizontal="right" vertical="center"/>
    </xf>
    <xf numFmtId="0" fontId="38" fillId="0" borderId="22" xfId="8" applyNumberFormat="1" applyFont="1" applyFill="1" applyBorder="1" applyAlignment="1">
      <alignment horizontal="right" vertical="center"/>
    </xf>
    <xf numFmtId="38" fontId="38" fillId="0" borderId="43" xfId="8" applyFont="1" applyFill="1" applyBorder="1" applyAlignment="1">
      <alignment vertical="center"/>
    </xf>
    <xf numFmtId="38" fontId="38" fillId="0" borderId="71" xfId="8" applyFont="1" applyFill="1" applyBorder="1" applyAlignment="1">
      <alignment vertical="center"/>
    </xf>
    <xf numFmtId="38" fontId="38" fillId="0" borderId="44" xfId="8" applyFont="1" applyFill="1" applyBorder="1" applyAlignment="1">
      <alignment vertical="center"/>
    </xf>
    <xf numFmtId="38" fontId="38" fillId="0" borderId="20" xfId="8" applyFont="1" applyFill="1" applyBorder="1" applyAlignment="1">
      <alignment vertical="center"/>
    </xf>
    <xf numFmtId="38" fontId="38" fillId="0" borderId="23" xfId="8" applyFont="1" applyFill="1" applyBorder="1" applyAlignment="1">
      <alignment vertical="center"/>
    </xf>
    <xf numFmtId="38" fontId="38" fillId="3" borderId="71" xfId="8" applyFont="1" applyFill="1" applyBorder="1" applyAlignment="1">
      <alignment vertical="center"/>
    </xf>
    <xf numFmtId="38" fontId="38" fillId="3" borderId="44" xfId="8" applyFont="1" applyFill="1" applyBorder="1" applyAlignment="1">
      <alignment vertical="center"/>
    </xf>
    <xf numFmtId="38" fontId="38" fillId="3" borderId="20" xfId="8" applyFont="1" applyFill="1" applyBorder="1" applyAlignment="1">
      <alignment vertical="center"/>
    </xf>
    <xf numFmtId="38" fontId="38" fillId="3" borderId="23" xfId="8" applyFont="1" applyFill="1" applyBorder="1" applyAlignment="1">
      <alignment vertical="center"/>
    </xf>
    <xf numFmtId="38" fontId="38" fillId="0" borderId="43" xfId="8" applyNumberFormat="1" applyFont="1" applyFill="1" applyBorder="1" applyAlignment="1">
      <alignment vertical="center"/>
    </xf>
    <xf numFmtId="38" fontId="38" fillId="3" borderId="71" xfId="8" applyNumberFormat="1" applyFont="1" applyFill="1" applyBorder="1" applyAlignment="1">
      <alignment vertical="center"/>
    </xf>
    <xf numFmtId="38" fontId="38" fillId="3" borderId="44" xfId="8" applyNumberFormat="1" applyFont="1" applyFill="1" applyBorder="1" applyAlignment="1">
      <alignment vertical="center"/>
    </xf>
    <xf numFmtId="38" fontId="38" fillId="0" borderId="22" xfId="8" applyFont="1" applyFill="1" applyBorder="1" applyAlignment="1">
      <alignment vertical="center"/>
    </xf>
    <xf numFmtId="38" fontId="38" fillId="3" borderId="65" xfId="8" applyFont="1" applyFill="1" applyBorder="1" applyAlignment="1">
      <alignment vertical="center"/>
    </xf>
    <xf numFmtId="38" fontId="38" fillId="3" borderId="41" xfId="8" applyFont="1" applyFill="1" applyBorder="1" applyAlignment="1">
      <alignment vertical="center"/>
    </xf>
    <xf numFmtId="38" fontId="38" fillId="3" borderId="64" xfId="8" applyFont="1" applyFill="1" applyBorder="1" applyAlignment="1">
      <alignment vertical="center"/>
    </xf>
    <xf numFmtId="38" fontId="38" fillId="3" borderId="38" xfId="8" applyFont="1" applyFill="1" applyBorder="1" applyAlignment="1">
      <alignment vertical="center"/>
    </xf>
    <xf numFmtId="38" fontId="38" fillId="0" borderId="25" xfId="8" applyFont="1" applyFill="1" applyBorder="1" applyAlignment="1">
      <alignment vertical="center"/>
    </xf>
    <xf numFmtId="38" fontId="38" fillId="3" borderId="15" xfId="8" applyFont="1" applyFill="1" applyBorder="1" applyAlignment="1">
      <alignment vertical="center"/>
    </xf>
    <xf numFmtId="38" fontId="38" fillId="3" borderId="26" xfId="8" applyFont="1" applyFill="1" applyBorder="1" applyAlignment="1">
      <alignment vertical="center"/>
    </xf>
    <xf numFmtId="38" fontId="38" fillId="0" borderId="65" xfId="8" applyFont="1" applyFill="1" applyBorder="1" applyAlignment="1">
      <alignment vertical="center"/>
    </xf>
    <xf numFmtId="38" fontId="38" fillId="0" borderId="41" xfId="8" applyFont="1" applyFill="1" applyBorder="1" applyAlignment="1">
      <alignment vertical="center"/>
    </xf>
    <xf numFmtId="38" fontId="38" fillId="0" borderId="15" xfId="8" applyFont="1" applyFill="1" applyBorder="1" applyAlignment="1">
      <alignment vertical="center"/>
    </xf>
    <xf numFmtId="38" fontId="38" fillId="0" borderId="26" xfId="8" applyFont="1" applyFill="1" applyBorder="1" applyAlignment="1">
      <alignment vertical="center"/>
    </xf>
    <xf numFmtId="38" fontId="11" fillId="0" borderId="0" xfId="8" applyFont="1" applyBorder="1" applyAlignment="1">
      <alignment horizontal="right" vertical="center"/>
    </xf>
    <xf numFmtId="176" fontId="11" fillId="0" borderId="0" xfId="8" applyNumberFormat="1" applyFont="1" applyBorder="1" applyAlignment="1">
      <alignment horizontal="right" vertical="center"/>
    </xf>
    <xf numFmtId="38" fontId="11" fillId="0" borderId="0" xfId="8" applyFont="1" applyBorder="1" applyAlignment="1">
      <alignment horizontal="center" vertical="center"/>
    </xf>
    <xf numFmtId="176" fontId="11" fillId="0" borderId="0" xfId="8" applyNumberFormat="1" applyFont="1" applyBorder="1" applyAlignment="1">
      <alignment horizontal="center" vertical="center"/>
    </xf>
    <xf numFmtId="38" fontId="38" fillId="0" borderId="20" xfId="8" applyFont="1" applyBorder="1" applyAlignment="1">
      <alignment horizontal="right" vertical="center"/>
    </xf>
    <xf numFmtId="176" fontId="11" fillId="0" borderId="2" xfId="8" applyNumberFormat="1" applyFont="1" applyBorder="1" applyAlignment="1">
      <alignment vertical="center"/>
    </xf>
    <xf numFmtId="176" fontId="11" fillId="0" borderId="0" xfId="8" applyNumberFormat="1" applyFont="1" applyBorder="1" applyAlignment="1">
      <alignment vertical="center"/>
    </xf>
    <xf numFmtId="176" fontId="38" fillId="0" borderId="0" xfId="8" applyNumberFormat="1" applyFont="1" applyBorder="1" applyAlignment="1">
      <alignment vertical="center"/>
    </xf>
    <xf numFmtId="38" fontId="38" fillId="0" borderId="21" xfId="8" applyFont="1" applyBorder="1" applyAlignment="1">
      <alignment vertical="center"/>
    </xf>
    <xf numFmtId="38" fontId="38" fillId="0" borderId="21" xfId="8" applyFont="1" applyBorder="1" applyAlignment="1">
      <alignment vertical="center" wrapText="1"/>
    </xf>
    <xf numFmtId="179" fontId="38" fillId="0" borderId="22" xfId="8" applyNumberFormat="1" applyFont="1" applyBorder="1" applyAlignment="1">
      <alignment vertical="center"/>
    </xf>
    <xf numFmtId="179" fontId="38" fillId="0" borderId="41" xfId="8" applyNumberFormat="1" applyFont="1" applyBorder="1" applyAlignment="1">
      <alignment vertical="center"/>
    </xf>
    <xf numFmtId="38" fontId="41" fillId="0" borderId="0" xfId="8" applyFont="1" applyBorder="1" applyAlignment="1">
      <alignment horizontal="right" vertical="center"/>
    </xf>
    <xf numFmtId="38" fontId="41" fillId="0" borderId="0" xfId="8" applyFont="1" applyAlignment="1">
      <alignment horizontal="right" vertical="center"/>
    </xf>
    <xf numFmtId="38" fontId="38" fillId="0" borderId="49" xfId="8" applyFont="1" applyBorder="1" applyAlignment="1">
      <alignment vertical="center"/>
    </xf>
    <xf numFmtId="38" fontId="38" fillId="0" borderId="23" xfId="8" applyFont="1" applyBorder="1" applyAlignment="1">
      <alignment vertical="center"/>
    </xf>
    <xf numFmtId="38" fontId="11" fillId="0" borderId="1" xfId="8" applyFont="1" applyBorder="1" applyAlignment="1">
      <alignment horizontal="center" vertical="center"/>
    </xf>
    <xf numFmtId="38" fontId="38" fillId="0" borderId="2" xfId="8" applyFont="1" applyBorder="1" applyAlignment="1">
      <alignment vertical="center"/>
    </xf>
    <xf numFmtId="38" fontId="11" fillId="0" borderId="3" xfId="8" applyFont="1" applyBorder="1" applyAlignment="1">
      <alignment vertical="center"/>
    </xf>
    <xf numFmtId="199" fontId="38" fillId="0" borderId="22" xfId="8" applyNumberFormat="1" applyFont="1" applyBorder="1" applyAlignment="1">
      <alignment horizontal="right" vertical="center"/>
    </xf>
    <xf numFmtId="199" fontId="38" fillId="0" borderId="41" xfId="8" applyNumberFormat="1" applyFont="1" applyBorder="1" applyAlignment="1">
      <alignment horizontal="right" vertical="center"/>
    </xf>
    <xf numFmtId="185" fontId="38" fillId="0" borderId="43" xfId="8" applyNumberFormat="1" applyFont="1" applyBorder="1" applyAlignment="1">
      <alignment horizontal="center" vertical="center"/>
    </xf>
    <xf numFmtId="193" fontId="38" fillId="0" borderId="21" xfId="8" applyNumberFormat="1" applyFont="1" applyBorder="1" applyAlignment="1">
      <alignment vertical="center"/>
    </xf>
    <xf numFmtId="193" fontId="38" fillId="0" borderId="23" xfId="8" applyNumberFormat="1" applyFont="1" applyBorder="1" applyAlignment="1">
      <alignment vertical="center"/>
    </xf>
    <xf numFmtId="193" fontId="38" fillId="0" borderId="22" xfId="8" applyNumberFormat="1" applyFont="1" applyBorder="1" applyAlignment="1">
      <alignment vertical="center"/>
    </xf>
    <xf numFmtId="193" fontId="38" fillId="0" borderId="41" xfId="8" applyNumberFormat="1" applyFont="1" applyBorder="1" applyAlignment="1">
      <alignment vertical="center"/>
    </xf>
    <xf numFmtId="193" fontId="38" fillId="0" borderId="0" xfId="8" applyNumberFormat="1" applyFont="1" applyBorder="1" applyAlignment="1">
      <alignment vertical="center"/>
    </xf>
    <xf numFmtId="38" fontId="37" fillId="0" borderId="21" xfId="8" applyFont="1" applyBorder="1" applyAlignment="1">
      <alignment horizontal="right"/>
    </xf>
    <xf numFmtId="38" fontId="37" fillId="0" borderId="21" xfId="8" applyFont="1" applyBorder="1"/>
    <xf numFmtId="38" fontId="37" fillId="0" borderId="23" xfId="8" applyFont="1" applyBorder="1" applyAlignment="1">
      <alignment horizontal="right"/>
    </xf>
    <xf numFmtId="38" fontId="37" fillId="0" borderId="37" xfId="8" applyFont="1" applyBorder="1" applyAlignment="1">
      <alignment horizontal="right"/>
    </xf>
    <xf numFmtId="38" fontId="37" fillId="0" borderId="38" xfId="8" applyFont="1" applyBorder="1" applyAlignment="1">
      <alignment horizontal="right"/>
    </xf>
    <xf numFmtId="38" fontId="37" fillId="0" borderId="34" xfId="8" applyFont="1" applyBorder="1" applyAlignment="1">
      <alignment horizontal="right"/>
    </xf>
    <xf numFmtId="38" fontId="37" fillId="0" borderId="35" xfId="8" applyFont="1" applyBorder="1" applyAlignment="1">
      <alignment horizontal="right"/>
    </xf>
    <xf numFmtId="38" fontId="37" fillId="0" borderId="22" xfId="8" applyFont="1" applyBorder="1" applyAlignment="1">
      <alignment horizontal="right"/>
    </xf>
    <xf numFmtId="38" fontId="37" fillId="0" borderId="41" xfId="8" applyFont="1" applyBorder="1" applyAlignment="1">
      <alignment horizontal="right"/>
    </xf>
    <xf numFmtId="38" fontId="37" fillId="0" borderId="23" xfId="8" applyFont="1" applyBorder="1"/>
    <xf numFmtId="38" fontId="37" fillId="0" borderId="0" xfId="8" applyFont="1" applyBorder="1"/>
    <xf numFmtId="38" fontId="37" fillId="0" borderId="0" xfId="8" applyFont="1" applyBorder="1" applyAlignment="1">
      <alignment horizontal="right"/>
    </xf>
    <xf numFmtId="38" fontId="37" fillId="0" borderId="37" xfId="8" applyFont="1" applyBorder="1"/>
    <xf numFmtId="38" fontId="37" fillId="0" borderId="38" xfId="8" applyFont="1" applyBorder="1"/>
    <xf numFmtId="38" fontId="37" fillId="0" borderId="34" xfId="8" applyFont="1" applyBorder="1"/>
    <xf numFmtId="38" fontId="37" fillId="0" borderId="35" xfId="8" applyFont="1" applyBorder="1"/>
    <xf numFmtId="38" fontId="37" fillId="0" borderId="22" xfId="8" applyFont="1" applyBorder="1"/>
    <xf numFmtId="38" fontId="37" fillId="0" borderId="41" xfId="8" applyFont="1" applyBorder="1"/>
    <xf numFmtId="38" fontId="37" fillId="0" borderId="46" xfId="8" applyFont="1" applyBorder="1" applyAlignment="1" applyProtection="1">
      <alignment vertical="center" wrapText="1"/>
      <protection locked="0"/>
    </xf>
    <xf numFmtId="38" fontId="37" fillId="0" borderId="21" xfId="8" applyFont="1" applyBorder="1" applyAlignment="1" applyProtection="1">
      <alignment vertical="center" wrapText="1"/>
      <protection locked="0"/>
    </xf>
    <xf numFmtId="38" fontId="37" fillId="0" borderId="47" xfId="8" applyFont="1" applyBorder="1" applyAlignment="1" applyProtection="1">
      <alignment vertical="center" wrapText="1"/>
      <protection locked="0"/>
    </xf>
    <xf numFmtId="38" fontId="37" fillId="0" borderId="22" xfId="8" applyFont="1" applyBorder="1" applyAlignment="1" applyProtection="1">
      <alignment vertical="center" wrapText="1"/>
      <protection locked="0"/>
    </xf>
    <xf numFmtId="38" fontId="37" fillId="0" borderId="21" xfId="8" applyFont="1" applyFill="1" applyBorder="1" applyAlignment="1" applyProtection="1">
      <alignment horizontal="right" vertical="center" wrapText="1"/>
    </xf>
    <xf numFmtId="38" fontId="37" fillId="0" borderId="31" xfId="8" applyFont="1" applyFill="1" applyBorder="1" applyAlignment="1" applyProtection="1">
      <alignment horizontal="right" vertical="center" wrapText="1"/>
    </xf>
    <xf numFmtId="38" fontId="37" fillId="0" borderId="22" xfId="8" applyFont="1" applyFill="1" applyBorder="1" applyAlignment="1" applyProtection="1">
      <alignment horizontal="right" vertical="center" wrapText="1"/>
    </xf>
    <xf numFmtId="38" fontId="37" fillId="0" borderId="23" xfId="8" applyFont="1" applyFill="1" applyBorder="1" applyAlignment="1" applyProtection="1">
      <alignment horizontal="right" vertical="center" wrapText="1"/>
      <protection locked="0"/>
    </xf>
    <xf numFmtId="38" fontId="37" fillId="0" borderId="35" xfId="8" applyFont="1" applyFill="1" applyBorder="1" applyAlignment="1" applyProtection="1">
      <alignment horizontal="right" vertical="center" wrapText="1"/>
      <protection locked="0"/>
    </xf>
    <xf numFmtId="38" fontId="37" fillId="0" borderId="41" xfId="8" applyFont="1" applyFill="1" applyBorder="1" applyAlignment="1" applyProtection="1">
      <alignment horizontal="right" vertical="center" wrapText="1"/>
      <protection locked="0"/>
    </xf>
    <xf numFmtId="196" fontId="38" fillId="3" borderId="23" xfId="6" applyNumberFormat="1" applyFont="1" applyFill="1" applyBorder="1" applyAlignment="1">
      <alignment vertical="center"/>
    </xf>
    <xf numFmtId="182" fontId="37" fillId="0" borderId="23" xfId="0" applyNumberFormat="1" applyFont="1" applyFill="1" applyBorder="1" applyAlignment="1">
      <alignment vertical="center"/>
    </xf>
    <xf numFmtId="182" fontId="37" fillId="0" borderId="41" xfId="0" applyNumberFormat="1" applyFont="1" applyFill="1" applyBorder="1" applyAlignment="1">
      <alignment vertical="center"/>
    </xf>
    <xf numFmtId="202" fontId="37" fillId="0" borderId="46" xfId="0" applyNumberFormat="1" applyFont="1" applyFill="1" applyBorder="1" applyAlignment="1" applyProtection="1">
      <alignment horizontal="right" vertical="center"/>
      <protection locked="0"/>
    </xf>
    <xf numFmtId="202" fontId="37" fillId="0" borderId="23" xfId="0" applyNumberFormat="1" applyFont="1" applyFill="1" applyBorder="1" applyAlignment="1" applyProtection="1">
      <alignment horizontal="right" vertical="center"/>
    </xf>
    <xf numFmtId="202" fontId="37" fillId="0" borderId="0" xfId="0" applyNumberFormat="1" applyFont="1" applyAlignment="1" applyProtection="1">
      <alignment horizontal="right"/>
      <protection locked="0"/>
    </xf>
    <xf numFmtId="0" fontId="38" fillId="0" borderId="21" xfId="0" applyFont="1" applyFill="1" applyBorder="1" applyAlignment="1">
      <alignment horizontal="right" vertical="center"/>
    </xf>
    <xf numFmtId="0" fontId="38" fillId="0" borderId="21" xfId="0" applyFont="1" applyFill="1" applyBorder="1" applyAlignment="1">
      <alignment vertical="center"/>
    </xf>
    <xf numFmtId="0" fontId="38" fillId="0" borderId="22" xfId="0" applyFont="1" applyFill="1" applyBorder="1" applyAlignment="1">
      <alignment vertical="center"/>
    </xf>
    <xf numFmtId="0" fontId="38" fillId="0" borderId="22" xfId="0" applyFont="1" applyFill="1" applyBorder="1" applyAlignment="1">
      <alignment horizontal="right" vertical="center"/>
    </xf>
    <xf numFmtId="0" fontId="11" fillId="0" borderId="0" xfId="0" applyFont="1" applyBorder="1" applyAlignment="1">
      <alignment vertical="center"/>
    </xf>
    <xf numFmtId="38" fontId="38" fillId="0" borderId="23" xfId="8" applyFont="1" applyBorder="1" applyAlignment="1">
      <alignment horizontal="right" vertical="center"/>
    </xf>
    <xf numFmtId="38" fontId="38" fillId="0" borderId="22" xfId="8" applyFont="1" applyBorder="1" applyAlignment="1">
      <alignment horizontal="right" vertical="center"/>
    </xf>
    <xf numFmtId="0" fontId="38" fillId="0" borderId="31" xfId="0" applyFont="1" applyBorder="1" applyAlignment="1">
      <alignment horizontal="right" vertical="center"/>
    </xf>
    <xf numFmtId="0" fontId="38" fillId="0" borderId="21" xfId="0" applyFont="1" applyBorder="1" applyAlignment="1">
      <alignment horizontal="right" vertical="center"/>
    </xf>
    <xf numFmtId="0" fontId="38" fillId="0" borderId="22" xfId="0" applyFont="1" applyBorder="1" applyAlignment="1">
      <alignment horizontal="right" vertical="center"/>
    </xf>
    <xf numFmtId="0" fontId="38" fillId="0" borderId="41" xfId="0" applyFont="1" applyBorder="1" applyAlignment="1">
      <alignment horizontal="right" vertical="center"/>
    </xf>
    <xf numFmtId="0" fontId="38" fillId="0" borderId="23" xfId="0" applyFont="1" applyBorder="1" applyAlignment="1">
      <alignment horizontal="right" vertical="center"/>
    </xf>
    <xf numFmtId="0" fontId="38" fillId="0" borderId="32" xfId="0" applyFont="1" applyBorder="1" applyAlignment="1">
      <alignment horizontal="right" vertical="center"/>
    </xf>
    <xf numFmtId="0" fontId="38" fillId="0" borderId="31" xfId="0" applyFont="1" applyFill="1" applyBorder="1" applyAlignment="1">
      <alignment horizontal="right" vertical="center"/>
    </xf>
    <xf numFmtId="38" fontId="11" fillId="0" borderId="0" xfId="6" applyFont="1" applyBorder="1" applyAlignment="1">
      <alignment horizontal="right" vertical="center"/>
    </xf>
    <xf numFmtId="0" fontId="11" fillId="0" borderId="0" xfId="0" applyFont="1" applyBorder="1" applyAlignment="1">
      <alignment horizontal="right" vertical="center"/>
    </xf>
    <xf numFmtId="196" fontId="38" fillId="0" borderId="46" xfId="8" applyNumberFormat="1" applyFont="1" applyFill="1" applyBorder="1" applyAlignment="1">
      <alignment vertical="center"/>
    </xf>
    <xf numFmtId="0" fontId="7" fillId="0" borderId="0" xfId="0" applyFont="1" applyBorder="1" applyAlignment="1">
      <alignment vertical="center"/>
    </xf>
    <xf numFmtId="0" fontId="38" fillId="0" borderId="39" xfId="0" applyFont="1" applyFill="1" applyBorder="1" applyAlignment="1">
      <alignment vertical="center"/>
    </xf>
    <xf numFmtId="0" fontId="38" fillId="0" borderId="21" xfId="0" applyFont="1" applyFill="1" applyBorder="1" applyAlignment="1">
      <alignment vertical="center"/>
    </xf>
    <xf numFmtId="38" fontId="38" fillId="0" borderId="21" xfId="6" applyFont="1" applyFill="1" applyBorder="1" applyAlignment="1">
      <alignment horizontal="right" vertical="center"/>
    </xf>
    <xf numFmtId="38" fontId="38" fillId="0" borderId="23" xfId="6" applyFont="1" applyFill="1" applyBorder="1" applyAlignment="1">
      <alignment horizontal="right" vertical="center"/>
    </xf>
    <xf numFmtId="0" fontId="38" fillId="0" borderId="0" xfId="0" applyFont="1" applyBorder="1" applyAlignment="1">
      <alignment vertical="center"/>
    </xf>
    <xf numFmtId="0" fontId="37" fillId="0" borderId="43" xfId="0" applyFont="1" applyBorder="1" applyAlignment="1">
      <alignment vertical="center"/>
    </xf>
    <xf numFmtId="0" fontId="36" fillId="0" borderId="21" xfId="0" applyFont="1" applyBorder="1" applyAlignment="1">
      <alignment horizontal="center" vertical="center"/>
    </xf>
    <xf numFmtId="197" fontId="38" fillId="0" borderId="21" xfId="8" applyNumberFormat="1" applyFont="1" applyBorder="1" applyAlignment="1">
      <alignment horizontal="right" vertical="center"/>
    </xf>
    <xf numFmtId="197" fontId="38" fillId="0" borderId="21" xfId="8" applyNumberFormat="1" applyFont="1" applyBorder="1" applyAlignment="1">
      <alignment vertical="center"/>
    </xf>
    <xf numFmtId="197" fontId="38" fillId="0" borderId="22" xfId="0" applyNumberFormat="1" applyFont="1" applyBorder="1" applyAlignment="1">
      <alignment vertical="center"/>
    </xf>
    <xf numFmtId="0" fontId="37" fillId="0" borderId="25" xfId="0" applyFont="1" applyBorder="1" applyAlignment="1">
      <alignment horizontal="center" vertical="center"/>
    </xf>
    <xf numFmtId="0" fontId="37" fillId="0" borderId="22" xfId="0" applyFont="1" applyBorder="1" applyAlignment="1">
      <alignment vertical="center"/>
    </xf>
    <xf numFmtId="0" fontId="37" fillId="0" borderId="87" xfId="0" applyFont="1" applyBorder="1" applyAlignment="1">
      <alignment horizontal="center" vertical="center"/>
    </xf>
    <xf numFmtId="0" fontId="37" fillId="0" borderId="54" xfId="0" applyFont="1" applyBorder="1" applyAlignment="1">
      <alignment horizontal="center" vertical="center"/>
    </xf>
    <xf numFmtId="0" fontId="37" fillId="0" borderId="15" xfId="0" applyFont="1" applyBorder="1" applyAlignment="1">
      <alignment horizontal="center" vertical="center"/>
    </xf>
    <xf numFmtId="0" fontId="37" fillId="0" borderId="97" xfId="0" applyFont="1" applyBorder="1"/>
    <xf numFmtId="38" fontId="37" fillId="0" borderId="23" xfId="6" applyFont="1" applyBorder="1" applyAlignment="1">
      <alignment vertical="center"/>
    </xf>
    <xf numFmtId="189" fontId="37" fillId="0" borderId="98" xfId="0" applyNumberFormat="1" applyFont="1" applyBorder="1" applyAlignment="1" applyProtection="1">
      <alignment vertical="center"/>
      <protection locked="0"/>
    </xf>
    <xf numFmtId="189" fontId="37" fillId="0" borderId="33" xfId="0" applyNumberFormat="1" applyFont="1" applyBorder="1" applyAlignment="1" applyProtection="1">
      <alignment vertical="center"/>
      <protection locked="0"/>
    </xf>
    <xf numFmtId="0" fontId="8" fillId="0" borderId="0" xfId="0" applyFont="1" applyAlignment="1">
      <alignment wrapText="1"/>
    </xf>
    <xf numFmtId="0" fontId="37" fillId="0" borderId="39" xfId="0" applyFont="1" applyBorder="1" applyAlignment="1">
      <alignment horizontal="center" vertical="center"/>
    </xf>
    <xf numFmtId="0" fontId="37" fillId="0" borderId="30" xfId="0" applyFont="1" applyBorder="1" applyAlignment="1">
      <alignment horizontal="center" vertical="center"/>
    </xf>
    <xf numFmtId="0" fontId="37" fillId="0" borderId="39" xfId="0" applyFont="1" applyBorder="1" applyAlignment="1">
      <alignment horizontal="center" vertical="center"/>
    </xf>
    <xf numFmtId="0" fontId="38" fillId="0" borderId="21" xfId="0" applyFont="1" applyFill="1" applyBorder="1" applyAlignment="1">
      <alignment horizontal="left" vertical="center"/>
    </xf>
    <xf numFmtId="0" fontId="37" fillId="0" borderId="21" xfId="0" applyFont="1" applyFill="1" applyBorder="1" applyAlignment="1">
      <alignment horizontal="left" vertical="center"/>
    </xf>
    <xf numFmtId="0" fontId="37" fillId="0" borderId="25" xfId="0" applyFont="1" applyBorder="1" applyAlignment="1">
      <alignment horizontal="center" vertical="center"/>
    </xf>
    <xf numFmtId="0" fontId="37" fillId="0" borderId="37" xfId="0" applyFont="1" applyBorder="1" applyAlignment="1">
      <alignment horizontal="left" vertical="center" shrinkToFit="1"/>
    </xf>
    <xf numFmtId="0" fontId="66" fillId="9" borderId="40" xfId="0" applyFont="1" applyFill="1" applyBorder="1" applyAlignment="1">
      <alignment horizontal="center" vertical="center"/>
    </xf>
    <xf numFmtId="0" fontId="66" fillId="9" borderId="22" xfId="0" applyFont="1" applyFill="1" applyBorder="1" applyAlignment="1">
      <alignment horizontal="right" vertical="center"/>
    </xf>
    <xf numFmtId="38" fontId="66" fillId="9" borderId="22" xfId="8" applyFont="1" applyFill="1" applyBorder="1" applyAlignment="1">
      <alignment vertical="center" shrinkToFit="1"/>
    </xf>
    <xf numFmtId="183" fontId="66" fillId="9" borderId="22" xfId="0" applyNumberFormat="1" applyFont="1" applyFill="1" applyBorder="1" applyAlignment="1">
      <alignment vertical="center" shrinkToFit="1"/>
    </xf>
    <xf numFmtId="38" fontId="66" fillId="9" borderId="22" xfId="8" applyFont="1" applyFill="1" applyBorder="1" applyAlignment="1">
      <alignment vertical="center" wrapText="1"/>
    </xf>
    <xf numFmtId="38" fontId="66" fillId="9" borderId="22" xfId="8" applyFont="1" applyFill="1" applyBorder="1" applyAlignment="1">
      <alignment vertical="center"/>
    </xf>
    <xf numFmtId="183" fontId="66" fillId="9" borderId="22" xfId="0" applyNumberFormat="1" applyFont="1" applyFill="1" applyBorder="1" applyAlignment="1">
      <alignment vertical="center"/>
    </xf>
    <xf numFmtId="38" fontId="66" fillId="9" borderId="41" xfId="8" applyFont="1" applyFill="1" applyBorder="1" applyAlignment="1">
      <alignment vertical="center"/>
    </xf>
    <xf numFmtId="0" fontId="67" fillId="9" borderId="0" xfId="0" applyFont="1" applyFill="1" applyAlignment="1">
      <alignment vertical="top"/>
    </xf>
    <xf numFmtId="0" fontId="68" fillId="0" borderId="0" xfId="0" applyFont="1" applyBorder="1" applyAlignment="1">
      <alignment vertical="center"/>
    </xf>
    <xf numFmtId="0" fontId="67" fillId="0" borderId="0" xfId="0" applyFont="1" applyBorder="1" applyAlignment="1">
      <alignment vertical="center"/>
    </xf>
    <xf numFmtId="0" fontId="68" fillId="0" borderId="0" xfId="0" applyFont="1" applyBorder="1"/>
    <xf numFmtId="0" fontId="65" fillId="0" borderId="39" xfId="0" applyFont="1" applyFill="1" applyBorder="1" applyAlignment="1">
      <alignment horizontal="right" vertical="center"/>
    </xf>
    <xf numFmtId="196" fontId="65" fillId="0" borderId="21" xfId="0" quotePrefix="1" applyNumberFormat="1" applyFont="1" applyFill="1" applyBorder="1" applyAlignment="1">
      <alignment horizontal="right" vertical="center"/>
    </xf>
    <xf numFmtId="0" fontId="65" fillId="0" borderId="21" xfId="0" applyFont="1" applyFill="1" applyBorder="1" applyAlignment="1">
      <alignment horizontal="right" vertical="center"/>
    </xf>
    <xf numFmtId="0" fontId="65" fillId="0" borderId="21" xfId="8" applyNumberFormat="1" applyFont="1" applyFill="1" applyBorder="1" applyAlignment="1">
      <alignment horizontal="right" vertical="center"/>
    </xf>
    <xf numFmtId="0" fontId="65" fillId="0" borderId="23" xfId="0" applyFont="1" applyFill="1" applyBorder="1" applyAlignment="1">
      <alignment horizontal="right" vertical="center"/>
    </xf>
    <xf numFmtId="0" fontId="65" fillId="0" borderId="21" xfId="0" quotePrefix="1" applyFont="1" applyFill="1" applyBorder="1" applyAlignment="1">
      <alignment horizontal="right" vertical="center"/>
    </xf>
    <xf numFmtId="0" fontId="37" fillId="0" borderId="40" xfId="0" applyFont="1" applyBorder="1" applyAlignment="1">
      <alignment horizontal="center" vertical="center"/>
    </xf>
    <xf numFmtId="0" fontId="37" fillId="0" borderId="39" xfId="0" applyFont="1" applyBorder="1" applyAlignment="1">
      <alignment vertical="center"/>
    </xf>
    <xf numFmtId="0" fontId="37" fillId="0" borderId="36" xfId="0" applyFont="1" applyBorder="1" applyAlignment="1">
      <alignment horizontal="center" vertical="center"/>
    </xf>
    <xf numFmtId="0" fontId="8" fillId="0" borderId="0" xfId="0" applyFont="1" applyFill="1" applyAlignment="1">
      <alignment vertical="center"/>
    </xf>
    <xf numFmtId="0" fontId="11" fillId="0" borderId="0" xfId="0" applyFont="1" applyFill="1" applyBorder="1" applyAlignment="1">
      <alignment horizontal="center" vertical="center"/>
    </xf>
    <xf numFmtId="0" fontId="7" fillId="0" borderId="0" xfId="0" applyFont="1" applyFill="1" applyBorder="1" applyAlignment="1">
      <alignment horizontal="center" vertical="center"/>
    </xf>
    <xf numFmtId="38" fontId="11" fillId="0" borderId="0" xfId="8" applyFont="1" applyFill="1" applyBorder="1" applyAlignment="1">
      <alignment horizontal="left" vertical="center"/>
    </xf>
    <xf numFmtId="0" fontId="11" fillId="0" borderId="0" xfId="0" applyFont="1" applyFill="1" applyBorder="1" applyAlignment="1">
      <alignment horizontal="left" vertical="center"/>
    </xf>
    <xf numFmtId="38" fontId="11" fillId="0" borderId="0" xfId="8" applyFont="1" applyFill="1" applyBorder="1" applyAlignment="1">
      <alignment horizontal="center" vertical="center"/>
    </xf>
    <xf numFmtId="0" fontId="27" fillId="0" borderId="0" xfId="0" applyFont="1" applyAlignment="1">
      <alignment horizontal="center"/>
    </xf>
    <xf numFmtId="0" fontId="37" fillId="0" borderId="43" xfId="0" applyFont="1" applyBorder="1" applyAlignment="1">
      <alignment horizontal="center" vertical="center"/>
    </xf>
    <xf numFmtId="0" fontId="37" fillId="0" borderId="22" xfId="0" applyFont="1" applyBorder="1" applyAlignment="1">
      <alignment horizontal="left" vertical="center"/>
    </xf>
    <xf numFmtId="0" fontId="37" fillId="0" borderId="44" xfId="0" applyFont="1" applyBorder="1" applyAlignment="1">
      <alignment horizontal="center" vertical="center"/>
    </xf>
    <xf numFmtId="0" fontId="37" fillId="0" borderId="22" xfId="0" applyFont="1" applyBorder="1" applyAlignment="1">
      <alignment horizontal="center" vertical="center"/>
    </xf>
    <xf numFmtId="0" fontId="37" fillId="0" borderId="41" xfId="0" applyFont="1" applyBorder="1" applyAlignment="1">
      <alignment horizontal="center" vertical="center"/>
    </xf>
    <xf numFmtId="0" fontId="7" fillId="0" borderId="3" xfId="0" applyFont="1" applyBorder="1" applyAlignment="1">
      <alignment horizontal="center" vertical="center"/>
    </xf>
    <xf numFmtId="0" fontId="7" fillId="0" borderId="3" xfId="0" applyFont="1" applyBorder="1" applyAlignment="1">
      <alignment horizontal="left" vertical="center" wrapText="1"/>
    </xf>
    <xf numFmtId="0" fontId="37" fillId="0" borderId="21" xfId="0" applyFont="1" applyBorder="1" applyAlignment="1">
      <alignment horizontal="center" vertical="center"/>
    </xf>
    <xf numFmtId="0" fontId="37" fillId="0" borderId="42" xfId="0" applyFont="1" applyBorder="1" applyAlignment="1">
      <alignment horizontal="center" vertical="center"/>
    </xf>
    <xf numFmtId="0" fontId="37" fillId="0" borderId="39" xfId="0" applyFont="1" applyBorder="1" applyAlignment="1">
      <alignment horizontal="center" vertical="center"/>
    </xf>
    <xf numFmtId="0" fontId="37" fillId="0" borderId="40" xfId="0" applyFont="1" applyBorder="1" applyAlignment="1">
      <alignment horizontal="center" vertical="center"/>
    </xf>
    <xf numFmtId="0" fontId="37" fillId="0" borderId="23" xfId="0" applyFont="1" applyBorder="1" applyAlignment="1">
      <alignment horizontal="center" vertical="center"/>
    </xf>
    <xf numFmtId="0" fontId="37" fillId="0" borderId="43" xfId="0" applyFont="1" applyBorder="1" applyAlignment="1">
      <alignment horizontal="center" vertical="center" wrapText="1" shrinkToFit="1"/>
    </xf>
    <xf numFmtId="0" fontId="37" fillId="0" borderId="39" xfId="0" applyNumberFormat="1" applyFont="1" applyBorder="1" applyAlignment="1">
      <alignment horizontal="center" vertical="center"/>
    </xf>
    <xf numFmtId="0" fontId="37" fillId="0" borderId="21" xfId="0" applyNumberFormat="1" applyFont="1" applyBorder="1" applyAlignment="1">
      <alignment horizontal="center" vertical="center"/>
    </xf>
    <xf numFmtId="0" fontId="7" fillId="0" borderId="49" xfId="0" applyFont="1" applyBorder="1" applyAlignment="1">
      <alignment horizontal="left" vertical="center"/>
    </xf>
    <xf numFmtId="0" fontId="7" fillId="0" borderId="20" xfId="0" applyFont="1" applyBorder="1" applyAlignment="1">
      <alignment horizontal="left" vertical="center"/>
    </xf>
    <xf numFmtId="0" fontId="7" fillId="0" borderId="19" xfId="0" applyFont="1" applyBorder="1" applyAlignment="1">
      <alignment horizontal="left" vertical="center"/>
    </xf>
    <xf numFmtId="0" fontId="38" fillId="0" borderId="21" xfId="0" applyFont="1" applyBorder="1" applyAlignment="1">
      <alignment horizontal="center" vertical="center" wrapText="1"/>
    </xf>
    <xf numFmtId="0" fontId="38" fillId="0" borderId="21" xfId="0" applyFont="1" applyBorder="1" applyAlignment="1">
      <alignment horizontal="center" vertical="center"/>
    </xf>
    <xf numFmtId="0" fontId="7" fillId="0" borderId="52" xfId="0" applyFont="1" applyBorder="1" applyAlignment="1">
      <alignment horizontal="left" vertical="center"/>
    </xf>
    <xf numFmtId="0" fontId="7" fillId="0" borderId="64" xfId="0" applyFont="1" applyBorder="1" applyAlignment="1">
      <alignment horizontal="left" vertical="center"/>
    </xf>
    <xf numFmtId="0" fontId="7" fillId="0" borderId="76" xfId="0" applyFont="1" applyBorder="1" applyAlignment="1">
      <alignment horizontal="left" vertical="center"/>
    </xf>
    <xf numFmtId="0" fontId="37" fillId="0" borderId="45" xfId="0" applyFont="1" applyBorder="1" applyAlignment="1">
      <alignment horizontal="left" vertical="center"/>
    </xf>
    <xf numFmtId="0" fontId="37" fillId="0" borderId="0" xfId="0" applyFont="1" applyBorder="1" applyAlignment="1">
      <alignment horizontal="left" vertical="center"/>
    </xf>
    <xf numFmtId="0" fontId="37" fillId="0" borderId="4" xfId="0" applyFont="1" applyBorder="1" applyAlignment="1">
      <alignment horizontal="left" vertical="center"/>
    </xf>
    <xf numFmtId="0" fontId="7" fillId="0" borderId="2" xfId="0" applyFont="1" applyBorder="1" applyAlignment="1">
      <alignment horizontal="center" vertical="center"/>
    </xf>
    <xf numFmtId="0" fontId="7" fillId="0" borderId="70" xfId="0" applyFont="1" applyBorder="1" applyAlignment="1">
      <alignment horizontal="center" vertical="center"/>
    </xf>
    <xf numFmtId="0" fontId="38" fillId="0" borderId="22" xfId="0" applyFont="1" applyBorder="1" applyAlignment="1">
      <alignment horizontal="center" vertical="center" wrapText="1"/>
    </xf>
    <xf numFmtId="0" fontId="55" fillId="0" borderId="0" xfId="0" applyFont="1" applyAlignment="1">
      <alignment horizontal="left" vertical="center" shrinkToFit="1"/>
    </xf>
    <xf numFmtId="0" fontId="7" fillId="0" borderId="0" xfId="0" applyFont="1" applyAlignment="1">
      <alignment horizontal="left" vertical="center" shrinkToFit="1"/>
    </xf>
    <xf numFmtId="190" fontId="37" fillId="0" borderId="49" xfId="0" applyNumberFormat="1" applyFont="1" applyFill="1" applyBorder="1" applyAlignment="1">
      <alignment horizontal="center" vertical="center"/>
    </xf>
    <xf numFmtId="190" fontId="37" fillId="0" borderId="20" xfId="0" applyNumberFormat="1" applyFont="1" applyFill="1" applyBorder="1" applyAlignment="1">
      <alignment horizontal="center" vertical="center"/>
    </xf>
    <xf numFmtId="190" fontId="37" fillId="0" borderId="19" xfId="0" applyNumberFormat="1" applyFont="1" applyFill="1" applyBorder="1" applyAlignment="1">
      <alignment horizontal="center" vertical="center"/>
    </xf>
    <xf numFmtId="190" fontId="37" fillId="0" borderId="46" xfId="0" applyNumberFormat="1" applyFont="1" applyFill="1" applyBorder="1" applyAlignment="1">
      <alignment horizontal="center" vertical="center"/>
    </xf>
    <xf numFmtId="0" fontId="38" fillId="0" borderId="2" xfId="0" applyFont="1" applyBorder="1" applyAlignment="1">
      <alignment horizontal="right" vertical="center"/>
    </xf>
    <xf numFmtId="0" fontId="37" fillId="0" borderId="51" xfId="0" applyFont="1" applyBorder="1" applyAlignment="1">
      <alignment horizontal="center" vertical="center"/>
    </xf>
    <xf numFmtId="0" fontId="37" fillId="0" borderId="71" xfId="0" applyFont="1" applyBorder="1" applyAlignment="1">
      <alignment horizontal="center" vertical="center"/>
    </xf>
    <xf numFmtId="0" fontId="37" fillId="0" borderId="75" xfId="0" applyFont="1" applyBorder="1" applyAlignment="1">
      <alignment horizontal="center" vertical="center"/>
    </xf>
    <xf numFmtId="38" fontId="37" fillId="0" borderId="49" xfId="8" applyFont="1" applyFill="1" applyBorder="1" applyAlignment="1">
      <alignment horizontal="center" vertical="center"/>
    </xf>
    <xf numFmtId="38" fontId="37" fillId="0" borderId="20" xfId="8" applyFont="1" applyFill="1" applyBorder="1" applyAlignment="1">
      <alignment horizontal="center" vertical="center"/>
    </xf>
    <xf numFmtId="38" fontId="37" fillId="0" borderId="19" xfId="8" applyFont="1" applyFill="1" applyBorder="1" applyAlignment="1">
      <alignment horizontal="center" vertical="center"/>
    </xf>
    <xf numFmtId="38" fontId="37" fillId="0" borderId="46" xfId="8" applyFont="1" applyFill="1" applyBorder="1" applyAlignment="1">
      <alignment horizontal="center" vertical="center"/>
    </xf>
    <xf numFmtId="38" fontId="37" fillId="0" borderId="50" xfId="8" applyFont="1" applyFill="1" applyBorder="1" applyAlignment="1">
      <alignment horizontal="center" vertical="center"/>
    </xf>
    <xf numFmtId="38" fontId="37" fillId="0" borderId="65" xfId="8" applyFont="1" applyFill="1" applyBorder="1" applyAlignment="1">
      <alignment horizontal="center" vertical="center"/>
    </xf>
    <xf numFmtId="38" fontId="37" fillId="0" borderId="69" xfId="8" applyFont="1" applyFill="1" applyBorder="1" applyAlignment="1">
      <alignment horizontal="center" vertical="center"/>
    </xf>
    <xf numFmtId="38" fontId="37" fillId="0" borderId="47" xfId="8" applyFont="1" applyFill="1" applyBorder="1" applyAlignment="1">
      <alignment horizontal="center" vertical="center"/>
    </xf>
    <xf numFmtId="190" fontId="37" fillId="0" borderId="50" xfId="0" applyNumberFormat="1" applyFont="1" applyFill="1" applyBorder="1" applyAlignment="1">
      <alignment horizontal="center" vertical="center"/>
    </xf>
    <xf numFmtId="190" fontId="37" fillId="0" borderId="65" xfId="0" applyNumberFormat="1" applyFont="1" applyFill="1" applyBorder="1" applyAlignment="1">
      <alignment horizontal="center" vertical="center"/>
    </xf>
    <xf numFmtId="190" fontId="37" fillId="0" borderId="47" xfId="0" applyNumberFormat="1" applyFont="1" applyFill="1" applyBorder="1" applyAlignment="1">
      <alignment horizontal="center" vertical="center"/>
    </xf>
    <xf numFmtId="190" fontId="37" fillId="0" borderId="69" xfId="0" applyNumberFormat="1" applyFont="1" applyFill="1" applyBorder="1" applyAlignment="1">
      <alignment horizontal="center" vertical="center"/>
    </xf>
    <xf numFmtId="0" fontId="37" fillId="0" borderId="9" xfId="0" applyFont="1" applyFill="1" applyBorder="1" applyAlignment="1">
      <alignment horizontal="center" vertical="center"/>
    </xf>
    <xf numFmtId="0" fontId="37" fillId="0" borderId="20" xfId="0" applyFont="1" applyFill="1" applyBorder="1" applyAlignment="1">
      <alignment horizontal="center" vertical="center"/>
    </xf>
    <xf numFmtId="0" fontId="37" fillId="0" borderId="46" xfId="0" applyFont="1" applyFill="1" applyBorder="1" applyAlignment="1">
      <alignment horizontal="center" vertical="center"/>
    </xf>
    <xf numFmtId="0" fontId="37" fillId="0" borderId="48" xfId="0" applyFont="1" applyBorder="1" applyAlignment="1">
      <alignment horizontal="center" vertical="center"/>
    </xf>
    <xf numFmtId="190" fontId="37" fillId="0" borderId="49" xfId="0" applyNumberFormat="1" applyFont="1" applyFill="1" applyBorder="1" applyAlignment="1">
      <alignment horizontal="center" vertical="center" shrinkToFit="1"/>
    </xf>
    <xf numFmtId="190" fontId="37" fillId="0" borderId="20" xfId="0" applyNumberFormat="1" applyFont="1" applyFill="1" applyBorder="1" applyAlignment="1">
      <alignment horizontal="center" vertical="center" shrinkToFit="1"/>
    </xf>
    <xf numFmtId="190" fontId="37" fillId="0" borderId="46" xfId="0" applyNumberFormat="1" applyFont="1" applyFill="1" applyBorder="1" applyAlignment="1">
      <alignment horizontal="center" vertical="center" shrinkToFit="1"/>
    </xf>
    <xf numFmtId="0" fontId="37" fillId="0" borderId="12" xfId="0" applyFont="1" applyBorder="1" applyAlignment="1">
      <alignment horizontal="center" vertical="center"/>
    </xf>
    <xf numFmtId="0" fontId="38" fillId="0" borderId="51" xfId="0" applyFont="1" applyBorder="1" applyAlignment="1">
      <alignment horizontal="center" vertical="center"/>
    </xf>
    <xf numFmtId="0" fontId="38" fillId="0" borderId="71" xfId="0" applyFont="1" applyBorder="1" applyAlignment="1">
      <alignment horizontal="center" vertical="center"/>
    </xf>
    <xf numFmtId="0" fontId="38" fillId="0" borderId="48" xfId="0" applyFont="1" applyBorder="1" applyAlignment="1">
      <alignment horizontal="center" vertical="center"/>
    </xf>
    <xf numFmtId="0" fontId="37" fillId="0" borderId="10" xfId="0" applyFont="1" applyFill="1" applyBorder="1" applyAlignment="1">
      <alignment horizontal="center" vertical="center"/>
    </xf>
    <xf numFmtId="0" fontId="37" fillId="0" borderId="65" xfId="0" applyFont="1" applyFill="1" applyBorder="1" applyAlignment="1">
      <alignment horizontal="center" vertical="center"/>
    </xf>
    <xf numFmtId="0" fontId="37" fillId="0" borderId="47" xfId="0" applyFont="1" applyFill="1" applyBorder="1" applyAlignment="1">
      <alignment horizontal="center" vertical="center"/>
    </xf>
    <xf numFmtId="190" fontId="37" fillId="0" borderId="50" xfId="0" applyNumberFormat="1" applyFont="1" applyFill="1" applyBorder="1" applyAlignment="1">
      <alignment horizontal="center" vertical="center" shrinkToFit="1"/>
    </xf>
    <xf numFmtId="190" fontId="37" fillId="0" borderId="65" xfId="0" applyNumberFormat="1" applyFont="1" applyFill="1" applyBorder="1" applyAlignment="1">
      <alignment horizontal="center" vertical="center" shrinkToFit="1"/>
    </xf>
    <xf numFmtId="190" fontId="37" fillId="0" borderId="47" xfId="0" applyNumberFormat="1" applyFont="1" applyFill="1" applyBorder="1" applyAlignment="1">
      <alignment horizontal="center" vertical="center" shrinkToFit="1"/>
    </xf>
    <xf numFmtId="38" fontId="36" fillId="0" borderId="35" xfId="6" applyFont="1" applyBorder="1" applyAlignment="1">
      <alignment vertical="center"/>
    </xf>
    <xf numFmtId="38" fontId="36" fillId="0" borderId="38" xfId="6" applyFont="1" applyBorder="1" applyAlignment="1">
      <alignment vertical="center"/>
    </xf>
    <xf numFmtId="0" fontId="36" fillId="0" borderId="83" xfId="0" applyFont="1" applyBorder="1" applyAlignment="1">
      <alignment horizontal="left" vertical="center" wrapText="1" shrinkToFit="1"/>
    </xf>
    <xf numFmtId="0" fontId="36" fillId="0" borderId="84" xfId="0" applyFont="1" applyBorder="1" applyAlignment="1">
      <alignment horizontal="left" vertical="center" wrapText="1" shrinkToFit="1"/>
    </xf>
    <xf numFmtId="0" fontId="36" fillId="0" borderId="52" xfId="0" applyFont="1" applyBorder="1" applyAlignment="1">
      <alignment horizontal="left" vertical="center" wrapText="1" shrinkToFit="1"/>
    </xf>
    <xf numFmtId="0" fontId="36" fillId="0" borderId="53" xfId="0" applyFont="1" applyBorder="1" applyAlignment="1">
      <alignment horizontal="left" vertical="center" wrapText="1" shrinkToFit="1"/>
    </xf>
    <xf numFmtId="0" fontId="36" fillId="0" borderId="83" xfId="0" applyFont="1" applyBorder="1" applyAlignment="1">
      <alignment horizontal="left" vertical="center"/>
    </xf>
    <xf numFmtId="0" fontId="36" fillId="0" borderId="60" xfId="0" applyFont="1" applyBorder="1" applyAlignment="1">
      <alignment horizontal="left" vertical="center"/>
    </xf>
    <xf numFmtId="0" fontId="36" fillId="0" borderId="84" xfId="0" applyFont="1" applyBorder="1" applyAlignment="1">
      <alignment horizontal="left" vertical="center"/>
    </xf>
    <xf numFmtId="0" fontId="36" fillId="0" borderId="52" xfId="0" applyFont="1" applyBorder="1" applyAlignment="1">
      <alignment horizontal="left" vertical="center"/>
    </xf>
    <xf numFmtId="0" fontId="36" fillId="0" borderId="64" xfId="0" applyFont="1" applyBorder="1" applyAlignment="1">
      <alignment horizontal="left" vertical="center"/>
    </xf>
    <xf numFmtId="0" fontId="36" fillId="0" borderId="53" xfId="0" applyFont="1" applyBorder="1" applyAlignment="1">
      <alignment horizontal="left" vertical="center"/>
    </xf>
    <xf numFmtId="0" fontId="36" fillId="0" borderId="49" xfId="0" applyFont="1" applyBorder="1" applyAlignment="1">
      <alignment horizontal="left" vertical="center"/>
    </xf>
    <xf numFmtId="0" fontId="36" fillId="0" borderId="20" xfId="0" applyFont="1" applyBorder="1" applyAlignment="1">
      <alignment horizontal="left" vertical="center"/>
    </xf>
    <xf numFmtId="0" fontId="36" fillId="0" borderId="46" xfId="0" applyFont="1" applyBorder="1" applyAlignment="1">
      <alignment horizontal="left" vertical="center"/>
    </xf>
    <xf numFmtId="0" fontId="36" fillId="0" borderId="67" xfId="0" applyFont="1" applyBorder="1" applyAlignment="1">
      <alignment horizontal="left" vertical="center" wrapText="1" shrinkToFit="1"/>
    </xf>
    <xf numFmtId="0" fontId="36" fillId="0" borderId="68" xfId="0" applyFont="1" applyBorder="1" applyAlignment="1">
      <alignment horizontal="left" vertical="center" wrapText="1" shrinkToFit="1"/>
    </xf>
    <xf numFmtId="38" fontId="36" fillId="0" borderId="74" xfId="6" applyFont="1" applyBorder="1" applyAlignment="1">
      <alignment vertical="center"/>
    </xf>
    <xf numFmtId="0" fontId="36" fillId="0" borderId="50" xfId="0" applyFont="1" applyBorder="1" applyAlignment="1">
      <alignment horizontal="left" vertical="center"/>
    </xf>
    <xf numFmtId="0" fontId="36" fillId="0" borderId="65" xfId="0" applyFont="1" applyBorder="1" applyAlignment="1">
      <alignment horizontal="left" vertical="center"/>
    </xf>
    <xf numFmtId="0" fontId="36" fillId="0" borderId="47" xfId="0" applyFont="1" applyBorder="1" applyAlignment="1">
      <alignment horizontal="left" vertical="center"/>
    </xf>
    <xf numFmtId="192" fontId="36" fillId="0" borderId="83" xfId="0" applyNumberFormat="1" applyFont="1" applyBorder="1" applyAlignment="1">
      <alignment horizontal="center" vertical="center"/>
    </xf>
    <xf numFmtId="192" fontId="36" fillId="0" borderId="60" xfId="0" applyNumberFormat="1" applyFont="1" applyBorder="1" applyAlignment="1">
      <alignment horizontal="center" vertical="center"/>
    </xf>
    <xf numFmtId="192" fontId="36" fillId="0" borderId="84" xfId="0" applyNumberFormat="1" applyFont="1" applyBorder="1" applyAlignment="1">
      <alignment horizontal="center" vertical="center"/>
    </xf>
    <xf numFmtId="192" fontId="36" fillId="0" borderId="67" xfId="0" applyNumberFormat="1" applyFont="1" applyBorder="1" applyAlignment="1">
      <alignment horizontal="center" vertical="center"/>
    </xf>
    <xf numFmtId="192" fontId="36" fillId="0" borderId="2" xfId="0" applyNumberFormat="1" applyFont="1" applyBorder="1" applyAlignment="1">
      <alignment horizontal="center" vertical="center"/>
    </xf>
    <xf numFmtId="192" fontId="36" fillId="0" borderId="68" xfId="0" applyNumberFormat="1" applyFont="1" applyBorder="1" applyAlignment="1">
      <alignment horizontal="center" vertical="center"/>
    </xf>
    <xf numFmtId="192" fontId="36" fillId="0" borderId="52" xfId="0" applyNumberFormat="1" applyFont="1" applyBorder="1" applyAlignment="1">
      <alignment horizontal="center" vertical="center"/>
    </xf>
    <xf numFmtId="192" fontId="36" fillId="0" borderId="64" xfId="0" applyNumberFormat="1" applyFont="1" applyBorder="1" applyAlignment="1">
      <alignment horizontal="center" vertical="center"/>
    </xf>
    <xf numFmtId="192" fontId="36" fillId="0" borderId="53" xfId="0" applyNumberFormat="1" applyFont="1" applyBorder="1" applyAlignment="1">
      <alignment horizontal="center" vertical="center"/>
    </xf>
    <xf numFmtId="0" fontId="38" fillId="0" borderId="33" xfId="0" applyFont="1" applyBorder="1" applyAlignment="1">
      <alignment horizontal="center" vertical="center"/>
    </xf>
    <xf numFmtId="0" fontId="38" fillId="0" borderId="36" xfId="0" applyFont="1" applyBorder="1" applyAlignment="1">
      <alignment horizontal="center" vertical="center"/>
    </xf>
    <xf numFmtId="0" fontId="38" fillId="0" borderId="33" xfId="0" applyFont="1" applyBorder="1" applyAlignment="1">
      <alignment horizontal="left" vertical="center" justifyLastLine="1"/>
    </xf>
    <xf numFmtId="0" fontId="38" fillId="0" borderId="58" xfId="0" applyFont="1" applyBorder="1" applyAlignment="1">
      <alignment horizontal="left" vertical="center" justifyLastLine="1"/>
    </xf>
    <xf numFmtId="192" fontId="36" fillId="0" borderId="83" xfId="0" applyNumberFormat="1" applyFont="1" applyBorder="1" applyAlignment="1">
      <alignment horizontal="center" vertical="center" wrapText="1"/>
    </xf>
    <xf numFmtId="192" fontId="36" fillId="0" borderId="60" xfId="0" applyNumberFormat="1" applyFont="1" applyBorder="1" applyAlignment="1">
      <alignment horizontal="center" vertical="center" wrapText="1"/>
    </xf>
    <xf numFmtId="192" fontId="36" fillId="0" borderId="84" xfId="0" applyNumberFormat="1" applyFont="1" applyBorder="1" applyAlignment="1">
      <alignment horizontal="center" vertical="center" wrapText="1"/>
    </xf>
    <xf numFmtId="192" fontId="36" fillId="0" borderId="52" xfId="0" applyNumberFormat="1" applyFont="1" applyBorder="1" applyAlignment="1">
      <alignment horizontal="center" vertical="center" wrapText="1"/>
    </xf>
    <xf numFmtId="192" fontId="36" fillId="0" borderId="64" xfId="0" applyNumberFormat="1" applyFont="1" applyBorder="1" applyAlignment="1">
      <alignment horizontal="center" vertical="center" wrapText="1"/>
    </xf>
    <xf numFmtId="192" fontId="36" fillId="0" borderId="53" xfId="0" applyNumberFormat="1" applyFont="1" applyBorder="1" applyAlignment="1">
      <alignment horizontal="center" vertical="center" wrapText="1"/>
    </xf>
    <xf numFmtId="0" fontId="38" fillId="0" borderId="58" xfId="0" applyFont="1" applyBorder="1" applyAlignment="1">
      <alignment horizontal="center" vertical="center"/>
    </xf>
    <xf numFmtId="38" fontId="36" fillId="0" borderId="35" xfId="6" applyFont="1" applyBorder="1" applyAlignment="1">
      <alignment horizontal="center" vertical="center"/>
    </xf>
    <xf numFmtId="38" fontId="36" fillId="0" borderId="74" xfId="6" applyFont="1" applyBorder="1" applyAlignment="1">
      <alignment horizontal="center" vertical="center"/>
    </xf>
    <xf numFmtId="0" fontId="43" fillId="3" borderId="49" xfId="0" applyFont="1" applyFill="1" applyBorder="1" applyAlignment="1">
      <alignment horizontal="left" vertical="center" wrapText="1" shrinkToFit="1"/>
    </xf>
    <xf numFmtId="0" fontId="43" fillId="3" borderId="46" xfId="0" applyFont="1" applyFill="1" applyBorder="1" applyAlignment="1">
      <alignment horizontal="left" vertical="center" wrapText="1" shrinkToFit="1"/>
    </xf>
    <xf numFmtId="0" fontId="38" fillId="0" borderId="36" xfId="0" applyFont="1" applyBorder="1" applyAlignment="1">
      <alignment horizontal="left" vertical="center" justifyLastLine="1"/>
    </xf>
    <xf numFmtId="0" fontId="38" fillId="0" borderId="27" xfId="0" applyFont="1" applyBorder="1" applyAlignment="1">
      <alignment horizontal="center" vertical="center"/>
    </xf>
    <xf numFmtId="192" fontId="36" fillId="0" borderId="86" xfId="0" applyNumberFormat="1" applyFont="1" applyBorder="1" applyAlignment="1">
      <alignment horizontal="center" vertical="center"/>
    </xf>
    <xf numFmtId="192" fontId="36" fillId="0" borderId="3" xfId="0" applyNumberFormat="1" applyFont="1" applyBorder="1" applyAlignment="1">
      <alignment horizontal="center" vertical="center"/>
    </xf>
    <xf numFmtId="192" fontId="36" fillId="0" borderId="63" xfId="0" applyNumberFormat="1" applyFont="1" applyBorder="1" applyAlignment="1">
      <alignment horizontal="center" vertical="center"/>
    </xf>
    <xf numFmtId="0" fontId="36" fillId="0" borderId="86" xfId="0" applyFont="1" applyBorder="1" applyAlignment="1">
      <alignment horizontal="left" vertical="center"/>
    </xf>
    <xf numFmtId="0" fontId="36" fillId="0" borderId="3" xfId="0" applyFont="1" applyBorder="1" applyAlignment="1">
      <alignment horizontal="left" vertical="center"/>
    </xf>
    <xf numFmtId="0" fontId="36" fillId="0" borderId="63" xfId="0" applyFont="1" applyBorder="1" applyAlignment="1">
      <alignment horizontal="left" vertical="center"/>
    </xf>
    <xf numFmtId="0" fontId="36" fillId="0" borderId="86" xfId="0" applyFont="1" applyBorder="1" applyAlignment="1">
      <alignment horizontal="left" vertical="center" wrapText="1" shrinkToFit="1"/>
    </xf>
    <xf numFmtId="0" fontId="36" fillId="0" borderId="63" xfId="0" applyFont="1" applyBorder="1" applyAlignment="1">
      <alignment horizontal="left" vertical="center" wrapText="1" shrinkToFit="1"/>
    </xf>
    <xf numFmtId="38" fontId="36" fillId="0" borderId="29" xfId="6" applyFont="1" applyBorder="1" applyAlignment="1">
      <alignment vertical="center"/>
    </xf>
    <xf numFmtId="0" fontId="66" fillId="0" borderId="83" xfId="0" applyFont="1" applyBorder="1" applyAlignment="1">
      <alignment horizontal="left" vertical="center" wrapText="1" shrinkToFit="1"/>
    </xf>
    <xf numFmtId="0" fontId="66" fillId="0" borderId="84" xfId="0" applyFont="1" applyBorder="1" applyAlignment="1">
      <alignment horizontal="left" vertical="center" wrapText="1" shrinkToFit="1"/>
    </xf>
    <xf numFmtId="0" fontId="66" fillId="0" borderId="52" xfId="0" applyFont="1" applyBorder="1" applyAlignment="1">
      <alignment horizontal="left" vertical="center" wrapText="1" shrinkToFit="1"/>
    </xf>
    <xf numFmtId="0" fontId="66" fillId="0" borderId="53" xfId="0" applyFont="1" applyBorder="1" applyAlignment="1">
      <alignment horizontal="left" vertical="center" wrapText="1" shrinkToFit="1"/>
    </xf>
    <xf numFmtId="0" fontId="38" fillId="0" borderId="15" xfId="0" applyFont="1" applyBorder="1" applyAlignment="1">
      <alignment horizontal="right" vertical="center"/>
    </xf>
    <xf numFmtId="192" fontId="36" fillId="0" borderId="83" xfId="0" applyNumberFormat="1" applyFont="1" applyBorder="1" applyAlignment="1">
      <alignment horizontal="left" vertical="center"/>
    </xf>
    <xf numFmtId="192" fontId="36" fillId="0" borderId="60" xfId="0" applyNumberFormat="1" applyFont="1" applyBorder="1" applyAlignment="1">
      <alignment horizontal="left" vertical="center"/>
    </xf>
    <xf numFmtId="192" fontId="36" fillId="0" borderId="84" xfId="0" applyNumberFormat="1" applyFont="1" applyBorder="1" applyAlignment="1">
      <alignment horizontal="left" vertical="center"/>
    </xf>
    <xf numFmtId="192" fontId="36" fillId="0" borderId="67" xfId="0" applyNumberFormat="1" applyFont="1" applyBorder="1" applyAlignment="1">
      <alignment horizontal="left" vertical="center"/>
    </xf>
    <xf numFmtId="192" fontId="36" fillId="0" borderId="2" xfId="0" applyNumberFormat="1" applyFont="1" applyBorder="1" applyAlignment="1">
      <alignment horizontal="left" vertical="center"/>
    </xf>
    <xf numFmtId="192" fontId="36" fillId="0" borderId="68" xfId="0" applyNumberFormat="1" applyFont="1" applyBorder="1" applyAlignment="1">
      <alignment horizontal="left" vertical="center"/>
    </xf>
    <xf numFmtId="0" fontId="43" fillId="3" borderId="83" xfId="0" applyFont="1" applyFill="1" applyBorder="1" applyAlignment="1">
      <alignment horizontal="left" vertical="center" wrapText="1" shrinkToFit="1"/>
    </xf>
    <xf numFmtId="0" fontId="43" fillId="3" borderId="84" xfId="0" applyFont="1" applyFill="1" applyBorder="1" applyAlignment="1">
      <alignment horizontal="left" vertical="center" wrapText="1" shrinkToFit="1"/>
    </xf>
    <xf numFmtId="0" fontId="43" fillId="3" borderId="52" xfId="0" applyFont="1" applyFill="1" applyBorder="1" applyAlignment="1">
      <alignment horizontal="left" vertical="center" wrapText="1" shrinkToFit="1"/>
    </xf>
    <xf numFmtId="0" fontId="43" fillId="3" borderId="53" xfId="0" applyFont="1" applyFill="1" applyBorder="1" applyAlignment="1">
      <alignment horizontal="left" vertical="center" wrapText="1" shrinkToFit="1"/>
    </xf>
    <xf numFmtId="0" fontId="43" fillId="0" borderId="83" xfId="0" applyFont="1" applyBorder="1" applyAlignment="1">
      <alignment horizontal="left" vertical="center" wrapText="1" shrinkToFit="1"/>
    </xf>
    <xf numFmtId="0" fontId="43" fillId="0" borderId="84" xfId="0" applyFont="1" applyBorder="1" applyAlignment="1">
      <alignment horizontal="left" vertical="center" wrapText="1" shrinkToFit="1"/>
    </xf>
    <xf numFmtId="0" fontId="43" fillId="0" borderId="67" xfId="0" applyFont="1" applyBorder="1" applyAlignment="1">
      <alignment horizontal="left" vertical="center" wrapText="1" shrinkToFit="1"/>
    </xf>
    <xf numFmtId="0" fontId="43" fillId="0" borderId="68" xfId="0" applyFont="1" applyBorder="1" applyAlignment="1">
      <alignment horizontal="left" vertical="center" wrapText="1" shrinkToFit="1"/>
    </xf>
    <xf numFmtId="38" fontId="36" fillId="0" borderId="38" xfId="6" applyFont="1" applyBorder="1" applyAlignment="1">
      <alignment horizontal="center" vertical="center"/>
    </xf>
    <xf numFmtId="38" fontId="66" fillId="0" borderId="35" xfId="6" applyFont="1" applyBorder="1" applyAlignment="1">
      <alignment vertical="center"/>
    </xf>
    <xf numFmtId="38" fontId="66" fillId="0" borderId="38" xfId="6" applyFont="1" applyBorder="1" applyAlignment="1">
      <alignment vertical="center"/>
    </xf>
    <xf numFmtId="0" fontId="65" fillId="0" borderId="33" xfId="0" applyFont="1" applyBorder="1" applyAlignment="1">
      <alignment horizontal="center" vertical="center"/>
    </xf>
    <xf numFmtId="0" fontId="65" fillId="0" borderId="36" xfId="0" applyFont="1" applyBorder="1" applyAlignment="1">
      <alignment horizontal="center" vertical="center"/>
    </xf>
    <xf numFmtId="192" fontId="66" fillId="0" borderId="83" xfId="0" applyNumberFormat="1" applyFont="1" applyBorder="1" applyAlignment="1">
      <alignment horizontal="center" vertical="center" wrapText="1"/>
    </xf>
    <xf numFmtId="192" fontId="66" fillId="0" borderId="60" xfId="0" applyNumberFormat="1" applyFont="1" applyBorder="1" applyAlignment="1">
      <alignment horizontal="center" vertical="center"/>
    </xf>
    <xf numFmtId="192" fontId="66" fillId="0" borderId="84" xfId="0" applyNumberFormat="1" applyFont="1" applyBorder="1" applyAlignment="1">
      <alignment horizontal="center" vertical="center"/>
    </xf>
    <xf numFmtId="192" fontId="66" fillId="0" borderId="52" xfId="0" applyNumberFormat="1" applyFont="1" applyBorder="1" applyAlignment="1">
      <alignment horizontal="center" vertical="center"/>
    </xf>
    <xf numFmtId="192" fontId="66" fillId="0" borderId="64" xfId="0" applyNumberFormat="1" applyFont="1" applyBorder="1" applyAlignment="1">
      <alignment horizontal="center" vertical="center"/>
    </xf>
    <xf numFmtId="192" fontId="66" fillId="0" borderId="53" xfId="0" applyNumberFormat="1" applyFont="1" applyBorder="1" applyAlignment="1">
      <alignment horizontal="center" vertical="center"/>
    </xf>
    <xf numFmtId="0" fontId="66" fillId="0" borderId="49" xfId="0" applyFont="1" applyBorder="1" applyAlignment="1">
      <alignment horizontal="left" vertical="center"/>
    </xf>
    <xf numFmtId="0" fontId="66" fillId="0" borderId="20" xfId="0" applyFont="1" applyBorder="1" applyAlignment="1">
      <alignment horizontal="left" vertical="center"/>
    </xf>
    <xf numFmtId="0" fontId="66" fillId="0" borderId="46" xfId="0" applyFont="1" applyBorder="1" applyAlignment="1">
      <alignment horizontal="left" vertical="center"/>
    </xf>
    <xf numFmtId="0" fontId="43" fillId="0" borderId="83" xfId="0" applyFont="1" applyBorder="1" applyAlignment="1">
      <alignment horizontal="left" vertical="center" wrapText="1"/>
    </xf>
    <xf numFmtId="0" fontId="43" fillId="0" borderId="84" xfId="0" applyFont="1" applyBorder="1" applyAlignment="1">
      <alignment horizontal="left" vertical="center" wrapText="1"/>
    </xf>
    <xf numFmtId="0" fontId="43" fillId="0" borderId="52" xfId="0" applyFont="1" applyBorder="1" applyAlignment="1">
      <alignment horizontal="left" vertical="center" wrapText="1"/>
    </xf>
    <xf numFmtId="0" fontId="43" fillId="0" borderId="53" xfId="0" applyFont="1" applyBorder="1" applyAlignment="1">
      <alignment horizontal="left" vertical="center" wrapText="1"/>
    </xf>
    <xf numFmtId="192" fontId="36" fillId="0" borderId="52" xfId="0" applyNumberFormat="1" applyFont="1" applyBorder="1" applyAlignment="1">
      <alignment horizontal="left" vertical="center"/>
    </xf>
    <xf numFmtId="192" fontId="36" fillId="0" borderId="64" xfId="0" applyNumberFormat="1" applyFont="1" applyBorder="1" applyAlignment="1">
      <alignment horizontal="left" vertical="center"/>
    </xf>
    <xf numFmtId="192" fontId="36" fillId="0" borderId="53" xfId="0" applyNumberFormat="1" applyFont="1" applyBorder="1" applyAlignment="1">
      <alignment horizontal="left" vertical="center"/>
    </xf>
    <xf numFmtId="0" fontId="36" fillId="0" borderId="29" xfId="0" applyFont="1" applyBorder="1" applyAlignment="1">
      <alignment horizontal="center" vertical="center" wrapText="1"/>
    </xf>
    <xf numFmtId="0" fontId="36" fillId="0" borderId="38" xfId="0" applyFont="1" applyBorder="1" applyAlignment="1">
      <alignment horizontal="center" vertical="center" wrapText="1"/>
    </xf>
    <xf numFmtId="0" fontId="36" fillId="0" borderId="86" xfId="0" applyFont="1" applyBorder="1" applyAlignment="1">
      <alignment horizontal="center" vertical="center"/>
    </xf>
    <xf numFmtId="0" fontId="36" fillId="0" borderId="3" xfId="0" applyFont="1" applyBorder="1" applyAlignment="1">
      <alignment horizontal="center" vertical="center"/>
    </xf>
    <xf numFmtId="0" fontId="36" fillId="0" borderId="63" xfId="0" applyFont="1" applyBorder="1" applyAlignment="1">
      <alignment horizontal="center" vertical="center"/>
    </xf>
    <xf numFmtId="0" fontId="36" fillId="0" borderId="52" xfId="0" applyFont="1" applyBorder="1" applyAlignment="1">
      <alignment horizontal="center" vertical="center"/>
    </xf>
    <xf numFmtId="0" fontId="36" fillId="0" borderId="64" xfId="0" applyFont="1" applyBorder="1" applyAlignment="1">
      <alignment horizontal="center" vertical="center"/>
    </xf>
    <xf numFmtId="0" fontId="36" fillId="0" borderId="53" xfId="0" applyFont="1" applyBorder="1" applyAlignment="1">
      <alignment horizontal="center" vertical="center"/>
    </xf>
    <xf numFmtId="0" fontId="36" fillId="0" borderId="28" xfId="0" applyFont="1" applyBorder="1" applyAlignment="1">
      <alignment horizontal="center" vertical="center"/>
    </xf>
    <xf numFmtId="0" fontId="36" fillId="0" borderId="37" xfId="0" applyFont="1" applyBorder="1" applyAlignment="1">
      <alignment horizontal="center" vertical="center"/>
    </xf>
    <xf numFmtId="192" fontId="43" fillId="0" borderId="83" xfId="0" applyNumberFormat="1" applyFont="1" applyBorder="1" applyAlignment="1">
      <alignment horizontal="left" vertical="center"/>
    </xf>
    <xf numFmtId="192" fontId="43" fillId="0" borderId="60" xfId="0" applyNumberFormat="1" applyFont="1" applyBorder="1" applyAlignment="1">
      <alignment horizontal="left" vertical="center"/>
    </xf>
    <xf numFmtId="192" fontId="43" fillId="0" borderId="84" xfId="0" applyNumberFormat="1" applyFont="1" applyBorder="1" applyAlignment="1">
      <alignment horizontal="left" vertical="center"/>
    </xf>
    <xf numFmtId="192" fontId="43" fillId="0" borderId="52" xfId="0" applyNumberFormat="1" applyFont="1" applyBorder="1" applyAlignment="1">
      <alignment horizontal="left" vertical="center"/>
    </xf>
    <xf numFmtId="192" fontId="43" fillId="0" borderId="64" xfId="0" applyNumberFormat="1" applyFont="1" applyBorder="1" applyAlignment="1">
      <alignment horizontal="left" vertical="center"/>
    </xf>
    <xf numFmtId="192" fontId="43" fillId="0" borderId="53" xfId="0" applyNumberFormat="1" applyFont="1" applyBorder="1" applyAlignment="1">
      <alignment horizontal="left" vertical="center"/>
    </xf>
    <xf numFmtId="192" fontId="43" fillId="0" borderId="49" xfId="0" applyNumberFormat="1" applyFont="1" applyBorder="1" applyAlignment="1">
      <alignment horizontal="left" vertical="center"/>
    </xf>
    <xf numFmtId="192" fontId="43" fillId="0" borderId="20" xfId="0" applyNumberFormat="1" applyFont="1" applyBorder="1" applyAlignment="1">
      <alignment horizontal="left" vertical="center"/>
    </xf>
    <xf numFmtId="192" fontId="43" fillId="0" borderId="46" xfId="0" applyNumberFormat="1" applyFont="1" applyBorder="1" applyAlignment="1">
      <alignment horizontal="left" vertical="center"/>
    </xf>
    <xf numFmtId="192" fontId="36" fillId="0" borderId="49" xfId="0" applyNumberFormat="1" applyFont="1" applyBorder="1" applyAlignment="1">
      <alignment horizontal="left" vertical="center"/>
    </xf>
    <xf numFmtId="192" fontId="36" fillId="0" borderId="20" xfId="0" applyNumberFormat="1" applyFont="1" applyBorder="1" applyAlignment="1">
      <alignment horizontal="left" vertical="center"/>
    </xf>
    <xf numFmtId="192" fontId="36" fillId="0" borderId="46" xfId="0" applyNumberFormat="1" applyFont="1" applyBorder="1" applyAlignment="1">
      <alignment horizontal="left" vertical="center"/>
    </xf>
    <xf numFmtId="40" fontId="37" fillId="0" borderId="22" xfId="7" applyNumberFormat="1" applyFont="1" applyFill="1" applyBorder="1" applyAlignment="1">
      <alignment horizontal="center" vertical="center"/>
    </xf>
    <xf numFmtId="40" fontId="37" fillId="0" borderId="41" xfId="7" applyNumberFormat="1" applyFont="1" applyFill="1" applyBorder="1" applyAlignment="1">
      <alignment horizontal="center" vertical="center"/>
    </xf>
    <xf numFmtId="0" fontId="38" fillId="0" borderId="0" xfId="0" applyFont="1" applyBorder="1" applyAlignment="1">
      <alignment vertical="center"/>
    </xf>
    <xf numFmtId="38" fontId="37" fillId="0" borderId="22" xfId="7" applyFont="1" applyFill="1" applyBorder="1" applyAlignment="1">
      <alignment horizontal="center" vertical="center"/>
    </xf>
    <xf numFmtId="38" fontId="7" fillId="0" borderId="0" xfId="6" applyFont="1" applyBorder="1" applyAlignment="1">
      <alignment horizontal="center" vertical="center"/>
    </xf>
    <xf numFmtId="38" fontId="37" fillId="0" borderId="21" xfId="7" applyFont="1" applyFill="1" applyBorder="1" applyAlignment="1">
      <alignment horizontal="center" vertical="center"/>
    </xf>
    <xf numFmtId="40" fontId="37" fillId="0" borderId="21" xfId="7" applyNumberFormat="1" applyFont="1" applyFill="1" applyBorder="1" applyAlignment="1">
      <alignment horizontal="center" vertical="center"/>
    </xf>
    <xf numFmtId="40" fontId="37" fillId="0" borderId="23" xfId="7" applyNumberFormat="1" applyFont="1" applyFill="1" applyBorder="1" applyAlignment="1">
      <alignment horizontal="center" vertical="center"/>
    </xf>
    <xf numFmtId="38" fontId="37" fillId="3" borderId="21" xfId="7" applyFont="1" applyFill="1" applyBorder="1" applyAlignment="1">
      <alignment horizontal="center" vertical="center"/>
    </xf>
    <xf numFmtId="38" fontId="37" fillId="0" borderId="49" xfId="7" applyFont="1" applyFill="1" applyBorder="1" applyAlignment="1">
      <alignment horizontal="center" vertical="center"/>
    </xf>
    <xf numFmtId="38" fontId="37" fillId="0" borderId="46" xfId="7" applyFont="1" applyFill="1" applyBorder="1" applyAlignment="1">
      <alignment horizontal="center" vertical="center"/>
    </xf>
    <xf numFmtId="38" fontId="37" fillId="0" borderId="21" xfId="7" applyNumberFormat="1" applyFont="1" applyFill="1" applyBorder="1" applyAlignment="1">
      <alignment horizontal="center" vertical="center"/>
    </xf>
    <xf numFmtId="38" fontId="37" fillId="0" borderId="49" xfId="7" applyNumberFormat="1" applyFont="1" applyFill="1" applyBorder="1" applyAlignment="1">
      <alignment horizontal="center" vertical="center"/>
    </xf>
    <xf numFmtId="38" fontId="37" fillId="0" borderId="46" xfId="7" applyNumberFormat="1" applyFont="1" applyFill="1" applyBorder="1" applyAlignment="1">
      <alignment horizontal="center" vertical="center"/>
    </xf>
    <xf numFmtId="0" fontId="36" fillId="0" borderId="43" xfId="0" applyFont="1" applyBorder="1" applyAlignment="1">
      <alignment horizontal="center" vertical="center" wrapText="1"/>
    </xf>
    <xf numFmtId="0" fontId="36" fillId="0" borderId="44" xfId="0" applyFont="1" applyBorder="1" applyAlignment="1">
      <alignment horizontal="center" vertical="center" wrapText="1"/>
    </xf>
    <xf numFmtId="0" fontId="36" fillId="0" borderId="21" xfId="0" applyFont="1" applyBorder="1" applyAlignment="1">
      <alignment horizontal="center" vertical="center" wrapText="1"/>
    </xf>
    <xf numFmtId="0" fontId="36" fillId="0" borderId="23" xfId="0" applyFont="1" applyBorder="1" applyAlignment="1">
      <alignment horizontal="center" vertical="center" wrapText="1"/>
    </xf>
    <xf numFmtId="0" fontId="7" fillId="0" borderId="0" xfId="0" applyFont="1" applyBorder="1" applyAlignment="1">
      <alignment horizontal="center" vertical="center"/>
    </xf>
    <xf numFmtId="0" fontId="38" fillId="0" borderId="0" xfId="0" applyFont="1" applyBorder="1" applyAlignment="1">
      <alignment horizontal="left" vertical="center"/>
    </xf>
    <xf numFmtId="0" fontId="37" fillId="0" borderId="43" xfId="0" applyFont="1" applyBorder="1" applyAlignment="1">
      <alignment vertical="center"/>
    </xf>
    <xf numFmtId="0" fontId="37" fillId="0" borderId="51" xfId="0" applyFont="1" applyBorder="1" applyAlignment="1">
      <alignment horizontal="center" vertical="center" shrinkToFit="1"/>
    </xf>
    <xf numFmtId="0" fontId="37" fillId="0" borderId="71" xfId="0" applyFont="1" applyBorder="1" applyAlignment="1">
      <alignment horizontal="center" vertical="center" shrinkToFit="1"/>
    </xf>
    <xf numFmtId="0" fontId="37" fillId="0" borderId="71" xfId="0" applyFont="1" applyBorder="1" applyAlignment="1">
      <alignment vertical="center" shrinkToFit="1"/>
    </xf>
    <xf numFmtId="0" fontId="37" fillId="0" borderId="75" xfId="0" applyFont="1" applyBorder="1" applyAlignment="1">
      <alignment vertical="center" shrinkToFit="1"/>
    </xf>
    <xf numFmtId="0" fontId="7" fillId="0" borderId="0" xfId="0" applyFont="1" applyBorder="1" applyAlignment="1">
      <alignment vertical="center"/>
    </xf>
    <xf numFmtId="0" fontId="37" fillId="0" borderId="0" xfId="0" applyFont="1" applyBorder="1" applyAlignment="1">
      <alignment horizontal="right" vertical="center" shrinkToFit="1"/>
    </xf>
    <xf numFmtId="0" fontId="7" fillId="0" borderId="0" xfId="0" applyFont="1" applyBorder="1" applyAlignment="1">
      <alignment horizontal="right" vertical="center"/>
    </xf>
    <xf numFmtId="38" fontId="38" fillId="3" borderId="37" xfId="6" applyFont="1" applyFill="1" applyBorder="1" applyAlignment="1">
      <alignment horizontal="right" vertical="center"/>
    </xf>
    <xf numFmtId="38" fontId="38" fillId="3" borderId="21" xfId="6" applyFont="1" applyFill="1" applyBorder="1" applyAlignment="1">
      <alignment horizontal="right" vertical="center"/>
    </xf>
    <xf numFmtId="0" fontId="36" fillId="0" borderId="0" xfId="0" applyFont="1" applyBorder="1" applyAlignment="1">
      <alignment horizontal="right" vertical="center"/>
    </xf>
    <xf numFmtId="195" fontId="53" fillId="0" borderId="31" xfId="10" applyNumberFormat="1" applyFont="1" applyFill="1" applyBorder="1" applyAlignment="1">
      <alignment horizontal="right" vertical="center"/>
    </xf>
    <xf numFmtId="0" fontId="38" fillId="0" borderId="37" xfId="0" applyFont="1" applyFill="1" applyBorder="1" applyAlignment="1">
      <alignment horizontal="right" vertical="center"/>
    </xf>
    <xf numFmtId="195" fontId="53" fillId="0" borderId="32" xfId="10" applyNumberFormat="1" applyFont="1" applyFill="1" applyBorder="1" applyAlignment="1">
      <alignment horizontal="right" vertical="center"/>
    </xf>
    <xf numFmtId="0" fontId="38" fillId="0" borderId="38" xfId="0" applyFont="1" applyFill="1" applyBorder="1" applyAlignment="1">
      <alignment horizontal="right" vertical="center"/>
    </xf>
    <xf numFmtId="0" fontId="37" fillId="0" borderId="39" xfId="0" applyFont="1" applyFill="1" applyBorder="1" applyAlignment="1">
      <alignment vertical="center" wrapText="1"/>
    </xf>
    <xf numFmtId="195" fontId="53" fillId="0" borderId="38" xfId="10" applyNumberFormat="1" applyFont="1" applyFill="1" applyBorder="1" applyAlignment="1">
      <alignment horizontal="right" vertical="center"/>
    </xf>
    <xf numFmtId="195" fontId="53" fillId="0" borderId="21" xfId="10" applyNumberFormat="1" applyFont="1" applyFill="1" applyBorder="1" applyAlignment="1">
      <alignment horizontal="right" vertical="center"/>
    </xf>
    <xf numFmtId="195" fontId="53" fillId="0" borderId="23" xfId="10" applyNumberFormat="1" applyFont="1" applyFill="1" applyBorder="1" applyAlignment="1">
      <alignment horizontal="right" vertical="center"/>
    </xf>
    <xf numFmtId="0" fontId="37" fillId="0" borderId="30" xfId="0" applyFont="1" applyFill="1" applyBorder="1" applyAlignment="1">
      <alignment vertical="center" wrapText="1"/>
    </xf>
    <xf numFmtId="0" fontId="37" fillId="0" borderId="36" xfId="0" applyFont="1" applyFill="1" applyBorder="1" applyAlignment="1">
      <alignment vertical="center" wrapText="1"/>
    </xf>
    <xf numFmtId="195" fontId="45" fillId="0" borderId="21" xfId="10" applyNumberFormat="1" applyFont="1" applyFill="1" applyBorder="1" applyAlignment="1">
      <alignment horizontal="right" vertical="center"/>
    </xf>
    <xf numFmtId="195" fontId="45" fillId="0" borderId="23" xfId="10" applyNumberFormat="1" applyFont="1" applyFill="1" applyBorder="1" applyAlignment="1">
      <alignment horizontal="right" vertical="center"/>
    </xf>
    <xf numFmtId="195" fontId="53" fillId="0" borderId="37" xfId="10" applyNumberFormat="1" applyFont="1" applyFill="1" applyBorder="1" applyAlignment="1">
      <alignment horizontal="right" vertical="center"/>
    </xf>
    <xf numFmtId="0" fontId="38" fillId="0" borderId="21" xfId="0" applyFont="1" applyFill="1" applyBorder="1" applyAlignment="1">
      <alignment horizontal="right" vertical="center"/>
    </xf>
    <xf numFmtId="0" fontId="38" fillId="0" borderId="23" xfId="0" applyFont="1" applyFill="1" applyBorder="1" applyAlignment="1">
      <alignment horizontal="right" vertical="center"/>
    </xf>
    <xf numFmtId="0" fontId="36" fillId="0" borderId="43" xfId="0" applyFont="1" applyBorder="1" applyAlignment="1">
      <alignment horizontal="left" vertical="center" wrapText="1"/>
    </xf>
    <xf numFmtId="0" fontId="36" fillId="0" borderId="21" xfId="0" applyFont="1" applyBorder="1" applyAlignment="1">
      <alignment horizontal="left" vertical="center" wrapText="1"/>
    </xf>
    <xf numFmtId="0" fontId="36" fillId="0" borderId="44" xfId="0" applyFont="1" applyBorder="1" applyAlignment="1">
      <alignment horizontal="left" vertical="center" wrapText="1"/>
    </xf>
    <xf numFmtId="0" fontId="36" fillId="0" borderId="23" xfId="0" applyFont="1" applyBorder="1" applyAlignment="1">
      <alignment horizontal="left" vertical="center" wrapText="1"/>
    </xf>
    <xf numFmtId="184" fontId="38" fillId="0" borderId="0" xfId="6" applyNumberFormat="1" applyFont="1" applyBorder="1" applyAlignment="1">
      <alignment horizontal="right" vertical="center"/>
    </xf>
    <xf numFmtId="0" fontId="38" fillId="0" borderId="0" xfId="0" applyFont="1" applyBorder="1" applyAlignment="1">
      <alignment horizontal="right" vertical="center"/>
    </xf>
    <xf numFmtId="0" fontId="46" fillId="0" borderId="42" xfId="0" applyFont="1" applyBorder="1" applyAlignment="1">
      <alignment horizontal="center" vertical="center"/>
    </xf>
    <xf numFmtId="0" fontId="46" fillId="0" borderId="39" xfId="0" applyFont="1" applyBorder="1" applyAlignment="1">
      <alignment horizontal="center" vertical="center"/>
    </xf>
    <xf numFmtId="0" fontId="38" fillId="0" borderId="23" xfId="0" applyFont="1" applyBorder="1" applyAlignment="1">
      <alignment horizontal="center" vertical="center"/>
    </xf>
    <xf numFmtId="0" fontId="38" fillId="0" borderId="34" xfId="0" applyFont="1" applyBorder="1" applyAlignment="1">
      <alignment horizontal="center" vertical="center"/>
    </xf>
    <xf numFmtId="0" fontId="38" fillId="0" borderId="42" xfId="0" applyFont="1" applyBorder="1" applyAlignment="1">
      <alignment horizontal="center" vertical="center" textRotation="255"/>
    </xf>
    <xf numFmtId="0" fontId="38" fillId="0" borderId="39" xfId="0" applyFont="1" applyBorder="1" applyAlignment="1">
      <alignment horizontal="center" vertical="center" textRotation="255"/>
    </xf>
    <xf numFmtId="0" fontId="38" fillId="0" borderId="40" xfId="0" applyFont="1" applyBorder="1" applyAlignment="1">
      <alignment horizontal="center" vertical="center" textRotation="255"/>
    </xf>
    <xf numFmtId="0" fontId="38" fillId="0" borderId="7" xfId="0" applyFont="1" applyBorder="1" applyAlignment="1">
      <alignment horizontal="center" vertical="center"/>
    </xf>
    <xf numFmtId="0" fontId="38" fillId="0" borderId="3" xfId="0" applyFont="1" applyBorder="1" applyAlignment="1">
      <alignment horizontal="center" vertical="center"/>
    </xf>
    <xf numFmtId="0" fontId="38" fillId="0" borderId="63" xfId="0" applyFont="1" applyBorder="1" applyAlignment="1">
      <alignment horizontal="center" vertical="center"/>
    </xf>
    <xf numFmtId="0" fontId="38" fillId="0" borderId="1" xfId="0" applyFont="1" applyBorder="1" applyAlignment="1">
      <alignment horizontal="center" vertical="center"/>
    </xf>
    <xf numFmtId="0" fontId="38" fillId="0" borderId="0" xfId="0" applyFont="1" applyBorder="1" applyAlignment="1">
      <alignment horizontal="center" vertical="center"/>
    </xf>
    <xf numFmtId="0" fontId="38" fillId="0" borderId="77" xfId="0" applyFont="1" applyBorder="1" applyAlignment="1">
      <alignment horizontal="center" vertical="center"/>
    </xf>
    <xf numFmtId="0" fontId="38" fillId="0" borderId="28" xfId="0" applyFont="1" applyBorder="1" applyAlignment="1">
      <alignment horizontal="center" vertical="center"/>
    </xf>
    <xf numFmtId="0" fontId="38" fillId="0" borderId="29" xfId="0" applyFont="1" applyBorder="1" applyAlignment="1">
      <alignment horizontal="center" vertical="center"/>
    </xf>
    <xf numFmtId="0" fontId="38" fillId="0" borderId="42" xfId="0" applyFont="1" applyFill="1" applyBorder="1" applyAlignment="1">
      <alignment horizontal="center" vertical="center" textRotation="255"/>
    </xf>
    <xf numFmtId="0" fontId="38" fillId="0" borderId="39" xfId="0" applyFont="1" applyFill="1" applyBorder="1" applyAlignment="1">
      <alignment horizontal="center" vertical="center" textRotation="255"/>
    </xf>
    <xf numFmtId="0" fontId="38" fillId="0" borderId="40" xfId="0" applyFont="1" applyFill="1" applyBorder="1" applyAlignment="1">
      <alignment horizontal="center" vertical="center" textRotation="255"/>
    </xf>
    <xf numFmtId="0" fontId="38" fillId="0" borderId="55" xfId="0" applyFont="1" applyFill="1" applyBorder="1" applyAlignment="1">
      <alignment horizontal="center" vertical="center"/>
    </xf>
    <xf numFmtId="0" fontId="38" fillId="0" borderId="2" xfId="0" applyFont="1" applyFill="1" applyBorder="1" applyAlignment="1">
      <alignment horizontal="center" vertical="center"/>
    </xf>
    <xf numFmtId="0" fontId="38" fillId="0" borderId="68" xfId="0" applyFont="1" applyFill="1" applyBorder="1" applyAlignment="1">
      <alignment horizontal="center" vertical="center"/>
    </xf>
    <xf numFmtId="0" fontId="38" fillId="0" borderId="42" xfId="0" applyFont="1" applyBorder="1" applyAlignment="1">
      <alignment horizontal="center" vertical="center"/>
    </xf>
    <xf numFmtId="0" fontId="38" fillId="0" borderId="43" xfId="0" applyFont="1" applyBorder="1" applyAlignment="1">
      <alignment horizontal="center" vertical="center"/>
    </xf>
    <xf numFmtId="0" fontId="38" fillId="0" borderId="39" xfId="0" applyFont="1" applyBorder="1" applyAlignment="1">
      <alignment horizontal="center" vertical="center"/>
    </xf>
    <xf numFmtId="0" fontId="38" fillId="0" borderId="44" xfId="0" applyFont="1" applyBorder="1" applyAlignment="1">
      <alignment horizontal="center" vertical="center"/>
    </xf>
    <xf numFmtId="0" fontId="48" fillId="0" borderId="3" xfId="0" applyFont="1" applyBorder="1" applyAlignment="1">
      <alignment horizontal="left" vertical="center"/>
    </xf>
    <xf numFmtId="0" fontId="48" fillId="0" borderId="2" xfId="0" applyFont="1" applyBorder="1" applyAlignment="1">
      <alignment horizontal="right" vertical="center"/>
    </xf>
    <xf numFmtId="0" fontId="48" fillId="0" borderId="5" xfId="0" applyFont="1" applyFill="1" applyBorder="1" applyAlignment="1">
      <alignment horizontal="center" vertical="center" wrapText="1"/>
    </xf>
    <xf numFmtId="0" fontId="48" fillId="0" borderId="6" xfId="0" applyFont="1" applyFill="1" applyBorder="1" applyAlignment="1">
      <alignment horizontal="center" vertical="center" wrapText="1"/>
    </xf>
    <xf numFmtId="189" fontId="54" fillId="0" borderId="46" xfId="0" applyNumberFormat="1" applyFont="1" applyFill="1" applyBorder="1" applyAlignment="1">
      <alignment horizontal="center" vertical="center" wrapText="1"/>
    </xf>
    <xf numFmtId="0" fontId="54" fillId="0" borderId="46" xfId="0" applyFont="1" applyFill="1" applyBorder="1"/>
    <xf numFmtId="189" fontId="54" fillId="0" borderId="21" xfId="0" applyNumberFormat="1" applyFont="1" applyFill="1" applyBorder="1" applyAlignment="1">
      <alignment horizontal="center" vertical="center" wrapText="1"/>
    </xf>
    <xf numFmtId="0" fontId="54" fillId="0" borderId="21" xfId="0" applyFont="1" applyFill="1" applyBorder="1"/>
    <xf numFmtId="189" fontId="54" fillId="0" borderId="23" xfId="0" applyNumberFormat="1" applyFont="1" applyFill="1" applyBorder="1" applyAlignment="1">
      <alignment horizontal="center" vertical="center" wrapText="1"/>
    </xf>
    <xf numFmtId="0" fontId="54" fillId="0" borderId="23" xfId="0" applyFont="1" applyFill="1" applyBorder="1"/>
    <xf numFmtId="187" fontId="48" fillId="0" borderId="46" xfId="0" applyNumberFormat="1" applyFont="1" applyFill="1" applyBorder="1" applyAlignment="1">
      <alignment horizontal="center" vertical="center" wrapText="1"/>
    </xf>
    <xf numFmtId="187" fontId="48" fillId="0" borderId="46" xfId="0" applyNumberFormat="1" applyFont="1" applyFill="1" applyBorder="1"/>
    <xf numFmtId="187" fontId="48" fillId="0" borderId="47" xfId="0" applyNumberFormat="1" applyFont="1" applyFill="1" applyBorder="1"/>
    <xf numFmtId="187" fontId="48" fillId="0" borderId="21" xfId="0" applyNumberFormat="1" applyFont="1" applyFill="1" applyBorder="1" applyAlignment="1">
      <alignment horizontal="center" vertical="center" wrapText="1"/>
    </xf>
    <xf numFmtId="187" fontId="48" fillId="0" borderId="21" xfId="0" applyNumberFormat="1" applyFont="1" applyFill="1" applyBorder="1"/>
    <xf numFmtId="187" fontId="48" fillId="0" borderId="22" xfId="0" applyNumberFormat="1" applyFont="1" applyFill="1" applyBorder="1"/>
    <xf numFmtId="187" fontId="48" fillId="0" borderId="23" xfId="0" applyNumberFormat="1" applyFont="1" applyFill="1" applyBorder="1" applyAlignment="1">
      <alignment horizontal="center" vertical="center" wrapText="1"/>
    </xf>
    <xf numFmtId="187" fontId="48" fillId="0" borderId="23" xfId="0" applyNumberFormat="1" applyFont="1" applyFill="1" applyBorder="1"/>
    <xf numFmtId="187" fontId="48" fillId="0" borderId="41" xfId="0" applyNumberFormat="1" applyFont="1" applyFill="1" applyBorder="1"/>
    <xf numFmtId="0" fontId="48" fillId="0" borderId="5" xfId="0" applyFont="1" applyFill="1" applyBorder="1" applyAlignment="1">
      <alignment vertical="center"/>
    </xf>
    <xf numFmtId="0" fontId="47" fillId="0" borderId="42" xfId="0" applyFont="1" applyBorder="1" applyAlignment="1">
      <alignment horizontal="center" vertical="center"/>
    </xf>
    <xf numFmtId="0" fontId="47" fillId="0" borderId="43" xfId="0" applyFont="1" applyBorder="1" applyAlignment="1">
      <alignment horizontal="center" vertical="center"/>
    </xf>
    <xf numFmtId="0" fontId="38" fillId="0" borderId="43" xfId="0" applyFont="1" applyBorder="1" applyAlignment="1"/>
    <xf numFmtId="0" fontId="38" fillId="0" borderId="44" xfId="0" applyFont="1" applyBorder="1" applyAlignment="1"/>
    <xf numFmtId="189" fontId="38" fillId="0" borderId="21" xfId="0" applyNumberFormat="1" applyFont="1" applyBorder="1" applyAlignment="1">
      <alignment horizontal="center" vertical="center" shrinkToFit="1"/>
    </xf>
    <xf numFmtId="189" fontId="38" fillId="0" borderId="23" xfId="0" applyNumberFormat="1" applyFont="1" applyBorder="1" applyAlignment="1">
      <alignment vertical="center"/>
    </xf>
    <xf numFmtId="0" fontId="38" fillId="0" borderId="21" xfId="0" applyFont="1" applyBorder="1" applyAlignment="1">
      <alignment horizontal="center" vertical="center" shrinkToFit="1"/>
    </xf>
    <xf numFmtId="0" fontId="38" fillId="0" borderId="23" xfId="0" applyFont="1" applyBorder="1" applyAlignment="1">
      <alignment vertical="center"/>
    </xf>
    <xf numFmtId="0" fontId="37" fillId="0" borderId="2" xfId="0" applyFont="1" applyBorder="1" applyAlignment="1">
      <alignment horizontal="right" vertical="center"/>
    </xf>
    <xf numFmtId="0" fontId="38" fillId="0" borderId="0" xfId="0" applyFont="1" applyAlignment="1">
      <alignment horizontal="right" vertical="center"/>
    </xf>
    <xf numFmtId="0" fontId="37" fillId="0" borderId="0" xfId="0" applyFont="1" applyAlignment="1">
      <alignment horizontal="right" vertical="center"/>
    </xf>
    <xf numFmtId="0" fontId="37" fillId="0" borderId="21" xfId="0" applyFont="1" applyFill="1" applyBorder="1" applyAlignment="1">
      <alignment horizontal="right" vertical="center"/>
    </xf>
    <xf numFmtId="38" fontId="37" fillId="0" borderId="39" xfId="8" applyFont="1" applyFill="1" applyBorder="1" applyAlignment="1">
      <alignment horizontal="distributed" vertical="center"/>
    </xf>
    <xf numFmtId="38" fontId="37" fillId="0" borderId="21" xfId="8" applyFont="1" applyFill="1" applyBorder="1" applyAlignment="1">
      <alignment horizontal="distributed" vertical="center"/>
    </xf>
    <xf numFmtId="38" fontId="37" fillId="0" borderId="9" xfId="8" applyFont="1" applyFill="1" applyBorder="1" applyAlignment="1">
      <alignment horizontal="distributed" vertical="center"/>
    </xf>
    <xf numFmtId="0" fontId="0" fillId="0" borderId="46" xfId="0" applyBorder="1" applyAlignment="1">
      <alignment horizontal="distributed" vertical="center"/>
    </xf>
    <xf numFmtId="38" fontId="37" fillId="0" borderId="46" xfId="8" applyFont="1" applyFill="1" applyBorder="1" applyAlignment="1">
      <alignment horizontal="distributed" vertical="center"/>
    </xf>
    <xf numFmtId="0" fontId="37" fillId="0" borderId="21" xfId="0" applyFont="1" applyFill="1" applyBorder="1" applyAlignment="1">
      <alignment horizontal="distributed" vertical="center"/>
    </xf>
    <xf numFmtId="0" fontId="37" fillId="0" borderId="49" xfId="0" applyFont="1" applyFill="1" applyBorder="1" applyAlignment="1">
      <alignment horizontal="right" vertical="center"/>
    </xf>
    <xf numFmtId="0" fontId="37" fillId="0" borderId="46" xfId="0" applyFont="1" applyFill="1" applyBorder="1" applyAlignment="1">
      <alignment horizontal="right" vertical="center"/>
    </xf>
    <xf numFmtId="0" fontId="37" fillId="0" borderId="39" xfId="0" applyFont="1" applyFill="1" applyBorder="1" applyAlignment="1">
      <alignment horizontal="distributed" vertical="center" wrapText="1"/>
    </xf>
    <xf numFmtId="0" fontId="37" fillId="0" borderId="21" xfId="0" applyFont="1" applyFill="1" applyBorder="1" applyAlignment="1">
      <alignment horizontal="distributed" vertical="center" wrapText="1"/>
    </xf>
    <xf numFmtId="0" fontId="37" fillId="0" borderId="40" xfId="0" applyFont="1" applyFill="1" applyBorder="1" applyAlignment="1">
      <alignment horizontal="distributed" vertical="center" wrapText="1"/>
    </xf>
    <xf numFmtId="0" fontId="37" fillId="0" borderId="22" xfId="0" applyFont="1" applyFill="1" applyBorder="1" applyAlignment="1">
      <alignment horizontal="distributed" vertical="center" wrapText="1"/>
    </xf>
    <xf numFmtId="0" fontId="37" fillId="0" borderId="22" xfId="0" applyFont="1" applyFill="1" applyBorder="1" applyAlignment="1">
      <alignment horizontal="right" vertical="center"/>
    </xf>
    <xf numFmtId="0" fontId="37" fillId="0" borderId="50" xfId="0" applyFont="1" applyFill="1" applyBorder="1" applyAlignment="1">
      <alignment horizontal="right" vertical="center"/>
    </xf>
    <xf numFmtId="0" fontId="37" fillId="0" borderId="65" xfId="0" applyFont="1" applyFill="1" applyBorder="1" applyAlignment="1">
      <alignment horizontal="right" vertical="center"/>
    </xf>
    <xf numFmtId="0" fontId="37" fillId="0" borderId="9" xfId="0" applyFont="1" applyFill="1" applyBorder="1" applyAlignment="1">
      <alignment horizontal="distributed" vertical="center" wrapText="1"/>
    </xf>
    <xf numFmtId="0" fontId="37" fillId="0" borderId="46" xfId="0" applyFont="1" applyFill="1" applyBorder="1" applyAlignment="1">
      <alignment horizontal="distributed" vertical="center" wrapText="1"/>
    </xf>
    <xf numFmtId="0" fontId="37" fillId="0" borderId="23" xfId="0" applyFont="1" applyFill="1" applyBorder="1" applyAlignment="1">
      <alignment horizontal="right" vertical="center"/>
    </xf>
    <xf numFmtId="38" fontId="37" fillId="0" borderId="39" xfId="8" applyFont="1" applyBorder="1" applyAlignment="1">
      <alignment horizontal="center" vertical="center"/>
    </xf>
    <xf numFmtId="38" fontId="37" fillId="0" borderId="21" xfId="8" applyFont="1" applyBorder="1" applyAlignment="1">
      <alignment horizontal="center" vertical="center"/>
    </xf>
    <xf numFmtId="0" fontId="37" fillId="0" borderId="21" xfId="0" applyFont="1" applyBorder="1" applyAlignment="1">
      <alignment horizontal="right" vertical="center"/>
    </xf>
    <xf numFmtId="0" fontId="37" fillId="0" borderId="49" xfId="0" applyFont="1" applyBorder="1" applyAlignment="1">
      <alignment horizontal="right" vertical="center"/>
    </xf>
    <xf numFmtId="0" fontId="37" fillId="0" borderId="46" xfId="0" applyFont="1" applyBorder="1" applyAlignment="1">
      <alignment horizontal="right" vertical="center"/>
    </xf>
    <xf numFmtId="0" fontId="37" fillId="0" borderId="19" xfId="0" applyFont="1" applyFill="1" applyBorder="1" applyAlignment="1">
      <alignment horizontal="right" vertical="center"/>
    </xf>
    <xf numFmtId="0" fontId="37" fillId="0" borderId="19" xfId="0" applyFont="1" applyBorder="1" applyAlignment="1">
      <alignment horizontal="right" vertical="center"/>
    </xf>
    <xf numFmtId="38" fontId="37" fillId="0" borderId="43" xfId="8" applyFont="1" applyBorder="1" applyAlignment="1">
      <alignment horizontal="center" vertical="center"/>
    </xf>
    <xf numFmtId="0" fontId="37" fillId="0" borderId="43" xfId="0" applyFont="1" applyBorder="1" applyAlignment="1">
      <alignment horizontal="center" vertical="center" wrapText="1"/>
    </xf>
    <xf numFmtId="0" fontId="37" fillId="0" borderId="21" xfId="0" applyFont="1" applyBorder="1" applyAlignment="1">
      <alignment horizontal="center" vertical="center" wrapText="1"/>
    </xf>
    <xf numFmtId="38" fontId="37" fillId="0" borderId="42" xfId="8" applyFont="1" applyBorder="1" applyAlignment="1">
      <alignment horizontal="center" vertical="center"/>
    </xf>
    <xf numFmtId="38" fontId="37" fillId="0" borderId="9" xfId="8" applyFont="1" applyBorder="1" applyAlignment="1">
      <alignment horizontal="distributed" vertical="center" wrapText="1"/>
    </xf>
    <xf numFmtId="38" fontId="37" fillId="0" borderId="46" xfId="8" applyFont="1" applyBorder="1" applyAlignment="1">
      <alignment horizontal="distributed" vertical="center" wrapText="1"/>
    </xf>
    <xf numFmtId="0" fontId="37" fillId="0" borderId="23" xfId="0" applyFont="1" applyBorder="1" applyAlignment="1">
      <alignment horizontal="right" vertical="center"/>
    </xf>
    <xf numFmtId="0" fontId="0" fillId="0" borderId="46" xfId="0" applyBorder="1" applyAlignment="1">
      <alignment horizontal="distributed" vertical="center" wrapText="1"/>
    </xf>
    <xf numFmtId="0" fontId="37" fillId="0" borderId="69" xfId="0" applyFont="1" applyFill="1" applyBorder="1" applyAlignment="1">
      <alignment horizontal="right" vertical="center"/>
    </xf>
    <xf numFmtId="0" fontId="37" fillId="0" borderId="21" xfId="0" applyFont="1" applyBorder="1" applyAlignment="1">
      <alignment vertical="center" wrapText="1"/>
    </xf>
    <xf numFmtId="0" fontId="37" fillId="0" borderId="44" xfId="0" applyFont="1" applyBorder="1" applyAlignment="1">
      <alignment horizontal="center" vertical="center" wrapText="1"/>
    </xf>
    <xf numFmtId="0" fontId="37" fillId="0" borderId="23" xfId="0" applyFont="1" applyBorder="1" applyAlignment="1">
      <alignment horizontal="center" vertical="center" wrapText="1"/>
    </xf>
    <xf numFmtId="38" fontId="37" fillId="0" borderId="49" xfId="8" applyFont="1" applyFill="1" applyBorder="1" applyAlignment="1">
      <alignment horizontal="right" vertical="center"/>
    </xf>
    <xf numFmtId="38" fontId="37" fillId="0" borderId="46" xfId="8" applyFont="1" applyFill="1" applyBorder="1" applyAlignment="1">
      <alignment horizontal="right" vertical="center"/>
    </xf>
    <xf numFmtId="182" fontId="37" fillId="0" borderId="49" xfId="0" applyNumberFormat="1" applyFont="1" applyFill="1" applyBorder="1" applyAlignment="1">
      <alignment horizontal="right" vertical="center"/>
    </xf>
    <xf numFmtId="182" fontId="37" fillId="0" borderId="19" xfId="0" applyNumberFormat="1" applyFont="1" applyFill="1" applyBorder="1" applyAlignment="1">
      <alignment horizontal="right" vertical="center"/>
    </xf>
    <xf numFmtId="0" fontId="37" fillId="0" borderId="0" xfId="0" applyFont="1" applyBorder="1" applyAlignment="1">
      <alignment horizontal="center" vertical="center"/>
    </xf>
    <xf numFmtId="38" fontId="37" fillId="0" borderId="22" xfId="8" applyFont="1" applyFill="1" applyBorder="1" applyAlignment="1">
      <alignment horizontal="right" vertical="center"/>
    </xf>
    <xf numFmtId="182" fontId="37" fillId="0" borderId="22" xfId="0" applyNumberFormat="1" applyFont="1" applyFill="1" applyBorder="1" applyAlignment="1">
      <alignment horizontal="right" vertical="center"/>
    </xf>
    <xf numFmtId="182" fontId="37" fillId="0" borderId="41" xfId="0" applyNumberFormat="1" applyFont="1" applyFill="1" applyBorder="1" applyAlignment="1">
      <alignment horizontal="right" vertical="center"/>
    </xf>
    <xf numFmtId="0" fontId="36" fillId="0" borderId="0" xfId="0" applyFont="1" applyFill="1" applyBorder="1" applyAlignment="1">
      <alignment horizontal="right" vertical="center"/>
    </xf>
    <xf numFmtId="0" fontId="37" fillId="0" borderId="9" xfId="0" applyFont="1" applyBorder="1" applyAlignment="1">
      <alignment horizontal="center" vertical="center"/>
    </xf>
    <xf numFmtId="0" fontId="37" fillId="0" borderId="44" xfId="0" applyFont="1" applyBorder="1" applyAlignment="1">
      <alignment vertical="center"/>
    </xf>
    <xf numFmtId="0" fontId="37" fillId="0" borderId="46" xfId="0" applyFont="1" applyBorder="1" applyAlignment="1">
      <alignment horizontal="center" vertical="center"/>
    </xf>
    <xf numFmtId="0" fontId="37" fillId="0" borderId="39" xfId="0" applyFont="1" applyFill="1" applyBorder="1" applyAlignment="1">
      <alignment horizontal="center" vertical="center"/>
    </xf>
    <xf numFmtId="0" fontId="37" fillId="0" borderId="21" xfId="0" applyFont="1" applyFill="1" applyBorder="1" applyAlignment="1">
      <alignment horizontal="center" vertical="center"/>
    </xf>
    <xf numFmtId="0" fontId="36" fillId="0" borderId="2" xfId="0" applyFont="1" applyBorder="1" applyAlignment="1">
      <alignment horizontal="left" vertical="center" wrapText="1"/>
    </xf>
    <xf numFmtId="0" fontId="36" fillId="0" borderId="0" xfId="0" applyFont="1" applyBorder="1" applyAlignment="1">
      <alignment horizontal="left" vertical="center" wrapText="1"/>
    </xf>
    <xf numFmtId="0" fontId="36" fillId="0" borderId="39" xfId="0" applyFont="1" applyFill="1" applyBorder="1" applyAlignment="1">
      <alignment horizontal="center" vertical="center"/>
    </xf>
    <xf numFmtId="0" fontId="36" fillId="0" borderId="21" xfId="0" applyFont="1" applyFill="1" applyBorder="1" applyAlignment="1">
      <alignment horizontal="center" vertical="center"/>
    </xf>
    <xf numFmtId="0" fontId="44" fillId="0" borderId="39" xfId="0" applyFont="1" applyFill="1" applyBorder="1" applyAlignment="1">
      <alignment horizontal="left" vertical="top"/>
    </xf>
    <xf numFmtId="0" fontId="44" fillId="0" borderId="21" xfId="0" applyFont="1" applyFill="1" applyBorder="1" applyAlignment="1">
      <alignment horizontal="left" vertical="top"/>
    </xf>
    <xf numFmtId="0" fontId="44" fillId="0" borderId="39" xfId="0" applyFont="1" applyFill="1" applyBorder="1" applyAlignment="1">
      <alignment horizontal="left"/>
    </xf>
    <xf numFmtId="0" fontId="44" fillId="0" borderId="21" xfId="0" applyFont="1" applyFill="1" applyBorder="1" applyAlignment="1">
      <alignment horizontal="left"/>
    </xf>
    <xf numFmtId="0" fontId="44" fillId="0" borderId="39" xfId="0" applyFont="1" applyFill="1" applyBorder="1" applyAlignment="1">
      <alignment horizontal="left" vertical="center"/>
    </xf>
    <xf numFmtId="0" fontId="44" fillId="0" borderId="21" xfId="0" applyFont="1" applyFill="1" applyBorder="1" applyAlignment="1">
      <alignment horizontal="left" vertical="center"/>
    </xf>
    <xf numFmtId="0" fontId="43" fillId="0" borderId="40" xfId="0" applyFont="1" applyFill="1" applyBorder="1" applyAlignment="1">
      <alignment horizontal="right" vertical="center"/>
    </xf>
    <xf numFmtId="0" fontId="43" fillId="0" borderId="22" xfId="0" applyFont="1" applyFill="1" applyBorder="1" applyAlignment="1">
      <alignment horizontal="right" vertical="center"/>
    </xf>
    <xf numFmtId="0" fontId="36" fillId="0" borderId="39" xfId="0" applyFont="1" applyFill="1" applyBorder="1" applyAlignment="1">
      <alignment horizontal="center" vertical="center" wrapText="1"/>
    </xf>
    <xf numFmtId="0" fontId="36" fillId="0" borderId="21" xfId="0" applyFont="1" applyFill="1" applyBorder="1" applyAlignment="1">
      <alignment horizontal="center" vertical="center" wrapText="1"/>
    </xf>
    <xf numFmtId="0" fontId="36" fillId="0" borderId="39" xfId="0" applyFont="1" applyFill="1" applyBorder="1" applyAlignment="1">
      <alignment horizontal="center" vertical="center" shrinkToFit="1"/>
    </xf>
    <xf numFmtId="0" fontId="36" fillId="0" borderId="21" xfId="0" applyFont="1" applyFill="1" applyBorder="1" applyAlignment="1">
      <alignment horizontal="center" vertical="center" shrinkToFit="1"/>
    </xf>
    <xf numFmtId="0" fontId="37" fillId="0" borderId="39" xfId="0" applyFont="1" applyFill="1" applyBorder="1" applyAlignment="1">
      <alignment horizontal="center"/>
    </xf>
    <xf numFmtId="0" fontId="37" fillId="0" borderId="21" xfId="0" applyFont="1" applyFill="1" applyBorder="1" applyAlignment="1">
      <alignment horizontal="center"/>
    </xf>
    <xf numFmtId="0" fontId="36" fillId="0" borderId="40" xfId="0" applyFont="1" applyFill="1" applyBorder="1" applyAlignment="1">
      <alignment horizontal="center" vertical="center"/>
    </xf>
    <xf numFmtId="0" fontId="36" fillId="0" borderId="22" xfId="0" applyFont="1" applyFill="1" applyBorder="1" applyAlignment="1">
      <alignment horizontal="center" vertical="center"/>
    </xf>
    <xf numFmtId="38" fontId="38" fillId="0" borderId="22" xfId="6" applyFont="1" applyBorder="1" applyAlignment="1">
      <alignment horizontal="right" vertical="center"/>
    </xf>
    <xf numFmtId="38" fontId="38" fillId="0" borderId="41" xfId="6" applyFont="1" applyBorder="1" applyAlignment="1">
      <alignment horizontal="right" vertical="center"/>
    </xf>
    <xf numFmtId="0" fontId="38" fillId="0" borderId="0" xfId="11" applyFont="1" applyBorder="1" applyAlignment="1">
      <alignment horizontal="left" vertical="center"/>
    </xf>
    <xf numFmtId="0" fontId="38" fillId="0" borderId="40" xfId="11" applyFont="1" applyBorder="1" applyAlignment="1">
      <alignment horizontal="center" vertical="center"/>
    </xf>
    <xf numFmtId="0" fontId="38" fillId="0" borderId="22" xfId="11" applyFont="1" applyBorder="1" applyAlignment="1">
      <alignment horizontal="center" vertical="center"/>
    </xf>
    <xf numFmtId="0" fontId="38" fillId="0" borderId="39" xfId="11" applyFont="1" applyBorder="1" applyAlignment="1">
      <alignment horizontal="center" vertical="center"/>
    </xf>
    <xf numFmtId="0" fontId="38" fillId="0" borderId="21" xfId="11" applyFont="1" applyBorder="1" applyAlignment="1">
      <alignment horizontal="center" vertical="center"/>
    </xf>
    <xf numFmtId="38" fontId="38" fillId="0" borderId="21" xfId="6" applyFont="1" applyBorder="1" applyAlignment="1">
      <alignment vertical="center"/>
    </xf>
    <xf numFmtId="38" fontId="38" fillId="0" borderId="21" xfId="6" applyFont="1" applyBorder="1" applyAlignment="1">
      <alignment horizontal="right" vertical="center"/>
    </xf>
    <xf numFmtId="38" fontId="38" fillId="0" borderId="23" xfId="6" applyFont="1" applyBorder="1" applyAlignment="1">
      <alignment horizontal="right" vertical="center"/>
    </xf>
    <xf numFmtId="0" fontId="11" fillId="0" borderId="0" xfId="11" applyFont="1" applyBorder="1" applyAlignment="1">
      <alignment horizontal="center" vertical="center"/>
    </xf>
    <xf numFmtId="0" fontId="11" fillId="0" borderId="0" xfId="11" applyFont="1" applyAlignment="1">
      <alignment horizontal="left" vertical="center"/>
    </xf>
    <xf numFmtId="0" fontId="38" fillId="0" borderId="0" xfId="11" applyFont="1" applyBorder="1" applyAlignment="1">
      <alignment horizontal="right" vertical="center"/>
    </xf>
    <xf numFmtId="0" fontId="38" fillId="0" borderId="2" xfId="11" applyFont="1" applyBorder="1" applyAlignment="1">
      <alignment horizontal="right" vertical="center"/>
    </xf>
    <xf numFmtId="0" fontId="38" fillId="0" borderId="42" xfId="11" applyFont="1" applyBorder="1" applyAlignment="1">
      <alignment horizontal="center" vertical="center"/>
    </xf>
    <xf numFmtId="0" fontId="38" fillId="0" borderId="43" xfId="11" applyFont="1" applyBorder="1" applyAlignment="1">
      <alignment horizontal="center" vertical="center"/>
    </xf>
    <xf numFmtId="0" fontId="36" fillId="0" borderId="43" xfId="11" applyFont="1" applyBorder="1" applyAlignment="1">
      <alignment horizontal="center" vertical="center" wrapText="1"/>
    </xf>
    <xf numFmtId="0" fontId="36" fillId="0" borderId="21" xfId="11" applyFont="1" applyBorder="1" applyAlignment="1">
      <alignment horizontal="center" vertical="center" wrapText="1"/>
    </xf>
    <xf numFmtId="0" fontId="38" fillId="0" borderId="43" xfId="11" applyFont="1" applyBorder="1" applyAlignment="1">
      <alignment horizontal="center" vertical="center" wrapText="1"/>
    </xf>
    <xf numFmtId="0" fontId="38" fillId="0" borderId="21" xfId="11" applyFont="1" applyBorder="1" applyAlignment="1">
      <alignment horizontal="center" vertical="center" wrapText="1"/>
    </xf>
    <xf numFmtId="0" fontId="38" fillId="0" borderId="44" xfId="11" applyFont="1" applyBorder="1" applyAlignment="1">
      <alignment horizontal="center" vertical="center"/>
    </xf>
    <xf numFmtId="0" fontId="38" fillId="0" borderId="23" xfId="11" applyFont="1" applyBorder="1" applyAlignment="1">
      <alignment horizontal="center" vertical="center"/>
    </xf>
    <xf numFmtId="40" fontId="38" fillId="0" borderId="21" xfId="6" applyNumberFormat="1" applyFont="1" applyBorder="1" applyAlignment="1">
      <alignment horizontal="right" vertical="center"/>
    </xf>
    <xf numFmtId="40" fontId="38" fillId="0" borderId="23" xfId="6" applyNumberFormat="1" applyFont="1" applyBorder="1" applyAlignment="1">
      <alignment horizontal="right" vertical="center"/>
    </xf>
    <xf numFmtId="40" fontId="38" fillId="0" borderId="22" xfId="6" applyNumberFormat="1" applyFont="1" applyBorder="1" applyAlignment="1">
      <alignment horizontal="right" vertical="center"/>
    </xf>
    <xf numFmtId="40" fontId="38" fillId="0" borderId="41" xfId="6" applyNumberFormat="1" applyFont="1" applyBorder="1" applyAlignment="1">
      <alignment horizontal="right" vertical="center"/>
    </xf>
    <xf numFmtId="40" fontId="38" fillId="0" borderId="21" xfId="6" applyNumberFormat="1" applyFont="1" applyBorder="1" applyAlignment="1">
      <alignment vertical="center"/>
    </xf>
    <xf numFmtId="40" fontId="38" fillId="0" borderId="23" xfId="6" applyNumberFormat="1" applyFont="1" applyBorder="1" applyAlignment="1">
      <alignment vertical="center"/>
    </xf>
    <xf numFmtId="40" fontId="38" fillId="0" borderId="21" xfId="6" applyNumberFormat="1" applyFont="1" applyBorder="1" applyAlignment="1">
      <alignment horizontal="right"/>
    </xf>
    <xf numFmtId="0" fontId="38" fillId="0" borderId="0" xfId="11" applyFont="1" applyAlignment="1">
      <alignment horizontal="left" vertical="center"/>
    </xf>
    <xf numFmtId="0" fontId="36" fillId="0" borderId="21" xfId="11" applyFont="1" applyBorder="1" applyAlignment="1">
      <alignment horizontal="center" vertical="center"/>
    </xf>
    <xf numFmtId="0" fontId="36" fillId="0" borderId="23" xfId="11" applyFont="1" applyBorder="1" applyAlignment="1">
      <alignment horizontal="center" vertical="center"/>
    </xf>
    <xf numFmtId="0" fontId="37" fillId="0" borderId="41" xfId="0" applyFont="1" applyFill="1" applyBorder="1" applyAlignment="1">
      <alignment horizontal="right" vertical="center"/>
    </xf>
    <xf numFmtId="38" fontId="37" fillId="0" borderId="21" xfId="8" applyFont="1" applyFill="1" applyBorder="1" applyAlignment="1">
      <alignment horizontal="right" vertical="center"/>
    </xf>
    <xf numFmtId="38" fontId="37" fillId="0" borderId="23" xfId="8" applyFont="1" applyFill="1" applyBorder="1" applyAlignment="1">
      <alignment horizontal="right" vertical="center"/>
    </xf>
    <xf numFmtId="0" fontId="38" fillId="0" borderId="40" xfId="0" applyFont="1" applyFill="1" applyBorder="1" applyAlignment="1">
      <alignment horizontal="left" vertical="center" wrapText="1"/>
    </xf>
    <xf numFmtId="0" fontId="38" fillId="0" borderId="22" xfId="0" applyFont="1" applyFill="1" applyBorder="1" applyAlignment="1">
      <alignment horizontal="left" vertical="center" wrapText="1"/>
    </xf>
    <xf numFmtId="0" fontId="37" fillId="0" borderId="47" xfId="0" applyFont="1" applyFill="1" applyBorder="1" applyAlignment="1">
      <alignment horizontal="right" vertical="center"/>
    </xf>
    <xf numFmtId="0" fontId="38" fillId="0" borderId="39" xfId="0" applyFont="1" applyFill="1" applyBorder="1" applyAlignment="1">
      <alignment horizontal="left" vertical="center" wrapText="1"/>
    </xf>
    <xf numFmtId="0" fontId="38" fillId="0" borderId="21" xfId="0" applyFont="1" applyFill="1" applyBorder="1" applyAlignment="1">
      <alignment horizontal="left" vertical="center"/>
    </xf>
    <xf numFmtId="0" fontId="37" fillId="0" borderId="49" xfId="0" applyFont="1" applyBorder="1" applyAlignment="1">
      <alignment horizontal="center" vertical="center"/>
    </xf>
    <xf numFmtId="0" fontId="38" fillId="0" borderId="40" xfId="0" applyFont="1" applyFill="1" applyBorder="1" applyAlignment="1">
      <alignment vertical="center"/>
    </xf>
    <xf numFmtId="0" fontId="38" fillId="0" borderId="22" xfId="0" applyFont="1" applyFill="1" applyBorder="1" applyAlignment="1">
      <alignment vertical="center"/>
    </xf>
    <xf numFmtId="38" fontId="38" fillId="0" borderId="22" xfId="6" applyFont="1" applyFill="1" applyBorder="1" applyAlignment="1">
      <alignment horizontal="right" vertical="center"/>
    </xf>
    <xf numFmtId="0" fontId="38" fillId="0" borderId="39" xfId="0" applyFont="1" applyFill="1" applyBorder="1" applyAlignment="1">
      <alignment vertical="center"/>
    </xf>
    <xf numFmtId="0" fontId="38" fillId="0" borderId="21" xfId="0" applyFont="1" applyFill="1" applyBorder="1" applyAlignment="1">
      <alignment vertical="center"/>
    </xf>
    <xf numFmtId="38" fontId="38" fillId="0" borderId="21" xfId="6" applyFont="1" applyFill="1" applyBorder="1" applyAlignment="1">
      <alignment horizontal="right" vertical="center"/>
    </xf>
    <xf numFmtId="0" fontId="0" fillId="0" borderId="20" xfId="0" applyBorder="1" applyAlignment="1">
      <alignment horizontal="right" vertical="center"/>
    </xf>
    <xf numFmtId="0" fontId="0" fillId="0" borderId="46" xfId="0" applyBorder="1" applyAlignment="1">
      <alignment horizontal="right" vertical="center"/>
    </xf>
    <xf numFmtId="0" fontId="0" fillId="0" borderId="19" xfId="0" applyBorder="1" applyAlignment="1">
      <alignment horizontal="right" vertical="center"/>
    </xf>
    <xf numFmtId="0" fontId="38" fillId="0" borderId="43" xfId="0" applyFont="1" applyBorder="1" applyAlignment="1">
      <alignment horizontal="center" vertical="center" wrapText="1"/>
    </xf>
    <xf numFmtId="0" fontId="36" fillId="0" borderId="44" xfId="0" applyFont="1" applyBorder="1" applyAlignment="1">
      <alignment horizontal="center" vertical="center"/>
    </xf>
    <xf numFmtId="0" fontId="38" fillId="0" borderId="40" xfId="0" applyFont="1" applyFill="1" applyBorder="1" applyAlignment="1">
      <alignment horizontal="center" vertical="center"/>
    </xf>
    <xf numFmtId="0" fontId="38" fillId="0" borderId="22" xfId="0" applyFont="1" applyFill="1" applyBorder="1" applyAlignment="1">
      <alignment horizontal="center" vertical="center"/>
    </xf>
    <xf numFmtId="0" fontId="38" fillId="0" borderId="9" xfId="0" applyFont="1" applyFill="1" applyBorder="1" applyAlignment="1">
      <alignment horizontal="center" vertical="center"/>
    </xf>
    <xf numFmtId="0" fontId="38" fillId="0" borderId="46" xfId="0" applyFont="1" applyFill="1" applyBorder="1" applyAlignment="1">
      <alignment horizontal="center" vertical="center"/>
    </xf>
    <xf numFmtId="0" fontId="38" fillId="0" borderId="21" xfId="0" applyFont="1" applyBorder="1" applyAlignment="1">
      <alignment vertical="center" wrapText="1"/>
    </xf>
    <xf numFmtId="0" fontId="38" fillId="0" borderId="23" xfId="0" applyFont="1" applyBorder="1" applyAlignment="1">
      <alignment vertical="center" wrapText="1"/>
    </xf>
    <xf numFmtId="0" fontId="0" fillId="0" borderId="71" xfId="0" applyBorder="1" applyAlignment="1">
      <alignment horizontal="center" vertical="center"/>
    </xf>
    <xf numFmtId="0" fontId="0" fillId="0" borderId="75" xfId="0" applyBorder="1" applyAlignment="1">
      <alignment horizontal="center" vertical="center"/>
    </xf>
    <xf numFmtId="0" fontId="37" fillId="0" borderId="2" xfId="0" applyFont="1" applyBorder="1" applyAlignment="1">
      <alignment vertical="center" shrinkToFit="1"/>
    </xf>
    <xf numFmtId="0" fontId="0" fillId="0" borderId="2" xfId="0" applyBorder="1" applyAlignment="1">
      <alignment vertical="center"/>
    </xf>
    <xf numFmtId="0" fontId="38" fillId="0" borderId="0" xfId="0" applyFont="1" applyFill="1" applyBorder="1" applyAlignment="1">
      <alignment horizontal="left" vertical="distributed"/>
    </xf>
    <xf numFmtId="0" fontId="38" fillId="0" borderId="0" xfId="0" applyFont="1" applyBorder="1" applyAlignment="1">
      <alignment horizontal="left" vertical="top"/>
    </xf>
    <xf numFmtId="0" fontId="38" fillId="0" borderId="0" xfId="0" applyFont="1" applyBorder="1" applyAlignment="1">
      <alignment horizontal="right" vertical="top"/>
    </xf>
    <xf numFmtId="0" fontId="36" fillId="0" borderId="65" xfId="0" applyFont="1" applyFill="1" applyBorder="1" applyAlignment="1">
      <alignment horizontal="distributed" vertical="distributed"/>
    </xf>
    <xf numFmtId="0" fontId="36" fillId="0" borderId="20" xfId="0" applyFont="1" applyFill="1" applyBorder="1" applyAlignment="1">
      <alignment horizontal="distributed" vertical="distributed"/>
    </xf>
    <xf numFmtId="0" fontId="36" fillId="0" borderId="72" xfId="0" applyFont="1" applyBorder="1" applyAlignment="1">
      <alignment horizontal="left" vertical="top" wrapText="1"/>
    </xf>
    <xf numFmtId="0" fontId="36" fillId="0" borderId="78" xfId="0" applyFont="1" applyBorder="1" applyAlignment="1">
      <alignment horizontal="left" vertical="top"/>
    </xf>
    <xf numFmtId="0" fontId="36" fillId="0" borderId="79" xfId="0" applyFont="1" applyBorder="1" applyAlignment="1">
      <alignment horizontal="left" vertical="top"/>
    </xf>
    <xf numFmtId="0" fontId="36" fillId="0" borderId="80" xfId="0" applyFont="1" applyBorder="1" applyAlignment="1">
      <alignment horizontal="left" vertical="top"/>
    </xf>
    <xf numFmtId="0" fontId="36" fillId="0" borderId="81" xfId="0" applyFont="1" applyBorder="1" applyAlignment="1">
      <alignment horizontal="left" vertical="top"/>
    </xf>
    <xf numFmtId="0" fontId="36" fillId="0" borderId="82" xfId="0" applyFont="1" applyBorder="1" applyAlignment="1">
      <alignment horizontal="left" vertical="top"/>
    </xf>
    <xf numFmtId="0" fontId="38" fillId="0" borderId="0" xfId="0" applyFont="1" applyBorder="1" applyAlignment="1">
      <alignment horizontal="left" vertical="center" wrapText="1"/>
    </xf>
    <xf numFmtId="0" fontId="38" fillId="0" borderId="2" xfId="0" applyFont="1" applyBorder="1" applyAlignment="1">
      <alignment horizontal="left" vertical="center" wrapText="1"/>
    </xf>
    <xf numFmtId="0" fontId="36" fillId="0" borderId="71" xfId="0" applyFont="1" applyFill="1" applyBorder="1" applyAlignment="1">
      <alignment horizontal="distributed" vertical="distributed"/>
    </xf>
    <xf numFmtId="0" fontId="36" fillId="0" borderId="0" xfId="0" applyFont="1" applyAlignment="1">
      <alignment horizontal="left" vertical="center"/>
    </xf>
    <xf numFmtId="38" fontId="38" fillId="0" borderId="43" xfId="6" applyFont="1" applyBorder="1" applyAlignment="1">
      <alignment horizontal="center" vertical="center" wrapText="1"/>
    </xf>
    <xf numFmtId="38" fontId="38" fillId="0" borderId="21" xfId="6" applyFont="1" applyBorder="1" applyAlignment="1">
      <alignment horizontal="center" vertical="center"/>
    </xf>
    <xf numFmtId="38" fontId="38" fillId="0" borderId="43" xfId="6" applyFont="1" applyBorder="1" applyAlignment="1">
      <alignment horizontal="center" vertical="center"/>
    </xf>
    <xf numFmtId="38" fontId="38" fillId="0" borderId="44" xfId="6" applyFont="1" applyBorder="1" applyAlignment="1">
      <alignment horizontal="center" vertical="center"/>
    </xf>
    <xf numFmtId="0" fontId="36" fillId="0" borderId="0" xfId="0" applyFont="1" applyFill="1" applyBorder="1" applyAlignment="1">
      <alignment vertical="center" readingOrder="1"/>
    </xf>
    <xf numFmtId="0" fontId="57" fillId="0" borderId="0" xfId="0" applyFont="1" applyBorder="1" applyAlignment="1">
      <alignment vertical="center" readingOrder="1"/>
    </xf>
    <xf numFmtId="0" fontId="37" fillId="0" borderId="46" xfId="0" applyFont="1" applyFill="1" applyBorder="1" applyAlignment="1">
      <alignment vertical="center"/>
    </xf>
    <xf numFmtId="0" fontId="37" fillId="0" borderId="21" xfId="0" applyFont="1" applyFill="1" applyBorder="1" applyAlignment="1">
      <alignment vertical="center"/>
    </xf>
    <xf numFmtId="0" fontId="37" fillId="0" borderId="46" xfId="0" applyFont="1" applyFill="1" applyBorder="1" applyAlignment="1">
      <alignment horizontal="left" vertical="center"/>
    </xf>
    <xf numFmtId="0" fontId="37" fillId="0" borderId="21" xfId="0" applyFont="1" applyFill="1" applyBorder="1" applyAlignment="1">
      <alignment horizontal="left" vertical="center"/>
    </xf>
    <xf numFmtId="0" fontId="47" fillId="0" borderId="21" xfId="0" applyFont="1" applyFill="1" applyBorder="1" applyAlignment="1">
      <alignment horizontal="right" vertical="center"/>
    </xf>
    <xf numFmtId="38" fontId="37" fillId="0" borderId="21" xfId="6" applyFont="1" applyFill="1" applyBorder="1" applyAlignment="1">
      <alignment horizontal="right" vertical="center"/>
    </xf>
    <xf numFmtId="0" fontId="37" fillId="0" borderId="40" xfId="0" applyFont="1" applyFill="1" applyBorder="1" applyAlignment="1">
      <alignment horizontal="center" vertical="center"/>
    </xf>
    <xf numFmtId="0" fontId="37" fillId="0" borderId="22" xfId="0" applyFont="1" applyFill="1" applyBorder="1" applyAlignment="1">
      <alignment horizontal="center" vertical="center"/>
    </xf>
    <xf numFmtId="38" fontId="37" fillId="0" borderId="22" xfId="6" applyFont="1" applyFill="1" applyBorder="1" applyAlignment="1">
      <alignment horizontal="right" vertical="center"/>
    </xf>
    <xf numFmtId="181" fontId="37" fillId="0" borderId="21" xfId="6" applyNumberFormat="1" applyFont="1" applyFill="1" applyBorder="1" applyAlignment="1">
      <alignment horizontal="right" vertical="center"/>
    </xf>
    <xf numFmtId="38" fontId="47" fillId="0" borderId="21" xfId="6" applyFont="1" applyFill="1" applyBorder="1" applyAlignment="1">
      <alignment vertical="center"/>
    </xf>
    <xf numFmtId="38" fontId="47" fillId="0" borderId="23" xfId="6" applyFont="1" applyFill="1" applyBorder="1" applyAlignment="1">
      <alignment vertical="center"/>
    </xf>
    <xf numFmtId="0" fontId="36" fillId="0" borderId="21" xfId="0" applyFont="1" applyBorder="1" applyAlignment="1">
      <alignment horizontal="center" vertical="center"/>
    </xf>
    <xf numFmtId="0" fontId="36" fillId="0" borderId="23" xfId="0" applyFont="1" applyBorder="1" applyAlignment="1">
      <alignment horizontal="center" vertical="center"/>
    </xf>
    <xf numFmtId="0" fontId="37" fillId="0" borderId="43" xfId="0" applyFont="1" applyBorder="1" applyAlignment="1">
      <alignment horizontal="center"/>
    </xf>
    <xf numFmtId="0" fontId="37" fillId="0" borderId="44" xfId="0" applyFont="1" applyBorder="1" applyAlignment="1">
      <alignment horizontal="center"/>
    </xf>
    <xf numFmtId="181" fontId="37" fillId="0" borderId="23" xfId="6" applyNumberFormat="1" applyFont="1" applyFill="1" applyBorder="1" applyAlignment="1">
      <alignment horizontal="right" vertical="center"/>
    </xf>
    <xf numFmtId="0" fontId="38" fillId="0" borderId="2" xfId="0" applyFont="1" applyBorder="1" applyAlignment="1">
      <alignment horizontal="left" vertical="center"/>
    </xf>
    <xf numFmtId="0" fontId="37" fillId="0" borderId="2" xfId="0" applyFont="1" applyBorder="1" applyAlignment="1">
      <alignment vertical="center"/>
    </xf>
    <xf numFmtId="0" fontId="37" fillId="0" borderId="0" xfId="0" applyFont="1" applyAlignment="1">
      <alignment vertical="center"/>
    </xf>
    <xf numFmtId="181" fontId="37" fillId="0" borderId="22" xfId="6" applyNumberFormat="1" applyFont="1" applyFill="1" applyBorder="1" applyAlignment="1">
      <alignment horizontal="right" vertical="center"/>
    </xf>
    <xf numFmtId="181" fontId="37" fillId="0" borderId="41" xfId="6" applyNumberFormat="1" applyFont="1" applyFill="1" applyBorder="1" applyAlignment="1">
      <alignment horizontal="right" vertical="center"/>
    </xf>
    <xf numFmtId="0" fontId="37" fillId="0" borderId="47" xfId="0" applyFont="1" applyFill="1" applyBorder="1" applyAlignment="1">
      <alignment vertical="center"/>
    </xf>
    <xf numFmtId="0" fontId="37" fillId="0" borderId="22" xfId="0" applyFont="1" applyFill="1" applyBorder="1" applyAlignment="1">
      <alignment vertical="center"/>
    </xf>
    <xf numFmtId="0" fontId="38" fillId="0" borderId="22" xfId="0" applyFont="1" applyFill="1" applyBorder="1" applyAlignment="1">
      <alignment horizontal="right" vertical="center"/>
    </xf>
    <xf numFmtId="0" fontId="37" fillId="0" borderId="46" xfId="0" applyFont="1" applyFill="1" applyBorder="1" applyAlignment="1">
      <alignment horizontal="left" vertical="center" wrapText="1"/>
    </xf>
    <xf numFmtId="0" fontId="37" fillId="0" borderId="21" xfId="0" applyFont="1" applyFill="1" applyBorder="1" applyAlignment="1">
      <alignment horizontal="left" vertical="center" wrapText="1"/>
    </xf>
    <xf numFmtId="0" fontId="36" fillId="0" borderId="46" xfId="0" applyFont="1" applyFill="1" applyBorder="1" applyAlignment="1">
      <alignment vertical="center"/>
    </xf>
    <xf numFmtId="0" fontId="36" fillId="0" borderId="21" xfId="0" applyFont="1" applyFill="1" applyBorder="1" applyAlignment="1">
      <alignment vertical="center"/>
    </xf>
    <xf numFmtId="0" fontId="47" fillId="0" borderId="23" xfId="0" applyFont="1" applyFill="1" applyBorder="1" applyAlignment="1">
      <alignment horizontal="right" vertical="center"/>
    </xf>
    <xf numFmtId="0" fontId="38" fillId="0" borderId="41" xfId="0" applyFont="1" applyFill="1" applyBorder="1" applyAlignment="1">
      <alignment horizontal="right" vertical="center"/>
    </xf>
    <xf numFmtId="38" fontId="38" fillId="0" borderId="23" xfId="6" applyFont="1" applyFill="1" applyBorder="1" applyAlignment="1">
      <alignment horizontal="right" vertical="center"/>
    </xf>
    <xf numFmtId="0" fontId="38" fillId="0" borderId="23" xfId="0" applyFont="1" applyBorder="1" applyAlignment="1">
      <alignment horizontal="center" vertical="center" wrapText="1"/>
    </xf>
    <xf numFmtId="38" fontId="36" fillId="0" borderId="21" xfId="6" applyFont="1" applyBorder="1" applyAlignment="1">
      <alignment horizontal="right" vertical="center"/>
    </xf>
    <xf numFmtId="38" fontId="36" fillId="3" borderId="21" xfId="6" applyFont="1" applyFill="1" applyBorder="1" applyAlignment="1">
      <alignment horizontal="right" vertical="center"/>
    </xf>
    <xf numFmtId="38" fontId="49" fillId="3" borderId="21" xfId="6" applyFont="1" applyFill="1" applyBorder="1" applyAlignment="1">
      <alignment horizontal="right" vertical="center"/>
    </xf>
    <xf numFmtId="38" fontId="49" fillId="3" borderId="23" xfId="6" applyFont="1" applyFill="1" applyBorder="1" applyAlignment="1">
      <alignment horizontal="right" vertical="center"/>
    </xf>
    <xf numFmtId="38" fontId="36" fillId="3" borderId="23" xfId="6" applyFont="1" applyFill="1" applyBorder="1" applyAlignment="1">
      <alignment horizontal="right" vertical="center"/>
    </xf>
    <xf numFmtId="38" fontId="49" fillId="0" borderId="21" xfId="6" applyFont="1" applyBorder="1" applyAlignment="1">
      <alignment horizontal="right" vertical="center"/>
    </xf>
    <xf numFmtId="0" fontId="49" fillId="0" borderId="20" xfId="0" applyFont="1" applyBorder="1" applyAlignment="1">
      <alignment horizontal="left" vertical="center"/>
    </xf>
    <xf numFmtId="0" fontId="49" fillId="0" borderId="46" xfId="0" applyFont="1" applyBorder="1" applyAlignment="1">
      <alignment horizontal="left" vertical="center"/>
    </xf>
    <xf numFmtId="0" fontId="49" fillId="0" borderId="9" xfId="0" applyFont="1" applyBorder="1" applyAlignment="1">
      <alignment horizontal="center" vertical="center"/>
    </xf>
    <xf numFmtId="0" fontId="49" fillId="0" borderId="20" xfId="0" applyFont="1" applyBorder="1" applyAlignment="1">
      <alignment horizontal="center" vertical="center"/>
    </xf>
    <xf numFmtId="0" fontId="49" fillId="0" borderId="46" xfId="0" applyFont="1" applyBorder="1" applyAlignment="1">
      <alignment horizontal="center" vertical="center"/>
    </xf>
    <xf numFmtId="0" fontId="50" fillId="0" borderId="20" xfId="0" applyFont="1" applyBorder="1" applyAlignment="1">
      <alignment horizontal="left" vertical="center" wrapText="1"/>
    </xf>
    <xf numFmtId="0" fontId="50" fillId="0" borderId="20" xfId="0" applyFont="1" applyBorder="1" applyAlignment="1">
      <alignment horizontal="left" vertical="center"/>
    </xf>
    <xf numFmtId="0" fontId="50" fillId="0" borderId="46" xfId="0" applyFont="1" applyBorder="1" applyAlignment="1">
      <alignment horizontal="left" vertical="center"/>
    </xf>
    <xf numFmtId="0" fontId="36" fillId="0" borderId="42" xfId="0" applyFont="1" applyBorder="1" applyAlignment="1">
      <alignment horizontal="center" vertical="center"/>
    </xf>
    <xf numFmtId="0" fontId="36" fillId="0" borderId="43" xfId="0" applyFont="1" applyBorder="1" applyAlignment="1">
      <alignment horizontal="center" vertical="center"/>
    </xf>
    <xf numFmtId="0" fontId="49" fillId="0" borderId="8" xfId="0" applyFont="1" applyBorder="1" applyAlignment="1">
      <alignment horizontal="center" vertical="center"/>
    </xf>
    <xf numFmtId="0" fontId="49" fillId="0" borderId="64" xfId="0" applyFont="1" applyBorder="1" applyAlignment="1">
      <alignment horizontal="center" vertical="center"/>
    </xf>
    <xf numFmtId="0" fontId="49" fillId="0" borderId="53" xfId="0" applyFont="1" applyBorder="1" applyAlignment="1">
      <alignment horizontal="center" vertical="center"/>
    </xf>
    <xf numFmtId="38" fontId="49" fillId="0" borderId="37" xfId="6" applyFont="1" applyBorder="1" applyAlignment="1">
      <alignment horizontal="right" vertical="center"/>
    </xf>
    <xf numFmtId="38" fontId="49" fillId="3" borderId="37" xfId="6" applyFont="1" applyFill="1" applyBorder="1" applyAlignment="1">
      <alignment horizontal="right" vertical="center"/>
    </xf>
    <xf numFmtId="38" fontId="49" fillId="3" borderId="38" xfId="6" applyFont="1" applyFill="1" applyBorder="1" applyAlignment="1">
      <alignment horizontal="right" vertical="center"/>
    </xf>
    <xf numFmtId="38" fontId="36" fillId="0" borderId="22" xfId="6" applyFont="1" applyBorder="1" applyAlignment="1">
      <alignment horizontal="right" vertical="center"/>
    </xf>
    <xf numFmtId="38" fontId="36" fillId="3" borderId="22" xfId="6" applyFont="1" applyFill="1" applyBorder="1" applyAlignment="1">
      <alignment horizontal="right" vertical="center"/>
    </xf>
    <xf numFmtId="38" fontId="36" fillId="3" borderId="41" xfId="6" applyFont="1" applyFill="1" applyBorder="1" applyAlignment="1">
      <alignment horizontal="right" vertical="center"/>
    </xf>
    <xf numFmtId="176" fontId="37" fillId="0" borderId="21" xfId="8" applyNumberFormat="1" applyFont="1" applyBorder="1" applyAlignment="1">
      <alignment horizontal="right" vertical="center"/>
    </xf>
    <xf numFmtId="38" fontId="37" fillId="0" borderId="21" xfId="8" applyNumberFormat="1" applyFont="1" applyBorder="1" applyAlignment="1">
      <alignment horizontal="right" vertical="center"/>
    </xf>
    <xf numFmtId="183" fontId="37" fillId="0" borderId="21" xfId="0" applyNumberFormat="1" applyFont="1" applyBorder="1" applyAlignment="1">
      <alignment horizontal="right" vertical="center"/>
    </xf>
    <xf numFmtId="183" fontId="37" fillId="0" borderId="23" xfId="0" applyNumberFormat="1" applyFont="1" applyBorder="1" applyAlignment="1">
      <alignment horizontal="right" vertical="center"/>
    </xf>
    <xf numFmtId="176" fontId="37" fillId="0" borderId="50" xfId="8" applyNumberFormat="1" applyFont="1" applyBorder="1" applyAlignment="1">
      <alignment horizontal="right" vertical="center"/>
    </xf>
    <xf numFmtId="176" fontId="37" fillId="0" borderId="47" xfId="8" applyNumberFormat="1" applyFont="1" applyBorder="1" applyAlignment="1">
      <alignment horizontal="right" vertical="center"/>
    </xf>
    <xf numFmtId="38" fontId="37" fillId="0" borderId="50" xfId="8" applyNumberFormat="1" applyFont="1" applyBorder="1" applyAlignment="1">
      <alignment horizontal="right" vertical="center"/>
    </xf>
    <xf numFmtId="38" fontId="37" fillId="0" borderId="47" xfId="8" applyNumberFormat="1" applyFont="1" applyBorder="1" applyAlignment="1">
      <alignment horizontal="right" vertical="center"/>
    </xf>
    <xf numFmtId="183" fontId="37" fillId="0" borderId="50" xfId="0" applyNumberFormat="1" applyFont="1" applyBorder="1" applyAlignment="1">
      <alignment horizontal="right" vertical="center"/>
    </xf>
    <xf numFmtId="183" fontId="37" fillId="0" borderId="47" xfId="0" applyNumberFormat="1" applyFont="1" applyBorder="1" applyAlignment="1">
      <alignment horizontal="right" vertical="center"/>
    </xf>
    <xf numFmtId="183" fontId="37" fillId="0" borderId="69" xfId="0" applyNumberFormat="1" applyFont="1" applyBorder="1" applyAlignment="1">
      <alignment horizontal="right" vertical="center"/>
    </xf>
    <xf numFmtId="38" fontId="37" fillId="0" borderId="49" xfId="8" applyFont="1" applyBorder="1" applyAlignment="1">
      <alignment horizontal="right" vertical="center"/>
    </xf>
    <xf numFmtId="38" fontId="37" fillId="0" borderId="46" xfId="8" applyFont="1" applyBorder="1" applyAlignment="1">
      <alignment horizontal="right" vertical="center"/>
    </xf>
    <xf numFmtId="38" fontId="37" fillId="0" borderId="19" xfId="8" applyFont="1" applyBorder="1" applyAlignment="1">
      <alignment horizontal="right" vertical="center"/>
    </xf>
    <xf numFmtId="38" fontId="7" fillId="0" borderId="85" xfId="8" applyFont="1" applyBorder="1" applyAlignment="1">
      <alignment horizontal="right" vertical="center"/>
    </xf>
    <xf numFmtId="38" fontId="7" fillId="0" borderId="1" xfId="8" applyFont="1" applyBorder="1" applyAlignment="1">
      <alignment horizontal="right" vertical="center"/>
    </xf>
    <xf numFmtId="38" fontId="7" fillId="0" borderId="1" xfId="0" applyNumberFormat="1" applyFont="1" applyBorder="1" applyAlignment="1">
      <alignment vertical="center"/>
    </xf>
    <xf numFmtId="0" fontId="37" fillId="0" borderId="39" xfId="0" applyFont="1" applyBorder="1" applyAlignment="1">
      <alignment vertical="center"/>
    </xf>
    <xf numFmtId="0" fontId="43" fillId="0" borderId="83" xfId="0" applyFont="1" applyBorder="1" applyAlignment="1">
      <alignment horizontal="center" vertical="center" wrapText="1"/>
    </xf>
    <xf numFmtId="0" fontId="43" fillId="0" borderId="61" xfId="0" applyFont="1" applyBorder="1" applyAlignment="1">
      <alignment horizontal="center" vertical="center" wrapText="1"/>
    </xf>
    <xf numFmtId="0" fontId="43" fillId="0" borderId="45" xfId="0" applyFont="1" applyBorder="1" applyAlignment="1">
      <alignment horizontal="center" vertical="center" wrapText="1"/>
    </xf>
    <xf numFmtId="0" fontId="43" fillId="0" borderId="4" xfId="0" applyFont="1" applyBorder="1" applyAlignment="1">
      <alignment horizontal="center" vertical="center" wrapText="1"/>
    </xf>
    <xf numFmtId="0" fontId="43" fillId="0" borderId="52" xfId="0" applyFont="1" applyBorder="1" applyAlignment="1">
      <alignment horizontal="center" vertical="center" wrapText="1"/>
    </xf>
    <xf numFmtId="0" fontId="43" fillId="0" borderId="76" xfId="0" applyFont="1" applyBorder="1" applyAlignment="1">
      <alignment horizontal="center" vertical="center" wrapText="1"/>
    </xf>
    <xf numFmtId="0" fontId="0" fillId="0" borderId="20" xfId="0" applyBorder="1" applyAlignment="1">
      <alignment horizontal="center" vertical="center"/>
    </xf>
    <xf numFmtId="0" fontId="0" fillId="0" borderId="46" xfId="0" applyBorder="1" applyAlignment="1">
      <alignment horizontal="center" vertical="center"/>
    </xf>
    <xf numFmtId="0" fontId="7" fillId="0" borderId="1" xfId="0" applyFont="1" applyBorder="1" applyAlignment="1">
      <alignment horizontal="center" vertical="center" wrapText="1"/>
    </xf>
    <xf numFmtId="0" fontId="7" fillId="0" borderId="0" xfId="0" applyFont="1" applyBorder="1" applyAlignment="1">
      <alignment horizontal="center" vertical="center" wrapText="1"/>
    </xf>
    <xf numFmtId="0" fontId="36" fillId="0" borderId="83" xfId="0" applyFont="1" applyBorder="1" applyAlignment="1">
      <alignment horizontal="center" vertical="center" shrinkToFit="1"/>
    </xf>
    <xf numFmtId="0" fontId="36" fillId="0" borderId="84" xfId="0" applyFont="1" applyBorder="1" applyAlignment="1">
      <alignment horizontal="center" vertical="center" shrinkToFit="1"/>
    </xf>
    <xf numFmtId="0" fontId="36" fillId="0" borderId="52" xfId="0" applyFont="1" applyBorder="1" applyAlignment="1">
      <alignment horizontal="center" vertical="center" shrinkToFit="1"/>
    </xf>
    <xf numFmtId="0" fontId="36" fillId="0" borderId="53" xfId="0" applyFont="1" applyBorder="1" applyAlignment="1">
      <alignment horizontal="center" vertical="center" shrinkToFit="1"/>
    </xf>
    <xf numFmtId="0" fontId="37" fillId="0" borderId="83" xfId="0" applyFont="1" applyBorder="1" applyAlignment="1">
      <alignment horizontal="center" vertical="center"/>
    </xf>
    <xf numFmtId="0" fontId="37" fillId="0" borderId="84" xfId="0" applyFont="1" applyBorder="1" applyAlignment="1">
      <alignment horizontal="center" vertical="center"/>
    </xf>
    <xf numFmtId="0" fontId="37" fillId="0" borderId="45" xfId="0" applyFont="1" applyBorder="1" applyAlignment="1">
      <alignment horizontal="center" vertical="center"/>
    </xf>
    <xf numFmtId="0" fontId="37" fillId="0" borderId="77" xfId="0" applyFont="1" applyBorder="1" applyAlignment="1">
      <alignment horizontal="center" vertical="center"/>
    </xf>
    <xf numFmtId="0" fontId="37" fillId="0" borderId="52" xfId="0" applyFont="1" applyBorder="1" applyAlignment="1">
      <alignment horizontal="center" vertical="center"/>
    </xf>
    <xf numFmtId="0" fontId="37" fillId="0" borderId="53" xfId="0" applyFont="1" applyBorder="1" applyAlignment="1">
      <alignment horizontal="center" vertical="center"/>
    </xf>
    <xf numFmtId="0" fontId="37" fillId="0" borderId="21" xfId="0" applyFont="1" applyBorder="1" applyAlignment="1">
      <alignment horizontal="center" vertical="center" shrinkToFit="1"/>
    </xf>
    <xf numFmtId="38" fontId="7" fillId="0" borderId="0" xfId="6" applyFont="1" applyBorder="1" applyAlignment="1">
      <alignment horizontal="right" vertical="center"/>
    </xf>
    <xf numFmtId="38" fontId="7" fillId="0" borderId="3" xfId="8" applyFont="1" applyBorder="1" applyAlignment="1">
      <alignment horizontal="right" vertical="center"/>
    </xf>
    <xf numFmtId="0" fontId="37" fillId="0" borderId="51" xfId="0" applyFont="1" applyBorder="1" applyAlignment="1">
      <alignment horizontal="center" vertical="center" wrapText="1"/>
    </xf>
    <xf numFmtId="0" fontId="37" fillId="0" borderId="48" xfId="0" applyFont="1" applyBorder="1" applyAlignment="1">
      <alignment horizontal="center" vertical="center" wrapText="1"/>
    </xf>
    <xf numFmtId="38" fontId="7" fillId="0" borderId="0" xfId="0" applyNumberFormat="1" applyFont="1" applyBorder="1" applyAlignment="1">
      <alignment vertical="center"/>
    </xf>
    <xf numFmtId="3" fontId="37" fillId="0" borderId="49" xfId="0" applyNumberFormat="1" applyFont="1" applyBorder="1" applyAlignment="1">
      <alignment horizontal="right" vertical="center"/>
    </xf>
    <xf numFmtId="0" fontId="37" fillId="0" borderId="49" xfId="0" applyFont="1" applyBorder="1" applyAlignment="1">
      <alignment horizontal="right" vertical="center" shrinkToFit="1"/>
    </xf>
    <xf numFmtId="0" fontId="37" fillId="0" borderId="46" xfId="0" applyFont="1" applyBorder="1" applyAlignment="1">
      <alignment horizontal="right" vertical="center" shrinkToFit="1"/>
    </xf>
    <xf numFmtId="0" fontId="37" fillId="0" borderId="49" xfId="0" applyFont="1" applyBorder="1" applyAlignment="1">
      <alignment horizontal="right" vertical="center" wrapText="1"/>
    </xf>
    <xf numFmtId="0" fontId="37" fillId="0" borderId="19" xfId="0" applyFont="1" applyBorder="1" applyAlignment="1">
      <alignment horizontal="right" vertical="center" wrapText="1"/>
    </xf>
    <xf numFmtId="187" fontId="37" fillId="0" borderId="49" xfId="0" applyNumberFormat="1" applyFont="1" applyBorder="1" applyAlignment="1">
      <alignment horizontal="right" vertical="center" wrapText="1"/>
    </xf>
    <xf numFmtId="187" fontId="37" fillId="0" borderId="46" xfId="0" applyNumberFormat="1" applyFont="1" applyBorder="1" applyAlignment="1">
      <alignment horizontal="right" vertical="center" wrapText="1"/>
    </xf>
    <xf numFmtId="3" fontId="37" fillId="0" borderId="49" xfId="0" applyNumberFormat="1" applyFont="1" applyBorder="1" applyAlignment="1">
      <alignment horizontal="right" vertical="center" wrapText="1"/>
    </xf>
    <xf numFmtId="0" fontId="37" fillId="0" borderId="46" xfId="0" applyFont="1" applyBorder="1" applyAlignment="1">
      <alignment horizontal="right" vertical="center" wrapText="1"/>
    </xf>
    <xf numFmtId="0" fontId="36" fillId="3" borderId="43" xfId="0" applyFont="1" applyFill="1" applyBorder="1" applyAlignment="1">
      <alignment horizontal="center" vertical="center" wrapText="1"/>
    </xf>
    <xf numFmtId="186" fontId="37" fillId="3" borderId="49" xfId="0" applyNumberFormat="1" applyFont="1" applyFill="1" applyBorder="1" applyAlignment="1">
      <alignment horizontal="center" vertical="center"/>
    </xf>
    <xf numFmtId="186" fontId="37" fillId="3" borderId="20" xfId="0" applyNumberFormat="1" applyFont="1" applyFill="1" applyBorder="1" applyAlignment="1">
      <alignment horizontal="center" vertical="center"/>
    </xf>
    <xf numFmtId="0" fontId="38" fillId="3" borderId="39" xfId="0" applyFont="1" applyFill="1" applyBorder="1" applyAlignment="1">
      <alignment vertical="center"/>
    </xf>
    <xf numFmtId="0" fontId="38" fillId="3" borderId="21" xfId="0" applyFont="1" applyFill="1" applyBorder="1" applyAlignment="1">
      <alignment vertical="center"/>
    </xf>
    <xf numFmtId="184" fontId="38" fillId="3" borderId="49" xfId="0" applyNumberFormat="1" applyFont="1" applyFill="1" applyBorder="1" applyAlignment="1">
      <alignment vertical="center"/>
    </xf>
    <xf numFmtId="0" fontId="38" fillId="3" borderId="46" xfId="0" applyFont="1" applyFill="1" applyBorder="1" applyAlignment="1">
      <alignment vertical="center"/>
    </xf>
    <xf numFmtId="0" fontId="37" fillId="0" borderId="10" xfId="0" applyFont="1" applyBorder="1" applyAlignment="1">
      <alignment horizontal="center" vertical="center"/>
    </xf>
    <xf numFmtId="0" fontId="37" fillId="0" borderId="47" xfId="0" applyFont="1" applyBorder="1" applyAlignment="1">
      <alignment horizontal="center" vertical="center"/>
    </xf>
    <xf numFmtId="0" fontId="37" fillId="3" borderId="21" xfId="0" applyFont="1" applyFill="1" applyBorder="1" applyAlignment="1">
      <alignment vertical="center"/>
    </xf>
    <xf numFmtId="0" fontId="37" fillId="3" borderId="39" xfId="0" applyFont="1" applyFill="1" applyBorder="1" applyAlignment="1">
      <alignment vertical="center"/>
    </xf>
    <xf numFmtId="183" fontId="37" fillId="3" borderId="50" xfId="0" applyNumberFormat="1" applyFont="1" applyFill="1" applyBorder="1" applyAlignment="1">
      <alignment horizontal="right" vertical="center"/>
    </xf>
    <xf numFmtId="183" fontId="37" fillId="3" borderId="65" xfId="0" applyNumberFormat="1" applyFont="1" applyFill="1" applyBorder="1" applyAlignment="1">
      <alignment horizontal="right" vertical="center"/>
    </xf>
    <xf numFmtId="0" fontId="38" fillId="3" borderId="13" xfId="0" applyFont="1" applyFill="1" applyBorder="1" applyAlignment="1">
      <alignment horizontal="center" vertical="center"/>
    </xf>
    <xf numFmtId="0" fontId="38" fillId="3" borderId="15" xfId="0" applyFont="1" applyFill="1" applyBorder="1" applyAlignment="1">
      <alignment horizontal="center" vertical="center"/>
    </xf>
    <xf numFmtId="0" fontId="38" fillId="3" borderId="14" xfId="0" applyFont="1" applyFill="1" applyBorder="1" applyAlignment="1">
      <alignment horizontal="center" vertical="center"/>
    </xf>
    <xf numFmtId="0" fontId="38" fillId="3" borderId="10" xfId="0" applyFont="1" applyFill="1" applyBorder="1" applyAlignment="1">
      <alignment horizontal="left" vertical="center"/>
    </xf>
    <xf numFmtId="0" fontId="38" fillId="3" borderId="65" xfId="0" applyFont="1" applyFill="1" applyBorder="1" applyAlignment="1">
      <alignment horizontal="left" vertical="center"/>
    </xf>
    <xf numFmtId="0" fontId="38" fillId="3" borderId="1" xfId="0" applyFont="1" applyFill="1" applyBorder="1" applyAlignment="1">
      <alignment horizontal="right" vertical="center"/>
    </xf>
    <xf numFmtId="0" fontId="38" fillId="3" borderId="0" xfId="0" applyFont="1" applyFill="1" applyBorder="1" applyAlignment="1">
      <alignment horizontal="right" vertical="center"/>
    </xf>
    <xf numFmtId="0" fontId="38" fillId="3" borderId="4" xfId="0" applyFont="1" applyFill="1" applyBorder="1" applyAlignment="1">
      <alignment horizontal="right" vertical="center"/>
    </xf>
    <xf numFmtId="0" fontId="38" fillId="3" borderId="7" xfId="0" applyFont="1" applyFill="1" applyBorder="1" applyAlignment="1">
      <alignment horizontal="center" vertical="center"/>
    </xf>
    <xf numFmtId="0" fontId="38" fillId="3" borderId="3" xfId="0" applyFont="1" applyFill="1" applyBorder="1" applyAlignment="1">
      <alignment horizontal="center" vertical="center"/>
    </xf>
    <xf numFmtId="0" fontId="38" fillId="3" borderId="73" xfId="0" applyFont="1" applyFill="1" applyBorder="1" applyAlignment="1">
      <alignment horizontal="center" vertical="center"/>
    </xf>
    <xf numFmtId="0" fontId="38" fillId="3" borderId="8" xfId="0" applyFont="1" applyFill="1" applyBorder="1" applyAlignment="1">
      <alignment horizontal="center" vertical="center"/>
    </xf>
    <xf numFmtId="0" fontId="38" fillId="3" borderId="64" xfId="0" applyFont="1" applyFill="1" applyBorder="1" applyAlignment="1">
      <alignment horizontal="center" vertical="center"/>
    </xf>
    <xf numFmtId="0" fontId="38" fillId="3" borderId="76" xfId="0" applyFont="1" applyFill="1" applyBorder="1" applyAlignment="1">
      <alignment horizontal="center" vertical="center"/>
    </xf>
    <xf numFmtId="0" fontId="38" fillId="3" borderId="62" xfId="0" applyFont="1" applyFill="1" applyBorder="1" applyAlignment="1">
      <alignment horizontal="center" vertical="center"/>
    </xf>
    <xf numFmtId="0" fontId="38" fillId="3" borderId="60" xfId="0" applyFont="1" applyFill="1" applyBorder="1" applyAlignment="1">
      <alignment horizontal="center" vertical="center"/>
    </xf>
    <xf numFmtId="0" fontId="38" fillId="3" borderId="61" xfId="0" applyFont="1" applyFill="1" applyBorder="1" applyAlignment="1">
      <alignment horizontal="center" vertical="center"/>
    </xf>
    <xf numFmtId="0" fontId="38" fillId="3" borderId="10" xfId="0" applyFont="1" applyFill="1" applyBorder="1" applyAlignment="1">
      <alignment horizontal="center" vertical="center"/>
    </xf>
    <xf numFmtId="0" fontId="38" fillId="3" borderId="65" xfId="0" applyFont="1" applyFill="1" applyBorder="1" applyAlignment="1">
      <alignment horizontal="center" vertical="center"/>
    </xf>
    <xf numFmtId="0" fontId="38" fillId="3" borderId="69" xfId="0" applyFont="1" applyFill="1" applyBorder="1" applyAlignment="1">
      <alignment horizontal="center" vertical="center"/>
    </xf>
    <xf numFmtId="0" fontId="38" fillId="3" borderId="40" xfId="0" applyFont="1" applyFill="1" applyBorder="1" applyAlignment="1">
      <alignment vertical="center"/>
    </xf>
    <xf numFmtId="0" fontId="38" fillId="3" borderId="22" xfId="0" applyFont="1" applyFill="1" applyBorder="1" applyAlignment="1">
      <alignment vertical="center"/>
    </xf>
    <xf numFmtId="184" fontId="38" fillId="3" borderId="50" xfId="0" applyNumberFormat="1" applyFont="1" applyFill="1" applyBorder="1" applyAlignment="1">
      <alignment vertical="center"/>
    </xf>
    <xf numFmtId="0" fontId="38" fillId="3" borderId="47" xfId="0" applyFont="1" applyFill="1" applyBorder="1" applyAlignment="1">
      <alignment vertical="center"/>
    </xf>
    <xf numFmtId="0" fontId="38" fillId="3" borderId="3" xfId="0" applyFont="1" applyFill="1" applyBorder="1" applyAlignment="1">
      <alignment horizontal="right" vertical="center"/>
    </xf>
    <xf numFmtId="0" fontId="38" fillId="3" borderId="73" xfId="0" applyFont="1" applyFill="1" applyBorder="1" applyAlignment="1">
      <alignment horizontal="right" vertical="center"/>
    </xf>
    <xf numFmtId="0" fontId="38" fillId="3" borderId="60" xfId="0" applyFont="1" applyFill="1" applyBorder="1" applyAlignment="1">
      <alignment horizontal="right" vertical="center"/>
    </xf>
    <xf numFmtId="0" fontId="38" fillId="3" borderId="61" xfId="0" applyFont="1" applyFill="1" applyBorder="1" applyAlignment="1">
      <alignment horizontal="right" vertical="center"/>
    </xf>
    <xf numFmtId="0" fontId="38" fillId="3" borderId="1" xfId="0" applyFont="1" applyFill="1" applyBorder="1" applyAlignment="1">
      <alignment horizontal="center" vertical="center"/>
    </xf>
    <xf numFmtId="0" fontId="38" fillId="3" borderId="0" xfId="0" applyFont="1" applyFill="1" applyBorder="1" applyAlignment="1">
      <alignment horizontal="center" vertical="center"/>
    </xf>
    <xf numFmtId="0" fontId="38" fillId="3" borderId="4" xfId="0" applyFont="1" applyFill="1" applyBorder="1" applyAlignment="1">
      <alignment horizontal="center" vertical="center"/>
    </xf>
    <xf numFmtId="183" fontId="38" fillId="3" borderId="8" xfId="0" applyNumberFormat="1" applyFont="1" applyFill="1" applyBorder="1" applyAlignment="1">
      <alignment horizontal="center" vertical="center" wrapText="1"/>
    </xf>
    <xf numFmtId="183" fontId="38" fillId="3" borderId="64" xfId="0" applyNumberFormat="1" applyFont="1" applyFill="1" applyBorder="1" applyAlignment="1">
      <alignment horizontal="center" vertical="center" wrapText="1"/>
    </xf>
    <xf numFmtId="183" fontId="38" fillId="3" borderId="76" xfId="0" applyNumberFormat="1" applyFont="1" applyFill="1" applyBorder="1" applyAlignment="1">
      <alignment horizontal="center" vertical="center" wrapText="1"/>
    </xf>
    <xf numFmtId="183" fontId="38" fillId="3" borderId="1" xfId="0" applyNumberFormat="1" applyFont="1" applyFill="1" applyBorder="1" applyAlignment="1">
      <alignment horizontal="center" vertical="center" wrapText="1"/>
    </xf>
    <xf numFmtId="183" fontId="38" fillId="3" borderId="0" xfId="0" applyNumberFormat="1" applyFont="1" applyFill="1" applyBorder="1" applyAlignment="1">
      <alignment horizontal="center" vertical="center" wrapText="1"/>
    </xf>
    <xf numFmtId="183" fontId="38" fillId="3" borderId="4" xfId="0" applyNumberFormat="1" applyFont="1" applyFill="1" applyBorder="1" applyAlignment="1">
      <alignment horizontal="center" vertical="center" wrapText="1"/>
    </xf>
    <xf numFmtId="0" fontId="38" fillId="3" borderId="64" xfId="0" applyFont="1" applyFill="1" applyBorder="1" applyAlignment="1">
      <alignment horizontal="right" vertical="center"/>
    </xf>
    <xf numFmtId="0" fontId="38" fillId="3" borderId="76" xfId="0" applyFont="1" applyFill="1" applyBorder="1" applyAlignment="1">
      <alignment horizontal="right" vertical="center"/>
    </xf>
    <xf numFmtId="190" fontId="38" fillId="3" borderId="10" xfId="0" applyNumberFormat="1" applyFont="1" applyFill="1" applyBorder="1" applyAlignment="1">
      <alignment horizontal="center" vertical="center" wrapText="1"/>
    </xf>
    <xf numFmtId="190" fontId="38" fillId="3" borderId="65" xfId="0" applyNumberFormat="1" applyFont="1" applyFill="1" applyBorder="1" applyAlignment="1">
      <alignment horizontal="center" vertical="center" wrapText="1"/>
    </xf>
    <xf numFmtId="190" fontId="38" fillId="3" borderId="69" xfId="0" applyNumberFormat="1" applyFont="1" applyFill="1" applyBorder="1" applyAlignment="1">
      <alignment horizontal="center" vertical="center" wrapText="1"/>
    </xf>
    <xf numFmtId="0" fontId="38" fillId="3" borderId="20" xfId="0" applyFont="1" applyFill="1" applyBorder="1" applyAlignment="1">
      <alignment vertical="center"/>
    </xf>
    <xf numFmtId="0" fontId="38" fillId="3" borderId="19" xfId="0" applyFont="1" applyFill="1" applyBorder="1" applyAlignment="1">
      <alignment vertical="center"/>
    </xf>
    <xf numFmtId="0" fontId="38" fillId="3" borderId="9" xfId="0" applyFont="1" applyFill="1" applyBorder="1" applyAlignment="1">
      <alignment horizontal="center" vertical="center"/>
    </xf>
    <xf numFmtId="0" fontId="38" fillId="3" borderId="20" xfId="0" applyFont="1" applyFill="1" applyBorder="1" applyAlignment="1">
      <alignment horizontal="center" vertical="center"/>
    </xf>
    <xf numFmtId="0" fontId="38" fillId="3" borderId="19" xfId="0" applyFont="1" applyFill="1" applyBorder="1" applyAlignment="1">
      <alignment horizontal="center" vertical="center"/>
    </xf>
    <xf numFmtId="183" fontId="38" fillId="3" borderId="9" xfId="0" applyNumberFormat="1" applyFont="1" applyFill="1" applyBorder="1" applyAlignment="1">
      <alignment horizontal="center" vertical="center" wrapText="1"/>
    </xf>
    <xf numFmtId="183" fontId="38" fillId="3" borderId="20" xfId="0" applyNumberFormat="1" applyFont="1" applyFill="1" applyBorder="1" applyAlignment="1">
      <alignment horizontal="center" vertical="center" wrapText="1"/>
    </xf>
    <xf numFmtId="183" fontId="38" fillId="3" borderId="19" xfId="0" applyNumberFormat="1" applyFont="1" applyFill="1" applyBorder="1" applyAlignment="1">
      <alignment horizontal="center" vertical="center" wrapText="1"/>
    </xf>
    <xf numFmtId="0" fontId="38" fillId="3" borderId="65" xfId="0" applyFont="1" applyFill="1" applyBorder="1" applyAlignment="1">
      <alignment horizontal="right" vertical="center"/>
    </xf>
    <xf numFmtId="0" fontId="37" fillId="3" borderId="43" xfId="0" applyFont="1" applyFill="1" applyBorder="1" applyAlignment="1">
      <alignment horizontal="center" vertical="center"/>
    </xf>
    <xf numFmtId="0" fontId="37" fillId="3" borderId="44" xfId="0" applyFont="1" applyFill="1" applyBorder="1" applyAlignment="1">
      <alignment horizontal="center" vertical="center"/>
    </xf>
    <xf numFmtId="184" fontId="37" fillId="3" borderId="49" xfId="0" applyNumberFormat="1" applyFont="1" applyFill="1" applyBorder="1" applyAlignment="1">
      <alignment horizontal="center" vertical="center"/>
    </xf>
    <xf numFmtId="184" fontId="37" fillId="3" borderId="20" xfId="0" applyNumberFormat="1" applyFont="1" applyFill="1" applyBorder="1" applyAlignment="1">
      <alignment horizontal="center" vertical="center"/>
    </xf>
    <xf numFmtId="183" fontId="38" fillId="3" borderId="62" xfId="0" applyNumberFormat="1" applyFont="1" applyFill="1" applyBorder="1" applyAlignment="1">
      <alignment horizontal="center" vertical="center" wrapText="1"/>
    </xf>
    <xf numFmtId="183" fontId="38" fillId="3" borderId="60" xfId="0" applyNumberFormat="1" applyFont="1" applyFill="1" applyBorder="1" applyAlignment="1">
      <alignment horizontal="center" vertical="center" wrapText="1"/>
    </xf>
    <xf numFmtId="183" fontId="38" fillId="3" borderId="61" xfId="0" applyNumberFormat="1" applyFont="1" applyFill="1" applyBorder="1" applyAlignment="1">
      <alignment horizontal="center" vertical="center" wrapText="1"/>
    </xf>
    <xf numFmtId="0" fontId="38" fillId="3" borderId="55" xfId="0" applyFont="1" applyFill="1" applyBorder="1" applyAlignment="1">
      <alignment horizontal="center" vertical="center"/>
    </xf>
    <xf numFmtId="0" fontId="38" fillId="3" borderId="2" xfId="0" applyFont="1" applyFill="1" applyBorder="1" applyAlignment="1">
      <alignment horizontal="center" vertical="center"/>
    </xf>
    <xf numFmtId="0" fontId="38" fillId="3" borderId="70" xfId="0" applyFont="1" applyFill="1" applyBorder="1" applyAlignment="1">
      <alignment horizontal="center" vertical="center"/>
    </xf>
    <xf numFmtId="0" fontId="43" fillId="3" borderId="7" xfId="0" applyFont="1" applyFill="1" applyBorder="1" applyAlignment="1">
      <alignment horizontal="center" vertical="center" wrapText="1"/>
    </xf>
    <xf numFmtId="0" fontId="43" fillId="3" borderId="3" xfId="0" applyFont="1" applyFill="1" applyBorder="1" applyAlignment="1">
      <alignment horizontal="center" vertical="center" wrapText="1"/>
    </xf>
    <xf numFmtId="0" fontId="43" fillId="3" borderId="73" xfId="0" applyFont="1" applyFill="1" applyBorder="1" applyAlignment="1">
      <alignment horizontal="center" vertical="center" wrapText="1"/>
    </xf>
    <xf numFmtId="0" fontId="43" fillId="3" borderId="55" xfId="0" applyFont="1" applyFill="1" applyBorder="1" applyAlignment="1">
      <alignment horizontal="center" vertical="center" wrapText="1"/>
    </xf>
    <xf numFmtId="0" fontId="43" fillId="3" borderId="2" xfId="0" applyFont="1" applyFill="1" applyBorder="1" applyAlignment="1">
      <alignment horizontal="center" vertical="center" wrapText="1"/>
    </xf>
    <xf numFmtId="0" fontId="43" fillId="3" borderId="70" xfId="0" applyFont="1" applyFill="1" applyBorder="1" applyAlignment="1">
      <alignment horizontal="center" vertical="center" wrapText="1"/>
    </xf>
    <xf numFmtId="183" fontId="38" fillId="3" borderId="7" xfId="0" applyNumberFormat="1" applyFont="1" applyFill="1" applyBorder="1" applyAlignment="1">
      <alignment horizontal="center" vertical="center" wrapText="1"/>
    </xf>
    <xf numFmtId="183" fontId="38" fillId="3" borderId="3" xfId="0" applyNumberFormat="1" applyFont="1" applyFill="1" applyBorder="1" applyAlignment="1">
      <alignment horizontal="center" vertical="center" wrapText="1"/>
    </xf>
    <xf numFmtId="183" fontId="38" fillId="3" borderId="73" xfId="0" applyNumberFormat="1" applyFont="1" applyFill="1" applyBorder="1" applyAlignment="1">
      <alignment horizontal="center" vertical="center" wrapText="1"/>
    </xf>
    <xf numFmtId="187" fontId="38" fillId="3" borderId="62" xfId="0" applyNumberFormat="1" applyFont="1" applyFill="1" applyBorder="1" applyAlignment="1">
      <alignment horizontal="center" vertical="center" wrapText="1"/>
    </xf>
    <xf numFmtId="187" fontId="38" fillId="3" borderId="60" xfId="0" applyNumberFormat="1" applyFont="1" applyFill="1" applyBorder="1" applyAlignment="1">
      <alignment horizontal="center" vertical="center" wrapText="1"/>
    </xf>
    <xf numFmtId="187" fontId="38" fillId="3" borderId="61" xfId="0" applyNumberFormat="1" applyFont="1" applyFill="1" applyBorder="1" applyAlignment="1">
      <alignment horizontal="center" vertical="center" wrapText="1"/>
    </xf>
    <xf numFmtId="0" fontId="38" fillId="0" borderId="0" xfId="0" applyFont="1" applyAlignment="1">
      <alignment horizontal="left" vertical="center"/>
    </xf>
    <xf numFmtId="0" fontId="38" fillId="0" borderId="8" xfId="0" applyFont="1" applyBorder="1" applyAlignment="1">
      <alignment horizontal="center" vertical="center"/>
    </xf>
    <xf numFmtId="0" fontId="38" fillId="0" borderId="64" xfId="0" applyFont="1" applyBorder="1" applyAlignment="1">
      <alignment horizontal="center" vertical="center"/>
    </xf>
    <xf numFmtId="0" fontId="38" fillId="0" borderId="53" xfId="0" applyFont="1" applyBorder="1" applyAlignment="1">
      <alignment horizontal="center" vertical="center"/>
    </xf>
    <xf numFmtId="0" fontId="38" fillId="0" borderId="75" xfId="0" applyFont="1" applyBorder="1" applyAlignment="1">
      <alignment horizontal="center" vertical="center"/>
    </xf>
    <xf numFmtId="38" fontId="38" fillId="0" borderId="21" xfId="8" applyFont="1" applyFill="1" applyBorder="1" applyAlignment="1">
      <alignment horizontal="right" vertical="center"/>
    </xf>
    <xf numFmtId="38" fontId="38" fillId="0" borderId="31" xfId="8" applyFont="1" applyFill="1" applyBorder="1" applyAlignment="1">
      <alignment horizontal="center" vertical="center"/>
    </xf>
    <xf numFmtId="0" fontId="38" fillId="0" borderId="30" xfId="0" applyFont="1" applyBorder="1" applyAlignment="1">
      <alignment horizontal="center" vertical="center"/>
    </xf>
    <xf numFmtId="0" fontId="38" fillId="0" borderId="31" xfId="0" applyFont="1" applyBorder="1" applyAlignment="1">
      <alignment horizontal="center" vertical="center"/>
    </xf>
    <xf numFmtId="38" fontId="38" fillId="0" borderId="32" xfId="8" applyFont="1" applyFill="1" applyBorder="1" applyAlignment="1">
      <alignment horizontal="center" vertical="center"/>
    </xf>
    <xf numFmtId="0" fontId="38" fillId="0" borderId="49" xfId="0" applyFont="1" applyBorder="1" applyAlignment="1">
      <alignment horizontal="center" vertical="center" wrapText="1"/>
    </xf>
    <xf numFmtId="0" fontId="38" fillId="0" borderId="46" xfId="0" applyFont="1" applyBorder="1" applyAlignment="1">
      <alignment horizontal="center" vertical="center" wrapText="1"/>
    </xf>
    <xf numFmtId="38" fontId="38" fillId="0" borderId="21" xfId="8" applyFont="1" applyFill="1" applyBorder="1" applyAlignment="1">
      <alignment horizontal="center" vertical="center"/>
    </xf>
    <xf numFmtId="0" fontId="38" fillId="0" borderId="3" xfId="0" applyFont="1" applyBorder="1" applyAlignment="1">
      <alignment horizontal="left" vertical="center"/>
    </xf>
    <xf numFmtId="38" fontId="61" fillId="0" borderId="0" xfId="7" applyFont="1" applyFill="1" applyBorder="1" applyAlignment="1">
      <alignment horizontal="right" vertical="center"/>
    </xf>
    <xf numFmtId="38" fontId="61" fillId="0" borderId="0" xfId="7" applyFont="1" applyFill="1" applyBorder="1" applyAlignment="1">
      <alignment horizontal="center" vertical="center"/>
    </xf>
    <xf numFmtId="0" fontId="37" fillId="0" borderId="19" xfId="0" applyFont="1" applyBorder="1" applyAlignment="1">
      <alignment horizontal="center" vertical="center"/>
    </xf>
    <xf numFmtId="38" fontId="38" fillId="0" borderId="23" xfId="8" applyFont="1" applyFill="1" applyBorder="1" applyAlignment="1">
      <alignment horizontal="center" vertical="center"/>
    </xf>
    <xf numFmtId="38" fontId="38" fillId="0" borderId="31" xfId="8" applyFont="1" applyFill="1" applyBorder="1" applyAlignment="1">
      <alignment horizontal="right" vertical="center"/>
    </xf>
    <xf numFmtId="0" fontId="38" fillId="0" borderId="49" xfId="0" applyFont="1" applyBorder="1" applyAlignment="1">
      <alignment horizontal="center" vertical="center"/>
    </xf>
    <xf numFmtId="0" fontId="38" fillId="0" borderId="20" xfId="0" applyFont="1" applyBorder="1" applyAlignment="1">
      <alignment horizontal="center" vertical="center"/>
    </xf>
    <xf numFmtId="0" fontId="38" fillId="0" borderId="46" xfId="0" applyFont="1" applyBorder="1" applyAlignment="1">
      <alignment horizontal="center" vertical="center"/>
    </xf>
    <xf numFmtId="0" fontId="37" fillId="0" borderId="7" xfId="0" applyFont="1" applyBorder="1" applyAlignment="1">
      <alignment horizontal="center" vertical="center"/>
    </xf>
    <xf numFmtId="0" fontId="37" fillId="0" borderId="3" xfId="0" applyFont="1" applyBorder="1" applyAlignment="1">
      <alignment horizontal="center" vertical="center"/>
    </xf>
    <xf numFmtId="0" fontId="37" fillId="0" borderId="63" xfId="0" applyFont="1" applyBorder="1" applyAlignment="1">
      <alignment horizontal="center" vertical="center"/>
    </xf>
    <xf numFmtId="0" fontId="37" fillId="0" borderId="1" xfId="0" applyFont="1" applyBorder="1" applyAlignment="1">
      <alignment horizontal="center" vertical="center"/>
    </xf>
    <xf numFmtId="0" fontId="37" fillId="0" borderId="8" xfId="0" applyFont="1" applyBorder="1" applyAlignment="1">
      <alignment horizontal="center" vertical="center"/>
    </xf>
    <xf numFmtId="0" fontId="37" fillId="0" borderId="64" xfId="0" applyFont="1" applyBorder="1" applyAlignment="1">
      <alignment horizontal="center" vertical="center"/>
    </xf>
    <xf numFmtId="38" fontId="38" fillId="0" borderId="22" xfId="8" applyFont="1" applyFill="1" applyBorder="1" applyAlignment="1">
      <alignment horizontal="center" vertical="center"/>
    </xf>
    <xf numFmtId="38" fontId="38" fillId="0" borderId="41" xfId="8" applyFont="1" applyFill="1" applyBorder="1" applyAlignment="1">
      <alignment horizontal="center" vertical="center"/>
    </xf>
    <xf numFmtId="0" fontId="38" fillId="0" borderId="19" xfId="0" applyFont="1" applyBorder="1" applyAlignment="1">
      <alignment horizontal="center" vertical="center" wrapText="1"/>
    </xf>
    <xf numFmtId="0" fontId="37" fillId="0" borderId="86" xfId="0" applyFont="1" applyBorder="1" applyAlignment="1">
      <alignment horizontal="center" vertical="center"/>
    </xf>
    <xf numFmtId="0" fontId="37" fillId="0" borderId="73" xfId="0" applyFont="1" applyBorder="1" applyAlignment="1">
      <alignment horizontal="center" vertical="center"/>
    </xf>
    <xf numFmtId="0" fontId="37" fillId="0" borderId="76" xfId="0" applyFont="1" applyBorder="1" applyAlignment="1">
      <alignment horizontal="center" vertical="center"/>
    </xf>
    <xf numFmtId="0" fontId="38" fillId="0" borderId="40" xfId="0" applyFont="1" applyBorder="1" applyAlignment="1">
      <alignment horizontal="center" vertical="center"/>
    </xf>
    <xf numFmtId="0" fontId="38" fillId="0" borderId="22" xfId="0" applyFont="1" applyBorder="1" applyAlignment="1">
      <alignment horizontal="center" vertical="center"/>
    </xf>
    <xf numFmtId="0" fontId="38" fillId="0" borderId="9" xfId="0" applyFont="1" applyBorder="1" applyAlignment="1">
      <alignment horizontal="center" vertical="center"/>
    </xf>
    <xf numFmtId="38" fontId="38" fillId="0" borderId="49" xfId="8" applyFont="1" applyBorder="1" applyAlignment="1">
      <alignment horizontal="right" vertical="center"/>
    </xf>
    <xf numFmtId="38" fontId="38" fillId="0" borderId="46" xfId="8" applyFont="1" applyBorder="1" applyAlignment="1">
      <alignment horizontal="right" vertical="center"/>
    </xf>
    <xf numFmtId="183" fontId="38" fillId="0" borderId="49" xfId="0" applyNumberFormat="1" applyFont="1" applyBorder="1" applyAlignment="1">
      <alignment horizontal="right" vertical="center"/>
    </xf>
    <xf numFmtId="183" fontId="38" fillId="0" borderId="46" xfId="0" applyNumberFormat="1" applyFont="1" applyBorder="1" applyAlignment="1">
      <alignment horizontal="right" vertical="center"/>
    </xf>
    <xf numFmtId="38" fontId="38" fillId="0" borderId="50" xfId="9" applyFont="1" applyFill="1" applyBorder="1" applyAlignment="1">
      <alignment horizontal="right" vertical="center"/>
    </xf>
    <xf numFmtId="38" fontId="38" fillId="0" borderId="47" xfId="9" applyFont="1" applyFill="1" applyBorder="1" applyAlignment="1">
      <alignment horizontal="right" vertical="center"/>
    </xf>
    <xf numFmtId="38" fontId="38" fillId="0" borderId="50" xfId="9" applyFont="1" applyFill="1" applyBorder="1" applyAlignment="1">
      <alignment horizontal="center" vertical="center"/>
    </xf>
    <xf numFmtId="38" fontId="38" fillId="0" borderId="47" xfId="9" applyFont="1" applyFill="1" applyBorder="1" applyAlignment="1">
      <alignment horizontal="center" vertical="center"/>
    </xf>
    <xf numFmtId="176" fontId="38" fillId="0" borderId="49" xfId="8" applyNumberFormat="1" applyFont="1" applyBorder="1" applyAlignment="1">
      <alignment horizontal="right" vertical="center"/>
    </xf>
    <xf numFmtId="176" fontId="38" fillId="0" borderId="19" xfId="8" applyNumberFormat="1" applyFont="1" applyBorder="1" applyAlignment="1">
      <alignment horizontal="right" vertical="center"/>
    </xf>
    <xf numFmtId="38" fontId="38" fillId="0" borderId="49" xfId="6" applyFont="1" applyBorder="1" applyAlignment="1">
      <alignment horizontal="right" vertical="center"/>
    </xf>
    <xf numFmtId="38" fontId="38" fillId="0" borderId="46" xfId="6" applyFont="1" applyBorder="1" applyAlignment="1">
      <alignment horizontal="right" vertical="center"/>
    </xf>
    <xf numFmtId="176" fontId="38" fillId="0" borderId="50" xfId="8" applyNumberFormat="1" applyFont="1" applyBorder="1" applyAlignment="1">
      <alignment horizontal="right" vertical="center"/>
    </xf>
    <xf numFmtId="176" fontId="38" fillId="0" borderId="69" xfId="8" applyNumberFormat="1" applyFont="1" applyBorder="1" applyAlignment="1">
      <alignment horizontal="right" vertical="center"/>
    </xf>
    <xf numFmtId="0" fontId="38" fillId="0" borderId="10" xfId="0" applyFont="1" applyBorder="1" applyAlignment="1">
      <alignment horizontal="center" vertical="center"/>
    </xf>
    <xf numFmtId="0" fontId="38" fillId="0" borderId="65" xfId="0" applyFont="1" applyBorder="1" applyAlignment="1">
      <alignment horizontal="center" vertical="center"/>
    </xf>
    <xf numFmtId="0" fontId="38" fillId="0" borderId="47" xfId="0" applyFont="1" applyBorder="1" applyAlignment="1">
      <alignment horizontal="center" vertical="center"/>
    </xf>
    <xf numFmtId="38" fontId="38" fillId="0" borderId="50" xfId="8" applyNumberFormat="1" applyFont="1" applyBorder="1" applyAlignment="1">
      <alignment horizontal="right" vertical="center"/>
    </xf>
    <xf numFmtId="38" fontId="38" fillId="0" borderId="47" xfId="8" applyNumberFormat="1" applyFont="1" applyBorder="1" applyAlignment="1">
      <alignment horizontal="right" vertical="center"/>
    </xf>
    <xf numFmtId="0" fontId="36" fillId="0" borderId="49" xfId="0" applyFont="1" applyBorder="1" applyAlignment="1">
      <alignment horizontal="center" vertical="center" wrapText="1"/>
    </xf>
    <xf numFmtId="0" fontId="36" fillId="0" borderId="46" xfId="0" applyFont="1" applyBorder="1" applyAlignment="1">
      <alignment horizontal="center" vertical="center" wrapText="1"/>
    </xf>
    <xf numFmtId="183" fontId="38" fillId="0" borderId="50" xfId="0" applyNumberFormat="1" applyFont="1" applyBorder="1" applyAlignment="1">
      <alignment horizontal="right" vertical="center"/>
    </xf>
    <xf numFmtId="183" fontId="38" fillId="0" borderId="47" xfId="0" applyNumberFormat="1" applyFont="1" applyBorder="1" applyAlignment="1">
      <alignment horizontal="right" vertical="center"/>
    </xf>
    <xf numFmtId="38" fontId="38" fillId="0" borderId="19" xfId="8" applyFont="1" applyBorder="1" applyAlignment="1">
      <alignment horizontal="right" vertical="center"/>
    </xf>
    <xf numFmtId="0" fontId="36" fillId="0" borderId="19" xfId="0" applyFont="1" applyBorder="1" applyAlignment="1">
      <alignment horizontal="center" vertical="center" wrapText="1"/>
    </xf>
    <xf numFmtId="38" fontId="38" fillId="0" borderId="50" xfId="8" applyFont="1" applyBorder="1" applyAlignment="1">
      <alignment horizontal="right" vertical="center"/>
    </xf>
    <xf numFmtId="38" fontId="38" fillId="0" borderId="47" xfId="8" applyFont="1" applyBorder="1" applyAlignment="1">
      <alignment horizontal="right" vertical="center"/>
    </xf>
    <xf numFmtId="38" fontId="65" fillId="0" borderId="49" xfId="8" applyFont="1" applyBorder="1" applyAlignment="1">
      <alignment horizontal="right" vertical="center"/>
    </xf>
    <xf numFmtId="38" fontId="65" fillId="0" borderId="19" xfId="8" applyFont="1" applyBorder="1" applyAlignment="1">
      <alignment horizontal="right" vertical="center"/>
    </xf>
    <xf numFmtId="38" fontId="65" fillId="0" borderId="46" xfId="8" applyFont="1" applyBorder="1" applyAlignment="1">
      <alignment horizontal="right" vertical="center"/>
    </xf>
    <xf numFmtId="38" fontId="38" fillId="0" borderId="69" xfId="8" applyFont="1" applyBorder="1" applyAlignment="1">
      <alignment horizontal="right" vertical="center"/>
    </xf>
    <xf numFmtId="38" fontId="38" fillId="0" borderId="34" xfId="8" applyFont="1" applyFill="1" applyBorder="1" applyAlignment="1">
      <alignment vertical="center"/>
    </xf>
    <xf numFmtId="38" fontId="38" fillId="0" borderId="35" xfId="8" applyFont="1" applyFill="1" applyBorder="1" applyAlignment="1">
      <alignment vertical="center"/>
    </xf>
    <xf numFmtId="38" fontId="9" fillId="0" borderId="1" xfId="6" applyFont="1" applyFill="1" applyBorder="1" applyAlignment="1">
      <alignment horizontal="right" vertical="center"/>
    </xf>
    <xf numFmtId="38" fontId="9" fillId="0" borderId="0" xfId="6" applyFont="1" applyFill="1" applyBorder="1" applyAlignment="1">
      <alignment horizontal="right" vertical="center"/>
    </xf>
    <xf numFmtId="0" fontId="36" fillId="0" borderId="39" xfId="0" applyFont="1" applyBorder="1" applyAlignment="1">
      <alignment horizontal="center" vertical="center"/>
    </xf>
    <xf numFmtId="0" fontId="38" fillId="0" borderId="48" xfId="0" applyFont="1" applyBorder="1" applyAlignment="1">
      <alignment horizontal="center" vertical="center" wrapText="1"/>
    </xf>
    <xf numFmtId="0" fontId="38" fillId="0" borderId="51" xfId="0" applyFont="1" applyBorder="1" applyAlignment="1">
      <alignment horizontal="center" vertical="center" wrapText="1"/>
    </xf>
    <xf numFmtId="0" fontId="9" fillId="0" borderId="1" xfId="0" applyFont="1" applyBorder="1" applyAlignment="1">
      <alignment horizontal="center" vertical="center"/>
    </xf>
    <xf numFmtId="0" fontId="9" fillId="0" borderId="0" xfId="0" applyFont="1" applyBorder="1" applyAlignment="1">
      <alignment horizontal="center" vertical="center"/>
    </xf>
    <xf numFmtId="38" fontId="38" fillId="0" borderId="83" xfId="8" applyFont="1" applyFill="1" applyBorder="1" applyAlignment="1">
      <alignment vertical="center"/>
    </xf>
    <xf numFmtId="38" fontId="38" fillId="0" borderId="84" xfId="8" applyFont="1" applyFill="1" applyBorder="1" applyAlignment="1">
      <alignment vertical="center"/>
    </xf>
    <xf numFmtId="38" fontId="38" fillId="0" borderId="52" xfId="8" applyFont="1" applyFill="1" applyBorder="1" applyAlignment="1">
      <alignment vertical="center"/>
    </xf>
    <xf numFmtId="38" fontId="38" fillId="0" borderId="53" xfId="8" applyFont="1" applyFill="1" applyBorder="1" applyAlignment="1">
      <alignment vertical="center"/>
    </xf>
    <xf numFmtId="0" fontId="9" fillId="0" borderId="0" xfId="0" applyFont="1" applyFill="1" applyBorder="1" applyAlignment="1">
      <alignment horizontal="center" vertical="center"/>
    </xf>
    <xf numFmtId="0" fontId="38" fillId="0" borderId="44" xfId="0" applyFont="1" applyBorder="1" applyAlignment="1">
      <alignment horizontal="center" vertical="center" wrapText="1"/>
    </xf>
    <xf numFmtId="0" fontId="9" fillId="0" borderId="1" xfId="0" applyFont="1" applyBorder="1" applyAlignment="1">
      <alignment vertical="center" wrapText="1"/>
    </xf>
    <xf numFmtId="0" fontId="9" fillId="0" borderId="0" xfId="0" applyFont="1" applyBorder="1" applyAlignment="1">
      <alignment vertical="center" wrapText="1"/>
    </xf>
    <xf numFmtId="0" fontId="9" fillId="0" borderId="0" xfId="0" applyFont="1" applyBorder="1" applyAlignment="1">
      <alignment horizontal="center" vertical="center" wrapText="1"/>
    </xf>
    <xf numFmtId="38" fontId="38" fillId="0" borderId="37" xfId="8" applyFont="1" applyFill="1" applyBorder="1" applyAlignment="1">
      <alignment vertical="center"/>
    </xf>
    <xf numFmtId="38" fontId="38" fillId="0" borderId="38" xfId="8" applyFont="1" applyFill="1" applyBorder="1" applyAlignment="1">
      <alignment vertical="center"/>
    </xf>
    <xf numFmtId="0" fontId="36" fillId="0" borderId="37" xfId="0" applyFont="1" applyFill="1" applyBorder="1" applyAlignment="1">
      <alignment horizontal="center" vertical="center"/>
    </xf>
    <xf numFmtId="0" fontId="36" fillId="0" borderId="34" xfId="0" applyFont="1" applyFill="1" applyBorder="1" applyAlignment="1">
      <alignment horizontal="left" vertical="center"/>
    </xf>
    <xf numFmtId="38" fontId="9" fillId="0" borderId="0" xfId="6" applyFont="1" applyFill="1" applyBorder="1" applyAlignment="1">
      <alignment horizontal="center" vertical="center"/>
    </xf>
    <xf numFmtId="38" fontId="38" fillId="0" borderId="67" xfId="8" applyFont="1" applyFill="1" applyBorder="1" applyAlignment="1">
      <alignment vertical="center"/>
    </xf>
    <xf numFmtId="38" fontId="38" fillId="0" borderId="68" xfId="8" applyFont="1" applyFill="1" applyBorder="1" applyAlignment="1">
      <alignment vertical="center"/>
    </xf>
    <xf numFmtId="0" fontId="11" fillId="0" borderId="0" xfId="0" applyFont="1" applyBorder="1" applyAlignment="1">
      <alignment vertical="center"/>
    </xf>
    <xf numFmtId="0" fontId="36" fillId="0" borderId="39" xfId="0" applyFont="1" applyBorder="1" applyAlignment="1">
      <alignment horizontal="center" vertical="center" wrapText="1"/>
    </xf>
    <xf numFmtId="38" fontId="38" fillId="0" borderId="66" xfId="8" applyFont="1" applyFill="1" applyBorder="1" applyAlignment="1">
      <alignment vertical="center"/>
    </xf>
    <xf numFmtId="38" fontId="38" fillId="0" borderId="74" xfId="8" applyFont="1" applyFill="1" applyBorder="1" applyAlignment="1">
      <alignment vertical="center"/>
    </xf>
    <xf numFmtId="0" fontId="36" fillId="0" borderId="66" xfId="0" applyFont="1" applyFill="1" applyBorder="1" applyAlignment="1">
      <alignment horizontal="center" vertical="center"/>
    </xf>
    <xf numFmtId="193" fontId="38" fillId="0" borderId="21" xfId="8" applyNumberFormat="1" applyFont="1" applyBorder="1" applyAlignment="1">
      <alignment horizontal="right" vertical="center"/>
    </xf>
    <xf numFmtId="193" fontId="38" fillId="0" borderId="23" xfId="8" applyNumberFormat="1" applyFont="1" applyBorder="1" applyAlignment="1">
      <alignment horizontal="right" vertical="center"/>
    </xf>
    <xf numFmtId="0" fontId="36" fillId="0" borderId="0" xfId="0" applyFont="1" applyAlignment="1">
      <alignment horizontal="right" vertical="center"/>
    </xf>
    <xf numFmtId="0" fontId="38" fillId="0" borderId="43" xfId="0" applyFont="1" applyBorder="1" applyAlignment="1">
      <alignment horizontal="center" vertical="center" textRotation="255" wrapText="1"/>
    </xf>
    <xf numFmtId="0" fontId="38" fillId="0" borderId="21" xfId="0" applyFont="1" applyBorder="1" applyAlignment="1">
      <alignment horizontal="center" vertical="center" textRotation="255" wrapText="1"/>
    </xf>
    <xf numFmtId="38" fontId="38" fillId="0" borderId="22" xfId="8" applyFont="1" applyBorder="1" applyAlignment="1">
      <alignment horizontal="right" vertical="center"/>
    </xf>
    <xf numFmtId="38" fontId="38" fillId="0" borderId="21" xfId="8" applyFont="1" applyBorder="1" applyAlignment="1">
      <alignment horizontal="right" vertical="center"/>
    </xf>
    <xf numFmtId="0" fontId="11" fillId="0" borderId="0" xfId="0" applyFont="1" applyAlignment="1">
      <alignment vertical="center"/>
    </xf>
    <xf numFmtId="0" fontId="38" fillId="0" borderId="42" xfId="0" applyFont="1" applyBorder="1" applyAlignment="1">
      <alignment horizontal="center" vertical="center" wrapText="1"/>
    </xf>
    <xf numFmtId="0" fontId="38" fillId="0" borderId="39" xfId="0" applyFont="1" applyBorder="1" applyAlignment="1">
      <alignment horizontal="center" vertical="center" wrapText="1"/>
    </xf>
    <xf numFmtId="38" fontId="38" fillId="0" borderId="31" xfId="8" applyFont="1" applyBorder="1" applyAlignment="1">
      <alignment horizontal="right" vertical="center"/>
    </xf>
    <xf numFmtId="38" fontId="38" fillId="0" borderId="41" xfId="8" applyFont="1" applyBorder="1" applyAlignment="1">
      <alignment horizontal="right" vertical="center"/>
    </xf>
    <xf numFmtId="38" fontId="38" fillId="0" borderId="23" xfId="8" applyFont="1" applyBorder="1" applyAlignment="1">
      <alignment horizontal="right" vertical="center"/>
    </xf>
    <xf numFmtId="38" fontId="38" fillId="0" borderId="32" xfId="8" applyFont="1" applyBorder="1" applyAlignment="1">
      <alignment horizontal="right" vertical="center"/>
    </xf>
    <xf numFmtId="193" fontId="38" fillId="0" borderId="22" xfId="8" applyNumberFormat="1" applyFont="1" applyBorder="1" applyAlignment="1">
      <alignment horizontal="right" vertical="center"/>
    </xf>
    <xf numFmtId="193" fontId="38" fillId="0" borderId="41" xfId="8" applyNumberFormat="1" applyFont="1" applyBorder="1" applyAlignment="1">
      <alignment horizontal="right" vertical="center"/>
    </xf>
    <xf numFmtId="193" fontId="38" fillId="0" borderId="31" xfId="8" applyNumberFormat="1" applyFont="1" applyBorder="1" applyAlignment="1">
      <alignment horizontal="right" vertical="center"/>
    </xf>
    <xf numFmtId="193" fontId="38" fillId="0" borderId="32" xfId="8" applyNumberFormat="1" applyFont="1" applyBorder="1" applyAlignment="1">
      <alignment horizontal="right" vertical="center"/>
    </xf>
    <xf numFmtId="0" fontId="38" fillId="0" borderId="0" xfId="0" applyFont="1" applyBorder="1" applyAlignment="1">
      <alignment vertical="center" shrinkToFit="1"/>
    </xf>
    <xf numFmtId="0" fontId="0" fillId="0" borderId="0" xfId="0" applyAlignment="1">
      <alignment vertical="center" shrinkToFit="1"/>
    </xf>
    <xf numFmtId="0" fontId="37" fillId="0" borderId="55" xfId="0" applyFont="1" applyBorder="1" applyAlignment="1">
      <alignment horizontal="center" vertical="center"/>
    </xf>
    <xf numFmtId="0" fontId="37" fillId="0" borderId="2" xfId="0" applyFont="1" applyBorder="1" applyAlignment="1">
      <alignment horizontal="center" vertical="center"/>
    </xf>
    <xf numFmtId="0" fontId="37" fillId="0" borderId="68" xfId="0" applyFont="1" applyBorder="1" applyAlignment="1">
      <alignment horizontal="center" vertical="center"/>
    </xf>
    <xf numFmtId="0" fontId="37" fillId="0" borderId="67" xfId="0" applyFont="1" applyBorder="1" applyAlignment="1">
      <alignment horizontal="right" vertical="center"/>
    </xf>
    <xf numFmtId="0" fontId="37" fillId="0" borderId="68" xfId="0" applyFont="1" applyBorder="1" applyAlignment="1">
      <alignment horizontal="right" vertical="center"/>
    </xf>
    <xf numFmtId="0" fontId="37" fillId="0" borderId="22" xfId="0" applyFont="1" applyBorder="1" applyAlignment="1">
      <alignment horizontal="right" vertical="center"/>
    </xf>
    <xf numFmtId="0" fontId="37" fillId="0" borderId="30" xfId="0" applyFont="1" applyBorder="1" applyAlignment="1">
      <alignment horizontal="center" vertical="center"/>
    </xf>
    <xf numFmtId="0" fontId="37" fillId="0" borderId="31" xfId="0" applyFont="1" applyBorder="1" applyAlignment="1">
      <alignment horizontal="center" vertical="center"/>
    </xf>
    <xf numFmtId="0" fontId="37" fillId="0" borderId="31" xfId="0" applyFont="1" applyBorder="1" applyAlignment="1">
      <alignment horizontal="right" vertical="center"/>
    </xf>
    <xf numFmtId="0" fontId="11" fillId="0" borderId="0" xfId="0" applyFont="1" applyBorder="1" applyAlignment="1">
      <alignment horizontal="left" vertical="center"/>
    </xf>
    <xf numFmtId="0" fontId="37" fillId="0" borderId="70" xfId="0" applyFont="1" applyBorder="1" applyAlignment="1">
      <alignment horizontal="right" vertical="center"/>
    </xf>
    <xf numFmtId="0" fontId="37" fillId="0" borderId="41" xfId="0" applyFont="1" applyBorder="1" applyAlignment="1">
      <alignment horizontal="right" vertical="center"/>
    </xf>
    <xf numFmtId="0" fontId="37" fillId="0" borderId="32" xfId="0" applyFont="1" applyBorder="1" applyAlignment="1">
      <alignment horizontal="right" vertical="center"/>
    </xf>
    <xf numFmtId="0" fontId="38" fillId="0" borderId="31" xfId="0" applyFont="1" applyFill="1" applyBorder="1" applyAlignment="1">
      <alignment horizontal="right" vertical="center"/>
    </xf>
    <xf numFmtId="0" fontId="38" fillId="0" borderId="43" xfId="0" applyFont="1" applyBorder="1" applyAlignment="1">
      <alignment horizontal="center" vertical="center" textRotation="255"/>
    </xf>
    <xf numFmtId="0" fontId="38" fillId="0" borderId="21" xfId="0" applyFont="1" applyBorder="1" applyAlignment="1">
      <alignment horizontal="center" vertical="center" textRotation="255"/>
    </xf>
    <xf numFmtId="0" fontId="38" fillId="0" borderId="31" xfId="0" applyFont="1" applyBorder="1" applyAlignment="1">
      <alignment horizontal="right" vertical="center"/>
    </xf>
    <xf numFmtId="0" fontId="38" fillId="0" borderId="21" xfId="0" applyFont="1" applyBorder="1" applyAlignment="1">
      <alignment horizontal="right" vertical="center"/>
    </xf>
    <xf numFmtId="0" fontId="38" fillId="0" borderId="22" xfId="0" applyFont="1" applyBorder="1" applyAlignment="1">
      <alignment horizontal="right" vertical="center"/>
    </xf>
    <xf numFmtId="38" fontId="65" fillId="0" borderId="21" xfId="8" applyFont="1" applyBorder="1" applyAlignment="1">
      <alignment horizontal="right" vertical="center"/>
    </xf>
    <xf numFmtId="0" fontId="65" fillId="0" borderId="39" xfId="0" applyFont="1" applyBorder="1" applyAlignment="1">
      <alignment horizontal="center" vertical="center"/>
    </xf>
    <xf numFmtId="0" fontId="65" fillId="0" borderId="21" xfId="0" applyFont="1" applyBorder="1" applyAlignment="1">
      <alignment horizontal="center" vertical="center"/>
    </xf>
    <xf numFmtId="0" fontId="65" fillId="0" borderId="21" xfId="0" applyFont="1" applyBorder="1" applyAlignment="1">
      <alignment horizontal="right" vertical="center"/>
    </xf>
    <xf numFmtId="0" fontId="38" fillId="3" borderId="39" xfId="0" applyFont="1" applyFill="1" applyBorder="1" applyAlignment="1">
      <alignment horizontal="center" vertical="center"/>
    </xf>
    <xf numFmtId="0" fontId="38" fillId="3" borderId="21" xfId="0" applyFont="1" applyFill="1" applyBorder="1" applyAlignment="1">
      <alignment horizontal="center" vertical="center"/>
    </xf>
    <xf numFmtId="38" fontId="38" fillId="3" borderId="22" xfId="8" quotePrefix="1" applyFont="1" applyFill="1" applyBorder="1" applyAlignment="1">
      <alignment horizontal="right" vertical="center"/>
    </xf>
    <xf numFmtId="38" fontId="38" fillId="3" borderId="22" xfId="8" applyFont="1" applyFill="1" applyBorder="1" applyAlignment="1">
      <alignment horizontal="right" vertical="center"/>
    </xf>
    <xf numFmtId="0" fontId="38" fillId="3" borderId="21" xfId="0" applyFont="1" applyFill="1" applyBorder="1" applyAlignment="1">
      <alignment horizontal="right" vertical="center"/>
    </xf>
    <xf numFmtId="38" fontId="38" fillId="3" borderId="21" xfId="8" applyFont="1" applyFill="1" applyBorder="1" applyAlignment="1">
      <alignment horizontal="right" vertical="center"/>
    </xf>
    <xf numFmtId="0" fontId="38" fillId="3" borderId="0" xfId="0" applyFont="1" applyFill="1" applyBorder="1" applyAlignment="1">
      <alignment horizontal="left" vertical="center"/>
    </xf>
    <xf numFmtId="0" fontId="38" fillId="3" borderId="42" xfId="0" applyFont="1" applyFill="1" applyBorder="1" applyAlignment="1">
      <alignment horizontal="center" vertical="center" shrinkToFit="1"/>
    </xf>
    <xf numFmtId="0" fontId="38" fillId="3" borderId="43" xfId="0" applyFont="1" applyFill="1" applyBorder="1" applyAlignment="1">
      <alignment horizontal="center" vertical="center" shrinkToFit="1"/>
    </xf>
    <xf numFmtId="0" fontId="38" fillId="3" borderId="39" xfId="0" applyFont="1" applyFill="1" applyBorder="1" applyAlignment="1">
      <alignment horizontal="center" vertical="center" shrinkToFit="1"/>
    </xf>
    <xf numFmtId="0" fontId="38" fillId="3" borderId="21" xfId="0" applyFont="1" applyFill="1" applyBorder="1" applyAlignment="1">
      <alignment horizontal="center" vertical="center" shrinkToFit="1"/>
    </xf>
    <xf numFmtId="38" fontId="38" fillId="3" borderId="43" xfId="6" applyFont="1" applyFill="1" applyBorder="1" applyAlignment="1">
      <alignment horizontal="center" vertical="center" textRotation="255"/>
    </xf>
    <xf numFmtId="38" fontId="38" fillId="3" borderId="21" xfId="6" applyFont="1" applyFill="1" applyBorder="1" applyAlignment="1">
      <alignment horizontal="center" vertical="center" textRotation="255"/>
    </xf>
    <xf numFmtId="38" fontId="38" fillId="0" borderId="22" xfId="8" quotePrefix="1" applyFont="1" applyBorder="1" applyAlignment="1">
      <alignment horizontal="right" vertical="center"/>
    </xf>
    <xf numFmtId="0" fontId="36" fillId="3" borderId="21" xfId="0" applyFont="1" applyFill="1" applyBorder="1" applyAlignment="1">
      <alignment horizontal="right" vertical="center"/>
    </xf>
    <xf numFmtId="0" fontId="43" fillId="0" borderId="43" xfId="0" applyFont="1" applyBorder="1" applyAlignment="1">
      <alignment horizontal="center" vertical="center" wrapText="1"/>
    </xf>
    <xf numFmtId="38" fontId="38" fillId="3" borderId="31" xfId="8" applyFont="1" applyFill="1" applyBorder="1" applyAlignment="1">
      <alignment horizontal="right" vertical="center"/>
    </xf>
    <xf numFmtId="0" fontId="36" fillId="0" borderId="0" xfId="0" applyFont="1" applyBorder="1" applyAlignment="1">
      <alignment horizontal="center" vertical="center"/>
    </xf>
    <xf numFmtId="0" fontId="38" fillId="0" borderId="23" xfId="0" applyFont="1" applyBorder="1" applyAlignment="1">
      <alignment horizontal="right" vertical="center"/>
    </xf>
    <xf numFmtId="0" fontId="38" fillId="0" borderId="32" xfId="0" applyFont="1" applyBorder="1" applyAlignment="1">
      <alignment horizontal="right" vertical="center"/>
    </xf>
    <xf numFmtId="0" fontId="38" fillId="0" borderId="86" xfId="0" applyFont="1" applyBorder="1" applyAlignment="1">
      <alignment horizontal="center" vertical="center" wrapText="1"/>
    </xf>
    <xf numFmtId="0" fontId="38" fillId="0" borderId="3" xfId="0" applyFont="1" applyBorder="1" applyAlignment="1">
      <alignment horizontal="center" vertical="center" wrapText="1"/>
    </xf>
    <xf numFmtId="0" fontId="38" fillId="0" borderId="63" xfId="0" applyFont="1" applyBorder="1" applyAlignment="1">
      <alignment horizontal="center" vertical="center" wrapText="1"/>
    </xf>
    <xf numFmtId="0" fontId="38" fillId="0" borderId="52" xfId="0" applyFont="1" applyBorder="1" applyAlignment="1">
      <alignment horizontal="center" vertical="center" wrapText="1"/>
    </xf>
    <xf numFmtId="0" fontId="38" fillId="0" borderId="64" xfId="0" applyFont="1" applyBorder="1" applyAlignment="1">
      <alignment horizontal="center" vertical="center" wrapText="1"/>
    </xf>
    <xf numFmtId="0" fontId="38" fillId="0" borderId="53" xfId="0" applyFont="1" applyBorder="1" applyAlignment="1">
      <alignment horizontal="center" vertical="center" wrapText="1"/>
    </xf>
    <xf numFmtId="0" fontId="38" fillId="0" borderId="44" xfId="0" applyFont="1" applyBorder="1" applyAlignment="1">
      <alignment horizontal="center" vertical="center" textRotation="255"/>
    </xf>
    <xf numFmtId="0" fontId="38" fillId="0" borderId="23" xfId="0" applyFont="1" applyBorder="1" applyAlignment="1">
      <alignment horizontal="center" vertical="center" textRotation="255"/>
    </xf>
    <xf numFmtId="0" fontId="38" fillId="0" borderId="41" xfId="0" applyFont="1" applyBorder="1" applyAlignment="1">
      <alignment horizontal="right" vertical="center"/>
    </xf>
    <xf numFmtId="38" fontId="65" fillId="0" borderId="23" xfId="8" applyFont="1" applyBorder="1" applyAlignment="1">
      <alignment horizontal="right" vertical="center"/>
    </xf>
    <xf numFmtId="38" fontId="38" fillId="3" borderId="43" xfId="6" applyFont="1" applyFill="1" applyBorder="1" applyAlignment="1">
      <alignment horizontal="center" vertical="center" textRotation="255" wrapText="1"/>
    </xf>
    <xf numFmtId="38" fontId="38" fillId="3" borderId="44" xfId="6" applyFont="1" applyFill="1" applyBorder="1" applyAlignment="1">
      <alignment horizontal="center" vertical="center" textRotation="255"/>
    </xf>
    <xf numFmtId="38" fontId="38" fillId="3" borderId="23" xfId="6" applyFont="1" applyFill="1" applyBorder="1" applyAlignment="1">
      <alignment horizontal="center" vertical="center" textRotation="255"/>
    </xf>
    <xf numFmtId="0" fontId="36" fillId="3" borderId="23" xfId="0" applyFont="1" applyFill="1" applyBorder="1" applyAlignment="1">
      <alignment horizontal="right" vertical="center"/>
    </xf>
    <xf numFmtId="0" fontId="65" fillId="3" borderId="21" xfId="0" applyFont="1" applyFill="1" applyBorder="1" applyAlignment="1">
      <alignment horizontal="right" vertical="center"/>
    </xf>
    <xf numFmtId="38" fontId="38" fillId="3" borderId="43" xfId="6" applyFont="1" applyFill="1" applyBorder="1" applyAlignment="1">
      <alignment horizontal="center" vertical="center"/>
    </xf>
    <xf numFmtId="38" fontId="38" fillId="3" borderId="21" xfId="6" applyFont="1" applyFill="1" applyBorder="1" applyAlignment="1">
      <alignment horizontal="center" vertical="center"/>
    </xf>
    <xf numFmtId="0" fontId="65" fillId="3" borderId="39" xfId="0" applyFont="1" applyFill="1" applyBorder="1" applyAlignment="1">
      <alignment horizontal="center" vertical="center"/>
    </xf>
    <xf numFmtId="0" fontId="65" fillId="3" borderId="21" xfId="0" applyFont="1" applyFill="1" applyBorder="1" applyAlignment="1">
      <alignment horizontal="center" vertical="center"/>
    </xf>
    <xf numFmtId="38" fontId="65" fillId="3" borderId="21" xfId="8" applyFont="1" applyFill="1" applyBorder="1" applyAlignment="1">
      <alignment horizontal="right" vertical="center"/>
    </xf>
    <xf numFmtId="0" fontId="66" fillId="3" borderId="21" xfId="0" applyFont="1" applyFill="1" applyBorder="1" applyAlignment="1">
      <alignment horizontal="right" vertical="center"/>
    </xf>
    <xf numFmtId="0" fontId="66" fillId="3" borderId="23" xfId="0" applyFont="1" applyFill="1" applyBorder="1" applyAlignment="1">
      <alignment horizontal="right" vertical="center"/>
    </xf>
    <xf numFmtId="38" fontId="38" fillId="3" borderId="31" xfId="6" applyFont="1" applyFill="1" applyBorder="1" applyAlignment="1">
      <alignment horizontal="right" vertical="center"/>
    </xf>
    <xf numFmtId="38" fontId="38" fillId="3" borderId="32" xfId="6" applyFont="1" applyFill="1" applyBorder="1" applyAlignment="1">
      <alignment horizontal="right" vertical="center"/>
    </xf>
    <xf numFmtId="0" fontId="38" fillId="3" borderId="30" xfId="0" applyFont="1" applyFill="1" applyBorder="1" applyAlignment="1">
      <alignment horizontal="center" vertical="center"/>
    </xf>
    <xf numFmtId="0" fontId="38" fillId="3" borderId="31" xfId="0" applyFont="1" applyFill="1" applyBorder="1" applyAlignment="1">
      <alignment horizontal="center" vertical="center"/>
    </xf>
    <xf numFmtId="38" fontId="38" fillId="3" borderId="22" xfId="6" applyFont="1" applyFill="1" applyBorder="1" applyAlignment="1">
      <alignment horizontal="right" vertical="center"/>
    </xf>
    <xf numFmtId="0" fontId="38" fillId="0" borderId="0" xfId="0" applyFont="1" applyBorder="1" applyAlignment="1">
      <alignment horizontal="left" vertical="center" shrinkToFit="1"/>
    </xf>
    <xf numFmtId="0" fontId="38" fillId="3" borderId="22" xfId="0" applyFont="1" applyFill="1" applyBorder="1" applyAlignment="1">
      <alignment horizontal="right" vertical="center"/>
    </xf>
    <xf numFmtId="38" fontId="38" fillId="3" borderId="41" xfId="6" applyFont="1" applyFill="1" applyBorder="1" applyAlignment="1">
      <alignment horizontal="right" vertical="center"/>
    </xf>
    <xf numFmtId="0" fontId="38" fillId="3" borderId="40" xfId="0" applyFont="1" applyFill="1" applyBorder="1" applyAlignment="1">
      <alignment horizontal="center" vertical="center"/>
    </xf>
    <xf numFmtId="0" fontId="38" fillId="3" borderId="22" xfId="0" applyFont="1" applyFill="1" applyBorder="1" applyAlignment="1">
      <alignment horizontal="center" vertical="center"/>
    </xf>
    <xf numFmtId="0" fontId="38" fillId="3" borderId="31" xfId="0" applyFont="1" applyFill="1" applyBorder="1" applyAlignment="1">
      <alignment horizontal="right" vertical="center"/>
    </xf>
    <xf numFmtId="189" fontId="66" fillId="0" borderId="21" xfId="0" applyNumberFormat="1" applyFont="1" applyBorder="1" applyAlignment="1">
      <alignment horizontal="right" vertical="center"/>
    </xf>
    <xf numFmtId="0" fontId="66" fillId="0" borderId="21" xfId="0" applyNumberFormat="1" applyFont="1" applyBorder="1" applyAlignment="1">
      <alignment horizontal="right" vertical="center"/>
    </xf>
    <xf numFmtId="0" fontId="43" fillId="0" borderId="21" xfId="0" applyFont="1" applyFill="1" applyBorder="1" applyAlignment="1">
      <alignment horizontal="center" vertical="center" wrapText="1"/>
    </xf>
    <xf numFmtId="0" fontId="66" fillId="0" borderId="39" xfId="0" applyFont="1" applyBorder="1" applyAlignment="1">
      <alignment horizontal="center" vertical="center" wrapText="1"/>
    </xf>
    <xf numFmtId="0" fontId="66" fillId="0" borderId="21" xfId="0" applyFont="1" applyBorder="1" applyAlignment="1">
      <alignment horizontal="center" vertical="center"/>
    </xf>
    <xf numFmtId="0" fontId="66" fillId="0" borderId="39" xfId="0" applyFont="1" applyBorder="1" applyAlignment="1">
      <alignment horizontal="center" vertical="center"/>
    </xf>
    <xf numFmtId="185" fontId="37" fillId="0" borderId="21" xfId="7" applyNumberFormat="1" applyFont="1" applyFill="1" applyBorder="1" applyAlignment="1">
      <alignment horizontal="right" vertical="center"/>
    </xf>
    <xf numFmtId="176" fontId="37" fillId="0" borderId="21" xfId="7" applyNumberFormat="1" applyFont="1" applyFill="1" applyBorder="1" applyAlignment="1">
      <alignment horizontal="right" vertical="center"/>
    </xf>
    <xf numFmtId="185" fontId="37" fillId="0" borderId="22" xfId="7" applyNumberFormat="1" applyFont="1" applyFill="1" applyBorder="1" applyAlignment="1">
      <alignment horizontal="right" vertical="center"/>
    </xf>
    <xf numFmtId="176" fontId="37" fillId="0" borderId="22" xfId="7" applyNumberFormat="1" applyFont="1" applyFill="1" applyBorder="1" applyAlignment="1">
      <alignment horizontal="right" vertical="center"/>
    </xf>
    <xf numFmtId="0" fontId="36" fillId="0" borderId="2" xfId="0" applyFont="1" applyBorder="1" applyAlignment="1">
      <alignment horizontal="right" vertical="center"/>
    </xf>
    <xf numFmtId="189" fontId="38" fillId="0" borderId="21" xfId="7" applyNumberFormat="1" applyFont="1" applyFill="1" applyBorder="1" applyAlignment="1">
      <alignment horizontal="right" vertical="center"/>
    </xf>
    <xf numFmtId="189" fontId="38" fillId="0" borderId="23" xfId="7" applyNumberFormat="1" applyFont="1" applyFill="1" applyBorder="1" applyAlignment="1">
      <alignment horizontal="right" vertical="center"/>
    </xf>
    <xf numFmtId="189" fontId="66" fillId="0" borderId="49" xfId="0" applyNumberFormat="1" applyFont="1" applyBorder="1" applyAlignment="1">
      <alignment horizontal="right" vertical="center"/>
    </xf>
    <xf numFmtId="189" fontId="38" fillId="0" borderId="31" xfId="7" applyNumberFormat="1" applyFont="1" applyFill="1" applyBorder="1" applyAlignment="1">
      <alignment horizontal="right" vertical="center"/>
    </xf>
    <xf numFmtId="189" fontId="38" fillId="0" borderId="32" xfId="7" applyNumberFormat="1" applyFont="1" applyFill="1" applyBorder="1" applyAlignment="1">
      <alignment horizontal="right" vertical="center"/>
    </xf>
    <xf numFmtId="176" fontId="37" fillId="0" borderId="41" xfId="7" applyNumberFormat="1" applyFont="1" applyFill="1" applyBorder="1" applyAlignment="1">
      <alignment horizontal="right" vertical="center"/>
    </xf>
    <xf numFmtId="0" fontId="9" fillId="0" borderId="0" xfId="0" applyFont="1" applyBorder="1" applyAlignment="1">
      <alignment horizontal="left" vertical="center"/>
    </xf>
    <xf numFmtId="0" fontId="9" fillId="0" borderId="0" xfId="0" applyFont="1" applyAlignment="1">
      <alignment horizontal="left" vertical="center"/>
    </xf>
    <xf numFmtId="0" fontId="36" fillId="0" borderId="30" xfId="0" applyFont="1" applyBorder="1" applyAlignment="1">
      <alignment horizontal="center" vertical="center"/>
    </xf>
    <xf numFmtId="0" fontId="36" fillId="0" borderId="31" xfId="0" applyFont="1" applyBorder="1" applyAlignment="1">
      <alignment horizontal="center" vertical="center"/>
    </xf>
    <xf numFmtId="176" fontId="37" fillId="0" borderId="23" xfId="7" applyNumberFormat="1" applyFont="1" applyFill="1" applyBorder="1" applyAlignment="1">
      <alignment horizontal="right" vertical="center"/>
    </xf>
    <xf numFmtId="189" fontId="66" fillId="0" borderId="46" xfId="0" applyNumberFormat="1" applyFont="1" applyBorder="1" applyAlignment="1">
      <alignment horizontal="right" vertical="center"/>
    </xf>
    <xf numFmtId="0" fontId="66" fillId="0" borderId="49" xfId="0" applyNumberFormat="1" applyFont="1" applyBorder="1" applyAlignment="1">
      <alignment horizontal="right" vertical="center"/>
    </xf>
    <xf numFmtId="0" fontId="43" fillId="0" borderId="23" xfId="0" applyFont="1" applyFill="1" applyBorder="1" applyAlignment="1">
      <alignment horizontal="center" vertical="center" wrapText="1"/>
    </xf>
    <xf numFmtId="0" fontId="36" fillId="0" borderId="48" xfId="0" applyFont="1" applyBorder="1" applyAlignment="1">
      <alignment horizontal="center" vertical="center"/>
    </xf>
    <xf numFmtId="0" fontId="36" fillId="0" borderId="51" xfId="0" applyFont="1" applyBorder="1" applyAlignment="1">
      <alignment horizontal="center" vertical="center"/>
    </xf>
    <xf numFmtId="0" fontId="36" fillId="0" borderId="46" xfId="0" applyFont="1" applyFill="1" applyBorder="1" applyAlignment="1">
      <alignment horizontal="center" vertical="center" wrapText="1"/>
    </xf>
    <xf numFmtId="0" fontId="43" fillId="0" borderId="49" xfId="0" applyFont="1" applyFill="1" applyBorder="1" applyAlignment="1">
      <alignment horizontal="center" vertical="center" wrapText="1"/>
    </xf>
    <xf numFmtId="185" fontId="37" fillId="0" borderId="31" xfId="7" applyNumberFormat="1" applyFont="1" applyFill="1" applyBorder="1" applyAlignment="1">
      <alignment horizontal="right" vertical="center"/>
    </xf>
    <xf numFmtId="176" fontId="37" fillId="0" borderId="31" xfId="7" applyNumberFormat="1" applyFont="1" applyFill="1" applyBorder="1" applyAlignment="1">
      <alignment horizontal="right" vertical="center"/>
    </xf>
    <xf numFmtId="176" fontId="37" fillId="0" borderId="32" xfId="7" applyNumberFormat="1" applyFont="1" applyFill="1" applyBorder="1" applyAlignment="1">
      <alignment horizontal="right" vertical="center"/>
    </xf>
    <xf numFmtId="0" fontId="66" fillId="0" borderId="9" xfId="0" applyFont="1" applyBorder="1" applyAlignment="1">
      <alignment horizontal="center" vertical="center"/>
    </xf>
    <xf numFmtId="0" fontId="66" fillId="0" borderId="20" xfId="0" applyFont="1" applyBorder="1" applyAlignment="1">
      <alignment horizontal="center" vertical="center"/>
    </xf>
    <xf numFmtId="0" fontId="66" fillId="0" borderId="46" xfId="0" applyFont="1" applyBorder="1" applyAlignment="1">
      <alignment horizontal="center" vertical="center"/>
    </xf>
    <xf numFmtId="0" fontId="66" fillId="0" borderId="40" xfId="0" applyFont="1" applyBorder="1" applyAlignment="1">
      <alignment horizontal="center" vertical="center"/>
    </xf>
    <xf numFmtId="0" fontId="66" fillId="0" borderId="22" xfId="0" applyFont="1" applyBorder="1" applyAlignment="1">
      <alignment horizontal="center" vertical="center"/>
    </xf>
    <xf numFmtId="189" fontId="66" fillId="0" borderId="22" xfId="0" applyNumberFormat="1" applyFont="1" applyBorder="1" applyAlignment="1">
      <alignment horizontal="right" vertical="center"/>
    </xf>
    <xf numFmtId="0" fontId="36" fillId="0" borderId="40" xfId="0" applyFont="1" applyBorder="1" applyAlignment="1">
      <alignment horizontal="center" vertical="center"/>
    </xf>
    <xf numFmtId="0" fontId="36" fillId="0" borderId="22" xfId="0" applyFont="1" applyBorder="1" applyAlignment="1">
      <alignment horizontal="center" vertical="center"/>
    </xf>
    <xf numFmtId="189" fontId="38" fillId="0" borderId="22" xfId="7" applyNumberFormat="1" applyFont="1" applyFill="1" applyBorder="1" applyAlignment="1">
      <alignment horizontal="right" vertical="center"/>
    </xf>
    <xf numFmtId="189" fontId="66" fillId="3" borderId="46" xfId="0" applyNumberFormat="1" applyFont="1" applyFill="1" applyBorder="1" applyAlignment="1">
      <alignment horizontal="right" vertical="center"/>
    </xf>
    <xf numFmtId="189" fontId="66" fillId="3" borderId="21" xfId="0" applyNumberFormat="1" applyFont="1" applyFill="1" applyBorder="1" applyAlignment="1">
      <alignment horizontal="right" vertical="center"/>
    </xf>
    <xf numFmtId="189" fontId="66" fillId="0" borderId="50" xfId="0" applyNumberFormat="1" applyFont="1" applyBorder="1" applyAlignment="1">
      <alignment horizontal="right" vertical="center"/>
    </xf>
    <xf numFmtId="189" fontId="38" fillId="0" borderId="41" xfId="7" applyNumberFormat="1" applyFont="1" applyFill="1" applyBorder="1" applyAlignment="1">
      <alignment horizontal="right" vertical="center"/>
    </xf>
    <xf numFmtId="0" fontId="66" fillId="0" borderId="49" xfId="0" quotePrefix="1" applyNumberFormat="1" applyFont="1" applyBorder="1" applyAlignment="1">
      <alignment horizontal="right" vertical="center"/>
    </xf>
    <xf numFmtId="0" fontId="66" fillId="0" borderId="19" xfId="0" quotePrefix="1" applyNumberFormat="1" applyFont="1" applyBorder="1" applyAlignment="1">
      <alignment horizontal="right" vertical="center"/>
    </xf>
    <xf numFmtId="189" fontId="66" fillId="0" borderId="69" xfId="0" applyNumberFormat="1" applyFont="1" applyBorder="1" applyAlignment="1">
      <alignment horizontal="right" vertical="center"/>
    </xf>
    <xf numFmtId="189" fontId="66" fillId="0" borderId="49" xfId="0" quotePrefix="1" applyNumberFormat="1" applyFont="1" applyBorder="1" applyAlignment="1">
      <alignment horizontal="right" vertical="center"/>
    </xf>
    <xf numFmtId="189" fontId="66" fillId="0" borderId="19" xfId="0" quotePrefix="1" applyNumberFormat="1" applyFont="1" applyBorder="1" applyAlignment="1">
      <alignment horizontal="right" vertical="center"/>
    </xf>
    <xf numFmtId="189" fontId="66" fillId="0" borderId="53" xfId="0" applyNumberFormat="1" applyFont="1" applyBorder="1" applyAlignment="1">
      <alignment horizontal="right" vertical="center"/>
    </xf>
    <xf numFmtId="189" fontId="66" fillId="0" borderId="37" xfId="0" applyNumberFormat="1" applyFont="1" applyBorder="1" applyAlignment="1">
      <alignment horizontal="right" vertical="center"/>
    </xf>
    <xf numFmtId="189" fontId="66" fillId="0" borderId="47" xfId="0" applyNumberFormat="1" applyFont="1" applyBorder="1" applyAlignment="1">
      <alignment horizontal="right" vertical="center"/>
    </xf>
    <xf numFmtId="0" fontId="66" fillId="0" borderId="36" xfId="0" applyFont="1" applyBorder="1" applyAlignment="1">
      <alignment horizontal="center" vertical="center"/>
    </xf>
    <xf numFmtId="0" fontId="66" fillId="0" borderId="37" xfId="0" applyFont="1" applyBorder="1" applyAlignment="1">
      <alignment horizontal="center" vertical="center"/>
    </xf>
    <xf numFmtId="189" fontId="66" fillId="0" borderId="46" xfId="0" quotePrefix="1" applyNumberFormat="1" applyFont="1" applyBorder="1" applyAlignment="1">
      <alignment horizontal="right" vertical="center"/>
    </xf>
    <xf numFmtId="189" fontId="66" fillId="0" borderId="19" xfId="0" applyNumberFormat="1" applyFont="1" applyBorder="1" applyAlignment="1">
      <alignment horizontal="right" vertical="center"/>
    </xf>
    <xf numFmtId="189" fontId="66" fillId="3" borderId="49" xfId="0" applyNumberFormat="1" applyFont="1" applyFill="1" applyBorder="1" applyAlignment="1">
      <alignment horizontal="right" vertical="center"/>
    </xf>
    <xf numFmtId="0" fontId="66" fillId="0" borderId="46" xfId="0" quotePrefix="1" applyNumberFormat="1" applyFont="1" applyBorder="1" applyAlignment="1">
      <alignment horizontal="right" vertical="center"/>
    </xf>
    <xf numFmtId="0" fontId="38" fillId="0" borderId="21" xfId="0" applyFont="1" applyBorder="1" applyAlignment="1">
      <alignment horizontal="left" vertical="center"/>
    </xf>
    <xf numFmtId="0" fontId="38" fillId="0" borderId="49" xfId="0" applyFont="1" applyBorder="1" applyAlignment="1">
      <alignment vertical="center"/>
    </xf>
    <xf numFmtId="0" fontId="38" fillId="0" borderId="22" xfId="0" applyFont="1" applyBorder="1" applyAlignment="1">
      <alignment horizontal="left" vertical="center"/>
    </xf>
    <xf numFmtId="0" fontId="38" fillId="0" borderId="50" xfId="0" applyFont="1" applyBorder="1" applyAlignment="1">
      <alignment vertical="center"/>
    </xf>
    <xf numFmtId="0" fontId="38" fillId="0" borderId="43" xfId="0" applyFont="1" applyBorder="1" applyAlignment="1">
      <alignment horizontal="left" vertical="center"/>
    </xf>
    <xf numFmtId="0" fontId="38" fillId="0" borderId="51" xfId="0" applyFont="1" applyBorder="1" applyAlignment="1">
      <alignment vertical="center"/>
    </xf>
    <xf numFmtId="0" fontId="38" fillId="0" borderId="22" xfId="0" applyFont="1" applyBorder="1" applyAlignment="1">
      <alignment horizontal="center" vertical="center" textRotation="255"/>
    </xf>
    <xf numFmtId="0" fontId="38" fillId="0" borderId="24" xfId="0" applyFont="1" applyBorder="1" applyAlignment="1">
      <alignment horizontal="center" vertical="center"/>
    </xf>
    <xf numFmtId="0" fontId="38" fillId="0" borderId="25" xfId="0" applyFont="1" applyBorder="1" applyAlignment="1">
      <alignment horizontal="center" vertical="center"/>
    </xf>
    <xf numFmtId="0" fontId="38" fillId="0" borderId="24" xfId="0" applyFont="1" applyBorder="1" applyAlignment="1">
      <alignment horizontal="center" vertical="center" textRotation="255"/>
    </xf>
    <xf numFmtId="0" fontId="38" fillId="0" borderId="25" xfId="0" applyFont="1" applyBorder="1" applyAlignment="1">
      <alignment horizontal="left" vertical="center"/>
    </xf>
    <xf numFmtId="0" fontId="38" fillId="0" borderId="87" xfId="0" applyFont="1" applyBorder="1" applyAlignment="1">
      <alignment horizontal="left" vertical="center"/>
    </xf>
    <xf numFmtId="0" fontId="38" fillId="0" borderId="27" xfId="0" applyFont="1" applyBorder="1" applyAlignment="1">
      <alignment horizontal="center" vertical="center" textRotation="255" shrinkToFit="1"/>
    </xf>
    <xf numFmtId="0" fontId="38" fillId="0" borderId="58" xfId="0" applyFont="1" applyBorder="1" applyAlignment="1">
      <alignment horizontal="center" vertical="center" textRotation="255" shrinkToFit="1"/>
    </xf>
    <xf numFmtId="0" fontId="38" fillId="0" borderId="27" xfId="0" applyFont="1" applyBorder="1" applyAlignment="1">
      <alignment horizontal="center" vertical="center" textRotation="255"/>
    </xf>
    <xf numFmtId="0" fontId="38" fillId="0" borderId="30" xfId="0" applyFont="1" applyBorder="1" applyAlignment="1">
      <alignment horizontal="center" vertical="center" textRotation="255"/>
    </xf>
    <xf numFmtId="0" fontId="36" fillId="0" borderId="24" xfId="0" applyFont="1" applyBorder="1" applyAlignment="1">
      <alignment horizontal="center" vertical="center" textRotation="255" wrapText="1"/>
    </xf>
    <xf numFmtId="0" fontId="36" fillId="0" borderId="24" xfId="0" applyFont="1" applyBorder="1" applyAlignment="1">
      <alignment horizontal="center" vertical="center" textRotation="255"/>
    </xf>
    <xf numFmtId="0" fontId="38" fillId="0" borderId="27" xfId="0" applyNumberFormat="1" applyFont="1" applyBorder="1" applyAlignment="1">
      <alignment horizontal="center" vertical="center" textRotation="255" shrinkToFit="1"/>
    </xf>
    <xf numFmtId="0" fontId="38" fillId="0" borderId="30" xfId="0" applyNumberFormat="1" applyFont="1" applyBorder="1" applyAlignment="1">
      <alignment horizontal="center" vertical="center" textRotation="255" shrinkToFit="1"/>
    </xf>
    <xf numFmtId="0" fontId="38" fillId="0" borderId="58" xfId="0" applyNumberFormat="1" applyFont="1" applyBorder="1" applyAlignment="1">
      <alignment horizontal="center" vertical="center" textRotation="255" shrinkToFit="1"/>
    </xf>
    <xf numFmtId="0" fontId="38" fillId="0" borderId="25" xfId="0" applyFont="1" applyBorder="1" applyAlignment="1">
      <alignment horizontal="left" vertical="center" wrapText="1"/>
    </xf>
    <xf numFmtId="0" fontId="38" fillId="0" borderId="39" xfId="0" applyFont="1" applyBorder="1" applyAlignment="1">
      <alignment horizontal="center" vertical="center" textRotation="255" wrapText="1"/>
    </xf>
    <xf numFmtId="0" fontId="38" fillId="0" borderId="40" xfId="0" applyFont="1" applyBorder="1" applyAlignment="1">
      <alignment horizontal="center" vertical="center" textRotation="255" wrapText="1"/>
    </xf>
    <xf numFmtId="0" fontId="38" fillId="0" borderId="42" xfId="0" applyFont="1" applyBorder="1" applyAlignment="1">
      <alignment horizontal="center" vertical="center" textRotation="255" wrapText="1"/>
    </xf>
    <xf numFmtId="0" fontId="38" fillId="0" borderId="42" xfId="0" applyNumberFormat="1" applyFont="1" applyBorder="1" applyAlignment="1">
      <alignment horizontal="center" vertical="center" textRotation="255" wrapText="1" shrinkToFit="1"/>
    </xf>
    <xf numFmtId="0" fontId="38" fillId="0" borderId="40" xfId="0" applyNumberFormat="1" applyFont="1" applyBorder="1" applyAlignment="1">
      <alignment horizontal="center" vertical="center" textRotation="255" wrapText="1" shrinkToFit="1"/>
    </xf>
    <xf numFmtId="0" fontId="36" fillId="0" borderId="42" xfId="0" applyFont="1" applyBorder="1" applyAlignment="1">
      <alignment vertical="center" wrapText="1"/>
    </xf>
    <xf numFmtId="0" fontId="36" fillId="0" borderId="39" xfId="0" applyFont="1" applyBorder="1" applyAlignment="1">
      <alignment vertical="center" wrapText="1"/>
    </xf>
    <xf numFmtId="0" fontId="36" fillId="0" borderId="40" xfId="0" applyFont="1" applyBorder="1" applyAlignment="1">
      <alignment vertical="center" wrapText="1"/>
    </xf>
    <xf numFmtId="38" fontId="38" fillId="0" borderId="43" xfId="8" applyFont="1" applyBorder="1" applyAlignment="1">
      <alignment horizontal="right" vertical="center" shrinkToFit="1"/>
    </xf>
    <xf numFmtId="38" fontId="38" fillId="0" borderId="48" xfId="8" applyFont="1" applyBorder="1" applyAlignment="1">
      <alignment horizontal="right" vertical="center" shrinkToFit="1"/>
    </xf>
    <xf numFmtId="38" fontId="38" fillId="0" borderId="51" xfId="8" applyFont="1" applyBorder="1" applyAlignment="1">
      <alignment horizontal="right" vertical="center" shrinkToFit="1"/>
    </xf>
    <xf numFmtId="38" fontId="38" fillId="0" borderId="21" xfId="8" applyFont="1" applyBorder="1" applyAlignment="1">
      <alignment horizontal="right" vertical="center" shrinkToFit="1"/>
    </xf>
    <xf numFmtId="38" fontId="38" fillId="0" borderId="22" xfId="8" applyFont="1" applyBorder="1" applyAlignment="1">
      <alignment horizontal="right" vertical="center" shrinkToFit="1"/>
    </xf>
    <xf numFmtId="38" fontId="38" fillId="0" borderId="46" xfId="8" applyFont="1" applyBorder="1" applyAlignment="1">
      <alignment horizontal="right" vertical="center" shrinkToFit="1"/>
    </xf>
    <xf numFmtId="38" fontId="38" fillId="0" borderId="49" xfId="8" applyFont="1" applyBorder="1" applyAlignment="1">
      <alignment horizontal="right" vertical="center" shrinkToFit="1"/>
    </xf>
    <xf numFmtId="38" fontId="38" fillId="0" borderId="23" xfId="8" applyFont="1" applyBorder="1" applyAlignment="1">
      <alignment horizontal="right" vertical="center" shrinkToFit="1"/>
    </xf>
    <xf numFmtId="38" fontId="38" fillId="0" borderId="44" xfId="8" applyFont="1" applyBorder="1" applyAlignment="1">
      <alignment horizontal="right" vertical="center" shrinkToFit="1"/>
    </xf>
    <xf numFmtId="38" fontId="38" fillId="0" borderId="47" xfId="8" applyFont="1" applyBorder="1" applyAlignment="1">
      <alignment horizontal="right" vertical="center" shrinkToFit="1"/>
    </xf>
    <xf numFmtId="38" fontId="38" fillId="0" borderId="50" xfId="8" applyFont="1" applyBorder="1" applyAlignment="1">
      <alignment horizontal="right" vertical="center" shrinkToFit="1"/>
    </xf>
    <xf numFmtId="38" fontId="38" fillId="0" borderId="41" xfId="8" applyFont="1" applyBorder="1" applyAlignment="1">
      <alignment horizontal="right" vertical="center" shrinkToFit="1"/>
    </xf>
    <xf numFmtId="0" fontId="38" fillId="0" borderId="42" xfId="0" applyFont="1" applyBorder="1" applyAlignment="1">
      <alignment vertical="center"/>
    </xf>
    <xf numFmtId="0" fontId="38" fillId="0" borderId="39" xfId="0" applyFont="1" applyBorder="1" applyAlignment="1">
      <alignment vertical="center"/>
    </xf>
    <xf numFmtId="0" fontId="38" fillId="0" borderId="40" xfId="0" applyFont="1" applyBorder="1" applyAlignment="1">
      <alignment vertical="center"/>
    </xf>
    <xf numFmtId="38" fontId="38" fillId="0" borderId="25" xfId="8" applyFont="1" applyBorder="1" applyAlignment="1">
      <alignment horizontal="right" vertical="center" shrinkToFit="1"/>
    </xf>
    <xf numFmtId="38" fontId="38" fillId="0" borderId="54" xfId="8" applyFont="1" applyBorder="1" applyAlignment="1">
      <alignment horizontal="right" vertical="center" shrinkToFit="1"/>
    </xf>
    <xf numFmtId="38" fontId="38" fillId="0" borderId="87" xfId="8" applyFont="1" applyBorder="1" applyAlignment="1">
      <alignment horizontal="right" vertical="center" shrinkToFit="1"/>
    </xf>
    <xf numFmtId="38" fontId="38" fillId="0" borderId="26" xfId="8" applyFont="1" applyBorder="1" applyAlignment="1">
      <alignment horizontal="right" vertical="center" shrinkToFit="1"/>
    </xf>
    <xf numFmtId="38" fontId="38" fillId="0" borderId="43" xfId="8" applyNumberFormat="1" applyFont="1" applyBorder="1" applyAlignment="1">
      <alignment horizontal="right" vertical="center" shrinkToFit="1"/>
    </xf>
    <xf numFmtId="38" fontId="38" fillId="0" borderId="48" xfId="8" applyNumberFormat="1" applyFont="1" applyBorder="1" applyAlignment="1">
      <alignment horizontal="right" vertical="center" shrinkToFit="1"/>
    </xf>
    <xf numFmtId="38" fontId="38" fillId="0" borderId="51" xfId="8" applyNumberFormat="1" applyFont="1" applyBorder="1" applyAlignment="1">
      <alignment horizontal="right" vertical="center" shrinkToFit="1"/>
    </xf>
    <xf numFmtId="38" fontId="38" fillId="0" borderId="44" xfId="8" applyNumberFormat="1" applyFont="1" applyBorder="1" applyAlignment="1">
      <alignment horizontal="right" vertical="center" shrinkToFit="1"/>
    </xf>
    <xf numFmtId="0" fontId="11" fillId="0" borderId="2" xfId="0" applyFont="1" applyBorder="1" applyAlignment="1">
      <alignment horizontal="center" vertical="center"/>
    </xf>
    <xf numFmtId="0" fontId="38" fillId="0" borderId="42" xfId="0" applyFont="1" applyBorder="1" applyAlignment="1">
      <alignment horizontal="center" vertical="center" shrinkToFit="1"/>
    </xf>
    <xf numFmtId="0" fontId="38" fillId="0" borderId="43" xfId="0" applyFont="1" applyBorder="1" applyAlignment="1">
      <alignment horizontal="center" vertical="center" shrinkToFit="1"/>
    </xf>
    <xf numFmtId="0" fontId="36" fillId="0" borderId="43" xfId="0" applyFont="1" applyBorder="1" applyAlignment="1">
      <alignment horizontal="center" vertical="center" shrinkToFit="1"/>
    </xf>
    <xf numFmtId="0" fontId="37" fillId="0" borderId="43" xfId="0" applyFont="1" applyBorder="1" applyAlignment="1">
      <alignment shrinkToFit="1"/>
    </xf>
    <xf numFmtId="0" fontId="36" fillId="0" borderId="48" xfId="0" applyFont="1" applyBorder="1" applyAlignment="1">
      <alignment horizontal="center" vertical="center" shrinkToFit="1"/>
    </xf>
    <xf numFmtId="0" fontId="37" fillId="0" borderId="51" xfId="0" applyFont="1" applyBorder="1" applyAlignment="1">
      <alignment shrinkToFit="1"/>
    </xf>
    <xf numFmtId="0" fontId="37" fillId="0" borderId="44" xfId="0" applyFont="1" applyBorder="1" applyAlignment="1">
      <alignment shrinkToFit="1"/>
    </xf>
    <xf numFmtId="0" fontId="38" fillId="0" borderId="39" xfId="0" applyFont="1" applyBorder="1" applyAlignment="1">
      <alignment horizontal="center" vertical="center" shrinkToFit="1"/>
    </xf>
    <xf numFmtId="0" fontId="37" fillId="0" borderId="21" xfId="0" applyFont="1" applyBorder="1" applyAlignment="1">
      <alignment shrinkToFit="1"/>
    </xf>
    <xf numFmtId="0" fontId="38" fillId="0" borderId="30" xfId="0" applyFont="1" applyBorder="1" applyAlignment="1">
      <alignment horizontal="center" vertical="center" shrinkToFit="1"/>
    </xf>
    <xf numFmtId="0" fontId="37" fillId="0" borderId="31" xfId="0" applyFont="1" applyBorder="1" applyAlignment="1">
      <alignment shrinkToFit="1"/>
    </xf>
    <xf numFmtId="193" fontId="38" fillId="0" borderId="50" xfId="8" applyNumberFormat="1" applyFont="1" applyBorder="1" applyAlignment="1">
      <alignment horizontal="right" vertical="center"/>
    </xf>
    <xf numFmtId="193" fontId="38" fillId="0" borderId="65" xfId="8" applyNumberFormat="1" applyFont="1" applyBorder="1" applyAlignment="1">
      <alignment horizontal="right" vertical="center"/>
    </xf>
    <xf numFmtId="193" fontId="38" fillId="0" borderId="47" xfId="8" applyNumberFormat="1" applyFont="1" applyBorder="1" applyAlignment="1">
      <alignment horizontal="right" vertical="center"/>
    </xf>
    <xf numFmtId="193" fontId="38" fillId="0" borderId="69" xfId="8" applyNumberFormat="1" applyFont="1" applyBorder="1" applyAlignment="1">
      <alignment horizontal="right" vertical="center"/>
    </xf>
    <xf numFmtId="38" fontId="11" fillId="0" borderId="0" xfId="6" applyFont="1" applyFill="1" applyBorder="1" applyAlignment="1">
      <alignment horizontal="right" vertical="center"/>
    </xf>
    <xf numFmtId="0" fontId="7" fillId="0" borderId="0" xfId="0" applyFont="1" applyFill="1" applyBorder="1" applyAlignment="1">
      <alignment horizontal="right" vertical="center"/>
    </xf>
    <xf numFmtId="0" fontId="7" fillId="0" borderId="0" xfId="0" applyFont="1" applyFill="1" applyBorder="1" applyAlignment="1"/>
    <xf numFmtId="189" fontId="38" fillId="0" borderId="21" xfId="8" applyNumberFormat="1" applyFont="1" applyBorder="1" applyAlignment="1">
      <alignment horizontal="right" vertical="center"/>
    </xf>
    <xf numFmtId="189" fontId="38" fillId="0" borderId="31" xfId="8" applyNumberFormat="1" applyFont="1" applyBorder="1" applyAlignment="1">
      <alignment horizontal="right" vertical="center"/>
    </xf>
    <xf numFmtId="189" fontId="38" fillId="0" borderId="32" xfId="8" applyNumberFormat="1" applyFont="1" applyBorder="1" applyAlignment="1">
      <alignment horizontal="right" vertical="center"/>
    </xf>
    <xf numFmtId="38" fontId="11" fillId="0" borderId="0" xfId="6" applyFont="1" applyBorder="1" applyAlignment="1">
      <alignment horizontal="right" vertical="center"/>
    </xf>
    <xf numFmtId="38" fontId="38" fillId="0" borderId="43" xfId="8" applyFont="1" applyBorder="1" applyAlignment="1">
      <alignment horizontal="center" vertical="center"/>
    </xf>
    <xf numFmtId="38" fontId="38" fillId="0" borderId="21" xfId="8" applyFont="1" applyBorder="1" applyAlignment="1">
      <alignment horizontal="center" vertical="center"/>
    </xf>
    <xf numFmtId="189" fontId="38" fillId="0" borderId="23" xfId="8" applyNumberFormat="1" applyFont="1" applyBorder="1" applyAlignment="1">
      <alignment horizontal="right" vertical="center"/>
    </xf>
    <xf numFmtId="189" fontId="38" fillId="0" borderId="22" xfId="8" applyNumberFormat="1" applyFont="1" applyBorder="1" applyAlignment="1">
      <alignment horizontal="right" vertical="center"/>
    </xf>
    <xf numFmtId="188" fontId="38" fillId="0" borderId="21" xfId="0" applyNumberFormat="1" applyFont="1" applyBorder="1" applyAlignment="1">
      <alignment horizontal="center" vertical="center" shrinkToFit="1"/>
    </xf>
    <xf numFmtId="0" fontId="37" fillId="0" borderId="21" xfId="0" applyFont="1" applyBorder="1" applyAlignment="1">
      <alignment horizontal="center"/>
    </xf>
    <xf numFmtId="189" fontId="38" fillId="0" borderId="41" xfId="8" applyNumberFormat="1" applyFont="1" applyBorder="1" applyAlignment="1">
      <alignment horizontal="right" vertical="center"/>
    </xf>
    <xf numFmtId="0" fontId="37" fillId="0" borderId="23" xfId="0" applyFont="1" applyBorder="1" applyAlignment="1">
      <alignment horizontal="center"/>
    </xf>
    <xf numFmtId="0" fontId="38" fillId="9" borderId="0" xfId="0" applyFont="1" applyFill="1" applyBorder="1" applyAlignment="1">
      <alignment horizontal="left" vertical="center" wrapText="1"/>
    </xf>
    <xf numFmtId="188" fontId="38" fillId="0" borderId="43" xfId="0" applyNumberFormat="1" applyFont="1" applyBorder="1" applyAlignment="1">
      <alignment horizontal="center" vertical="center" shrinkToFit="1"/>
    </xf>
    <xf numFmtId="188" fontId="38" fillId="3" borderId="31" xfId="0" applyNumberFormat="1" applyFont="1" applyFill="1" applyBorder="1" applyAlignment="1">
      <alignment horizontal="right" vertical="center"/>
    </xf>
    <xf numFmtId="0" fontId="38" fillId="0" borderId="40" xfId="0" applyFont="1" applyBorder="1" applyAlignment="1">
      <alignment horizontal="center" vertical="center" shrinkToFit="1"/>
    </xf>
    <xf numFmtId="0" fontId="38" fillId="0" borderId="22" xfId="0" applyFont="1" applyBorder="1" applyAlignment="1">
      <alignment horizontal="center" vertical="center" shrinkToFit="1"/>
    </xf>
    <xf numFmtId="188" fontId="38" fillId="3" borderId="22" xfId="0" applyNumberFormat="1" applyFont="1" applyFill="1" applyBorder="1" applyAlignment="1">
      <alignment horizontal="right" vertical="center"/>
    </xf>
    <xf numFmtId="0" fontId="37" fillId="0" borderId="43" xfId="0" applyFont="1" applyBorder="1"/>
    <xf numFmtId="0" fontId="37" fillId="0" borderId="39" xfId="0" applyFont="1" applyBorder="1"/>
    <xf numFmtId="0" fontId="37" fillId="0" borderId="21" xfId="0" applyFont="1" applyBorder="1"/>
    <xf numFmtId="38" fontId="38" fillId="3" borderId="32" xfId="8" applyFont="1" applyFill="1" applyBorder="1" applyAlignment="1">
      <alignment horizontal="right" vertical="center"/>
    </xf>
    <xf numFmtId="0" fontId="7" fillId="0" borderId="0" xfId="0" applyFont="1" applyBorder="1" applyAlignment="1"/>
    <xf numFmtId="38" fontId="38" fillId="3" borderId="41" xfId="8" applyFont="1" applyFill="1" applyBorder="1" applyAlignment="1">
      <alignment horizontal="right" vertical="center"/>
    </xf>
    <xf numFmtId="0" fontId="38" fillId="0" borderId="31" xfId="0" applyFont="1" applyBorder="1" applyAlignment="1">
      <alignment horizontal="center" vertical="center" shrinkToFit="1"/>
    </xf>
    <xf numFmtId="188" fontId="38" fillId="0" borderId="21" xfId="0" applyNumberFormat="1" applyFont="1" applyBorder="1" applyAlignment="1">
      <alignment horizontal="right" vertical="center"/>
    </xf>
    <xf numFmtId="38" fontId="38" fillId="0" borderId="20" xfId="8" applyFont="1" applyBorder="1" applyAlignment="1">
      <alignment horizontal="right" vertical="center"/>
    </xf>
    <xf numFmtId="38" fontId="43" fillId="0" borderId="43" xfId="8" applyFont="1" applyBorder="1" applyAlignment="1">
      <alignment horizontal="center" vertical="center" wrapText="1"/>
    </xf>
    <xf numFmtId="38" fontId="43" fillId="0" borderId="21" xfId="8" applyFont="1" applyBorder="1" applyAlignment="1">
      <alignment horizontal="center" vertical="center" wrapText="1"/>
    </xf>
    <xf numFmtId="38" fontId="38" fillId="0" borderId="83" xfId="8" applyFont="1" applyBorder="1" applyAlignment="1">
      <alignment horizontal="right" vertical="center"/>
    </xf>
    <xf numFmtId="38" fontId="38" fillId="0" borderId="60" xfId="8" applyFont="1" applyBorder="1" applyAlignment="1">
      <alignment horizontal="right" vertical="center"/>
    </xf>
    <xf numFmtId="38" fontId="38" fillId="0" borderId="84" xfId="8" applyFont="1" applyBorder="1" applyAlignment="1">
      <alignment horizontal="right" vertical="center"/>
    </xf>
    <xf numFmtId="0" fontId="38" fillId="0" borderId="9" xfId="0" applyFont="1" applyBorder="1" applyAlignment="1">
      <alignment horizontal="center" vertical="center" shrinkToFit="1"/>
    </xf>
    <xf numFmtId="0" fontId="38" fillId="0" borderId="20" xfId="0" applyFont="1" applyBorder="1" applyAlignment="1">
      <alignment horizontal="center" vertical="center" shrinkToFit="1"/>
    </xf>
    <xf numFmtId="0" fontId="38" fillId="0" borderId="46" xfId="0" applyFont="1" applyBorder="1" applyAlignment="1">
      <alignment horizontal="center" vertical="center" shrinkToFit="1"/>
    </xf>
    <xf numFmtId="38" fontId="11" fillId="0" borderId="0" xfId="6" applyFont="1" applyBorder="1" applyAlignment="1">
      <alignment horizontal="center" vertical="center"/>
    </xf>
    <xf numFmtId="0" fontId="37" fillId="0" borderId="21" xfId="0" applyFont="1" applyBorder="1" applyAlignment="1"/>
    <xf numFmtId="176" fontId="38" fillId="0" borderId="43" xfId="8" applyNumberFormat="1" applyFont="1" applyBorder="1" applyAlignment="1">
      <alignment horizontal="center" vertical="center"/>
    </xf>
    <xf numFmtId="176" fontId="38" fillId="0" borderId="44" xfId="8" applyNumberFormat="1" applyFont="1" applyBorder="1" applyAlignment="1">
      <alignment horizontal="center" vertical="center"/>
    </xf>
    <xf numFmtId="0" fontId="37" fillId="0" borderId="23" xfId="0" applyFont="1" applyBorder="1" applyAlignment="1"/>
    <xf numFmtId="176" fontId="38" fillId="0" borderId="21" xfId="8" applyNumberFormat="1" applyFont="1" applyBorder="1" applyAlignment="1">
      <alignment horizontal="center" vertical="center"/>
    </xf>
    <xf numFmtId="176" fontId="43" fillId="0" borderId="21" xfId="8" applyNumberFormat="1" applyFont="1" applyBorder="1" applyAlignment="1">
      <alignment horizontal="center" vertical="center" wrapText="1"/>
    </xf>
    <xf numFmtId="0" fontId="43" fillId="0" borderId="21" xfId="0" applyFont="1" applyBorder="1" applyAlignment="1"/>
    <xf numFmtId="0" fontId="36" fillId="0" borderId="71" xfId="0" applyFont="1" applyBorder="1" applyAlignment="1">
      <alignment horizontal="center" vertical="center"/>
    </xf>
    <xf numFmtId="0" fontId="36" fillId="0" borderId="51" xfId="0" applyFont="1" applyBorder="1" applyAlignment="1">
      <alignment horizontal="center" vertical="center" wrapText="1"/>
    </xf>
    <xf numFmtId="0" fontId="36" fillId="0" borderId="71" xfId="0" applyFont="1" applyBorder="1" applyAlignment="1">
      <alignment horizontal="center" vertical="center" wrapText="1"/>
    </xf>
    <xf numFmtId="0" fontId="36" fillId="0" borderId="75" xfId="0" applyFont="1" applyBorder="1" applyAlignment="1">
      <alignment horizontal="center" vertical="center" wrapText="1"/>
    </xf>
    <xf numFmtId="38" fontId="38" fillId="3" borderId="49" xfId="8" applyFont="1" applyFill="1" applyBorder="1" applyAlignment="1">
      <alignment horizontal="right" vertical="center"/>
    </xf>
    <xf numFmtId="38" fontId="38" fillId="3" borderId="20" xfId="8" applyFont="1" applyFill="1" applyBorder="1" applyAlignment="1">
      <alignment horizontal="right" vertical="center"/>
    </xf>
    <xf numFmtId="38" fontId="38" fillId="3" borderId="46" xfId="8" applyFont="1" applyFill="1" applyBorder="1" applyAlignment="1">
      <alignment horizontal="right" vertical="center"/>
    </xf>
    <xf numFmtId="38" fontId="38" fillId="3" borderId="19" xfId="8" applyFont="1" applyFill="1" applyBorder="1" applyAlignment="1">
      <alignment horizontal="right" vertical="center"/>
    </xf>
    <xf numFmtId="0" fontId="43" fillId="0" borderId="51" xfId="0" applyFont="1" applyBorder="1" applyAlignment="1">
      <alignment horizontal="center" vertical="center" wrapText="1"/>
    </xf>
    <xf numFmtId="0" fontId="43" fillId="0" borderId="71" xfId="0" applyFont="1" applyBorder="1" applyAlignment="1">
      <alignment horizontal="center" vertical="center" wrapText="1"/>
    </xf>
    <xf numFmtId="0" fontId="43" fillId="0" borderId="48" xfId="0" applyFont="1" applyBorder="1" applyAlignment="1">
      <alignment horizontal="center" vertical="center" wrapText="1"/>
    </xf>
    <xf numFmtId="0" fontId="36" fillId="0" borderId="48" xfId="0" applyFont="1" applyBorder="1" applyAlignment="1">
      <alignment horizontal="center" vertical="center" wrapText="1"/>
    </xf>
    <xf numFmtId="0" fontId="38" fillId="3" borderId="9" xfId="0" applyFont="1" applyFill="1" applyBorder="1" applyAlignment="1">
      <alignment horizontal="center" vertical="center" shrinkToFit="1"/>
    </xf>
    <xf numFmtId="0" fontId="38" fillId="3" borderId="20" xfId="0" applyFont="1" applyFill="1" applyBorder="1" applyAlignment="1">
      <alignment horizontal="center" vertical="center" shrinkToFit="1"/>
    </xf>
    <xf numFmtId="0" fontId="38" fillId="3" borderId="46" xfId="0" applyFont="1" applyFill="1" applyBorder="1" applyAlignment="1">
      <alignment horizontal="center" vertical="center" shrinkToFit="1"/>
    </xf>
    <xf numFmtId="0" fontId="38" fillId="0" borderId="12" xfId="0" applyFont="1" applyBorder="1" applyAlignment="1">
      <alignment horizontal="center" vertical="center"/>
    </xf>
    <xf numFmtId="38" fontId="38" fillId="0" borderId="61" xfId="8" applyFont="1" applyBorder="1" applyAlignment="1">
      <alignment horizontal="right" vertical="center"/>
    </xf>
    <xf numFmtId="0" fontId="37" fillId="0" borderId="22" xfId="0" applyFont="1" applyBorder="1" applyAlignment="1">
      <alignment shrinkToFit="1"/>
    </xf>
    <xf numFmtId="38" fontId="38" fillId="0" borderId="65" xfId="8" applyFont="1" applyBorder="1" applyAlignment="1">
      <alignment horizontal="right" vertical="center"/>
    </xf>
    <xf numFmtId="0" fontId="38" fillId="0" borderId="62" xfId="0" applyFont="1" applyBorder="1" applyAlignment="1">
      <alignment horizontal="center" vertical="center" shrinkToFit="1"/>
    </xf>
    <xf numFmtId="0" fontId="38" fillId="0" borderId="60" xfId="0" applyFont="1" applyBorder="1" applyAlignment="1">
      <alignment horizontal="center" vertical="center" shrinkToFit="1"/>
    </xf>
    <xf numFmtId="0" fontId="38" fillId="0" borderId="84" xfId="0" applyFont="1" applyBorder="1" applyAlignment="1">
      <alignment horizontal="center" vertical="center" shrinkToFit="1"/>
    </xf>
    <xf numFmtId="0" fontId="38" fillId="0" borderId="10" xfId="0" applyFont="1" applyBorder="1" applyAlignment="1">
      <alignment horizontal="center" vertical="center" shrinkToFit="1"/>
    </xf>
    <xf numFmtId="0" fontId="38" fillId="0" borderId="65" xfId="0" applyFont="1" applyBorder="1" applyAlignment="1">
      <alignment horizontal="center" vertical="center" shrinkToFit="1"/>
    </xf>
    <xf numFmtId="0" fontId="38" fillId="0" borderId="47" xfId="0" applyFont="1" applyBorder="1" applyAlignment="1">
      <alignment horizontal="center" vertical="center" shrinkToFit="1"/>
    </xf>
    <xf numFmtId="0" fontId="0" fillId="0" borderId="0" xfId="0" applyAlignment="1"/>
    <xf numFmtId="193" fontId="38" fillId="0" borderId="22" xfId="8" applyNumberFormat="1" applyFont="1" applyFill="1" applyBorder="1" applyAlignment="1">
      <alignment horizontal="right" vertical="center"/>
    </xf>
    <xf numFmtId="0" fontId="36" fillId="3" borderId="39" xfId="0" applyFont="1" applyFill="1" applyBorder="1" applyAlignment="1">
      <alignment horizontal="center" vertical="center" wrapText="1"/>
    </xf>
    <xf numFmtId="0" fontId="36" fillId="3" borderId="21" xfId="0" applyFont="1" applyFill="1" applyBorder="1" applyAlignment="1">
      <alignment horizontal="center" vertical="center" wrapText="1"/>
    </xf>
    <xf numFmtId="0" fontId="69" fillId="3" borderId="39" xfId="0" applyFont="1" applyFill="1" applyBorder="1" applyAlignment="1">
      <alignment horizontal="center" vertical="center" wrapText="1"/>
    </xf>
    <xf numFmtId="0" fontId="69" fillId="3" borderId="21" xfId="0" applyFont="1" applyFill="1" applyBorder="1" applyAlignment="1">
      <alignment horizontal="center" vertical="center" wrapText="1"/>
    </xf>
    <xf numFmtId="0" fontId="66" fillId="3" borderId="39" xfId="0" applyFont="1" applyFill="1" applyBorder="1" applyAlignment="1">
      <alignment horizontal="center" vertical="center" wrapText="1"/>
    </xf>
    <xf numFmtId="0" fontId="66" fillId="3" borderId="21" xfId="0" applyFont="1" applyFill="1" applyBorder="1" applyAlignment="1">
      <alignment horizontal="center" vertical="center" wrapText="1"/>
    </xf>
    <xf numFmtId="0" fontId="71" fillId="3" borderId="39" xfId="0" applyFont="1" applyFill="1" applyBorder="1" applyAlignment="1">
      <alignment horizontal="center" vertical="center" wrapText="1"/>
    </xf>
    <xf numFmtId="0" fontId="71" fillId="3" borderId="21" xfId="0" applyFont="1" applyFill="1" applyBorder="1" applyAlignment="1">
      <alignment horizontal="center" vertical="center" wrapText="1"/>
    </xf>
    <xf numFmtId="0" fontId="37" fillId="0" borderId="21" xfId="0" applyFont="1" applyBorder="1" applyAlignment="1">
      <alignment wrapText="1"/>
    </xf>
    <xf numFmtId="0" fontId="37" fillId="0" borderId="23" xfId="0" applyFont="1" applyBorder="1" applyAlignment="1">
      <alignment wrapText="1"/>
    </xf>
    <xf numFmtId="0" fontId="43" fillId="3" borderId="39" xfId="0" applyFont="1" applyFill="1" applyBorder="1" applyAlignment="1">
      <alignment horizontal="center" vertical="center" wrapText="1"/>
    </xf>
    <xf numFmtId="0" fontId="43" fillId="3" borderId="21" xfId="0" applyFont="1" applyFill="1" applyBorder="1" applyAlignment="1">
      <alignment horizontal="center" vertical="center" wrapText="1"/>
    </xf>
    <xf numFmtId="0" fontId="37" fillId="0" borderId="21" xfId="0" applyFont="1" applyBorder="1" applyAlignment="1">
      <alignment vertical="center"/>
    </xf>
    <xf numFmtId="0" fontId="37" fillId="0" borderId="39" xfId="0" applyFont="1" applyBorder="1" applyAlignment="1">
      <alignment horizontal="center" vertical="center" wrapText="1"/>
    </xf>
    <xf numFmtId="38" fontId="38" fillId="0" borderId="22" xfId="0" applyNumberFormat="1" applyFont="1" applyBorder="1" applyAlignment="1">
      <alignment vertical="center"/>
    </xf>
    <xf numFmtId="0" fontId="37" fillId="0" borderId="41" xfId="0" applyFont="1" applyBorder="1" applyAlignment="1">
      <alignment vertical="center"/>
    </xf>
    <xf numFmtId="38" fontId="38" fillId="0" borderId="22" xfId="0" applyNumberFormat="1" applyFont="1" applyBorder="1" applyAlignment="1">
      <alignment horizontal="right" vertical="center"/>
    </xf>
    <xf numFmtId="197" fontId="38" fillId="0" borderId="21" xfId="8" applyNumberFormat="1" applyFont="1" applyBorder="1" applyAlignment="1">
      <alignment horizontal="right" vertical="center"/>
    </xf>
    <xf numFmtId="197" fontId="38" fillId="0" borderId="21" xfId="8" applyNumberFormat="1" applyFont="1" applyBorder="1" applyAlignment="1">
      <alignment vertical="center"/>
    </xf>
    <xf numFmtId="197" fontId="38" fillId="0" borderId="23" xfId="8" applyNumberFormat="1" applyFont="1" applyBorder="1" applyAlignment="1">
      <alignment vertical="center"/>
    </xf>
    <xf numFmtId="197" fontId="38" fillId="0" borderId="21" xfId="8" quotePrefix="1" applyNumberFormat="1" applyFont="1" applyBorder="1" applyAlignment="1">
      <alignment horizontal="right" vertical="center"/>
    </xf>
    <xf numFmtId="176" fontId="11" fillId="0" borderId="0" xfId="6" applyNumberFormat="1" applyFont="1" applyBorder="1" applyAlignment="1">
      <alignment horizontal="right" vertical="center"/>
    </xf>
    <xf numFmtId="197" fontId="37" fillId="0" borderId="21" xfId="0" applyNumberFormat="1" applyFont="1" applyBorder="1" applyAlignment="1">
      <alignment horizontal="right" vertical="center"/>
    </xf>
    <xf numFmtId="0" fontId="43" fillId="0" borderId="21" xfId="0" applyFont="1" applyBorder="1" applyAlignment="1">
      <alignment horizontal="center" vertical="center"/>
    </xf>
    <xf numFmtId="197" fontId="38" fillId="0" borderId="22" xfId="0" applyNumberFormat="1" applyFont="1" applyBorder="1" applyAlignment="1">
      <alignment vertical="center"/>
    </xf>
    <xf numFmtId="197" fontId="38" fillId="0" borderId="41" xfId="0" applyNumberFormat="1" applyFont="1" applyBorder="1" applyAlignment="1">
      <alignment vertical="center"/>
    </xf>
    <xf numFmtId="0" fontId="38" fillId="3" borderId="39" xfId="0" applyFont="1" applyFill="1" applyBorder="1" applyAlignment="1">
      <alignment horizontal="center" vertical="center" wrapText="1"/>
    </xf>
    <xf numFmtId="0" fontId="51" fillId="3" borderId="39" xfId="0" applyFont="1" applyFill="1" applyBorder="1" applyAlignment="1">
      <alignment horizontal="center" vertical="center" wrapText="1"/>
    </xf>
    <xf numFmtId="0" fontId="51" fillId="3" borderId="21" xfId="0" applyFont="1" applyFill="1" applyBorder="1" applyAlignment="1">
      <alignment horizontal="center" vertical="center"/>
    </xf>
    <xf numFmtId="0" fontId="38" fillId="0" borderId="40" xfId="0" applyFont="1" applyBorder="1" applyAlignment="1">
      <alignment horizontal="left" vertical="center"/>
    </xf>
    <xf numFmtId="38" fontId="38" fillId="0" borderId="22" xfId="8" applyFont="1" applyFill="1" applyBorder="1" applyAlignment="1">
      <alignment horizontal="right" vertical="center"/>
    </xf>
    <xf numFmtId="0" fontId="11" fillId="0" borderId="0" xfId="0" applyFont="1" applyBorder="1" applyAlignment="1">
      <alignment horizontal="center" vertical="center"/>
    </xf>
    <xf numFmtId="0" fontId="11" fillId="0" borderId="0" xfId="0" applyFont="1" applyBorder="1" applyAlignment="1">
      <alignment horizontal="right" vertical="center"/>
    </xf>
    <xf numFmtId="0" fontId="40" fillId="0" borderId="2" xfId="0" applyFont="1" applyBorder="1" applyAlignment="1">
      <alignment horizontal="right" vertical="center"/>
    </xf>
    <xf numFmtId="0" fontId="38" fillId="0" borderId="0" xfId="0" applyFont="1" applyAlignment="1">
      <alignment horizontal="center" vertical="center"/>
    </xf>
    <xf numFmtId="49" fontId="38" fillId="0" borderId="39" xfId="0" applyNumberFormat="1" applyFont="1" applyBorder="1" applyAlignment="1">
      <alignment horizontal="center" vertical="center"/>
    </xf>
    <xf numFmtId="49" fontId="38" fillId="0" borderId="21" xfId="0" applyNumberFormat="1" applyFont="1" applyBorder="1" applyAlignment="1">
      <alignment horizontal="center" vertical="center"/>
    </xf>
    <xf numFmtId="179" fontId="38" fillId="0" borderId="40" xfId="8" applyNumberFormat="1" applyFont="1" applyBorder="1" applyAlignment="1">
      <alignment horizontal="center" vertical="center"/>
    </xf>
    <xf numFmtId="179" fontId="38" fillId="0" borderId="22" xfId="8" applyNumberFormat="1" applyFont="1" applyBorder="1" applyAlignment="1">
      <alignment horizontal="center" vertical="center"/>
    </xf>
    <xf numFmtId="38" fontId="38" fillId="0" borderId="39" xfId="0" applyNumberFormat="1" applyFont="1" applyBorder="1" applyAlignment="1">
      <alignment horizontal="left" vertical="center"/>
    </xf>
    <xf numFmtId="38" fontId="38" fillId="0" borderId="21" xfId="0" applyNumberFormat="1" applyFont="1" applyBorder="1" applyAlignment="1">
      <alignment horizontal="left" vertical="center"/>
    </xf>
    <xf numFmtId="38" fontId="38" fillId="0" borderId="42" xfId="0" applyNumberFormat="1" applyFont="1" applyBorder="1" applyAlignment="1">
      <alignment horizontal="center" vertical="center" wrapText="1"/>
    </xf>
    <xf numFmtId="38" fontId="38" fillId="0" borderId="43" xfId="0" applyNumberFormat="1" applyFont="1" applyBorder="1" applyAlignment="1">
      <alignment horizontal="center" vertical="center"/>
    </xf>
    <xf numFmtId="38" fontId="38" fillId="0" borderId="39" xfId="0" applyNumberFormat="1" applyFont="1" applyBorder="1" applyAlignment="1">
      <alignment horizontal="center" vertical="center"/>
    </xf>
    <xf numFmtId="38" fontId="38" fillId="0" borderId="21" xfId="0" applyNumberFormat="1" applyFont="1" applyBorder="1" applyAlignment="1">
      <alignment horizontal="center" vertical="center"/>
    </xf>
    <xf numFmtId="38" fontId="38" fillId="0" borderId="40" xfId="0" applyNumberFormat="1" applyFont="1" applyBorder="1" applyAlignment="1">
      <alignment horizontal="center" vertical="center"/>
    </xf>
    <xf numFmtId="38" fontId="38" fillId="0" borderId="22" xfId="0" applyNumberFormat="1" applyFont="1" applyBorder="1" applyAlignment="1">
      <alignment horizontal="center" vertical="center"/>
    </xf>
    <xf numFmtId="38" fontId="38" fillId="0" borderId="36" xfId="0" applyNumberFormat="1" applyFont="1" applyBorder="1" applyAlignment="1">
      <alignment horizontal="center" vertical="center"/>
    </xf>
    <xf numFmtId="38" fontId="38" fillId="0" borderId="37" xfId="0" applyNumberFormat="1" applyFont="1" applyBorder="1" applyAlignment="1">
      <alignment horizontal="center" vertical="center"/>
    </xf>
    <xf numFmtId="0" fontId="37" fillId="0" borderId="25" xfId="0" applyFont="1" applyBorder="1" applyAlignment="1">
      <alignment vertical="center" shrinkToFit="1"/>
    </xf>
    <xf numFmtId="0" fontId="37" fillId="0" borderId="25" xfId="0" applyFont="1" applyBorder="1" applyAlignment="1">
      <alignment horizontal="center" vertical="center"/>
    </xf>
    <xf numFmtId="49" fontId="38" fillId="0" borderId="25" xfId="0" applyNumberFormat="1" applyFont="1" applyBorder="1" applyAlignment="1">
      <alignment vertical="center" shrinkToFit="1"/>
    </xf>
    <xf numFmtId="0" fontId="38" fillId="0" borderId="25" xfId="0" applyFont="1" applyBorder="1" applyAlignment="1">
      <alignment vertical="center" shrinkToFit="1"/>
    </xf>
    <xf numFmtId="0" fontId="38" fillId="0" borderId="4" xfId="0" applyFont="1" applyFill="1" applyBorder="1" applyAlignment="1">
      <alignment horizontal="center" vertical="center"/>
    </xf>
    <xf numFmtId="0" fontId="52" fillId="0" borderId="50" xfId="0" applyFont="1" applyBorder="1" applyAlignment="1">
      <alignment vertical="center" wrapText="1"/>
    </xf>
    <xf numFmtId="0" fontId="52" fillId="0" borderId="47" xfId="0" applyFont="1" applyBorder="1" applyAlignment="1">
      <alignment vertical="center" wrapText="1"/>
    </xf>
    <xf numFmtId="0" fontId="37" fillId="0" borderId="33" xfId="0" applyFont="1" applyBorder="1" applyAlignment="1">
      <alignment horizontal="left" vertical="center" shrinkToFit="1"/>
    </xf>
    <xf numFmtId="0" fontId="37" fillId="0" borderId="36" xfId="0" applyFont="1" applyBorder="1" applyAlignment="1">
      <alignment horizontal="left" vertical="center" shrinkToFit="1"/>
    </xf>
    <xf numFmtId="49" fontId="37" fillId="0" borderId="34" xfId="0" applyNumberFormat="1" applyFont="1" applyBorder="1" applyAlignment="1">
      <alignment horizontal="left" vertical="center"/>
    </xf>
    <xf numFmtId="49" fontId="37" fillId="0" borderId="37" xfId="0" applyNumberFormat="1" applyFont="1" applyBorder="1" applyAlignment="1">
      <alignment horizontal="left" vertical="center"/>
    </xf>
    <xf numFmtId="0" fontId="38" fillId="0" borderId="34" xfId="0" applyFont="1" applyBorder="1" applyAlignment="1">
      <alignment horizontal="left" vertical="center"/>
    </xf>
    <xf numFmtId="0" fontId="38" fillId="0" borderId="37" xfId="0" applyFont="1" applyBorder="1" applyAlignment="1">
      <alignment horizontal="left" vertical="center"/>
    </xf>
    <xf numFmtId="0" fontId="37" fillId="0" borderId="34" xfId="0" applyFont="1" applyBorder="1" applyAlignment="1">
      <alignment horizontal="left" vertical="center" shrinkToFit="1"/>
    </xf>
    <xf numFmtId="0" fontId="37" fillId="0" borderId="37" xfId="0" applyFont="1" applyBorder="1" applyAlignment="1">
      <alignment horizontal="left" vertical="center" shrinkToFit="1"/>
    </xf>
    <xf numFmtId="0" fontId="43" fillId="0" borderId="49" xfId="0" applyFont="1" applyBorder="1" applyAlignment="1">
      <alignment horizontal="left" vertical="center" wrapText="1" shrinkToFit="1"/>
    </xf>
    <xf numFmtId="0" fontId="43" fillId="0" borderId="46" xfId="0" applyFont="1" applyBorder="1" applyAlignment="1">
      <alignment horizontal="left" vertical="center" wrapText="1" shrinkToFit="1"/>
    </xf>
    <xf numFmtId="0" fontId="37" fillId="0" borderId="0" xfId="0" applyFont="1" applyFill="1" applyBorder="1" applyAlignment="1">
      <alignment horizontal="left" vertical="center" shrinkToFit="1"/>
    </xf>
    <xf numFmtId="0" fontId="37" fillId="0" borderId="2" xfId="0" applyFont="1" applyBorder="1" applyAlignment="1"/>
    <xf numFmtId="0" fontId="36" fillId="0" borderId="3" xfId="0" applyFont="1" applyBorder="1" applyAlignment="1">
      <alignment horizontal="left"/>
    </xf>
    <xf numFmtId="0" fontId="36" fillId="0" borderId="0" xfId="0" applyFont="1" applyBorder="1" applyAlignment="1">
      <alignment horizontal="left"/>
    </xf>
    <xf numFmtId="0" fontId="37" fillId="0" borderId="36" xfId="0" applyFont="1" applyBorder="1" applyAlignment="1">
      <alignment horizontal="center" vertical="center"/>
    </xf>
    <xf numFmtId="0" fontId="37" fillId="0" borderId="33" xfId="0" applyFont="1" applyBorder="1" applyAlignment="1">
      <alignment horizontal="center" vertical="center"/>
    </xf>
    <xf numFmtId="0" fontId="37" fillId="0" borderId="58" xfId="0" applyFont="1" applyBorder="1" applyAlignment="1">
      <alignment horizontal="center" vertical="center"/>
    </xf>
    <xf numFmtId="38" fontId="11" fillId="0" borderId="0" xfId="6" applyFont="1" applyBorder="1" applyAlignment="1">
      <alignment horizontal="right" vertical="center" wrapText="1"/>
    </xf>
    <xf numFmtId="0" fontId="7" fillId="0" borderId="0" xfId="0" applyFont="1" applyBorder="1" applyAlignment="1">
      <alignment horizontal="right" vertical="center" wrapText="1"/>
    </xf>
    <xf numFmtId="38" fontId="11" fillId="0" borderId="1" xfId="6" applyFont="1" applyBorder="1" applyAlignment="1">
      <alignment horizontal="right" vertical="center" wrapText="1"/>
    </xf>
    <xf numFmtId="38" fontId="36" fillId="0" borderId="43" xfId="8" applyFont="1" applyBorder="1" applyAlignment="1">
      <alignment horizontal="center" vertical="top" textRotation="255" wrapText="1"/>
    </xf>
    <xf numFmtId="0" fontId="36" fillId="0" borderId="21" xfId="0" applyFont="1" applyBorder="1" applyAlignment="1">
      <alignment horizontal="center" vertical="top" textRotation="255" wrapText="1"/>
    </xf>
    <xf numFmtId="38" fontId="38" fillId="0" borderId="44" xfId="8" applyFont="1" applyBorder="1" applyAlignment="1">
      <alignment horizontal="center" vertical="top" textRotation="255" wrapText="1"/>
    </xf>
    <xf numFmtId="0" fontId="37" fillId="0" borderId="23" xfId="0" applyFont="1" applyBorder="1" applyAlignment="1">
      <alignment horizontal="center" vertical="top" textRotation="255" wrapText="1"/>
    </xf>
    <xf numFmtId="206" fontId="38" fillId="0" borderId="22" xfId="8" applyNumberFormat="1" applyFont="1" applyBorder="1" applyAlignment="1">
      <alignment horizontal="right" vertical="center"/>
    </xf>
    <xf numFmtId="202" fontId="37" fillId="0" borderId="22" xfId="0" applyNumberFormat="1" applyFont="1" applyBorder="1" applyAlignment="1">
      <alignment horizontal="right" vertical="center"/>
    </xf>
    <xf numFmtId="202" fontId="37" fillId="0" borderId="41" xfId="0" applyNumberFormat="1" applyFont="1" applyBorder="1" applyAlignment="1">
      <alignment horizontal="right" vertical="center"/>
    </xf>
    <xf numFmtId="38" fontId="38" fillId="0" borderId="3" xfId="6" applyFont="1" applyBorder="1" applyAlignment="1">
      <alignment horizontal="left" vertical="center"/>
    </xf>
    <xf numFmtId="202" fontId="37" fillId="0" borderId="21" xfId="0" applyNumberFormat="1" applyFont="1" applyBorder="1" applyAlignment="1">
      <alignment horizontal="right" vertical="center"/>
    </xf>
    <xf numFmtId="202" fontId="37" fillId="0" borderId="23" xfId="0" applyNumberFormat="1" applyFont="1" applyBorder="1" applyAlignment="1">
      <alignment horizontal="right" vertical="center"/>
    </xf>
    <xf numFmtId="202" fontId="37" fillId="0" borderId="31" xfId="0" applyNumberFormat="1" applyFont="1" applyBorder="1" applyAlignment="1">
      <alignment horizontal="right" vertical="center"/>
    </xf>
    <xf numFmtId="202" fontId="37" fillId="0" borderId="32" xfId="0" applyNumberFormat="1" applyFont="1" applyBorder="1" applyAlignment="1">
      <alignment horizontal="right" vertical="center"/>
    </xf>
    <xf numFmtId="202" fontId="37" fillId="0" borderId="49" xfId="0" applyNumberFormat="1" applyFont="1" applyBorder="1" applyAlignment="1">
      <alignment horizontal="right" vertical="center"/>
    </xf>
    <xf numFmtId="202" fontId="37" fillId="0" borderId="20" xfId="0" applyNumberFormat="1" applyFont="1" applyBorder="1" applyAlignment="1">
      <alignment horizontal="right" vertical="center"/>
    </xf>
    <xf numFmtId="202" fontId="37" fillId="0" borderId="46" xfId="0" applyNumberFormat="1" applyFont="1" applyBorder="1" applyAlignment="1">
      <alignment horizontal="right" vertical="center"/>
    </xf>
    <xf numFmtId="202" fontId="37" fillId="0" borderId="19" xfId="0" applyNumberFormat="1" applyFont="1" applyBorder="1" applyAlignment="1">
      <alignment horizontal="right" vertical="center"/>
    </xf>
    <xf numFmtId="202" fontId="37" fillId="0" borderId="0" xfId="0" applyNumberFormat="1" applyFont="1" applyBorder="1" applyAlignment="1">
      <alignment horizontal="right" vertical="center"/>
    </xf>
    <xf numFmtId="193" fontId="37" fillId="0" borderId="22" xfId="8" applyNumberFormat="1" applyFont="1" applyBorder="1" applyAlignment="1">
      <alignment horizontal="right" vertical="center"/>
    </xf>
    <xf numFmtId="193" fontId="37" fillId="0" borderId="41" xfId="8" applyNumberFormat="1" applyFont="1" applyBorder="1" applyAlignment="1">
      <alignment horizontal="right" vertical="center"/>
    </xf>
    <xf numFmtId="38" fontId="38" fillId="0" borderId="2" xfId="6" applyFont="1" applyBorder="1" applyAlignment="1">
      <alignment horizontal="right" vertical="center"/>
    </xf>
    <xf numFmtId="193" fontId="37" fillId="0" borderId="31" xfId="8" applyNumberFormat="1" applyFont="1" applyBorder="1" applyAlignment="1">
      <alignment horizontal="right" vertical="center"/>
    </xf>
    <xf numFmtId="193" fontId="37" fillId="0" borderId="32" xfId="8" applyNumberFormat="1" applyFont="1" applyBorder="1" applyAlignment="1">
      <alignment horizontal="right" vertical="center"/>
    </xf>
    <xf numFmtId="193" fontId="37" fillId="0" borderId="22" xfId="6" applyNumberFormat="1" applyFont="1" applyBorder="1" applyAlignment="1">
      <alignment horizontal="right" vertical="center"/>
    </xf>
    <xf numFmtId="193" fontId="37" fillId="0" borderId="21" xfId="8" applyNumberFormat="1" applyFont="1" applyBorder="1" applyAlignment="1">
      <alignment horizontal="right" vertical="center"/>
    </xf>
    <xf numFmtId="193" fontId="37" fillId="0" borderId="23" xfId="8" applyNumberFormat="1" applyFont="1" applyBorder="1" applyAlignment="1">
      <alignment horizontal="right" vertical="center"/>
    </xf>
    <xf numFmtId="193" fontId="37" fillId="0" borderId="31" xfId="6" applyNumberFormat="1" applyFont="1" applyBorder="1" applyAlignment="1">
      <alignment horizontal="right" vertical="center"/>
    </xf>
    <xf numFmtId="0" fontId="11" fillId="0" borderId="2" xfId="0" applyFont="1" applyBorder="1" applyAlignment="1">
      <alignment horizontal="right" vertical="center"/>
    </xf>
    <xf numFmtId="38" fontId="38" fillId="0" borderId="43" xfId="8" applyFont="1" applyBorder="1" applyAlignment="1">
      <alignment horizontal="center" vertical="center" wrapText="1"/>
    </xf>
    <xf numFmtId="38" fontId="38" fillId="0" borderId="21" xfId="8" applyFont="1" applyBorder="1" applyAlignment="1">
      <alignment horizontal="center" vertical="center" wrapText="1"/>
    </xf>
    <xf numFmtId="38" fontId="38" fillId="0" borderId="44" xfId="8" applyFont="1" applyBorder="1" applyAlignment="1">
      <alignment horizontal="center" vertical="center" wrapText="1"/>
    </xf>
    <xf numFmtId="38" fontId="38" fillId="0" borderId="23" xfId="8" applyFont="1" applyBorder="1" applyAlignment="1">
      <alignment horizontal="center" vertical="center" wrapText="1"/>
    </xf>
    <xf numFmtId="189" fontId="37" fillId="0" borderId="22" xfId="0" applyNumberFormat="1" applyFont="1" applyBorder="1" applyAlignment="1">
      <alignment horizontal="right" vertical="center"/>
    </xf>
    <xf numFmtId="198" fontId="37" fillId="0" borderId="22" xfId="0" applyNumberFormat="1" applyFont="1" applyBorder="1" applyAlignment="1">
      <alignment horizontal="right" vertical="center"/>
    </xf>
    <xf numFmtId="198" fontId="37" fillId="0" borderId="41" xfId="0" applyNumberFormat="1" applyFont="1" applyBorder="1" applyAlignment="1">
      <alignment horizontal="right" vertical="center"/>
    </xf>
    <xf numFmtId="57" fontId="38" fillId="0" borderId="43" xfId="0" applyNumberFormat="1" applyFont="1" applyBorder="1" applyAlignment="1">
      <alignment horizontal="left" vertical="center"/>
    </xf>
    <xf numFmtId="193" fontId="37" fillId="0" borderId="43" xfId="8" applyNumberFormat="1" applyFont="1" applyBorder="1" applyAlignment="1">
      <alignment vertical="center"/>
    </xf>
    <xf numFmtId="189" fontId="37" fillId="0" borderId="43" xfId="0" applyNumberFormat="1" applyFont="1" applyBorder="1" applyAlignment="1">
      <alignment horizontal="right" vertical="center"/>
    </xf>
    <xf numFmtId="198" fontId="37" fillId="0" borderId="43" xfId="0" applyNumberFormat="1" applyFont="1" applyBorder="1" applyAlignment="1">
      <alignment horizontal="right" vertical="center"/>
    </xf>
    <xf numFmtId="198" fontId="37" fillId="0" borderId="44" xfId="0" applyNumberFormat="1" applyFont="1" applyBorder="1" applyAlignment="1">
      <alignment horizontal="right" vertical="center"/>
    </xf>
    <xf numFmtId="57" fontId="38" fillId="0" borderId="22" xfId="0" applyNumberFormat="1" applyFont="1" applyBorder="1" applyAlignment="1">
      <alignment horizontal="left" vertical="center"/>
    </xf>
    <xf numFmtId="193" fontId="37" fillId="0" borderId="22" xfId="8" applyNumberFormat="1" applyFont="1" applyBorder="1" applyAlignment="1">
      <alignment vertical="center"/>
    </xf>
    <xf numFmtId="0" fontId="38" fillId="0" borderId="42" xfId="0" applyFont="1" applyFill="1" applyBorder="1" applyAlignment="1">
      <alignment horizontal="center" vertical="center"/>
    </xf>
    <xf numFmtId="0" fontId="38" fillId="0" borderId="43" xfId="0" applyFont="1" applyFill="1" applyBorder="1" applyAlignment="1">
      <alignment horizontal="center" vertical="center"/>
    </xf>
    <xf numFmtId="0" fontId="38" fillId="0" borderId="43" xfId="0" applyFont="1" applyBorder="1" applyAlignment="1">
      <alignment horizontal="right" vertical="center"/>
    </xf>
    <xf numFmtId="57" fontId="38" fillId="0" borderId="66" xfId="0" applyNumberFormat="1" applyFont="1" applyBorder="1" applyAlignment="1">
      <alignment horizontal="left" vertical="center"/>
    </xf>
    <xf numFmtId="0" fontId="38" fillId="0" borderId="66" xfId="0" applyFont="1" applyBorder="1" applyAlignment="1">
      <alignment horizontal="left" vertical="center"/>
    </xf>
    <xf numFmtId="193" fontId="37" fillId="0" borderId="66" xfId="8" applyNumberFormat="1" applyFont="1" applyBorder="1" applyAlignment="1">
      <alignment vertical="center"/>
    </xf>
    <xf numFmtId="189" fontId="37" fillId="0" borderId="66" xfId="0" applyNumberFormat="1" applyFont="1" applyBorder="1" applyAlignment="1">
      <alignment horizontal="right" vertical="center"/>
    </xf>
    <xf numFmtId="198" fontId="37" fillId="0" borderId="66" xfId="0" applyNumberFormat="1" applyFont="1" applyBorder="1" applyAlignment="1">
      <alignment horizontal="right" vertical="center"/>
    </xf>
    <xf numFmtId="198" fontId="37" fillId="0" borderId="74" xfId="0" applyNumberFormat="1" applyFont="1" applyBorder="1" applyAlignment="1">
      <alignment horizontal="right" vertical="center"/>
    </xf>
    <xf numFmtId="193" fontId="37" fillId="0" borderId="43" xfId="8" applyNumberFormat="1" applyFont="1" applyBorder="1" applyAlignment="1">
      <alignment horizontal="right" vertical="center"/>
    </xf>
    <xf numFmtId="193" fontId="46" fillId="0" borderId="21" xfId="8" applyNumberFormat="1" applyFont="1" applyFill="1" applyBorder="1" applyAlignment="1">
      <alignment horizontal="right" vertical="center"/>
    </xf>
    <xf numFmtId="0" fontId="38" fillId="0" borderId="7" xfId="0" applyFont="1" applyBorder="1" applyAlignment="1">
      <alignment vertical="center" wrapText="1"/>
    </xf>
    <xf numFmtId="0" fontId="38" fillId="0" borderId="3" xfId="0" applyFont="1" applyBorder="1" applyAlignment="1">
      <alignment vertical="center" wrapText="1"/>
    </xf>
    <xf numFmtId="193" fontId="46" fillId="0" borderId="23" xfId="8" applyNumberFormat="1" applyFont="1" applyFill="1" applyBorder="1" applyAlignment="1">
      <alignment horizontal="right" vertical="center"/>
    </xf>
    <xf numFmtId="0" fontId="37" fillId="0" borderId="40" xfId="0" applyFont="1" applyBorder="1" applyAlignment="1">
      <alignment vertical="center"/>
    </xf>
    <xf numFmtId="0" fontId="37" fillId="0" borderId="22" xfId="0" applyFont="1" applyBorder="1" applyAlignment="1">
      <alignment vertical="center"/>
    </xf>
    <xf numFmtId="189" fontId="11" fillId="0" borderId="2" xfId="0" applyNumberFormat="1" applyFont="1" applyBorder="1" applyAlignment="1">
      <alignment vertical="center"/>
    </xf>
    <xf numFmtId="57" fontId="11" fillId="0" borderId="2" xfId="0" applyNumberFormat="1" applyFont="1" applyBorder="1" applyAlignment="1">
      <alignment vertical="center"/>
    </xf>
    <xf numFmtId="0" fontId="11" fillId="0" borderId="2" xfId="0" applyFont="1" applyBorder="1" applyAlignment="1">
      <alignment vertical="center"/>
    </xf>
    <xf numFmtId="0" fontId="38" fillId="0" borderId="13" xfId="0" applyFont="1" applyFill="1" applyBorder="1" applyAlignment="1">
      <alignment horizontal="center" vertical="center" wrapText="1"/>
    </xf>
    <xf numFmtId="0" fontId="38" fillId="0" borderId="15" xfId="0" applyFont="1" applyFill="1" applyBorder="1" applyAlignment="1">
      <alignment horizontal="center" vertical="center" wrapText="1"/>
    </xf>
    <xf numFmtId="0" fontId="0" fillId="0" borderId="15" xfId="0" applyBorder="1" applyAlignment="1">
      <alignment vertical="center" wrapText="1"/>
    </xf>
    <xf numFmtId="0" fontId="0" fillId="0" borderId="54" xfId="0" applyBorder="1" applyAlignment="1">
      <alignment vertical="center" wrapText="1"/>
    </xf>
    <xf numFmtId="0" fontId="38" fillId="0" borderId="25" xfId="0" applyFont="1" applyBorder="1" applyAlignment="1">
      <alignment horizontal="right" vertical="center"/>
    </xf>
    <xf numFmtId="0" fontId="38" fillId="0" borderId="26" xfId="0" applyFont="1" applyBorder="1" applyAlignment="1">
      <alignment horizontal="right" vertical="center"/>
    </xf>
    <xf numFmtId="3" fontId="38" fillId="0" borderId="25" xfId="0" applyNumberFormat="1" applyFont="1" applyBorder="1" applyAlignment="1">
      <alignment horizontal="right" vertical="center"/>
    </xf>
    <xf numFmtId="205" fontId="38" fillId="0" borderId="87" xfId="0" applyNumberFormat="1" applyFont="1" applyBorder="1" applyAlignment="1">
      <alignment horizontal="center" vertical="center" wrapText="1"/>
    </xf>
    <xf numFmtId="205" fontId="0" fillId="0" borderId="15" xfId="0" applyNumberFormat="1" applyBorder="1" applyAlignment="1">
      <alignment horizontal="center" vertical="center" wrapText="1"/>
    </xf>
    <xf numFmtId="205" fontId="0" fillId="0" borderId="54" xfId="0" applyNumberFormat="1" applyBorder="1" applyAlignment="1">
      <alignment horizontal="center" vertical="center" wrapText="1"/>
    </xf>
    <xf numFmtId="0" fontId="0" fillId="0" borderId="3" xfId="0" applyBorder="1" applyAlignment="1">
      <alignment horizontal="center" vertical="center"/>
    </xf>
    <xf numFmtId="0" fontId="0" fillId="0" borderId="63" xfId="0" applyBorder="1" applyAlignment="1">
      <alignment horizontal="center" vertical="center"/>
    </xf>
    <xf numFmtId="0" fontId="37" fillId="0" borderId="67" xfId="0" applyFont="1" applyBorder="1" applyAlignment="1">
      <alignment horizontal="center" vertical="center"/>
    </xf>
    <xf numFmtId="0" fontId="0" fillId="0" borderId="2" xfId="0" applyBorder="1" applyAlignment="1">
      <alignment horizontal="center" vertical="center"/>
    </xf>
    <xf numFmtId="0" fontId="0" fillId="0" borderId="68" xfId="0" applyBorder="1" applyAlignment="1">
      <alignment horizontal="center" vertical="center"/>
    </xf>
    <xf numFmtId="0" fontId="37" fillId="0" borderId="3" xfId="0" applyFont="1" applyBorder="1" applyAlignment="1">
      <alignment vertical="center"/>
    </xf>
    <xf numFmtId="0" fontId="0" fillId="0" borderId="3" xfId="0" applyBorder="1" applyAlignment="1">
      <alignment vertical="center"/>
    </xf>
    <xf numFmtId="0" fontId="0" fillId="0" borderId="63" xfId="0" applyBorder="1" applyAlignment="1">
      <alignment vertical="center"/>
    </xf>
    <xf numFmtId="0" fontId="37" fillId="0" borderId="55" xfId="0" applyFont="1" applyBorder="1" applyAlignment="1">
      <alignment vertical="center"/>
    </xf>
    <xf numFmtId="0" fontId="0" fillId="0" borderId="68" xfId="0" applyBorder="1" applyAlignment="1">
      <alignment vertical="center"/>
    </xf>
    <xf numFmtId="0" fontId="38" fillId="0" borderId="44" xfId="0" applyFont="1" applyBorder="1" applyAlignment="1">
      <alignment horizontal="right" vertical="center"/>
    </xf>
    <xf numFmtId="0" fontId="37" fillId="0" borderId="43" xfId="0" applyFont="1" applyBorder="1" applyAlignment="1">
      <alignment horizontal="right" vertical="center"/>
    </xf>
    <xf numFmtId="0" fontId="37" fillId="0" borderId="44" xfId="0" applyFont="1" applyBorder="1" applyAlignment="1">
      <alignment horizontal="right" vertical="center"/>
    </xf>
    <xf numFmtId="0" fontId="37" fillId="0" borderId="66" xfId="0" applyFont="1" applyBorder="1" applyAlignment="1">
      <alignment horizontal="right" vertical="center"/>
    </xf>
    <xf numFmtId="0" fontId="37" fillId="0" borderId="74" xfId="0" applyFont="1" applyBorder="1" applyAlignment="1">
      <alignment horizontal="right" vertical="center"/>
    </xf>
    <xf numFmtId="0" fontId="11" fillId="0" borderId="0" xfId="0" applyFont="1" applyFill="1" applyBorder="1" applyAlignment="1">
      <alignment horizontal="right" vertical="center"/>
    </xf>
    <xf numFmtId="0" fontId="46" fillId="0" borderId="43" xfId="0" applyFont="1" applyFill="1" applyBorder="1" applyAlignment="1">
      <alignment horizontal="center" vertical="center"/>
    </xf>
    <xf numFmtId="0" fontId="46" fillId="0" borderId="44" xfId="0" applyFont="1" applyFill="1" applyBorder="1" applyAlignment="1">
      <alignment horizontal="center" vertical="center"/>
    </xf>
    <xf numFmtId="0" fontId="38" fillId="0" borderId="0" xfId="0" applyFont="1" applyFill="1" applyBorder="1" applyAlignment="1">
      <alignment horizontal="right" vertical="center"/>
    </xf>
    <xf numFmtId="193" fontId="46" fillId="0" borderId="66" xfId="8" applyNumberFormat="1" applyFont="1" applyFill="1" applyBorder="1" applyAlignment="1">
      <alignment horizontal="right" vertical="center"/>
    </xf>
    <xf numFmtId="193" fontId="46" fillId="0" borderId="74" xfId="8" applyNumberFormat="1" applyFont="1" applyFill="1" applyBorder="1" applyAlignment="1">
      <alignment horizontal="right" vertical="center"/>
    </xf>
    <xf numFmtId="38" fontId="38" fillId="0" borderId="3" xfId="8" applyFont="1" applyFill="1" applyBorder="1" applyAlignment="1">
      <alignment horizontal="left" vertical="center" shrinkToFit="1"/>
    </xf>
    <xf numFmtId="0" fontId="1" fillId="0" borderId="3" xfId="0" applyFont="1" applyFill="1" applyBorder="1" applyAlignment="1">
      <alignment vertical="center" shrinkToFit="1"/>
    </xf>
    <xf numFmtId="0" fontId="37" fillId="0" borderId="58" xfId="0" applyFont="1" applyFill="1" applyBorder="1" applyAlignment="1">
      <alignment horizontal="center" vertical="center"/>
    </xf>
    <xf numFmtId="0" fontId="37" fillId="0" borderId="66" xfId="0" applyFont="1" applyFill="1" applyBorder="1" applyAlignment="1">
      <alignment horizontal="center" vertical="center"/>
    </xf>
    <xf numFmtId="0" fontId="46" fillId="0" borderId="42" xfId="0" applyFont="1" applyFill="1" applyBorder="1" applyAlignment="1">
      <alignment horizontal="center" vertical="center"/>
    </xf>
    <xf numFmtId="0" fontId="46" fillId="0" borderId="43" xfId="0" applyFont="1" applyFill="1" applyBorder="1" applyAlignment="1">
      <alignment vertical="center"/>
    </xf>
    <xf numFmtId="189" fontId="37" fillId="0" borderId="42" xfId="0" applyNumberFormat="1" applyFont="1" applyBorder="1" applyAlignment="1" applyProtection="1">
      <alignment horizontal="distributed" vertical="center"/>
      <protection locked="0"/>
    </xf>
    <xf numFmtId="189" fontId="37" fillId="0" borderId="43" xfId="0" applyNumberFormat="1" applyFont="1" applyBorder="1" applyAlignment="1" applyProtection="1">
      <alignment horizontal="distributed" vertical="center"/>
      <protection locked="0"/>
    </xf>
    <xf numFmtId="189" fontId="37" fillId="0" borderId="39" xfId="0" applyNumberFormat="1" applyFont="1" applyBorder="1" applyAlignment="1" applyProtection="1">
      <alignment horizontal="distributed" vertical="center"/>
      <protection locked="0"/>
    </xf>
    <xf numFmtId="189" fontId="37" fillId="0" borderId="21" xfId="0" applyNumberFormat="1" applyFont="1" applyBorder="1" applyAlignment="1" applyProtection="1">
      <alignment horizontal="distributed" vertical="center"/>
      <protection locked="0"/>
    </xf>
    <xf numFmtId="189" fontId="37" fillId="0" borderId="42" xfId="0" applyNumberFormat="1" applyFont="1" applyBorder="1" applyAlignment="1" applyProtection="1">
      <alignment horizontal="center" vertical="center"/>
      <protection locked="0"/>
    </xf>
    <xf numFmtId="189" fontId="37" fillId="0" borderId="56" xfId="0" applyNumberFormat="1" applyFont="1" applyBorder="1" applyAlignment="1" applyProtection="1">
      <alignment horizontal="distributed" vertical="center"/>
      <protection locked="0"/>
    </xf>
    <xf numFmtId="189" fontId="37" fillId="0" borderId="57" xfId="0" applyNumberFormat="1" applyFont="1" applyBorder="1" applyAlignment="1" applyProtection="1">
      <alignment horizontal="distributed" vertical="center"/>
      <protection locked="0"/>
    </xf>
    <xf numFmtId="189" fontId="37" fillId="0" borderId="59" xfId="0" applyNumberFormat="1" applyFont="1" applyBorder="1" applyAlignment="1" applyProtection="1">
      <alignment horizontal="distributed" vertical="center"/>
      <protection locked="0"/>
    </xf>
    <xf numFmtId="189" fontId="37" fillId="0" borderId="2" xfId="0" applyNumberFormat="1" applyFont="1" applyBorder="1" applyAlignment="1" applyProtection="1">
      <alignment horizontal="center"/>
      <protection locked="0"/>
    </xf>
    <xf numFmtId="189" fontId="7" fillId="0" borderId="43" xfId="0" applyNumberFormat="1" applyFont="1" applyBorder="1" applyAlignment="1" applyProtection="1">
      <alignment horizontal="center" vertical="center"/>
      <protection locked="0"/>
    </xf>
    <xf numFmtId="0" fontId="7" fillId="0" borderId="43" xfId="0" applyFont="1" applyBorder="1" applyAlignment="1">
      <alignment horizontal="center" vertical="center"/>
    </xf>
    <xf numFmtId="189" fontId="44" fillId="7" borderId="94" xfId="0" applyNumberFormat="1" applyFont="1" applyFill="1" applyBorder="1" applyAlignment="1" applyProtection="1">
      <alignment horizontal="distributed" vertical="center"/>
      <protection locked="0"/>
    </xf>
    <xf numFmtId="189" fontId="44" fillId="7" borderId="95" xfId="0" applyNumberFormat="1" applyFont="1" applyFill="1" applyBorder="1" applyAlignment="1" applyProtection="1">
      <alignment horizontal="distributed" vertical="center"/>
      <protection locked="0"/>
    </xf>
    <xf numFmtId="189" fontId="44" fillId="7" borderId="96" xfId="0" applyNumberFormat="1" applyFont="1" applyFill="1" applyBorder="1" applyAlignment="1" applyProtection="1">
      <alignment horizontal="distributed" vertical="center"/>
      <protection locked="0"/>
    </xf>
    <xf numFmtId="189" fontId="37" fillId="0" borderId="40" xfId="0" applyNumberFormat="1" applyFont="1" applyBorder="1" applyAlignment="1" applyProtection="1">
      <alignment horizontal="distributed" vertical="center"/>
      <protection locked="0"/>
    </xf>
    <xf numFmtId="189" fontId="37" fillId="0" borderId="22" xfId="0" applyNumberFormat="1" applyFont="1" applyBorder="1" applyAlignment="1" applyProtection="1">
      <alignment horizontal="distributed" vertical="center"/>
      <protection locked="0"/>
    </xf>
    <xf numFmtId="189" fontId="46" fillId="0" borderId="0" xfId="0" applyNumberFormat="1" applyFont="1" applyBorder="1" applyAlignment="1" applyProtection="1">
      <alignment horizontal="left"/>
      <protection locked="0"/>
    </xf>
    <xf numFmtId="0" fontId="37" fillId="0" borderId="21" xfId="0" applyFont="1" applyBorder="1" applyAlignment="1">
      <alignment horizontal="distributed" vertical="center"/>
    </xf>
    <xf numFmtId="189" fontId="38" fillId="0" borderId="39" xfId="0" applyNumberFormat="1" applyFont="1" applyBorder="1" applyAlignment="1" applyProtection="1">
      <alignment horizontal="distributed" vertical="center"/>
      <protection locked="0"/>
    </xf>
    <xf numFmtId="0" fontId="38" fillId="0" borderId="21" xfId="0" applyFont="1" applyBorder="1" applyAlignment="1">
      <alignment horizontal="distributed" vertical="center"/>
    </xf>
    <xf numFmtId="189" fontId="38" fillId="0" borderId="46" xfId="0" applyNumberFormat="1" applyFont="1" applyBorder="1" applyAlignment="1" applyProtection="1">
      <alignment horizontal="center" vertical="center" shrinkToFit="1"/>
      <protection locked="0"/>
    </xf>
    <xf numFmtId="189" fontId="37" fillId="0" borderId="84" xfId="0" applyNumberFormat="1" applyFont="1" applyBorder="1" applyAlignment="1" applyProtection="1">
      <alignment horizontal="distributed" vertical="center"/>
      <protection locked="0"/>
    </xf>
    <xf numFmtId="0" fontId="37" fillId="0" borderId="34" xfId="0" applyFont="1" applyBorder="1" applyAlignment="1">
      <alignment horizontal="distributed" vertical="center"/>
    </xf>
    <xf numFmtId="189" fontId="37" fillId="0" borderId="88" xfId="0" applyNumberFormat="1" applyFont="1" applyBorder="1" applyAlignment="1" applyProtection="1">
      <alignment horizontal="distributed" vertical="center"/>
      <protection locked="0"/>
    </xf>
    <xf numFmtId="189" fontId="37" fillId="0" borderId="89" xfId="0" applyNumberFormat="1" applyFont="1" applyBorder="1" applyAlignment="1" applyProtection="1">
      <alignment horizontal="distributed" vertical="center"/>
      <protection locked="0"/>
    </xf>
    <xf numFmtId="189" fontId="37" fillId="0" borderId="90" xfId="0" applyNumberFormat="1" applyFont="1" applyBorder="1" applyAlignment="1" applyProtection="1">
      <alignment horizontal="distributed" vertical="center"/>
      <protection locked="0"/>
    </xf>
    <xf numFmtId="189" fontId="7" fillId="0" borderId="3" xfId="0" applyNumberFormat="1" applyFont="1" applyBorder="1" applyAlignment="1" applyProtection="1">
      <alignment horizontal="right"/>
      <protection locked="0"/>
    </xf>
    <xf numFmtId="189" fontId="44" fillId="7" borderId="13" xfId="0" applyNumberFormat="1" applyFont="1" applyFill="1" applyBorder="1" applyAlignment="1" applyProtection="1">
      <alignment horizontal="distributed" vertical="center"/>
      <protection locked="0"/>
    </xf>
    <xf numFmtId="189" fontId="44" fillId="7" borderId="15" xfId="0" applyNumberFormat="1" applyFont="1" applyFill="1" applyBorder="1" applyAlignment="1" applyProtection="1">
      <alignment horizontal="distributed" vertical="center"/>
      <protection locked="0"/>
    </xf>
    <xf numFmtId="189" fontId="44" fillId="7" borderId="14" xfId="0" applyNumberFormat="1" applyFont="1" applyFill="1" applyBorder="1" applyAlignment="1" applyProtection="1">
      <alignment horizontal="distributed" vertical="center"/>
      <protection locked="0"/>
    </xf>
    <xf numFmtId="0" fontId="37" fillId="0" borderId="43" xfId="0" applyFont="1" applyBorder="1" applyAlignment="1">
      <alignment horizontal="distributed" vertical="center"/>
    </xf>
    <xf numFmtId="0" fontId="37" fillId="0" borderId="22" xfId="0" applyFont="1" applyBorder="1" applyAlignment="1">
      <alignment horizontal="distributed" vertical="center"/>
    </xf>
    <xf numFmtId="189" fontId="37" fillId="0" borderId="91" xfId="0" applyNumberFormat="1" applyFont="1" applyBorder="1" applyAlignment="1" applyProtection="1">
      <alignment horizontal="distributed" vertical="center"/>
      <protection locked="0"/>
    </xf>
    <xf numFmtId="189" fontId="37" fillId="0" borderId="92" xfId="0" applyNumberFormat="1" applyFont="1" applyBorder="1" applyAlignment="1" applyProtection="1">
      <alignment horizontal="distributed" vertical="center"/>
      <protection locked="0"/>
    </xf>
    <xf numFmtId="189" fontId="37" fillId="0" borderId="93" xfId="0" applyNumberFormat="1" applyFont="1" applyBorder="1" applyAlignment="1" applyProtection="1">
      <alignment horizontal="distributed" vertical="center"/>
      <protection locked="0"/>
    </xf>
    <xf numFmtId="189" fontId="37" fillId="0" borderId="46" xfId="0" applyNumberFormat="1" applyFont="1" applyBorder="1" applyAlignment="1" applyProtection="1">
      <alignment vertical="center" wrapText="1"/>
      <protection locked="0"/>
    </xf>
    <xf numFmtId="0" fontId="37" fillId="0" borderId="39" xfId="0" applyFont="1" applyBorder="1" applyAlignment="1" applyProtection="1">
      <alignment horizontal="distributed" vertical="center"/>
      <protection locked="0"/>
    </xf>
    <xf numFmtId="0" fontId="37" fillId="0" borderId="21" xfId="0" applyFont="1" applyBorder="1" applyAlignment="1" applyProtection="1">
      <alignment horizontal="distributed" vertical="center"/>
      <protection locked="0"/>
    </xf>
    <xf numFmtId="0" fontId="37" fillId="0" borderId="51" xfId="0" applyFont="1" applyBorder="1" applyAlignment="1" applyProtection="1">
      <alignment horizontal="center" vertical="center"/>
      <protection locked="0"/>
    </xf>
    <xf numFmtId="0" fontId="37" fillId="0" borderId="48" xfId="0" applyFont="1" applyBorder="1" applyAlignment="1" applyProtection="1">
      <alignment horizontal="center" vertical="center"/>
      <protection locked="0"/>
    </xf>
    <xf numFmtId="0" fontId="37" fillId="0" borderId="40" xfId="0" applyFont="1" applyFill="1" applyBorder="1" applyAlignment="1" applyProtection="1">
      <alignment horizontal="distributed" vertical="center"/>
      <protection locked="0"/>
    </xf>
    <xf numFmtId="0" fontId="37" fillId="0" borderId="22" xfId="0" applyFont="1" applyFill="1" applyBorder="1" applyAlignment="1" applyProtection="1">
      <alignment horizontal="distributed" vertical="center"/>
      <protection locked="0"/>
    </xf>
    <xf numFmtId="0" fontId="37" fillId="0" borderId="39" xfId="0" applyFont="1" applyBorder="1" applyAlignment="1">
      <alignment horizontal="distributed" vertical="center"/>
    </xf>
    <xf numFmtId="0" fontId="37" fillId="0" borderId="39" xfId="0" applyFont="1" applyBorder="1" applyAlignment="1" applyProtection="1">
      <alignment horizontal="center" vertical="center" shrinkToFit="1"/>
      <protection locked="0"/>
    </xf>
    <xf numFmtId="0" fontId="37" fillId="0" borderId="2" xfId="0" applyFont="1" applyBorder="1" applyAlignment="1" applyProtection="1">
      <alignment horizontal="right" vertical="center" wrapText="1"/>
      <protection locked="0"/>
    </xf>
    <xf numFmtId="0" fontId="37" fillId="0" borderId="2" xfId="0" applyFont="1" applyBorder="1" applyAlignment="1">
      <alignment vertical="center" wrapText="1"/>
    </xf>
    <xf numFmtId="0" fontId="37" fillId="0" borderId="43" xfId="0" applyFont="1" applyBorder="1" applyAlignment="1" applyProtection="1">
      <alignment horizontal="center" vertical="center"/>
      <protection locked="0"/>
    </xf>
    <xf numFmtId="179" fontId="37" fillId="0" borderId="28" xfId="0" applyNumberFormat="1" applyFont="1" applyBorder="1" applyAlignment="1" applyProtection="1">
      <alignment horizontal="center" vertical="center" wrapText="1"/>
      <protection locked="0"/>
    </xf>
    <xf numFmtId="179" fontId="37" fillId="0" borderId="37" xfId="0" applyNumberFormat="1" applyFont="1" applyBorder="1" applyAlignment="1" applyProtection="1">
      <alignment horizontal="center" vertical="center" wrapText="1"/>
      <protection locked="0"/>
    </xf>
    <xf numFmtId="179" fontId="37" fillId="0" borderId="43" xfId="0" applyNumberFormat="1" applyFont="1" applyBorder="1" applyAlignment="1" applyProtection="1">
      <alignment horizontal="center" vertical="center" wrapText="1"/>
      <protection locked="0"/>
    </xf>
    <xf numFmtId="0" fontId="37" fillId="0" borderId="2" xfId="0" applyFont="1" applyBorder="1" applyAlignment="1" applyProtection="1">
      <alignment horizontal="right" vertical="center"/>
      <protection locked="0"/>
    </xf>
    <xf numFmtId="179" fontId="37" fillId="0" borderId="43" xfId="0" applyNumberFormat="1" applyFont="1" applyBorder="1" applyAlignment="1" applyProtection="1">
      <alignment horizontal="center" vertical="center"/>
      <protection locked="0"/>
    </xf>
    <xf numFmtId="179" fontId="36" fillId="0" borderId="44" xfId="0" applyNumberFormat="1" applyFont="1" applyBorder="1" applyAlignment="1" applyProtection="1">
      <alignment horizontal="center" vertical="center" wrapText="1"/>
      <protection locked="0"/>
    </xf>
    <xf numFmtId="0" fontId="7" fillId="0" borderId="3" xfId="0" applyFont="1" applyBorder="1" applyAlignment="1" applyProtection="1">
      <alignment horizontal="right" vertical="center" wrapText="1"/>
      <protection locked="0"/>
    </xf>
    <xf numFmtId="0" fontId="7" fillId="0" borderId="3" xfId="0" applyFont="1" applyBorder="1" applyAlignment="1">
      <alignment horizontal="right" vertical="center"/>
    </xf>
    <xf numFmtId="0" fontId="8" fillId="0" borderId="0" xfId="0" applyFont="1" applyAlignment="1">
      <alignment horizontal="left"/>
    </xf>
    <xf numFmtId="0" fontId="8" fillId="0" borderId="0" xfId="0" applyFont="1" applyAlignment="1"/>
    <xf numFmtId="0" fontId="8" fillId="0" borderId="0" xfId="0" applyFont="1" applyAlignment="1">
      <alignment wrapText="1"/>
    </xf>
    <xf numFmtId="0" fontId="35" fillId="0" borderId="0" xfId="0" applyFont="1" applyAlignment="1">
      <alignment wrapText="1"/>
    </xf>
    <xf numFmtId="0" fontId="8" fillId="9" borderId="0" xfId="0" applyFont="1" applyFill="1" applyAlignment="1">
      <alignment horizontal="left"/>
    </xf>
  </cellXfs>
  <cellStyles count="12">
    <cellStyle name="パーセント" xfId="1" builtinId="5"/>
    <cellStyle name="パーセント 2" xfId="2"/>
    <cellStyle name="パーセント 2 2" xfId="3"/>
    <cellStyle name="パーセント 2 3" xfId="4"/>
    <cellStyle name="ハイパーリンク" xfId="5" builtinId="8"/>
    <cellStyle name="桁区切り" xfId="6" builtinId="6"/>
    <cellStyle name="桁区切り 2" xfId="7"/>
    <cellStyle name="桁区切り 2 2" xfId="8"/>
    <cellStyle name="桁区切り 2 3" xfId="9"/>
    <cellStyle name="標準" xfId="0" builtinId="0"/>
    <cellStyle name="標準_JB16" xfId="10"/>
    <cellStyle name="標準_Sheet2 2" xfId="1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dLbls>
          <c:showLegendKey val="0"/>
          <c:showVal val="0"/>
          <c:showCatName val="0"/>
          <c:showSerName val="0"/>
          <c:showPercent val="0"/>
          <c:showBubbleSize val="0"/>
        </c:dLbls>
        <c:gapWidth val="150"/>
        <c:axId val="-306677696"/>
        <c:axId val="-306663552"/>
      </c:barChart>
      <c:catAx>
        <c:axId val="-306677696"/>
        <c:scaling>
          <c:orientation val="minMax"/>
        </c:scaling>
        <c:delete val="0"/>
        <c:axPos val="b"/>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6663552"/>
        <c:crosses val="autoZero"/>
        <c:auto val="1"/>
        <c:lblAlgn val="ctr"/>
        <c:lblOffset val="100"/>
        <c:tickMarkSkip val="1"/>
        <c:noMultiLvlLbl val="0"/>
      </c:catAx>
      <c:valAx>
        <c:axId val="-306663552"/>
        <c:scaling>
          <c:orientation val="minMax"/>
        </c:scaling>
        <c:delete val="0"/>
        <c:axPos val="l"/>
        <c:majorGridlines>
          <c:spPr>
            <a:ln w="3175">
              <a:solidFill>
                <a:srgbClr val="000000"/>
              </a:solidFill>
              <a:prstDash val="solid"/>
            </a:ln>
          </c:spPr>
        </c:majorGridlines>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6677696"/>
        <c:crosses val="autoZero"/>
        <c:crossBetween val="between"/>
      </c:valAx>
      <c:spPr>
        <a:solidFill>
          <a:srgbClr val="C0C0C0"/>
        </a:solidFill>
        <a:ln w="12700">
          <a:solidFill>
            <a:srgbClr val="808080"/>
          </a:solidFill>
          <a:prstDash val="solid"/>
        </a:ln>
      </c:spPr>
    </c:plotArea>
    <c:plotVisOnly val="1"/>
    <c:dispBlanksAs val="gap"/>
    <c:showDLblsOverMax val="0"/>
  </c:chart>
  <c:spPr>
    <a:no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0278" l="0.70000000000000062" r="0.70000000000000062" t="0.750000000000002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weave">
              <a:fgClr>
                <a:srgbClr val="000000"/>
              </a:fgClr>
              <a:bgClr>
                <a:srgbClr val="FFFFFF"/>
              </a:bgClr>
            </a:pattFill>
            <a:ln w="12700">
              <a:solidFill>
                <a:srgbClr val="000000"/>
              </a:solidFill>
              <a:prstDash val="solid"/>
            </a:ln>
            <a:effectLst>
              <a:outerShdw dist="35921" dir="2700000" algn="br">
                <a:srgbClr val="000000"/>
              </a:outerShdw>
            </a:effectLst>
          </c:spPr>
          <c:invertIfNegative val="0"/>
          <c:val>
            <c:numLit>
              <c:formatCode>General</c:formatCode>
              <c:ptCount val="1"/>
              <c:pt idx="0">
                <c:v>0</c:v>
              </c:pt>
            </c:numLit>
          </c:val>
        </c:ser>
        <c:dLbls>
          <c:showLegendKey val="0"/>
          <c:showVal val="0"/>
          <c:showCatName val="0"/>
          <c:showSerName val="0"/>
          <c:showPercent val="0"/>
          <c:showBubbleSize val="0"/>
        </c:dLbls>
        <c:gapWidth val="150"/>
        <c:axId val="-306653760"/>
        <c:axId val="-306683680"/>
      </c:barChart>
      <c:lineChart>
        <c:grouping val="standard"/>
        <c:varyColors val="0"/>
        <c:ser>
          <c:idx val="2"/>
          <c:order val="1"/>
          <c:tx>
            <c:v>人口</c:v>
          </c:tx>
          <c:spPr>
            <a:ln w="12700">
              <a:solidFill>
                <a:srgbClr val="000000"/>
              </a:solidFill>
              <a:prstDash val="solid"/>
            </a:ln>
          </c:spPr>
          <c:marker>
            <c:symbol val="diamond"/>
            <c:size val="7"/>
            <c:spPr>
              <a:solidFill>
                <a:srgbClr val="000000"/>
              </a:solidFill>
              <a:ln>
                <a:solidFill>
                  <a:srgbClr val="00000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306682592"/>
        <c:axId val="-306668448"/>
      </c:lineChart>
      <c:catAx>
        <c:axId val="-306653760"/>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6683680"/>
        <c:crosses val="autoZero"/>
        <c:auto val="0"/>
        <c:lblAlgn val="ctr"/>
        <c:lblOffset val="100"/>
        <c:tickLblSkip val="1"/>
        <c:tickMarkSkip val="1"/>
        <c:noMultiLvlLbl val="0"/>
      </c:catAx>
      <c:valAx>
        <c:axId val="-306683680"/>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世帯数</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6653760"/>
        <c:crosses val="autoZero"/>
        <c:crossBetween val="between"/>
      </c:valAx>
      <c:catAx>
        <c:axId val="-306682592"/>
        <c:scaling>
          <c:orientation val="minMax"/>
        </c:scaling>
        <c:delete val="1"/>
        <c:axPos val="b"/>
        <c:majorTickMark val="out"/>
        <c:minorTickMark val="none"/>
        <c:tickLblPos val="nextTo"/>
        <c:crossAx val="-306668448"/>
        <c:crosses val="autoZero"/>
        <c:auto val="0"/>
        <c:lblAlgn val="ctr"/>
        <c:lblOffset val="100"/>
        <c:noMultiLvlLbl val="0"/>
      </c:catAx>
      <c:valAx>
        <c:axId val="-306668448"/>
        <c:scaling>
          <c:orientation val="minMax"/>
        </c:scaling>
        <c:delete val="0"/>
        <c:axPos val="r"/>
        <c:title>
          <c:tx>
            <c:rich>
              <a:bodyPr rot="0" vert="wordArtVertRtl"/>
              <a:lstStyle/>
              <a:p>
                <a:pPr algn="ctr">
                  <a:defRPr sz="11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6682592"/>
        <c:crosses val="max"/>
        <c:crossBetween val="between"/>
      </c:valAx>
      <c:spPr>
        <a:solidFill>
          <a:srgbClr val="CCFFFF"/>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1" l="0.75000000000000278" r="0.75000000000000278" t="1" header="0.5" footer="0.5"/>
    <c:pageSetup paperSize="9" orientation="landscape"/>
  </c:printSettings>
</c:chartSpace>
</file>

<file path=xl/charts/chart100.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中主学区人口の推移</a:t>
            </a:r>
          </a:p>
        </c:rich>
      </c:tx>
      <c:overlay val="0"/>
      <c:spPr>
        <a:noFill/>
        <a:ln w="25400">
          <a:noFill/>
        </a:ln>
      </c:spPr>
    </c:title>
    <c:autoTitleDeleted val="0"/>
    <c:view3D>
      <c:rotX val="15"/>
      <c:hPercent val="500"/>
      <c:rotY val="20"/>
      <c:depthPercent val="100"/>
      <c:rAngAx val="1"/>
    </c:view3D>
    <c:floor>
      <c:thickness val="0"/>
      <c:spPr>
        <a:noFill/>
        <a:ln w="6350">
          <a:noFill/>
        </a:ln>
      </c:spPr>
    </c:floor>
    <c:sideWall>
      <c:thickness val="0"/>
      <c:spPr>
        <a:gradFill rotWithShape="0">
          <a:gsLst>
            <a:gs pos="0">
              <a:srgbClr val="CCFFCC"/>
            </a:gs>
            <a:gs pos="100000">
              <a:srgbClr val="FFFF99"/>
            </a:gs>
          </a:gsLst>
          <a:lin ang="5400000" scaled="1"/>
        </a:gradFill>
        <a:ln w="12700">
          <a:solidFill>
            <a:srgbClr val="000000"/>
          </a:solidFill>
          <a:prstDash val="solid"/>
        </a:ln>
      </c:spPr>
    </c:sideWall>
    <c:backWall>
      <c:thickness val="0"/>
      <c:spPr>
        <a:gradFill rotWithShape="0">
          <a:gsLst>
            <a:gs pos="0">
              <a:srgbClr val="CCFFCC"/>
            </a:gs>
            <a:gs pos="100000">
              <a:srgbClr val="FFFF99"/>
            </a:gs>
          </a:gsLst>
          <a:lin ang="5400000" scaled="1"/>
        </a:gradFill>
        <a:ln w="12700">
          <a:solidFill>
            <a:srgbClr val="000000"/>
          </a:solidFill>
          <a:prstDash val="solid"/>
        </a:ln>
      </c:spPr>
    </c:backWall>
    <c:plotArea>
      <c:layout/>
      <c:bar3DChart>
        <c:barDir val="bar"/>
        <c:grouping val="stacked"/>
        <c:varyColors val="0"/>
        <c:ser>
          <c:idx val="0"/>
          <c:order val="0"/>
          <c:tx>
            <c:v>０～６歳</c:v>
          </c:tx>
          <c:spPr>
            <a:pattFill prst="shingle">
              <a:fgClr>
                <a:srgbClr val="CCFFFF"/>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923</c:v>
              </c:pt>
              <c:pt idx="2">
                <c:v>973</c:v>
              </c:pt>
              <c:pt idx="3">
                <c:v>968</c:v>
              </c:pt>
            </c:numLit>
          </c:val>
        </c:ser>
        <c:ser>
          <c:idx val="1"/>
          <c:order val="1"/>
          <c:tx>
            <c:v>７～１２歳</c:v>
          </c:tx>
          <c:spPr>
            <a:pattFill prst="pct80">
              <a:fgClr>
                <a:srgbClr val="FFFF00"/>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dLbl>
              <c:idx val="1"/>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646</c:v>
              </c:pt>
              <c:pt idx="2">
                <c:v>659</c:v>
              </c:pt>
              <c:pt idx="3">
                <c:v>790</c:v>
              </c:pt>
            </c:numLit>
          </c:val>
        </c:ser>
        <c:ser>
          <c:idx val="2"/>
          <c:order val="2"/>
          <c:tx>
            <c:v>１３～１５歳</c:v>
          </c:tx>
          <c:spPr>
            <a:pattFill prst="wdDnDiag">
              <a:fgClr>
                <a:srgbClr val="FF99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378</c:v>
              </c:pt>
              <c:pt idx="2">
                <c:v>330</c:v>
              </c:pt>
              <c:pt idx="3">
                <c:v>324</c:v>
              </c:pt>
            </c:numLit>
          </c:val>
        </c:ser>
        <c:ser>
          <c:idx val="3"/>
          <c:order val="3"/>
          <c:tx>
            <c:v>１６～２０歳</c:v>
          </c:tx>
          <c:spPr>
            <a:pattFill prst="lgConfetti">
              <a:fgClr>
                <a:srgbClr val="0000FF"/>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655</c:v>
              </c:pt>
              <c:pt idx="2">
                <c:v>650</c:v>
              </c:pt>
              <c:pt idx="3">
                <c:v>531</c:v>
              </c:pt>
            </c:numLit>
          </c:val>
        </c:ser>
        <c:ser>
          <c:idx val="4"/>
          <c:order val="4"/>
          <c:tx>
            <c:v>２１～６５歳</c:v>
          </c:tx>
          <c:spPr>
            <a:pattFill prst="wdUpDiag">
              <a:fgClr>
                <a:srgbClr val="FF99CC"/>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6810</c:v>
              </c:pt>
              <c:pt idx="2">
                <c:v>7205</c:v>
              </c:pt>
              <c:pt idx="3">
                <c:v>7458</c:v>
              </c:pt>
            </c:numLit>
          </c:val>
        </c:ser>
        <c:ser>
          <c:idx val="5"/>
          <c:order val="5"/>
          <c:tx>
            <c:v>６５歳以上</c:v>
          </c:tx>
          <c:spPr>
            <a:pattFill prst="plaid">
              <a:fgClr>
                <a:srgbClr val="FF00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1079</c:v>
              </c:pt>
              <c:pt idx="2">
                <c:v>1192</c:v>
              </c:pt>
              <c:pt idx="3">
                <c:v>1573</c:v>
              </c:pt>
            </c:numLit>
          </c:val>
        </c:ser>
        <c:dLbls>
          <c:showLegendKey val="0"/>
          <c:showVal val="0"/>
          <c:showCatName val="0"/>
          <c:showSerName val="0"/>
          <c:showPercent val="0"/>
          <c:showBubbleSize val="0"/>
        </c:dLbls>
        <c:gapWidth val="150"/>
        <c:shape val="box"/>
        <c:axId val="-215539280"/>
        <c:axId val="-215568656"/>
        <c:axId val="0"/>
      </c:bar3DChart>
      <c:catAx>
        <c:axId val="-215539280"/>
        <c:scaling>
          <c:orientation val="minMax"/>
        </c:scaling>
        <c:delete val="0"/>
        <c:axPos val="l"/>
        <c:majorGridlines>
          <c:spPr>
            <a:ln w="3175">
              <a:solidFill>
                <a:srgbClr val="000000"/>
              </a:solidFill>
              <a:prstDash val="solid"/>
            </a:ln>
          </c:spPr>
        </c:majorGridlines>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68656"/>
        <c:crosses val="autoZero"/>
        <c:auto val="1"/>
        <c:lblAlgn val="ctr"/>
        <c:lblOffset val="100"/>
        <c:tickLblSkip val="16"/>
        <c:tickMarkSkip val="1"/>
        <c:noMultiLvlLbl val="0"/>
      </c:catAx>
      <c:valAx>
        <c:axId val="-215568656"/>
        <c:scaling>
          <c:orientation val="minMax"/>
        </c:scaling>
        <c:delete val="0"/>
        <c:axPos val="b"/>
        <c:majorGridlines>
          <c:spPr>
            <a:ln w="3175">
              <a:solidFill>
                <a:srgbClr val="000000"/>
              </a:solidFill>
              <a:prstDash val="solid"/>
            </a:ln>
          </c:spPr>
        </c:majorGridlines>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39280"/>
        <c:crosses val="autoZero"/>
        <c:crossBetween val="between"/>
      </c:valAx>
      <c:spPr>
        <a:noFill/>
        <a:ln w="25400">
          <a:noFill/>
        </a:ln>
      </c:spPr>
    </c:plotArea>
    <c:legend>
      <c:legendPos val="r"/>
      <c:overlay val="0"/>
      <c:spPr>
        <a:solidFill>
          <a:srgbClr val="FFFFFF"/>
        </a:solidFill>
        <a:ln w="25400">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10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9"/>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15563216"/>
        <c:axId val="-215564304"/>
        <c:axId val="0"/>
      </c:bar3DChart>
      <c:catAx>
        <c:axId val="-215563216"/>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00" b="0" i="0" u="none" strike="noStrike" baseline="0">
                <a:solidFill>
                  <a:srgbClr val="000000"/>
                </a:solidFill>
                <a:latin typeface="ＭＳ Ｐゴシック"/>
                <a:ea typeface="ＭＳ Ｐゴシック"/>
                <a:cs typeface="ＭＳ Ｐゴシック"/>
              </a:defRPr>
            </a:pPr>
            <a:endParaRPr lang="ja-JP"/>
          </a:p>
        </c:txPr>
        <c:crossAx val="-215564304"/>
        <c:crosses val="autoZero"/>
        <c:auto val="1"/>
        <c:lblAlgn val="ctr"/>
        <c:lblOffset val="100"/>
        <c:tickLblSkip val="1"/>
        <c:tickMarkSkip val="1"/>
        <c:noMultiLvlLbl val="0"/>
      </c:catAx>
      <c:valAx>
        <c:axId val="-215564304"/>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15563216"/>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10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9"/>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15551792"/>
        <c:axId val="-215542544"/>
        <c:axId val="0"/>
      </c:bar3DChart>
      <c:catAx>
        <c:axId val="-215551792"/>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00" b="0" i="0" u="none" strike="noStrike" baseline="0">
                <a:solidFill>
                  <a:srgbClr val="000000"/>
                </a:solidFill>
                <a:latin typeface="ＭＳ Ｐゴシック"/>
                <a:ea typeface="ＭＳ Ｐゴシック"/>
                <a:cs typeface="ＭＳ Ｐゴシック"/>
              </a:defRPr>
            </a:pPr>
            <a:endParaRPr lang="ja-JP"/>
          </a:p>
        </c:txPr>
        <c:crossAx val="-215542544"/>
        <c:crosses val="autoZero"/>
        <c:auto val="1"/>
        <c:lblAlgn val="ctr"/>
        <c:lblOffset val="100"/>
        <c:tickLblSkip val="1"/>
        <c:tickMarkSkip val="1"/>
        <c:noMultiLvlLbl val="0"/>
      </c:catAx>
      <c:valAx>
        <c:axId val="-215542544"/>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15551792"/>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10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10"/>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15534928"/>
        <c:axId val="-215565936"/>
        <c:axId val="0"/>
      </c:bar3DChart>
      <c:catAx>
        <c:axId val="-215534928"/>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00" b="0" i="0" u="none" strike="noStrike" baseline="0">
                <a:solidFill>
                  <a:srgbClr val="000000"/>
                </a:solidFill>
                <a:latin typeface="ＭＳ Ｐゴシック"/>
                <a:ea typeface="ＭＳ Ｐゴシック"/>
                <a:cs typeface="ＭＳ Ｐゴシック"/>
              </a:defRPr>
            </a:pPr>
            <a:endParaRPr lang="ja-JP"/>
          </a:p>
        </c:txPr>
        <c:crossAx val="-215565936"/>
        <c:crosses val="autoZero"/>
        <c:auto val="1"/>
        <c:lblAlgn val="ctr"/>
        <c:lblOffset val="100"/>
        <c:tickLblSkip val="1"/>
        <c:tickMarkSkip val="1"/>
        <c:noMultiLvlLbl val="0"/>
      </c:catAx>
      <c:valAx>
        <c:axId val="-215565936"/>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15534928"/>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10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dkDnDiag">
              <a:fgClr>
                <a:srgbClr val="FFFFFF"/>
              </a:fgClr>
              <a:bgClr>
                <a:srgbClr val="000000"/>
              </a:bgClr>
            </a:pattFill>
            <a:ln w="12700">
              <a:solidFill>
                <a:srgbClr val="000000"/>
              </a:solidFill>
              <a:prstDash val="solid"/>
            </a:ln>
          </c:spPr>
          <c:invertIfNegative val="0"/>
          <c:val>
            <c:numLit>
              <c:formatCode>General</c:formatCode>
              <c:ptCount val="1"/>
              <c:pt idx="0">
                <c:v>0</c:v>
              </c:pt>
            </c:numLit>
          </c:val>
        </c:ser>
        <c:dLbls>
          <c:showLegendKey val="0"/>
          <c:showVal val="0"/>
          <c:showCatName val="0"/>
          <c:showSerName val="0"/>
          <c:showPercent val="0"/>
          <c:showBubbleSize val="0"/>
        </c:dLbls>
        <c:gapWidth val="150"/>
        <c:axId val="-215549616"/>
        <c:axId val="-215550704"/>
      </c:barChart>
      <c:lineChart>
        <c:grouping val="standard"/>
        <c:varyColors val="0"/>
        <c:ser>
          <c:idx val="0"/>
          <c:order val="1"/>
          <c:tx>
            <c:v>人口</c:v>
          </c:tx>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215565392"/>
        <c:axId val="-215562128"/>
      </c:lineChart>
      <c:catAx>
        <c:axId val="-215549616"/>
        <c:scaling>
          <c:orientation val="minMax"/>
        </c:scaling>
        <c:delete val="0"/>
        <c:axPos val="b"/>
        <c:numFmt formatCode="General" sourceLinked="1"/>
        <c:majorTickMark val="in"/>
        <c:minorTickMark val="none"/>
        <c:tickLblPos val="nextTo"/>
        <c:spPr>
          <a:ln w="3175">
            <a:solidFill>
              <a:srgbClr val="000000"/>
            </a:solidFill>
            <a:prstDash val="solid"/>
          </a:ln>
        </c:spPr>
        <c:txPr>
          <a:bodyPr rot="-360000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5550704"/>
        <c:crosses val="autoZero"/>
        <c:auto val="0"/>
        <c:lblAlgn val="ctr"/>
        <c:lblOffset val="100"/>
        <c:tickLblSkip val="1"/>
        <c:tickMarkSkip val="1"/>
        <c:noMultiLvlLbl val="0"/>
      </c:catAx>
      <c:valAx>
        <c:axId val="-215550704"/>
        <c:scaling>
          <c:orientation val="minMax"/>
        </c:scaling>
        <c:delete val="0"/>
        <c:axPos val="l"/>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15549616"/>
        <c:crosses val="autoZero"/>
        <c:crossBetween val="between"/>
      </c:valAx>
      <c:catAx>
        <c:axId val="-215565392"/>
        <c:scaling>
          <c:orientation val="minMax"/>
        </c:scaling>
        <c:delete val="1"/>
        <c:axPos val="b"/>
        <c:majorTickMark val="out"/>
        <c:minorTickMark val="none"/>
        <c:tickLblPos val="nextTo"/>
        <c:crossAx val="-215562128"/>
        <c:crosses val="autoZero"/>
        <c:auto val="0"/>
        <c:lblAlgn val="ctr"/>
        <c:lblOffset val="100"/>
        <c:noMultiLvlLbl val="0"/>
      </c:catAx>
      <c:valAx>
        <c:axId val="-215562128"/>
        <c:scaling>
          <c:orientation val="minMax"/>
        </c:scaling>
        <c:delete val="0"/>
        <c:axPos val="r"/>
        <c:title>
          <c:tx>
            <c:rich>
              <a:bodyPr rot="0" vert="wordArtVertRtl"/>
              <a:lstStyle/>
              <a:p>
                <a:pPr algn="ctr">
                  <a:defRPr sz="9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15565392"/>
        <c:crosses val="max"/>
        <c:crossBetween val="between"/>
      </c:valAx>
      <c:spPr>
        <a:solidFill>
          <a:srgbClr val="CCFFCC"/>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1" l="0.75000000000000278" r="0.75000000000000278"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35"/>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306665184"/>
        <c:axId val="-306664640"/>
        <c:axId val="0"/>
      </c:bar3DChart>
      <c:catAx>
        <c:axId val="-306665184"/>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306664640"/>
        <c:crosses val="autoZero"/>
        <c:auto val="1"/>
        <c:lblAlgn val="ctr"/>
        <c:lblOffset val="100"/>
        <c:tickLblSkip val="1"/>
        <c:tickMarkSkip val="1"/>
        <c:noMultiLvlLbl val="0"/>
      </c:catAx>
      <c:valAx>
        <c:axId val="-306664640"/>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306665184"/>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3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weave">
              <a:fgClr>
                <a:srgbClr val="000000"/>
              </a:fgClr>
              <a:bgClr>
                <a:srgbClr val="FFFFFF"/>
              </a:bgClr>
            </a:pattFill>
            <a:ln w="12700">
              <a:solidFill>
                <a:srgbClr val="000000"/>
              </a:solidFill>
              <a:prstDash val="solid"/>
            </a:ln>
            <a:effectLst>
              <a:outerShdw dist="35921" dir="2700000" algn="br">
                <a:srgbClr val="000000"/>
              </a:outerShdw>
            </a:effectLst>
          </c:spPr>
          <c:invertIfNegative val="0"/>
          <c:val>
            <c:numLit>
              <c:formatCode>General</c:formatCode>
              <c:ptCount val="1"/>
              <c:pt idx="0">
                <c:v>0</c:v>
              </c:pt>
            </c:numLit>
          </c:val>
        </c:ser>
        <c:dLbls>
          <c:showLegendKey val="0"/>
          <c:showVal val="0"/>
          <c:showCatName val="0"/>
          <c:showSerName val="0"/>
          <c:showPercent val="0"/>
          <c:showBubbleSize val="0"/>
        </c:dLbls>
        <c:gapWidth val="150"/>
        <c:axId val="-306663008"/>
        <c:axId val="-306662464"/>
      </c:barChart>
      <c:lineChart>
        <c:grouping val="standard"/>
        <c:varyColors val="0"/>
        <c:ser>
          <c:idx val="2"/>
          <c:order val="1"/>
          <c:tx>
            <c:v>人口</c:v>
          </c:tx>
          <c:spPr>
            <a:ln w="12700">
              <a:solidFill>
                <a:srgbClr val="000000"/>
              </a:solidFill>
              <a:prstDash val="solid"/>
            </a:ln>
          </c:spPr>
          <c:marker>
            <c:symbol val="diamond"/>
            <c:size val="7"/>
            <c:spPr>
              <a:solidFill>
                <a:srgbClr val="000000"/>
              </a:solidFill>
              <a:ln>
                <a:solidFill>
                  <a:srgbClr val="00000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306828656"/>
        <c:axId val="-306827568"/>
      </c:lineChart>
      <c:catAx>
        <c:axId val="-306663008"/>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6662464"/>
        <c:crosses val="autoZero"/>
        <c:auto val="0"/>
        <c:lblAlgn val="ctr"/>
        <c:lblOffset val="100"/>
        <c:tickLblSkip val="1"/>
        <c:tickMarkSkip val="1"/>
        <c:noMultiLvlLbl val="0"/>
      </c:catAx>
      <c:valAx>
        <c:axId val="-306662464"/>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世帯数</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6663008"/>
        <c:crosses val="autoZero"/>
        <c:crossBetween val="between"/>
      </c:valAx>
      <c:catAx>
        <c:axId val="-306828656"/>
        <c:scaling>
          <c:orientation val="minMax"/>
        </c:scaling>
        <c:delete val="1"/>
        <c:axPos val="b"/>
        <c:majorTickMark val="out"/>
        <c:minorTickMark val="none"/>
        <c:tickLblPos val="nextTo"/>
        <c:crossAx val="-306827568"/>
        <c:crosses val="autoZero"/>
        <c:auto val="0"/>
        <c:lblAlgn val="ctr"/>
        <c:lblOffset val="100"/>
        <c:noMultiLvlLbl val="0"/>
      </c:catAx>
      <c:valAx>
        <c:axId val="-306827568"/>
        <c:scaling>
          <c:orientation val="minMax"/>
        </c:scaling>
        <c:delete val="0"/>
        <c:axPos val="r"/>
        <c:title>
          <c:tx>
            <c:rich>
              <a:bodyPr rot="0" vert="wordArtVertRtl"/>
              <a:lstStyle/>
              <a:p>
                <a:pPr algn="ctr">
                  <a:defRPr sz="11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6828656"/>
        <c:crosses val="max"/>
        <c:crossBetween val="between"/>
      </c:valAx>
      <c:spPr>
        <a:solidFill>
          <a:srgbClr val="CCFFFF"/>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35"/>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306805808"/>
        <c:axId val="-306818320"/>
        <c:axId val="0"/>
      </c:bar3DChart>
      <c:catAx>
        <c:axId val="-306805808"/>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306818320"/>
        <c:crosses val="autoZero"/>
        <c:auto val="1"/>
        <c:lblAlgn val="ctr"/>
        <c:lblOffset val="100"/>
        <c:tickLblSkip val="1"/>
        <c:tickMarkSkip val="1"/>
        <c:noMultiLvlLbl val="0"/>
      </c:catAx>
      <c:valAx>
        <c:axId val="-306818320"/>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306805808"/>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0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weave">
              <a:fgClr>
                <a:srgbClr val="000000"/>
              </a:fgClr>
              <a:bgClr>
                <a:srgbClr val="FFFFFF"/>
              </a:bgClr>
            </a:pattFill>
            <a:ln w="12700">
              <a:solidFill>
                <a:srgbClr val="000000"/>
              </a:solidFill>
              <a:prstDash val="solid"/>
            </a:ln>
            <a:effectLst>
              <a:outerShdw dist="35921" dir="2700000" algn="br">
                <a:srgbClr val="000000"/>
              </a:outerShdw>
            </a:effectLst>
          </c:spPr>
          <c:invertIfNegative val="0"/>
          <c:val>
            <c:numLit>
              <c:formatCode>General</c:formatCode>
              <c:ptCount val="1"/>
              <c:pt idx="0">
                <c:v>0</c:v>
              </c:pt>
            </c:numLit>
          </c:val>
        </c:ser>
        <c:dLbls>
          <c:showLegendKey val="0"/>
          <c:showVal val="0"/>
          <c:showCatName val="0"/>
          <c:showSerName val="0"/>
          <c:showPercent val="0"/>
          <c:showBubbleSize val="0"/>
        </c:dLbls>
        <c:gapWidth val="150"/>
        <c:axId val="-306808528"/>
        <c:axId val="-306803632"/>
      </c:barChart>
      <c:lineChart>
        <c:grouping val="standard"/>
        <c:varyColors val="0"/>
        <c:ser>
          <c:idx val="2"/>
          <c:order val="1"/>
          <c:tx>
            <c:v>人口</c:v>
          </c:tx>
          <c:spPr>
            <a:ln w="12700">
              <a:solidFill>
                <a:srgbClr val="000000"/>
              </a:solidFill>
              <a:prstDash val="solid"/>
            </a:ln>
          </c:spPr>
          <c:marker>
            <c:symbol val="diamond"/>
            <c:size val="7"/>
            <c:spPr>
              <a:solidFill>
                <a:srgbClr val="000000"/>
              </a:solidFill>
              <a:ln>
                <a:solidFill>
                  <a:srgbClr val="00000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306820496"/>
        <c:axId val="-306817776"/>
      </c:lineChart>
      <c:catAx>
        <c:axId val="-306808528"/>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6803632"/>
        <c:crosses val="autoZero"/>
        <c:auto val="0"/>
        <c:lblAlgn val="ctr"/>
        <c:lblOffset val="100"/>
        <c:tickLblSkip val="1"/>
        <c:tickMarkSkip val="1"/>
        <c:noMultiLvlLbl val="0"/>
      </c:catAx>
      <c:valAx>
        <c:axId val="-306803632"/>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世帯数</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6808528"/>
        <c:crosses val="autoZero"/>
        <c:crossBetween val="between"/>
      </c:valAx>
      <c:catAx>
        <c:axId val="-306820496"/>
        <c:scaling>
          <c:orientation val="minMax"/>
        </c:scaling>
        <c:delete val="1"/>
        <c:axPos val="b"/>
        <c:majorTickMark val="out"/>
        <c:minorTickMark val="none"/>
        <c:tickLblPos val="nextTo"/>
        <c:crossAx val="-306817776"/>
        <c:crosses val="autoZero"/>
        <c:auto val="0"/>
        <c:lblAlgn val="ctr"/>
        <c:lblOffset val="100"/>
        <c:noMultiLvlLbl val="0"/>
      </c:catAx>
      <c:valAx>
        <c:axId val="-306817776"/>
        <c:scaling>
          <c:orientation val="minMax"/>
        </c:scaling>
        <c:delete val="0"/>
        <c:axPos val="r"/>
        <c:title>
          <c:tx>
            <c:rich>
              <a:bodyPr rot="0" vert="wordArtVertRtl"/>
              <a:lstStyle/>
              <a:p>
                <a:pPr algn="ctr">
                  <a:defRPr sz="11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6820496"/>
        <c:crosses val="max"/>
        <c:crossBetween val="between"/>
      </c:valAx>
      <c:spPr>
        <a:solidFill>
          <a:srgbClr val="CCFFFF"/>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35"/>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306825936"/>
        <c:axId val="-306802544"/>
        <c:axId val="0"/>
      </c:bar3DChart>
      <c:catAx>
        <c:axId val="-306825936"/>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306802544"/>
        <c:crosses val="autoZero"/>
        <c:auto val="1"/>
        <c:lblAlgn val="ctr"/>
        <c:lblOffset val="100"/>
        <c:tickLblSkip val="1"/>
        <c:tickMarkSkip val="1"/>
        <c:noMultiLvlLbl val="0"/>
      </c:catAx>
      <c:valAx>
        <c:axId val="-306802544"/>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306825936"/>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weave">
              <a:fgClr>
                <a:srgbClr val="000000"/>
              </a:fgClr>
              <a:bgClr>
                <a:srgbClr val="FFFFFF"/>
              </a:bgClr>
            </a:pattFill>
            <a:ln w="12700">
              <a:solidFill>
                <a:srgbClr val="000000"/>
              </a:solidFill>
              <a:prstDash val="solid"/>
            </a:ln>
            <a:effectLst>
              <a:outerShdw dist="35921" dir="2700000" algn="br">
                <a:srgbClr val="000000"/>
              </a:outerShdw>
            </a:effectLst>
          </c:spPr>
          <c:invertIfNegative val="0"/>
          <c:val>
            <c:numLit>
              <c:formatCode>General</c:formatCode>
              <c:ptCount val="1"/>
              <c:pt idx="0">
                <c:v>0</c:v>
              </c:pt>
            </c:numLit>
          </c:val>
        </c:ser>
        <c:dLbls>
          <c:showLegendKey val="0"/>
          <c:showVal val="0"/>
          <c:showCatName val="0"/>
          <c:showSerName val="0"/>
          <c:showPercent val="0"/>
          <c:showBubbleSize val="0"/>
        </c:dLbls>
        <c:gapWidth val="150"/>
        <c:axId val="-306815600"/>
        <c:axId val="-306830288"/>
      </c:barChart>
      <c:lineChart>
        <c:grouping val="standard"/>
        <c:varyColors val="0"/>
        <c:ser>
          <c:idx val="2"/>
          <c:order val="1"/>
          <c:tx>
            <c:v>人口</c:v>
          </c:tx>
          <c:spPr>
            <a:ln w="12700">
              <a:solidFill>
                <a:srgbClr val="000000"/>
              </a:solidFill>
              <a:prstDash val="solid"/>
            </a:ln>
          </c:spPr>
          <c:marker>
            <c:symbol val="diamond"/>
            <c:size val="7"/>
            <c:spPr>
              <a:solidFill>
                <a:srgbClr val="000000"/>
              </a:solidFill>
              <a:ln>
                <a:solidFill>
                  <a:srgbClr val="00000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306813968"/>
        <c:axId val="-306827024"/>
      </c:lineChart>
      <c:catAx>
        <c:axId val="-306815600"/>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6830288"/>
        <c:crosses val="autoZero"/>
        <c:auto val="0"/>
        <c:lblAlgn val="ctr"/>
        <c:lblOffset val="100"/>
        <c:tickLblSkip val="1"/>
        <c:tickMarkSkip val="1"/>
        <c:noMultiLvlLbl val="0"/>
      </c:catAx>
      <c:valAx>
        <c:axId val="-306830288"/>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世帯数</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6815600"/>
        <c:crosses val="autoZero"/>
        <c:crossBetween val="between"/>
      </c:valAx>
      <c:catAx>
        <c:axId val="-306813968"/>
        <c:scaling>
          <c:orientation val="minMax"/>
        </c:scaling>
        <c:delete val="1"/>
        <c:axPos val="b"/>
        <c:majorTickMark val="out"/>
        <c:minorTickMark val="none"/>
        <c:tickLblPos val="nextTo"/>
        <c:crossAx val="-306827024"/>
        <c:crosses val="autoZero"/>
        <c:auto val="0"/>
        <c:lblAlgn val="ctr"/>
        <c:lblOffset val="100"/>
        <c:noMultiLvlLbl val="0"/>
      </c:catAx>
      <c:valAx>
        <c:axId val="-306827024"/>
        <c:scaling>
          <c:orientation val="minMax"/>
        </c:scaling>
        <c:delete val="0"/>
        <c:axPos val="r"/>
        <c:title>
          <c:tx>
            <c:rich>
              <a:bodyPr rot="0" vert="wordArtVertRtl"/>
              <a:lstStyle/>
              <a:p>
                <a:pPr algn="ctr">
                  <a:defRPr sz="11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6813968"/>
        <c:crosses val="max"/>
        <c:crossBetween val="between"/>
      </c:valAx>
      <c:spPr>
        <a:solidFill>
          <a:srgbClr val="CCFFFF"/>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35"/>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306813424"/>
        <c:axId val="-306812880"/>
        <c:axId val="0"/>
      </c:bar3DChart>
      <c:catAx>
        <c:axId val="-306813424"/>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306812880"/>
        <c:crosses val="autoZero"/>
        <c:auto val="1"/>
        <c:lblAlgn val="ctr"/>
        <c:lblOffset val="100"/>
        <c:tickLblSkip val="1"/>
        <c:tickMarkSkip val="1"/>
        <c:noMultiLvlLbl val="0"/>
      </c:catAx>
      <c:valAx>
        <c:axId val="-306812880"/>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306813424"/>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0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weave">
              <a:fgClr>
                <a:srgbClr val="000000"/>
              </a:fgClr>
              <a:bgClr>
                <a:srgbClr val="FFFFFF"/>
              </a:bgClr>
            </a:pattFill>
            <a:ln w="12700">
              <a:solidFill>
                <a:srgbClr val="000000"/>
              </a:solidFill>
              <a:prstDash val="solid"/>
            </a:ln>
            <a:effectLst>
              <a:outerShdw dist="35921" dir="2700000" algn="br">
                <a:srgbClr val="000000"/>
              </a:outerShdw>
            </a:effectLst>
          </c:spPr>
          <c:invertIfNegative val="0"/>
          <c:val>
            <c:numLit>
              <c:formatCode>General</c:formatCode>
              <c:ptCount val="1"/>
              <c:pt idx="0">
                <c:v>0</c:v>
              </c:pt>
            </c:numLit>
          </c:val>
        </c:ser>
        <c:dLbls>
          <c:showLegendKey val="0"/>
          <c:showVal val="0"/>
          <c:showCatName val="0"/>
          <c:showSerName val="0"/>
          <c:showPercent val="0"/>
          <c:showBubbleSize val="0"/>
        </c:dLbls>
        <c:gapWidth val="150"/>
        <c:axId val="-306802000"/>
        <c:axId val="-306811248"/>
      </c:barChart>
      <c:lineChart>
        <c:grouping val="standard"/>
        <c:varyColors val="0"/>
        <c:ser>
          <c:idx val="2"/>
          <c:order val="1"/>
          <c:tx>
            <c:v>人口</c:v>
          </c:tx>
          <c:spPr>
            <a:ln w="12700">
              <a:solidFill>
                <a:srgbClr val="000000"/>
              </a:solidFill>
              <a:prstDash val="solid"/>
            </a:ln>
          </c:spPr>
          <c:marker>
            <c:symbol val="diamond"/>
            <c:size val="7"/>
            <c:spPr>
              <a:solidFill>
                <a:srgbClr val="000000"/>
              </a:solidFill>
              <a:ln>
                <a:solidFill>
                  <a:srgbClr val="00000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306823216"/>
        <c:axId val="-306826480"/>
      </c:lineChart>
      <c:catAx>
        <c:axId val="-306802000"/>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6811248"/>
        <c:crosses val="autoZero"/>
        <c:auto val="0"/>
        <c:lblAlgn val="ctr"/>
        <c:lblOffset val="100"/>
        <c:tickLblSkip val="1"/>
        <c:tickMarkSkip val="1"/>
        <c:noMultiLvlLbl val="0"/>
      </c:catAx>
      <c:valAx>
        <c:axId val="-306811248"/>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世帯数</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6802000"/>
        <c:crosses val="autoZero"/>
        <c:crossBetween val="between"/>
      </c:valAx>
      <c:catAx>
        <c:axId val="-306823216"/>
        <c:scaling>
          <c:orientation val="minMax"/>
        </c:scaling>
        <c:delete val="1"/>
        <c:axPos val="b"/>
        <c:majorTickMark val="out"/>
        <c:minorTickMark val="none"/>
        <c:tickLblPos val="nextTo"/>
        <c:crossAx val="-306826480"/>
        <c:crosses val="autoZero"/>
        <c:auto val="0"/>
        <c:lblAlgn val="ctr"/>
        <c:lblOffset val="100"/>
        <c:noMultiLvlLbl val="0"/>
      </c:catAx>
      <c:valAx>
        <c:axId val="-306826480"/>
        <c:scaling>
          <c:orientation val="minMax"/>
        </c:scaling>
        <c:delete val="0"/>
        <c:axPos val="r"/>
        <c:title>
          <c:tx>
            <c:rich>
              <a:bodyPr rot="0" vert="wordArtVertRtl"/>
              <a:lstStyle/>
              <a:p>
                <a:pPr algn="ctr">
                  <a:defRPr sz="11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6823216"/>
        <c:crosses val="max"/>
        <c:crossBetween val="between"/>
      </c:valAx>
      <c:spPr>
        <a:solidFill>
          <a:srgbClr val="CCFFFF"/>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35"/>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306825392"/>
        <c:axId val="-306801456"/>
        <c:axId val="0"/>
      </c:bar3DChart>
      <c:catAx>
        <c:axId val="-306825392"/>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306801456"/>
        <c:crosses val="autoZero"/>
        <c:auto val="1"/>
        <c:lblAlgn val="ctr"/>
        <c:lblOffset val="100"/>
        <c:tickLblSkip val="1"/>
        <c:tickMarkSkip val="1"/>
        <c:noMultiLvlLbl val="0"/>
      </c:catAx>
      <c:valAx>
        <c:axId val="-306801456"/>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306825392"/>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weave">
              <a:fgClr>
                <a:srgbClr val="000000"/>
              </a:fgClr>
              <a:bgClr>
                <a:srgbClr val="FFFFFF"/>
              </a:bgClr>
            </a:pattFill>
            <a:ln w="12700">
              <a:solidFill>
                <a:srgbClr val="000000"/>
              </a:solidFill>
              <a:prstDash val="solid"/>
            </a:ln>
            <a:effectLst>
              <a:outerShdw dist="35921" dir="2700000" algn="br">
                <a:srgbClr val="000000"/>
              </a:outerShdw>
            </a:effectLst>
          </c:spPr>
          <c:invertIfNegative val="0"/>
          <c:val>
            <c:numLit>
              <c:formatCode>General</c:formatCode>
              <c:ptCount val="1"/>
              <c:pt idx="0">
                <c:v>0</c:v>
              </c:pt>
            </c:numLit>
          </c:val>
        </c:ser>
        <c:dLbls>
          <c:showLegendKey val="0"/>
          <c:showVal val="0"/>
          <c:showCatName val="0"/>
          <c:showSerName val="0"/>
          <c:showPercent val="0"/>
          <c:showBubbleSize val="0"/>
        </c:dLbls>
        <c:gapWidth val="150"/>
        <c:axId val="-306675520"/>
        <c:axId val="-306676608"/>
      </c:barChart>
      <c:lineChart>
        <c:grouping val="standard"/>
        <c:varyColors val="0"/>
        <c:ser>
          <c:idx val="2"/>
          <c:order val="1"/>
          <c:tx>
            <c:v>人口</c:v>
          </c:tx>
          <c:spPr>
            <a:ln w="12700">
              <a:solidFill>
                <a:srgbClr val="000000"/>
              </a:solidFill>
              <a:prstDash val="solid"/>
            </a:ln>
          </c:spPr>
          <c:marker>
            <c:symbol val="diamond"/>
            <c:size val="7"/>
            <c:spPr>
              <a:solidFill>
                <a:srgbClr val="000000"/>
              </a:solidFill>
              <a:ln>
                <a:solidFill>
                  <a:srgbClr val="00000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306676064"/>
        <c:axId val="-306674976"/>
      </c:lineChart>
      <c:catAx>
        <c:axId val="-306675520"/>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6676608"/>
        <c:crosses val="autoZero"/>
        <c:auto val="0"/>
        <c:lblAlgn val="ctr"/>
        <c:lblOffset val="100"/>
        <c:tickLblSkip val="1"/>
        <c:tickMarkSkip val="1"/>
        <c:noMultiLvlLbl val="0"/>
      </c:catAx>
      <c:valAx>
        <c:axId val="-306676608"/>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世帯数</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6675520"/>
        <c:crosses val="autoZero"/>
        <c:crossBetween val="between"/>
      </c:valAx>
      <c:catAx>
        <c:axId val="-306676064"/>
        <c:scaling>
          <c:orientation val="minMax"/>
        </c:scaling>
        <c:delete val="1"/>
        <c:axPos val="b"/>
        <c:majorTickMark val="out"/>
        <c:minorTickMark val="none"/>
        <c:tickLblPos val="nextTo"/>
        <c:crossAx val="-306674976"/>
        <c:crosses val="autoZero"/>
        <c:auto val="0"/>
        <c:lblAlgn val="ctr"/>
        <c:lblOffset val="100"/>
        <c:noMultiLvlLbl val="0"/>
      </c:catAx>
      <c:valAx>
        <c:axId val="-306674976"/>
        <c:scaling>
          <c:orientation val="minMax"/>
        </c:scaling>
        <c:delete val="0"/>
        <c:axPos val="r"/>
        <c:title>
          <c:tx>
            <c:rich>
              <a:bodyPr rot="0" vert="wordArtVertRtl"/>
              <a:lstStyle/>
              <a:p>
                <a:pPr algn="ctr">
                  <a:defRPr sz="11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6676064"/>
        <c:crosses val="max"/>
        <c:crossBetween val="between"/>
      </c:valAx>
      <c:spPr>
        <a:solidFill>
          <a:srgbClr val="CCFFFF"/>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1" l="0.75000000000000278" r="0.75000000000000278" t="1" header="0.5" footer="0.5"/>
    <c:pageSetup paperSize="9" orientation="landscape"/>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weave">
              <a:fgClr>
                <a:srgbClr val="000000"/>
              </a:fgClr>
              <a:bgClr>
                <a:srgbClr val="FFFFFF"/>
              </a:bgClr>
            </a:pattFill>
            <a:ln w="12700">
              <a:solidFill>
                <a:srgbClr val="000000"/>
              </a:solidFill>
              <a:prstDash val="solid"/>
            </a:ln>
            <a:effectLst>
              <a:outerShdw dist="35921" dir="2700000" algn="br">
                <a:srgbClr val="000000"/>
              </a:outerShdw>
            </a:effectLst>
          </c:spPr>
          <c:invertIfNegative val="0"/>
          <c:val>
            <c:numLit>
              <c:formatCode>General</c:formatCode>
              <c:ptCount val="1"/>
              <c:pt idx="0">
                <c:v>0</c:v>
              </c:pt>
            </c:numLit>
          </c:val>
        </c:ser>
        <c:dLbls>
          <c:showLegendKey val="0"/>
          <c:showVal val="0"/>
          <c:showCatName val="0"/>
          <c:showSerName val="0"/>
          <c:showPercent val="0"/>
          <c:showBubbleSize val="0"/>
        </c:dLbls>
        <c:gapWidth val="150"/>
        <c:axId val="-306810160"/>
        <c:axId val="-306822672"/>
      </c:barChart>
      <c:lineChart>
        <c:grouping val="standard"/>
        <c:varyColors val="0"/>
        <c:ser>
          <c:idx val="2"/>
          <c:order val="1"/>
          <c:tx>
            <c:v>人口</c:v>
          </c:tx>
          <c:spPr>
            <a:ln w="12700">
              <a:solidFill>
                <a:srgbClr val="000000"/>
              </a:solidFill>
              <a:prstDash val="solid"/>
            </a:ln>
          </c:spPr>
          <c:marker>
            <c:symbol val="diamond"/>
            <c:size val="7"/>
            <c:spPr>
              <a:solidFill>
                <a:srgbClr val="000000"/>
              </a:solidFill>
              <a:ln>
                <a:solidFill>
                  <a:srgbClr val="00000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306800368"/>
        <c:axId val="-306799280"/>
      </c:lineChart>
      <c:catAx>
        <c:axId val="-306810160"/>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6822672"/>
        <c:crosses val="autoZero"/>
        <c:auto val="0"/>
        <c:lblAlgn val="ctr"/>
        <c:lblOffset val="100"/>
        <c:tickLblSkip val="1"/>
        <c:tickMarkSkip val="1"/>
        <c:noMultiLvlLbl val="0"/>
      </c:catAx>
      <c:valAx>
        <c:axId val="-306822672"/>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世帯数</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6810160"/>
        <c:crosses val="autoZero"/>
        <c:crossBetween val="between"/>
      </c:valAx>
      <c:catAx>
        <c:axId val="-306800368"/>
        <c:scaling>
          <c:orientation val="minMax"/>
        </c:scaling>
        <c:delete val="1"/>
        <c:axPos val="b"/>
        <c:majorTickMark val="out"/>
        <c:minorTickMark val="none"/>
        <c:tickLblPos val="nextTo"/>
        <c:crossAx val="-306799280"/>
        <c:crosses val="autoZero"/>
        <c:auto val="0"/>
        <c:lblAlgn val="ctr"/>
        <c:lblOffset val="100"/>
        <c:noMultiLvlLbl val="0"/>
      </c:catAx>
      <c:valAx>
        <c:axId val="-306799280"/>
        <c:scaling>
          <c:orientation val="minMax"/>
        </c:scaling>
        <c:delete val="0"/>
        <c:axPos val="r"/>
        <c:title>
          <c:tx>
            <c:rich>
              <a:bodyPr rot="0" vert="wordArtVertRtl"/>
              <a:lstStyle/>
              <a:p>
                <a:pPr algn="ctr">
                  <a:defRPr sz="11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6800368"/>
        <c:crosses val="max"/>
        <c:crossBetween val="between"/>
      </c:valAx>
      <c:spPr>
        <a:solidFill>
          <a:srgbClr val="CCFFFF"/>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35"/>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306809072"/>
        <c:axId val="-306822128"/>
        <c:axId val="0"/>
      </c:bar3DChart>
      <c:catAx>
        <c:axId val="-306809072"/>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306822128"/>
        <c:crosses val="autoZero"/>
        <c:auto val="1"/>
        <c:lblAlgn val="ctr"/>
        <c:lblOffset val="100"/>
        <c:tickLblSkip val="1"/>
        <c:tickMarkSkip val="1"/>
        <c:noMultiLvlLbl val="0"/>
      </c:catAx>
      <c:valAx>
        <c:axId val="-306822128"/>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306809072"/>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0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weave">
              <a:fgClr>
                <a:srgbClr val="000000"/>
              </a:fgClr>
              <a:bgClr>
                <a:srgbClr val="FFFFFF"/>
              </a:bgClr>
            </a:pattFill>
            <a:ln w="12700">
              <a:solidFill>
                <a:srgbClr val="000000"/>
              </a:solidFill>
              <a:prstDash val="solid"/>
            </a:ln>
            <a:effectLst>
              <a:outerShdw dist="35921" dir="2700000" algn="br">
                <a:srgbClr val="000000"/>
              </a:outerShdw>
            </a:effectLst>
          </c:spPr>
          <c:invertIfNegative val="0"/>
          <c:val>
            <c:numLit>
              <c:formatCode>General</c:formatCode>
              <c:ptCount val="1"/>
              <c:pt idx="0">
                <c:v>0</c:v>
              </c:pt>
            </c:numLit>
          </c:val>
        </c:ser>
        <c:dLbls>
          <c:showLegendKey val="0"/>
          <c:showVal val="0"/>
          <c:showCatName val="0"/>
          <c:showSerName val="0"/>
          <c:showPercent val="0"/>
          <c:showBubbleSize val="0"/>
        </c:dLbls>
        <c:gapWidth val="150"/>
        <c:axId val="-306810704"/>
        <c:axId val="-306831376"/>
      </c:barChart>
      <c:lineChart>
        <c:grouping val="standard"/>
        <c:varyColors val="0"/>
        <c:ser>
          <c:idx val="2"/>
          <c:order val="1"/>
          <c:tx>
            <c:v>人口</c:v>
          </c:tx>
          <c:spPr>
            <a:ln w="12700">
              <a:solidFill>
                <a:srgbClr val="000000"/>
              </a:solidFill>
              <a:prstDash val="solid"/>
            </a:ln>
          </c:spPr>
          <c:marker>
            <c:symbol val="diamond"/>
            <c:size val="7"/>
            <c:spPr>
              <a:solidFill>
                <a:srgbClr val="000000"/>
              </a:solidFill>
              <a:ln>
                <a:solidFill>
                  <a:srgbClr val="00000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306809616"/>
        <c:axId val="-306806896"/>
      </c:lineChart>
      <c:catAx>
        <c:axId val="-306810704"/>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6831376"/>
        <c:crosses val="autoZero"/>
        <c:auto val="0"/>
        <c:lblAlgn val="ctr"/>
        <c:lblOffset val="100"/>
        <c:tickLblSkip val="1"/>
        <c:tickMarkSkip val="1"/>
        <c:noMultiLvlLbl val="0"/>
      </c:catAx>
      <c:valAx>
        <c:axId val="-306831376"/>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世帯数</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6810704"/>
        <c:crosses val="autoZero"/>
        <c:crossBetween val="between"/>
      </c:valAx>
      <c:catAx>
        <c:axId val="-306809616"/>
        <c:scaling>
          <c:orientation val="minMax"/>
        </c:scaling>
        <c:delete val="1"/>
        <c:axPos val="b"/>
        <c:majorTickMark val="out"/>
        <c:minorTickMark val="none"/>
        <c:tickLblPos val="nextTo"/>
        <c:crossAx val="-306806896"/>
        <c:crosses val="autoZero"/>
        <c:auto val="0"/>
        <c:lblAlgn val="ctr"/>
        <c:lblOffset val="100"/>
        <c:noMultiLvlLbl val="0"/>
      </c:catAx>
      <c:valAx>
        <c:axId val="-306806896"/>
        <c:scaling>
          <c:orientation val="minMax"/>
        </c:scaling>
        <c:delete val="0"/>
        <c:axPos val="r"/>
        <c:title>
          <c:tx>
            <c:rich>
              <a:bodyPr rot="0" vert="wordArtVertRtl"/>
              <a:lstStyle/>
              <a:p>
                <a:pPr algn="ctr">
                  <a:defRPr sz="11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6809616"/>
        <c:crosses val="max"/>
        <c:crossBetween val="between"/>
      </c:valAx>
      <c:spPr>
        <a:solidFill>
          <a:srgbClr val="CCFFFF"/>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35"/>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306830832"/>
        <c:axId val="-306805264"/>
        <c:axId val="0"/>
      </c:bar3DChart>
      <c:catAx>
        <c:axId val="-306830832"/>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306805264"/>
        <c:crosses val="autoZero"/>
        <c:auto val="1"/>
        <c:lblAlgn val="ctr"/>
        <c:lblOffset val="100"/>
        <c:tickLblSkip val="1"/>
        <c:tickMarkSkip val="1"/>
        <c:noMultiLvlLbl val="0"/>
      </c:catAx>
      <c:valAx>
        <c:axId val="-306805264"/>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306830832"/>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weave">
              <a:fgClr>
                <a:srgbClr val="000000"/>
              </a:fgClr>
              <a:bgClr>
                <a:srgbClr val="FFFFFF"/>
              </a:bgClr>
            </a:pattFill>
            <a:ln w="12700">
              <a:solidFill>
                <a:srgbClr val="000000"/>
              </a:solidFill>
              <a:prstDash val="solid"/>
            </a:ln>
            <a:effectLst>
              <a:outerShdw dist="35921" dir="2700000" algn="br">
                <a:srgbClr val="000000"/>
              </a:outerShdw>
            </a:effectLst>
          </c:spPr>
          <c:invertIfNegative val="0"/>
          <c:val>
            <c:numLit>
              <c:formatCode>General</c:formatCode>
              <c:ptCount val="1"/>
              <c:pt idx="0">
                <c:v>0</c:v>
              </c:pt>
            </c:numLit>
          </c:val>
        </c:ser>
        <c:dLbls>
          <c:showLegendKey val="0"/>
          <c:showVal val="0"/>
          <c:showCatName val="0"/>
          <c:showSerName val="0"/>
          <c:showPercent val="0"/>
          <c:showBubbleSize val="0"/>
        </c:dLbls>
        <c:gapWidth val="150"/>
        <c:axId val="-306804720"/>
        <c:axId val="-307433920"/>
      </c:barChart>
      <c:lineChart>
        <c:grouping val="standard"/>
        <c:varyColors val="0"/>
        <c:ser>
          <c:idx val="2"/>
          <c:order val="1"/>
          <c:tx>
            <c:v>人口</c:v>
          </c:tx>
          <c:spPr>
            <a:ln w="12700">
              <a:solidFill>
                <a:srgbClr val="000000"/>
              </a:solidFill>
              <a:prstDash val="solid"/>
            </a:ln>
          </c:spPr>
          <c:marker>
            <c:symbol val="diamond"/>
            <c:size val="7"/>
            <c:spPr>
              <a:solidFill>
                <a:srgbClr val="000000"/>
              </a:solidFill>
              <a:ln>
                <a:solidFill>
                  <a:srgbClr val="00000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307432832"/>
        <c:axId val="-307428480"/>
      </c:lineChart>
      <c:catAx>
        <c:axId val="-306804720"/>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7433920"/>
        <c:crosses val="autoZero"/>
        <c:auto val="0"/>
        <c:lblAlgn val="ctr"/>
        <c:lblOffset val="100"/>
        <c:tickLblSkip val="1"/>
        <c:tickMarkSkip val="1"/>
        <c:noMultiLvlLbl val="0"/>
      </c:catAx>
      <c:valAx>
        <c:axId val="-307433920"/>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世帯数</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6804720"/>
        <c:crosses val="autoZero"/>
        <c:crossBetween val="between"/>
      </c:valAx>
      <c:catAx>
        <c:axId val="-307432832"/>
        <c:scaling>
          <c:orientation val="minMax"/>
        </c:scaling>
        <c:delete val="1"/>
        <c:axPos val="b"/>
        <c:majorTickMark val="out"/>
        <c:minorTickMark val="none"/>
        <c:tickLblPos val="nextTo"/>
        <c:crossAx val="-307428480"/>
        <c:crosses val="autoZero"/>
        <c:auto val="0"/>
        <c:lblAlgn val="ctr"/>
        <c:lblOffset val="100"/>
        <c:noMultiLvlLbl val="0"/>
      </c:catAx>
      <c:valAx>
        <c:axId val="-307428480"/>
        <c:scaling>
          <c:orientation val="minMax"/>
        </c:scaling>
        <c:delete val="0"/>
        <c:axPos val="r"/>
        <c:title>
          <c:tx>
            <c:rich>
              <a:bodyPr rot="0" vert="wordArtVertRtl"/>
              <a:lstStyle/>
              <a:p>
                <a:pPr algn="ctr">
                  <a:defRPr sz="11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7432832"/>
        <c:crosses val="max"/>
        <c:crossBetween val="between"/>
      </c:valAx>
      <c:spPr>
        <a:solidFill>
          <a:srgbClr val="CCFFFF"/>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1" l="0.75000000000000278" r="0.75000000000000278" t="1" header="0.5" footer="0.5"/>
    <c:pageSetup paperSize="9" orientation="landscape"/>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35"/>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307427936"/>
        <c:axId val="-307426848"/>
        <c:axId val="0"/>
      </c:bar3DChart>
      <c:catAx>
        <c:axId val="-307427936"/>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307426848"/>
        <c:crosses val="autoZero"/>
        <c:auto val="1"/>
        <c:lblAlgn val="ctr"/>
        <c:lblOffset val="100"/>
        <c:tickLblSkip val="1"/>
        <c:tickMarkSkip val="1"/>
        <c:noMultiLvlLbl val="0"/>
      </c:catAx>
      <c:valAx>
        <c:axId val="-307426848"/>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307427936"/>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3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weave">
              <a:fgClr>
                <a:srgbClr val="000000"/>
              </a:fgClr>
              <a:bgClr>
                <a:srgbClr val="FFFFFF"/>
              </a:bgClr>
            </a:pattFill>
            <a:ln w="12700">
              <a:solidFill>
                <a:srgbClr val="000000"/>
              </a:solidFill>
              <a:prstDash val="solid"/>
            </a:ln>
            <a:effectLst>
              <a:outerShdw dist="35921" dir="2700000" algn="br">
                <a:srgbClr val="000000"/>
              </a:outerShdw>
            </a:effectLst>
          </c:spPr>
          <c:invertIfNegative val="0"/>
          <c:val>
            <c:numLit>
              <c:formatCode>General</c:formatCode>
              <c:ptCount val="1"/>
              <c:pt idx="0">
                <c:v>0</c:v>
              </c:pt>
            </c:numLit>
          </c:val>
        </c:ser>
        <c:dLbls>
          <c:showLegendKey val="0"/>
          <c:showVal val="0"/>
          <c:showCatName val="0"/>
          <c:showSerName val="0"/>
          <c:showPercent val="0"/>
          <c:showBubbleSize val="0"/>
        </c:dLbls>
        <c:gapWidth val="150"/>
        <c:axId val="-307439360"/>
        <c:axId val="-307438272"/>
      </c:barChart>
      <c:lineChart>
        <c:grouping val="standard"/>
        <c:varyColors val="0"/>
        <c:ser>
          <c:idx val="2"/>
          <c:order val="1"/>
          <c:tx>
            <c:v>人口</c:v>
          </c:tx>
          <c:spPr>
            <a:ln w="12700">
              <a:solidFill>
                <a:srgbClr val="000000"/>
              </a:solidFill>
              <a:prstDash val="solid"/>
            </a:ln>
          </c:spPr>
          <c:marker>
            <c:symbol val="diamond"/>
            <c:size val="7"/>
            <c:spPr>
              <a:solidFill>
                <a:srgbClr val="000000"/>
              </a:solidFill>
              <a:ln>
                <a:solidFill>
                  <a:srgbClr val="00000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307427392"/>
        <c:axId val="-307425760"/>
      </c:lineChart>
      <c:catAx>
        <c:axId val="-307439360"/>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7438272"/>
        <c:crosses val="autoZero"/>
        <c:auto val="0"/>
        <c:lblAlgn val="ctr"/>
        <c:lblOffset val="100"/>
        <c:tickLblSkip val="1"/>
        <c:tickMarkSkip val="1"/>
        <c:noMultiLvlLbl val="0"/>
      </c:catAx>
      <c:valAx>
        <c:axId val="-307438272"/>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世帯数</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7439360"/>
        <c:crosses val="autoZero"/>
        <c:crossBetween val="between"/>
      </c:valAx>
      <c:catAx>
        <c:axId val="-307427392"/>
        <c:scaling>
          <c:orientation val="minMax"/>
        </c:scaling>
        <c:delete val="1"/>
        <c:axPos val="b"/>
        <c:majorTickMark val="out"/>
        <c:minorTickMark val="none"/>
        <c:tickLblPos val="nextTo"/>
        <c:crossAx val="-307425760"/>
        <c:crosses val="autoZero"/>
        <c:auto val="0"/>
        <c:lblAlgn val="ctr"/>
        <c:lblOffset val="100"/>
        <c:noMultiLvlLbl val="0"/>
      </c:catAx>
      <c:valAx>
        <c:axId val="-307425760"/>
        <c:scaling>
          <c:orientation val="minMax"/>
        </c:scaling>
        <c:delete val="0"/>
        <c:axPos val="r"/>
        <c:title>
          <c:tx>
            <c:rich>
              <a:bodyPr rot="0" vert="wordArtVertRtl"/>
              <a:lstStyle/>
              <a:p>
                <a:pPr algn="ctr">
                  <a:defRPr sz="11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7427392"/>
        <c:crosses val="max"/>
        <c:crossBetween val="between"/>
      </c:valAx>
      <c:spPr>
        <a:solidFill>
          <a:srgbClr val="CCFFFF"/>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1" l="0.75000000000000278" r="0.75000000000000278" t="1" header="0.5" footer="0.5"/>
    <c:pageSetup paperSize="9" orientation="landscape"/>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35"/>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307440992"/>
        <c:axId val="-307440448"/>
        <c:axId val="0"/>
      </c:bar3DChart>
      <c:catAx>
        <c:axId val="-307440992"/>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307440448"/>
        <c:crosses val="autoZero"/>
        <c:auto val="1"/>
        <c:lblAlgn val="ctr"/>
        <c:lblOffset val="100"/>
        <c:tickLblSkip val="1"/>
        <c:tickMarkSkip val="1"/>
        <c:noMultiLvlLbl val="0"/>
      </c:catAx>
      <c:valAx>
        <c:axId val="-307440448"/>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307440992"/>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3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weave">
              <a:fgClr>
                <a:srgbClr val="000000"/>
              </a:fgClr>
              <a:bgClr>
                <a:srgbClr val="FFFFFF"/>
              </a:bgClr>
            </a:pattFill>
            <a:ln w="12700">
              <a:solidFill>
                <a:srgbClr val="000000"/>
              </a:solidFill>
              <a:prstDash val="solid"/>
            </a:ln>
            <a:effectLst>
              <a:outerShdw dist="35921" dir="2700000" algn="br">
                <a:srgbClr val="000000"/>
              </a:outerShdw>
            </a:effectLst>
          </c:spPr>
          <c:invertIfNegative val="0"/>
          <c:val>
            <c:numLit>
              <c:formatCode>General</c:formatCode>
              <c:ptCount val="1"/>
              <c:pt idx="0">
                <c:v>0</c:v>
              </c:pt>
            </c:numLit>
          </c:val>
        </c:ser>
        <c:dLbls>
          <c:showLegendKey val="0"/>
          <c:showVal val="0"/>
          <c:showCatName val="0"/>
          <c:showSerName val="0"/>
          <c:showPercent val="0"/>
          <c:showBubbleSize val="0"/>
        </c:dLbls>
        <c:gapWidth val="150"/>
        <c:axId val="-307437184"/>
        <c:axId val="-307436096"/>
      </c:barChart>
      <c:lineChart>
        <c:grouping val="standard"/>
        <c:varyColors val="0"/>
        <c:ser>
          <c:idx val="2"/>
          <c:order val="1"/>
          <c:tx>
            <c:v>人口</c:v>
          </c:tx>
          <c:spPr>
            <a:ln w="12700">
              <a:solidFill>
                <a:srgbClr val="000000"/>
              </a:solidFill>
              <a:prstDash val="solid"/>
            </a:ln>
          </c:spPr>
          <c:marker>
            <c:symbol val="diamond"/>
            <c:size val="7"/>
            <c:spPr>
              <a:solidFill>
                <a:srgbClr val="000000"/>
              </a:solidFill>
              <a:ln>
                <a:solidFill>
                  <a:srgbClr val="00000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307099760"/>
        <c:axId val="-307090512"/>
      </c:lineChart>
      <c:catAx>
        <c:axId val="-307437184"/>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7436096"/>
        <c:crosses val="autoZero"/>
        <c:auto val="0"/>
        <c:lblAlgn val="ctr"/>
        <c:lblOffset val="100"/>
        <c:tickLblSkip val="1"/>
        <c:tickMarkSkip val="1"/>
        <c:noMultiLvlLbl val="0"/>
      </c:catAx>
      <c:valAx>
        <c:axId val="-307436096"/>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世帯数</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7437184"/>
        <c:crosses val="autoZero"/>
        <c:crossBetween val="between"/>
      </c:valAx>
      <c:catAx>
        <c:axId val="-307099760"/>
        <c:scaling>
          <c:orientation val="minMax"/>
        </c:scaling>
        <c:delete val="1"/>
        <c:axPos val="b"/>
        <c:majorTickMark val="out"/>
        <c:minorTickMark val="none"/>
        <c:tickLblPos val="nextTo"/>
        <c:crossAx val="-307090512"/>
        <c:crosses val="autoZero"/>
        <c:auto val="0"/>
        <c:lblAlgn val="ctr"/>
        <c:lblOffset val="100"/>
        <c:noMultiLvlLbl val="0"/>
      </c:catAx>
      <c:valAx>
        <c:axId val="-307090512"/>
        <c:scaling>
          <c:orientation val="minMax"/>
        </c:scaling>
        <c:delete val="0"/>
        <c:axPos val="r"/>
        <c:title>
          <c:tx>
            <c:rich>
              <a:bodyPr rot="0" vert="wordArtVertRtl"/>
              <a:lstStyle/>
              <a:p>
                <a:pPr algn="ctr">
                  <a:defRPr sz="11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7099760"/>
        <c:crosses val="max"/>
        <c:crossBetween val="between"/>
      </c:valAx>
      <c:spPr>
        <a:solidFill>
          <a:srgbClr val="CCFFFF"/>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35"/>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307094320"/>
        <c:axId val="-307088336"/>
        <c:axId val="0"/>
      </c:bar3DChart>
      <c:catAx>
        <c:axId val="-307094320"/>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307088336"/>
        <c:crosses val="autoZero"/>
        <c:auto val="1"/>
        <c:lblAlgn val="ctr"/>
        <c:lblOffset val="100"/>
        <c:tickLblSkip val="1"/>
        <c:tickMarkSkip val="1"/>
        <c:noMultiLvlLbl val="0"/>
      </c:catAx>
      <c:valAx>
        <c:axId val="-307088336"/>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307094320"/>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0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35"/>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306673344"/>
        <c:axId val="-306672256"/>
        <c:axId val="0"/>
      </c:bar3DChart>
      <c:catAx>
        <c:axId val="-306673344"/>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306672256"/>
        <c:crosses val="autoZero"/>
        <c:auto val="1"/>
        <c:lblAlgn val="ctr"/>
        <c:lblOffset val="100"/>
        <c:tickLblSkip val="1"/>
        <c:tickMarkSkip val="1"/>
        <c:noMultiLvlLbl val="0"/>
      </c:catAx>
      <c:valAx>
        <c:axId val="-306672256"/>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306673344"/>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3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weave">
              <a:fgClr>
                <a:srgbClr val="000000"/>
              </a:fgClr>
              <a:bgClr>
                <a:srgbClr val="FFFFFF"/>
              </a:bgClr>
            </a:pattFill>
            <a:ln w="12700">
              <a:solidFill>
                <a:srgbClr val="000000"/>
              </a:solidFill>
              <a:prstDash val="solid"/>
            </a:ln>
            <a:effectLst>
              <a:outerShdw dist="35921" dir="2700000" algn="br">
                <a:srgbClr val="000000"/>
              </a:outerShdw>
            </a:effectLst>
          </c:spPr>
          <c:invertIfNegative val="0"/>
          <c:val>
            <c:numLit>
              <c:formatCode>General</c:formatCode>
              <c:ptCount val="1"/>
              <c:pt idx="0">
                <c:v>0</c:v>
              </c:pt>
            </c:numLit>
          </c:val>
        </c:ser>
        <c:dLbls>
          <c:showLegendKey val="0"/>
          <c:showVal val="0"/>
          <c:showCatName val="0"/>
          <c:showSerName val="0"/>
          <c:showPercent val="0"/>
          <c:showBubbleSize val="0"/>
        </c:dLbls>
        <c:gapWidth val="150"/>
        <c:axId val="-307091600"/>
        <c:axId val="-307089968"/>
      </c:barChart>
      <c:lineChart>
        <c:grouping val="standard"/>
        <c:varyColors val="0"/>
        <c:ser>
          <c:idx val="2"/>
          <c:order val="1"/>
          <c:tx>
            <c:v>人口</c:v>
          </c:tx>
          <c:spPr>
            <a:ln w="12700">
              <a:solidFill>
                <a:srgbClr val="000000"/>
              </a:solidFill>
              <a:prstDash val="solid"/>
            </a:ln>
          </c:spPr>
          <c:marker>
            <c:symbol val="diamond"/>
            <c:size val="7"/>
            <c:spPr>
              <a:solidFill>
                <a:srgbClr val="000000"/>
              </a:solidFill>
              <a:ln>
                <a:solidFill>
                  <a:srgbClr val="00000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307089424"/>
        <c:axId val="-307086160"/>
      </c:lineChart>
      <c:catAx>
        <c:axId val="-307091600"/>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7089968"/>
        <c:crosses val="autoZero"/>
        <c:auto val="0"/>
        <c:lblAlgn val="ctr"/>
        <c:lblOffset val="100"/>
        <c:tickLblSkip val="1"/>
        <c:tickMarkSkip val="1"/>
        <c:noMultiLvlLbl val="0"/>
      </c:catAx>
      <c:valAx>
        <c:axId val="-307089968"/>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世帯数</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7091600"/>
        <c:crosses val="autoZero"/>
        <c:crossBetween val="between"/>
      </c:valAx>
      <c:catAx>
        <c:axId val="-307089424"/>
        <c:scaling>
          <c:orientation val="minMax"/>
        </c:scaling>
        <c:delete val="1"/>
        <c:axPos val="b"/>
        <c:majorTickMark val="out"/>
        <c:minorTickMark val="none"/>
        <c:tickLblPos val="nextTo"/>
        <c:crossAx val="-307086160"/>
        <c:crosses val="autoZero"/>
        <c:auto val="0"/>
        <c:lblAlgn val="ctr"/>
        <c:lblOffset val="100"/>
        <c:noMultiLvlLbl val="0"/>
      </c:catAx>
      <c:valAx>
        <c:axId val="-307086160"/>
        <c:scaling>
          <c:orientation val="minMax"/>
        </c:scaling>
        <c:delete val="0"/>
        <c:axPos val="r"/>
        <c:title>
          <c:tx>
            <c:rich>
              <a:bodyPr rot="0" vert="wordArtVertRtl"/>
              <a:lstStyle/>
              <a:p>
                <a:pPr algn="ctr">
                  <a:defRPr sz="11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7089424"/>
        <c:crosses val="max"/>
        <c:crossBetween val="between"/>
      </c:valAx>
      <c:spPr>
        <a:solidFill>
          <a:srgbClr val="CCFFFF"/>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35"/>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784183216"/>
        <c:axId val="-784179952"/>
        <c:axId val="0"/>
      </c:bar3DChart>
      <c:catAx>
        <c:axId val="-784183216"/>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784179952"/>
        <c:crosses val="autoZero"/>
        <c:auto val="1"/>
        <c:lblAlgn val="ctr"/>
        <c:lblOffset val="100"/>
        <c:tickLblSkip val="1"/>
        <c:tickMarkSkip val="1"/>
        <c:noMultiLvlLbl val="0"/>
      </c:catAx>
      <c:valAx>
        <c:axId val="-784179952"/>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784183216"/>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weave">
              <a:fgClr>
                <a:srgbClr val="000000"/>
              </a:fgClr>
              <a:bgClr>
                <a:srgbClr val="FFFFFF"/>
              </a:bgClr>
            </a:pattFill>
            <a:ln w="12700">
              <a:solidFill>
                <a:srgbClr val="000000"/>
              </a:solidFill>
              <a:prstDash val="solid"/>
            </a:ln>
            <a:effectLst>
              <a:outerShdw dist="35921" dir="2700000" algn="br">
                <a:srgbClr val="000000"/>
              </a:outerShdw>
            </a:effectLst>
          </c:spPr>
          <c:invertIfNegative val="0"/>
          <c:val>
            <c:numLit>
              <c:formatCode>General</c:formatCode>
              <c:ptCount val="1"/>
              <c:pt idx="0">
                <c:v>0</c:v>
              </c:pt>
            </c:numLit>
          </c:val>
        </c:ser>
        <c:dLbls>
          <c:showLegendKey val="0"/>
          <c:showVal val="0"/>
          <c:showCatName val="0"/>
          <c:showSerName val="0"/>
          <c:showPercent val="0"/>
          <c:showBubbleSize val="0"/>
        </c:dLbls>
        <c:gapWidth val="150"/>
        <c:axId val="-307820848"/>
        <c:axId val="-307811056"/>
      </c:barChart>
      <c:lineChart>
        <c:grouping val="standard"/>
        <c:varyColors val="0"/>
        <c:ser>
          <c:idx val="2"/>
          <c:order val="1"/>
          <c:tx>
            <c:v>人口</c:v>
          </c:tx>
          <c:spPr>
            <a:ln w="12700">
              <a:solidFill>
                <a:srgbClr val="000000"/>
              </a:solidFill>
              <a:prstDash val="solid"/>
            </a:ln>
          </c:spPr>
          <c:marker>
            <c:symbol val="diamond"/>
            <c:size val="7"/>
            <c:spPr>
              <a:solidFill>
                <a:srgbClr val="000000"/>
              </a:solidFill>
              <a:ln>
                <a:solidFill>
                  <a:srgbClr val="00000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308190208"/>
        <c:axId val="-307907632"/>
      </c:lineChart>
      <c:catAx>
        <c:axId val="-307820848"/>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7811056"/>
        <c:crosses val="autoZero"/>
        <c:auto val="0"/>
        <c:lblAlgn val="ctr"/>
        <c:lblOffset val="100"/>
        <c:tickLblSkip val="1"/>
        <c:tickMarkSkip val="1"/>
        <c:noMultiLvlLbl val="0"/>
      </c:catAx>
      <c:valAx>
        <c:axId val="-307811056"/>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世帯数</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7820848"/>
        <c:crosses val="autoZero"/>
        <c:crossBetween val="between"/>
      </c:valAx>
      <c:catAx>
        <c:axId val="-308190208"/>
        <c:scaling>
          <c:orientation val="minMax"/>
        </c:scaling>
        <c:delete val="1"/>
        <c:axPos val="b"/>
        <c:majorTickMark val="out"/>
        <c:minorTickMark val="none"/>
        <c:tickLblPos val="nextTo"/>
        <c:crossAx val="-307907632"/>
        <c:crosses val="autoZero"/>
        <c:auto val="0"/>
        <c:lblAlgn val="ctr"/>
        <c:lblOffset val="100"/>
        <c:noMultiLvlLbl val="0"/>
      </c:catAx>
      <c:valAx>
        <c:axId val="-307907632"/>
        <c:scaling>
          <c:orientation val="minMax"/>
        </c:scaling>
        <c:delete val="0"/>
        <c:axPos val="r"/>
        <c:title>
          <c:tx>
            <c:rich>
              <a:bodyPr rot="0" vert="wordArtVertRtl"/>
              <a:lstStyle/>
              <a:p>
                <a:pPr algn="ctr">
                  <a:defRPr sz="11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8190208"/>
        <c:crosses val="max"/>
        <c:crossBetween val="between"/>
      </c:valAx>
      <c:spPr>
        <a:solidFill>
          <a:srgbClr val="CCFFFF"/>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35"/>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22205920"/>
        <c:axId val="-222201568"/>
        <c:axId val="0"/>
      </c:bar3DChart>
      <c:catAx>
        <c:axId val="-222205920"/>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22201568"/>
        <c:crosses val="autoZero"/>
        <c:auto val="1"/>
        <c:lblAlgn val="ctr"/>
        <c:lblOffset val="100"/>
        <c:tickLblSkip val="1"/>
        <c:tickMarkSkip val="1"/>
        <c:noMultiLvlLbl val="0"/>
      </c:catAx>
      <c:valAx>
        <c:axId val="-222201568"/>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22205920"/>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0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weave">
              <a:fgClr>
                <a:srgbClr val="000000"/>
              </a:fgClr>
              <a:bgClr>
                <a:srgbClr val="FFFFFF"/>
              </a:bgClr>
            </a:pattFill>
            <a:ln w="12700">
              <a:solidFill>
                <a:srgbClr val="000000"/>
              </a:solidFill>
              <a:prstDash val="solid"/>
            </a:ln>
            <a:effectLst>
              <a:outerShdw dist="35921" dir="2700000" algn="br">
                <a:srgbClr val="000000"/>
              </a:outerShdw>
            </a:effectLst>
          </c:spPr>
          <c:invertIfNegative val="0"/>
          <c:val>
            <c:numLit>
              <c:formatCode>General</c:formatCode>
              <c:ptCount val="1"/>
              <c:pt idx="0">
                <c:v>0</c:v>
              </c:pt>
            </c:numLit>
          </c:val>
        </c:ser>
        <c:dLbls>
          <c:showLegendKey val="0"/>
          <c:showVal val="0"/>
          <c:showCatName val="0"/>
          <c:showSerName val="0"/>
          <c:showPercent val="0"/>
          <c:showBubbleSize val="0"/>
        </c:dLbls>
        <c:gapWidth val="150"/>
        <c:axId val="-222189600"/>
        <c:axId val="-222210816"/>
      </c:barChart>
      <c:lineChart>
        <c:grouping val="standard"/>
        <c:varyColors val="0"/>
        <c:ser>
          <c:idx val="2"/>
          <c:order val="1"/>
          <c:tx>
            <c:v>人口</c:v>
          </c:tx>
          <c:spPr>
            <a:ln w="12700">
              <a:solidFill>
                <a:srgbClr val="000000"/>
              </a:solidFill>
              <a:prstDash val="solid"/>
            </a:ln>
          </c:spPr>
          <c:marker>
            <c:symbol val="diamond"/>
            <c:size val="7"/>
            <c:spPr>
              <a:solidFill>
                <a:srgbClr val="000000"/>
              </a:solidFill>
              <a:ln>
                <a:solidFill>
                  <a:srgbClr val="00000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222186880"/>
        <c:axId val="-222196128"/>
      </c:lineChart>
      <c:catAx>
        <c:axId val="-222189600"/>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2210816"/>
        <c:crosses val="autoZero"/>
        <c:auto val="0"/>
        <c:lblAlgn val="ctr"/>
        <c:lblOffset val="100"/>
        <c:tickLblSkip val="1"/>
        <c:tickMarkSkip val="1"/>
        <c:noMultiLvlLbl val="0"/>
      </c:catAx>
      <c:valAx>
        <c:axId val="-222210816"/>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世帯数</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22189600"/>
        <c:crosses val="autoZero"/>
        <c:crossBetween val="between"/>
      </c:valAx>
      <c:catAx>
        <c:axId val="-222186880"/>
        <c:scaling>
          <c:orientation val="minMax"/>
        </c:scaling>
        <c:delete val="1"/>
        <c:axPos val="b"/>
        <c:majorTickMark val="out"/>
        <c:minorTickMark val="none"/>
        <c:tickLblPos val="nextTo"/>
        <c:crossAx val="-222196128"/>
        <c:crosses val="autoZero"/>
        <c:auto val="0"/>
        <c:lblAlgn val="ctr"/>
        <c:lblOffset val="100"/>
        <c:noMultiLvlLbl val="0"/>
      </c:catAx>
      <c:valAx>
        <c:axId val="-222196128"/>
        <c:scaling>
          <c:orientation val="minMax"/>
        </c:scaling>
        <c:delete val="0"/>
        <c:axPos val="r"/>
        <c:title>
          <c:tx>
            <c:rich>
              <a:bodyPr rot="0" vert="wordArtVertRtl"/>
              <a:lstStyle/>
              <a:p>
                <a:pPr algn="ctr">
                  <a:defRPr sz="11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22186880"/>
        <c:crosses val="max"/>
        <c:crossBetween val="between"/>
      </c:valAx>
      <c:spPr>
        <a:solidFill>
          <a:srgbClr val="CCFFFF"/>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35"/>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22187424"/>
        <c:axId val="-222198848"/>
        <c:axId val="0"/>
      </c:bar3DChart>
      <c:catAx>
        <c:axId val="-222187424"/>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22198848"/>
        <c:crosses val="autoZero"/>
        <c:auto val="1"/>
        <c:lblAlgn val="ctr"/>
        <c:lblOffset val="100"/>
        <c:tickLblSkip val="1"/>
        <c:tickMarkSkip val="1"/>
        <c:noMultiLvlLbl val="0"/>
      </c:catAx>
      <c:valAx>
        <c:axId val="-222198848"/>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22187424"/>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weave">
              <a:fgClr>
                <a:srgbClr val="000000"/>
              </a:fgClr>
              <a:bgClr>
                <a:srgbClr val="FFFFFF"/>
              </a:bgClr>
            </a:pattFill>
            <a:ln w="12700">
              <a:solidFill>
                <a:srgbClr val="000000"/>
              </a:solidFill>
              <a:prstDash val="solid"/>
            </a:ln>
            <a:effectLst>
              <a:outerShdw dist="35921" dir="2700000" algn="br">
                <a:srgbClr val="000000"/>
              </a:outerShdw>
            </a:effectLst>
          </c:spPr>
          <c:invertIfNegative val="0"/>
          <c:val>
            <c:numLit>
              <c:formatCode>General</c:formatCode>
              <c:ptCount val="1"/>
              <c:pt idx="0">
                <c:v>0</c:v>
              </c:pt>
            </c:numLit>
          </c:val>
        </c:ser>
        <c:dLbls>
          <c:showLegendKey val="0"/>
          <c:showVal val="0"/>
          <c:showCatName val="0"/>
          <c:showSerName val="0"/>
          <c:showPercent val="0"/>
          <c:showBubbleSize val="0"/>
        </c:dLbls>
        <c:gapWidth val="150"/>
        <c:axId val="-222210272"/>
        <c:axId val="-222184704"/>
      </c:barChart>
      <c:lineChart>
        <c:grouping val="standard"/>
        <c:varyColors val="0"/>
        <c:ser>
          <c:idx val="2"/>
          <c:order val="1"/>
          <c:tx>
            <c:v>人口</c:v>
          </c:tx>
          <c:spPr>
            <a:ln w="12700">
              <a:solidFill>
                <a:srgbClr val="000000"/>
              </a:solidFill>
              <a:prstDash val="solid"/>
            </a:ln>
          </c:spPr>
          <c:marker>
            <c:symbol val="diamond"/>
            <c:size val="7"/>
            <c:spPr>
              <a:solidFill>
                <a:srgbClr val="000000"/>
              </a:solidFill>
              <a:ln>
                <a:solidFill>
                  <a:srgbClr val="00000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222206464"/>
        <c:axId val="-222195584"/>
      </c:lineChart>
      <c:catAx>
        <c:axId val="-222210272"/>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2184704"/>
        <c:crosses val="autoZero"/>
        <c:auto val="0"/>
        <c:lblAlgn val="ctr"/>
        <c:lblOffset val="100"/>
        <c:tickLblSkip val="1"/>
        <c:tickMarkSkip val="1"/>
        <c:noMultiLvlLbl val="0"/>
      </c:catAx>
      <c:valAx>
        <c:axId val="-222184704"/>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世帯数</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22210272"/>
        <c:crosses val="autoZero"/>
        <c:crossBetween val="between"/>
      </c:valAx>
      <c:catAx>
        <c:axId val="-222206464"/>
        <c:scaling>
          <c:orientation val="minMax"/>
        </c:scaling>
        <c:delete val="1"/>
        <c:axPos val="b"/>
        <c:majorTickMark val="out"/>
        <c:minorTickMark val="none"/>
        <c:tickLblPos val="nextTo"/>
        <c:crossAx val="-222195584"/>
        <c:crosses val="autoZero"/>
        <c:auto val="0"/>
        <c:lblAlgn val="ctr"/>
        <c:lblOffset val="100"/>
        <c:noMultiLvlLbl val="0"/>
      </c:catAx>
      <c:valAx>
        <c:axId val="-222195584"/>
        <c:scaling>
          <c:orientation val="minMax"/>
        </c:scaling>
        <c:delete val="0"/>
        <c:axPos val="r"/>
        <c:title>
          <c:tx>
            <c:rich>
              <a:bodyPr rot="0" vert="wordArtVertRtl"/>
              <a:lstStyle/>
              <a:p>
                <a:pPr algn="ctr">
                  <a:defRPr sz="11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22206464"/>
        <c:crosses val="max"/>
        <c:crossBetween val="between"/>
      </c:valAx>
      <c:spPr>
        <a:solidFill>
          <a:srgbClr val="CCFFFF"/>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35"/>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22199936"/>
        <c:axId val="-222186336"/>
        <c:axId val="0"/>
      </c:bar3DChart>
      <c:catAx>
        <c:axId val="-222199936"/>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22186336"/>
        <c:crosses val="autoZero"/>
        <c:auto val="1"/>
        <c:lblAlgn val="ctr"/>
        <c:lblOffset val="100"/>
        <c:tickLblSkip val="1"/>
        <c:tickMarkSkip val="1"/>
        <c:noMultiLvlLbl val="0"/>
      </c:catAx>
      <c:valAx>
        <c:axId val="-222186336"/>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22199936"/>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0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weave">
              <a:fgClr>
                <a:srgbClr val="000000"/>
              </a:fgClr>
              <a:bgClr>
                <a:srgbClr val="FFFFFF"/>
              </a:bgClr>
            </a:pattFill>
            <a:ln w="12700">
              <a:solidFill>
                <a:srgbClr val="000000"/>
              </a:solidFill>
              <a:prstDash val="solid"/>
            </a:ln>
            <a:effectLst>
              <a:outerShdw dist="35921" dir="2700000" algn="br">
                <a:srgbClr val="000000"/>
              </a:outerShdw>
            </a:effectLst>
          </c:spPr>
          <c:invertIfNegative val="0"/>
          <c:val>
            <c:numLit>
              <c:formatCode>General</c:formatCode>
              <c:ptCount val="1"/>
              <c:pt idx="0">
                <c:v>0</c:v>
              </c:pt>
            </c:numLit>
          </c:val>
        </c:ser>
        <c:dLbls>
          <c:showLegendKey val="0"/>
          <c:showVal val="0"/>
          <c:showCatName val="0"/>
          <c:showSerName val="0"/>
          <c:showPercent val="0"/>
          <c:showBubbleSize val="0"/>
        </c:dLbls>
        <c:gapWidth val="150"/>
        <c:axId val="-222195040"/>
        <c:axId val="-222208096"/>
      </c:barChart>
      <c:lineChart>
        <c:grouping val="standard"/>
        <c:varyColors val="0"/>
        <c:ser>
          <c:idx val="2"/>
          <c:order val="1"/>
          <c:tx>
            <c:v>人口</c:v>
          </c:tx>
          <c:spPr>
            <a:ln w="12700">
              <a:solidFill>
                <a:srgbClr val="000000"/>
              </a:solidFill>
              <a:prstDash val="solid"/>
            </a:ln>
          </c:spPr>
          <c:marker>
            <c:symbol val="diamond"/>
            <c:size val="7"/>
            <c:spPr>
              <a:solidFill>
                <a:srgbClr val="000000"/>
              </a:solidFill>
              <a:ln>
                <a:solidFill>
                  <a:srgbClr val="00000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222197216"/>
        <c:axId val="-222202656"/>
      </c:lineChart>
      <c:catAx>
        <c:axId val="-222195040"/>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2208096"/>
        <c:crosses val="autoZero"/>
        <c:auto val="0"/>
        <c:lblAlgn val="ctr"/>
        <c:lblOffset val="100"/>
        <c:tickLblSkip val="1"/>
        <c:tickMarkSkip val="1"/>
        <c:noMultiLvlLbl val="0"/>
      </c:catAx>
      <c:valAx>
        <c:axId val="-222208096"/>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世帯数</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22195040"/>
        <c:crosses val="autoZero"/>
        <c:crossBetween val="between"/>
      </c:valAx>
      <c:catAx>
        <c:axId val="-222197216"/>
        <c:scaling>
          <c:orientation val="minMax"/>
        </c:scaling>
        <c:delete val="1"/>
        <c:axPos val="b"/>
        <c:majorTickMark val="out"/>
        <c:minorTickMark val="none"/>
        <c:tickLblPos val="nextTo"/>
        <c:crossAx val="-222202656"/>
        <c:crosses val="autoZero"/>
        <c:auto val="0"/>
        <c:lblAlgn val="ctr"/>
        <c:lblOffset val="100"/>
        <c:noMultiLvlLbl val="0"/>
      </c:catAx>
      <c:valAx>
        <c:axId val="-222202656"/>
        <c:scaling>
          <c:orientation val="minMax"/>
        </c:scaling>
        <c:delete val="0"/>
        <c:axPos val="r"/>
        <c:title>
          <c:tx>
            <c:rich>
              <a:bodyPr rot="0" vert="wordArtVertRtl"/>
              <a:lstStyle/>
              <a:p>
                <a:pPr algn="ctr">
                  <a:defRPr sz="11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22197216"/>
        <c:crosses val="max"/>
        <c:crossBetween val="between"/>
      </c:valAx>
      <c:spPr>
        <a:solidFill>
          <a:srgbClr val="CCFFFF"/>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35"/>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22184160"/>
        <c:axId val="-222209728"/>
        <c:axId val="0"/>
      </c:bar3DChart>
      <c:catAx>
        <c:axId val="-222184160"/>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22209728"/>
        <c:crosses val="autoZero"/>
        <c:auto val="1"/>
        <c:lblAlgn val="ctr"/>
        <c:lblOffset val="100"/>
        <c:tickLblSkip val="1"/>
        <c:tickMarkSkip val="1"/>
        <c:noMultiLvlLbl val="0"/>
      </c:catAx>
      <c:valAx>
        <c:axId val="-222209728"/>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22184160"/>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weave">
              <a:fgClr>
                <a:srgbClr val="000000"/>
              </a:fgClr>
              <a:bgClr>
                <a:srgbClr val="FFFFFF"/>
              </a:bgClr>
            </a:pattFill>
            <a:ln w="12700">
              <a:solidFill>
                <a:srgbClr val="000000"/>
              </a:solidFill>
              <a:prstDash val="solid"/>
            </a:ln>
            <a:effectLst>
              <a:outerShdw dist="35921" dir="2700000" algn="br">
                <a:srgbClr val="000000"/>
              </a:outerShdw>
            </a:effectLst>
          </c:spPr>
          <c:invertIfNegative val="0"/>
          <c:val>
            <c:numLit>
              <c:formatCode>General</c:formatCode>
              <c:ptCount val="1"/>
              <c:pt idx="0">
                <c:v>0</c:v>
              </c:pt>
            </c:numLit>
          </c:val>
        </c:ser>
        <c:dLbls>
          <c:showLegendKey val="0"/>
          <c:showVal val="0"/>
          <c:showCatName val="0"/>
          <c:showSerName val="0"/>
          <c:showPercent val="0"/>
          <c:showBubbleSize val="0"/>
        </c:dLbls>
        <c:gapWidth val="150"/>
        <c:axId val="-306660832"/>
        <c:axId val="-306654848"/>
      </c:barChart>
      <c:lineChart>
        <c:grouping val="standard"/>
        <c:varyColors val="0"/>
        <c:ser>
          <c:idx val="2"/>
          <c:order val="1"/>
          <c:tx>
            <c:v>人口</c:v>
          </c:tx>
          <c:spPr>
            <a:ln w="12700">
              <a:solidFill>
                <a:srgbClr val="000000"/>
              </a:solidFill>
              <a:prstDash val="solid"/>
            </a:ln>
          </c:spPr>
          <c:marker>
            <c:symbol val="diamond"/>
            <c:size val="7"/>
            <c:spPr>
              <a:solidFill>
                <a:srgbClr val="000000"/>
              </a:solidFill>
              <a:ln>
                <a:solidFill>
                  <a:srgbClr val="00000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306667360"/>
        <c:axId val="-306671712"/>
      </c:lineChart>
      <c:catAx>
        <c:axId val="-306660832"/>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6654848"/>
        <c:crosses val="autoZero"/>
        <c:auto val="0"/>
        <c:lblAlgn val="ctr"/>
        <c:lblOffset val="100"/>
        <c:tickLblSkip val="1"/>
        <c:tickMarkSkip val="1"/>
        <c:noMultiLvlLbl val="0"/>
      </c:catAx>
      <c:valAx>
        <c:axId val="-306654848"/>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世帯数</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6660832"/>
        <c:crosses val="autoZero"/>
        <c:crossBetween val="between"/>
      </c:valAx>
      <c:catAx>
        <c:axId val="-306667360"/>
        <c:scaling>
          <c:orientation val="minMax"/>
        </c:scaling>
        <c:delete val="1"/>
        <c:axPos val="b"/>
        <c:majorTickMark val="out"/>
        <c:minorTickMark val="none"/>
        <c:tickLblPos val="nextTo"/>
        <c:crossAx val="-306671712"/>
        <c:crosses val="autoZero"/>
        <c:auto val="0"/>
        <c:lblAlgn val="ctr"/>
        <c:lblOffset val="100"/>
        <c:noMultiLvlLbl val="0"/>
      </c:catAx>
      <c:valAx>
        <c:axId val="-306671712"/>
        <c:scaling>
          <c:orientation val="minMax"/>
        </c:scaling>
        <c:delete val="0"/>
        <c:axPos val="r"/>
        <c:title>
          <c:tx>
            <c:rich>
              <a:bodyPr rot="0" vert="wordArtVertRtl"/>
              <a:lstStyle/>
              <a:p>
                <a:pPr algn="ctr">
                  <a:defRPr sz="11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6667360"/>
        <c:crosses val="max"/>
        <c:crossBetween val="between"/>
      </c:valAx>
      <c:spPr>
        <a:solidFill>
          <a:srgbClr val="CCFFFF"/>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1" l="0.75000000000000278" r="0.75000000000000278" t="1" header="0.5" footer="0.5"/>
    <c:pageSetup paperSize="9" orientation="landscape"/>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weave">
              <a:fgClr>
                <a:srgbClr val="000000"/>
              </a:fgClr>
              <a:bgClr>
                <a:srgbClr val="FFFFFF"/>
              </a:bgClr>
            </a:pattFill>
            <a:ln w="12700">
              <a:solidFill>
                <a:srgbClr val="000000"/>
              </a:solidFill>
              <a:prstDash val="solid"/>
            </a:ln>
            <a:effectLst>
              <a:outerShdw dist="35921" dir="2700000" algn="br">
                <a:srgbClr val="000000"/>
              </a:outerShdw>
            </a:effectLst>
          </c:spPr>
          <c:invertIfNegative val="0"/>
          <c:val>
            <c:numLit>
              <c:formatCode>General</c:formatCode>
              <c:ptCount val="1"/>
              <c:pt idx="0">
                <c:v>0</c:v>
              </c:pt>
            </c:numLit>
          </c:val>
        </c:ser>
        <c:dLbls>
          <c:showLegendKey val="0"/>
          <c:showVal val="0"/>
          <c:showCatName val="0"/>
          <c:showSerName val="0"/>
          <c:showPercent val="0"/>
          <c:showBubbleSize val="0"/>
        </c:dLbls>
        <c:gapWidth val="150"/>
        <c:axId val="-222194496"/>
        <c:axId val="-222208640"/>
      </c:barChart>
      <c:lineChart>
        <c:grouping val="standard"/>
        <c:varyColors val="0"/>
        <c:ser>
          <c:idx val="2"/>
          <c:order val="1"/>
          <c:tx>
            <c:v>人口</c:v>
          </c:tx>
          <c:spPr>
            <a:ln w="12700">
              <a:solidFill>
                <a:srgbClr val="000000"/>
              </a:solidFill>
              <a:prstDash val="solid"/>
            </a:ln>
          </c:spPr>
          <c:marker>
            <c:symbol val="diamond"/>
            <c:size val="7"/>
            <c:spPr>
              <a:solidFill>
                <a:srgbClr val="000000"/>
              </a:solidFill>
              <a:ln>
                <a:solidFill>
                  <a:srgbClr val="00000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222209184"/>
        <c:axId val="-222191232"/>
      </c:lineChart>
      <c:catAx>
        <c:axId val="-222194496"/>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2208640"/>
        <c:crosses val="autoZero"/>
        <c:auto val="0"/>
        <c:lblAlgn val="ctr"/>
        <c:lblOffset val="100"/>
        <c:tickLblSkip val="1"/>
        <c:tickMarkSkip val="1"/>
        <c:noMultiLvlLbl val="0"/>
      </c:catAx>
      <c:valAx>
        <c:axId val="-222208640"/>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世帯数</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22194496"/>
        <c:crosses val="autoZero"/>
        <c:crossBetween val="between"/>
      </c:valAx>
      <c:catAx>
        <c:axId val="-222209184"/>
        <c:scaling>
          <c:orientation val="minMax"/>
        </c:scaling>
        <c:delete val="1"/>
        <c:axPos val="b"/>
        <c:majorTickMark val="out"/>
        <c:minorTickMark val="none"/>
        <c:tickLblPos val="nextTo"/>
        <c:crossAx val="-222191232"/>
        <c:crosses val="autoZero"/>
        <c:auto val="0"/>
        <c:lblAlgn val="ctr"/>
        <c:lblOffset val="100"/>
        <c:noMultiLvlLbl val="0"/>
      </c:catAx>
      <c:valAx>
        <c:axId val="-222191232"/>
        <c:scaling>
          <c:orientation val="minMax"/>
        </c:scaling>
        <c:delete val="0"/>
        <c:axPos val="r"/>
        <c:title>
          <c:tx>
            <c:rich>
              <a:bodyPr rot="0" vert="wordArtVertRtl"/>
              <a:lstStyle/>
              <a:p>
                <a:pPr algn="ctr">
                  <a:defRPr sz="11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22209184"/>
        <c:crosses val="max"/>
        <c:crossBetween val="between"/>
      </c:valAx>
      <c:spPr>
        <a:solidFill>
          <a:srgbClr val="CCFFFF"/>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1" l="0.75000000000000278" r="0.75000000000000278" t="1" header="0.5" footer="0.5"/>
    <c:pageSetup paperSize="9" orientation="landscape"/>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9"/>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22179808"/>
        <c:axId val="-222207552"/>
        <c:axId val="0"/>
      </c:bar3DChart>
      <c:catAx>
        <c:axId val="-222179808"/>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22207552"/>
        <c:crosses val="autoZero"/>
        <c:auto val="1"/>
        <c:lblAlgn val="ctr"/>
        <c:lblOffset val="100"/>
        <c:tickLblSkip val="1"/>
        <c:tickMarkSkip val="1"/>
        <c:noMultiLvlLbl val="0"/>
      </c:catAx>
      <c:valAx>
        <c:axId val="-222207552"/>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22179808"/>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weave">
              <a:fgClr>
                <a:srgbClr val="000000"/>
              </a:fgClr>
              <a:bgClr>
                <a:srgbClr val="FFFFFF"/>
              </a:bgClr>
            </a:pattFill>
            <a:ln w="12700">
              <a:solidFill>
                <a:srgbClr val="000000"/>
              </a:solidFill>
              <a:prstDash val="solid"/>
            </a:ln>
            <a:effectLst>
              <a:outerShdw dist="35921" dir="2700000" algn="br">
                <a:srgbClr val="000000"/>
              </a:outerShdw>
            </a:effectLst>
          </c:spPr>
          <c:invertIfNegative val="0"/>
          <c:val>
            <c:numLit>
              <c:formatCode>General</c:formatCode>
              <c:ptCount val="1"/>
              <c:pt idx="0">
                <c:v>0</c:v>
              </c:pt>
            </c:numLit>
          </c:val>
        </c:ser>
        <c:dLbls>
          <c:showLegendKey val="0"/>
          <c:showVal val="0"/>
          <c:showCatName val="0"/>
          <c:showSerName val="0"/>
          <c:showPercent val="0"/>
          <c:showBubbleSize val="0"/>
        </c:dLbls>
        <c:gapWidth val="150"/>
        <c:axId val="-222199392"/>
        <c:axId val="-222182528"/>
      </c:barChart>
      <c:lineChart>
        <c:grouping val="standard"/>
        <c:varyColors val="0"/>
        <c:ser>
          <c:idx val="2"/>
          <c:order val="1"/>
          <c:tx>
            <c:v>人口</c:v>
          </c:tx>
          <c:spPr>
            <a:ln w="12700">
              <a:solidFill>
                <a:srgbClr val="000000"/>
              </a:solidFill>
              <a:prstDash val="solid"/>
            </a:ln>
          </c:spPr>
          <c:marker>
            <c:symbol val="diamond"/>
            <c:size val="7"/>
            <c:spPr>
              <a:solidFill>
                <a:srgbClr val="000000"/>
              </a:solidFill>
              <a:ln>
                <a:solidFill>
                  <a:srgbClr val="00000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222205376"/>
        <c:axId val="-222204832"/>
      </c:lineChart>
      <c:catAx>
        <c:axId val="-222199392"/>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2182528"/>
        <c:crosses val="autoZero"/>
        <c:auto val="0"/>
        <c:lblAlgn val="ctr"/>
        <c:lblOffset val="100"/>
        <c:tickLblSkip val="1"/>
        <c:tickMarkSkip val="1"/>
        <c:noMultiLvlLbl val="0"/>
      </c:catAx>
      <c:valAx>
        <c:axId val="-222182528"/>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世帯数</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22199392"/>
        <c:crosses val="autoZero"/>
        <c:crossBetween val="between"/>
      </c:valAx>
      <c:catAx>
        <c:axId val="-222205376"/>
        <c:scaling>
          <c:orientation val="minMax"/>
        </c:scaling>
        <c:delete val="1"/>
        <c:axPos val="b"/>
        <c:majorTickMark val="out"/>
        <c:minorTickMark val="none"/>
        <c:tickLblPos val="nextTo"/>
        <c:crossAx val="-222204832"/>
        <c:crosses val="autoZero"/>
        <c:auto val="0"/>
        <c:lblAlgn val="ctr"/>
        <c:lblOffset val="100"/>
        <c:noMultiLvlLbl val="0"/>
      </c:catAx>
      <c:valAx>
        <c:axId val="-222204832"/>
        <c:scaling>
          <c:orientation val="minMax"/>
        </c:scaling>
        <c:delete val="0"/>
        <c:axPos val="r"/>
        <c:title>
          <c:tx>
            <c:rich>
              <a:bodyPr rot="0" vert="wordArtVertRtl"/>
              <a:lstStyle/>
              <a:p>
                <a:pPr algn="ctr">
                  <a:defRPr sz="11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22205376"/>
        <c:crosses val="max"/>
        <c:crossBetween val="between"/>
      </c:valAx>
      <c:spPr>
        <a:solidFill>
          <a:srgbClr val="CCFFFF"/>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1" l="0.75000000000000278" r="0.75000000000000278" t="1" header="0.5" footer="0.5"/>
    <c:pageSetup paperSize="9" orientation="landscape"/>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9"/>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22207008"/>
        <c:axId val="-222204288"/>
        <c:axId val="0"/>
      </c:bar3DChart>
      <c:catAx>
        <c:axId val="-222207008"/>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22204288"/>
        <c:crosses val="autoZero"/>
        <c:auto val="1"/>
        <c:lblAlgn val="ctr"/>
        <c:lblOffset val="100"/>
        <c:tickLblSkip val="1"/>
        <c:tickMarkSkip val="1"/>
        <c:noMultiLvlLbl val="0"/>
      </c:catAx>
      <c:valAx>
        <c:axId val="-222204288"/>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22207008"/>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weave">
              <a:fgClr>
                <a:srgbClr val="000000"/>
              </a:fgClr>
              <a:bgClr>
                <a:srgbClr val="FFFFFF"/>
              </a:bgClr>
            </a:pattFill>
            <a:ln w="12700">
              <a:solidFill>
                <a:srgbClr val="000000"/>
              </a:solidFill>
              <a:prstDash val="solid"/>
            </a:ln>
            <a:effectLst>
              <a:outerShdw dist="35921" dir="2700000" algn="br">
                <a:srgbClr val="000000"/>
              </a:outerShdw>
            </a:effectLst>
          </c:spPr>
          <c:invertIfNegative val="0"/>
          <c:val>
            <c:numLit>
              <c:formatCode>General</c:formatCode>
              <c:ptCount val="1"/>
              <c:pt idx="0">
                <c:v>0</c:v>
              </c:pt>
            </c:numLit>
          </c:val>
        </c:ser>
        <c:dLbls>
          <c:showLegendKey val="0"/>
          <c:showVal val="0"/>
          <c:showCatName val="0"/>
          <c:showSerName val="0"/>
          <c:showPercent val="0"/>
          <c:showBubbleSize val="0"/>
        </c:dLbls>
        <c:gapWidth val="150"/>
        <c:axId val="-222196672"/>
        <c:axId val="-222185248"/>
      </c:barChart>
      <c:lineChart>
        <c:grouping val="standard"/>
        <c:varyColors val="0"/>
        <c:ser>
          <c:idx val="2"/>
          <c:order val="1"/>
          <c:tx>
            <c:v>人口</c:v>
          </c:tx>
          <c:spPr>
            <a:ln w="12700">
              <a:solidFill>
                <a:srgbClr val="000000"/>
              </a:solidFill>
              <a:prstDash val="solid"/>
            </a:ln>
          </c:spPr>
          <c:marker>
            <c:symbol val="diamond"/>
            <c:size val="7"/>
            <c:spPr>
              <a:solidFill>
                <a:srgbClr val="000000"/>
              </a:solidFill>
              <a:ln>
                <a:solidFill>
                  <a:srgbClr val="00000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222193952"/>
        <c:axId val="-222202112"/>
      </c:lineChart>
      <c:catAx>
        <c:axId val="-222196672"/>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2185248"/>
        <c:crosses val="autoZero"/>
        <c:auto val="0"/>
        <c:lblAlgn val="ctr"/>
        <c:lblOffset val="100"/>
        <c:tickLblSkip val="1"/>
        <c:tickMarkSkip val="1"/>
        <c:noMultiLvlLbl val="0"/>
      </c:catAx>
      <c:valAx>
        <c:axId val="-222185248"/>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世帯数</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22196672"/>
        <c:crosses val="autoZero"/>
        <c:crossBetween val="between"/>
      </c:valAx>
      <c:catAx>
        <c:axId val="-222193952"/>
        <c:scaling>
          <c:orientation val="minMax"/>
        </c:scaling>
        <c:delete val="1"/>
        <c:axPos val="b"/>
        <c:majorTickMark val="out"/>
        <c:minorTickMark val="none"/>
        <c:tickLblPos val="nextTo"/>
        <c:crossAx val="-222202112"/>
        <c:crosses val="autoZero"/>
        <c:auto val="0"/>
        <c:lblAlgn val="ctr"/>
        <c:lblOffset val="100"/>
        <c:noMultiLvlLbl val="0"/>
      </c:catAx>
      <c:valAx>
        <c:axId val="-222202112"/>
        <c:scaling>
          <c:orientation val="minMax"/>
        </c:scaling>
        <c:delete val="0"/>
        <c:axPos val="r"/>
        <c:title>
          <c:tx>
            <c:rich>
              <a:bodyPr rot="0" vert="wordArtVertRtl"/>
              <a:lstStyle/>
              <a:p>
                <a:pPr algn="ctr">
                  <a:defRPr sz="11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22193952"/>
        <c:crosses val="max"/>
        <c:crossBetween val="between"/>
      </c:valAx>
      <c:spPr>
        <a:solidFill>
          <a:srgbClr val="CCFFFF"/>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1" l="0.75000000000000278" r="0.75000000000000278" t="1" header="0.5" footer="0.5"/>
    <c:pageSetup paperSize="9" orientation="landscape"/>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9"/>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22188512"/>
        <c:axId val="-222192320"/>
        <c:axId val="0"/>
      </c:bar3DChart>
      <c:catAx>
        <c:axId val="-222188512"/>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22192320"/>
        <c:crosses val="autoZero"/>
        <c:auto val="1"/>
        <c:lblAlgn val="ctr"/>
        <c:lblOffset val="100"/>
        <c:tickLblSkip val="1"/>
        <c:tickMarkSkip val="1"/>
        <c:noMultiLvlLbl val="0"/>
      </c:catAx>
      <c:valAx>
        <c:axId val="-222192320"/>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22188512"/>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weave">
              <a:fgClr>
                <a:srgbClr val="000000"/>
              </a:fgClr>
              <a:bgClr>
                <a:srgbClr val="FFFFFF"/>
              </a:bgClr>
            </a:pattFill>
            <a:ln w="12700">
              <a:solidFill>
                <a:srgbClr val="000000"/>
              </a:solidFill>
              <a:prstDash val="solid"/>
            </a:ln>
            <a:effectLst>
              <a:outerShdw dist="35921" dir="2700000" algn="br">
                <a:srgbClr val="000000"/>
              </a:outerShdw>
            </a:effectLst>
          </c:spPr>
          <c:invertIfNegative val="0"/>
          <c:val>
            <c:numLit>
              <c:formatCode>General</c:formatCode>
              <c:ptCount val="1"/>
              <c:pt idx="0">
                <c:v>0</c:v>
              </c:pt>
            </c:numLit>
          </c:val>
        </c:ser>
        <c:dLbls>
          <c:showLegendKey val="0"/>
          <c:showVal val="0"/>
          <c:showCatName val="0"/>
          <c:showSerName val="0"/>
          <c:showPercent val="0"/>
          <c:showBubbleSize val="0"/>
        </c:dLbls>
        <c:gapWidth val="150"/>
        <c:axId val="-222190144"/>
        <c:axId val="-222189056"/>
      </c:barChart>
      <c:lineChart>
        <c:grouping val="standard"/>
        <c:varyColors val="0"/>
        <c:ser>
          <c:idx val="2"/>
          <c:order val="1"/>
          <c:tx>
            <c:v>人口</c:v>
          </c:tx>
          <c:spPr>
            <a:ln w="12700">
              <a:solidFill>
                <a:srgbClr val="000000"/>
              </a:solidFill>
              <a:prstDash val="solid"/>
            </a:ln>
          </c:spPr>
          <c:marker>
            <c:symbol val="diamond"/>
            <c:size val="7"/>
            <c:spPr>
              <a:solidFill>
                <a:srgbClr val="000000"/>
              </a:solidFill>
              <a:ln>
                <a:solidFill>
                  <a:srgbClr val="00000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222201024"/>
        <c:axId val="-222180352"/>
      </c:lineChart>
      <c:catAx>
        <c:axId val="-222190144"/>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2189056"/>
        <c:crosses val="autoZero"/>
        <c:auto val="0"/>
        <c:lblAlgn val="ctr"/>
        <c:lblOffset val="100"/>
        <c:tickLblSkip val="1"/>
        <c:tickMarkSkip val="1"/>
        <c:noMultiLvlLbl val="0"/>
      </c:catAx>
      <c:valAx>
        <c:axId val="-222189056"/>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世帯数</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22190144"/>
        <c:crosses val="autoZero"/>
        <c:crossBetween val="between"/>
      </c:valAx>
      <c:catAx>
        <c:axId val="-222201024"/>
        <c:scaling>
          <c:orientation val="minMax"/>
        </c:scaling>
        <c:delete val="1"/>
        <c:axPos val="b"/>
        <c:majorTickMark val="out"/>
        <c:minorTickMark val="none"/>
        <c:tickLblPos val="nextTo"/>
        <c:crossAx val="-222180352"/>
        <c:crosses val="autoZero"/>
        <c:auto val="0"/>
        <c:lblAlgn val="ctr"/>
        <c:lblOffset val="100"/>
        <c:noMultiLvlLbl val="0"/>
      </c:catAx>
      <c:valAx>
        <c:axId val="-222180352"/>
        <c:scaling>
          <c:orientation val="minMax"/>
        </c:scaling>
        <c:delete val="0"/>
        <c:axPos val="r"/>
        <c:title>
          <c:tx>
            <c:rich>
              <a:bodyPr rot="0" vert="wordArtVertRtl"/>
              <a:lstStyle/>
              <a:p>
                <a:pPr algn="ctr">
                  <a:defRPr sz="11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22201024"/>
        <c:crosses val="max"/>
        <c:crossBetween val="between"/>
      </c:valAx>
      <c:spPr>
        <a:solidFill>
          <a:srgbClr val="CCFFFF"/>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1" l="0.75000000000000278" r="0.75000000000000278" t="1" header="0.5" footer="0.5"/>
    <c:pageSetup paperSize="9" orientation="landscape"/>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9"/>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22203744"/>
        <c:axId val="-222203200"/>
        <c:axId val="0"/>
      </c:bar3DChart>
      <c:catAx>
        <c:axId val="-222203744"/>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22203200"/>
        <c:crosses val="autoZero"/>
        <c:auto val="1"/>
        <c:lblAlgn val="ctr"/>
        <c:lblOffset val="100"/>
        <c:tickLblSkip val="1"/>
        <c:tickMarkSkip val="1"/>
        <c:noMultiLvlLbl val="0"/>
      </c:catAx>
      <c:valAx>
        <c:axId val="-222203200"/>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22203744"/>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weave">
              <a:fgClr>
                <a:srgbClr val="000000"/>
              </a:fgClr>
              <a:bgClr>
                <a:srgbClr val="FFFFFF"/>
              </a:bgClr>
            </a:pattFill>
            <a:ln w="12700">
              <a:solidFill>
                <a:srgbClr val="000000"/>
              </a:solidFill>
              <a:prstDash val="solid"/>
            </a:ln>
            <a:effectLst>
              <a:outerShdw dist="35921" dir="2700000" algn="br">
                <a:srgbClr val="000000"/>
              </a:outerShdw>
            </a:effectLst>
          </c:spPr>
          <c:invertIfNegative val="0"/>
          <c:val>
            <c:numLit>
              <c:formatCode>General</c:formatCode>
              <c:ptCount val="1"/>
              <c:pt idx="0">
                <c:v>0</c:v>
              </c:pt>
            </c:numLit>
          </c:val>
        </c:ser>
        <c:dLbls>
          <c:showLegendKey val="0"/>
          <c:showVal val="0"/>
          <c:showCatName val="0"/>
          <c:showSerName val="0"/>
          <c:showPercent val="0"/>
          <c:showBubbleSize val="0"/>
        </c:dLbls>
        <c:gapWidth val="150"/>
        <c:axId val="-222200480"/>
        <c:axId val="-222183616"/>
      </c:barChart>
      <c:lineChart>
        <c:grouping val="standard"/>
        <c:varyColors val="0"/>
        <c:ser>
          <c:idx val="2"/>
          <c:order val="1"/>
          <c:tx>
            <c:v>人口</c:v>
          </c:tx>
          <c:spPr>
            <a:ln w="12700">
              <a:solidFill>
                <a:srgbClr val="000000"/>
              </a:solidFill>
              <a:prstDash val="solid"/>
            </a:ln>
          </c:spPr>
          <c:marker>
            <c:symbol val="diamond"/>
            <c:size val="7"/>
            <c:spPr>
              <a:solidFill>
                <a:srgbClr val="000000"/>
              </a:solidFill>
              <a:ln>
                <a:solidFill>
                  <a:srgbClr val="00000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222193408"/>
        <c:axId val="-222183072"/>
      </c:lineChart>
      <c:catAx>
        <c:axId val="-222200480"/>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2183616"/>
        <c:crosses val="autoZero"/>
        <c:auto val="0"/>
        <c:lblAlgn val="ctr"/>
        <c:lblOffset val="100"/>
        <c:tickLblSkip val="1"/>
        <c:tickMarkSkip val="1"/>
        <c:noMultiLvlLbl val="0"/>
      </c:catAx>
      <c:valAx>
        <c:axId val="-222183616"/>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世帯数</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22200480"/>
        <c:crosses val="autoZero"/>
        <c:crossBetween val="between"/>
      </c:valAx>
      <c:catAx>
        <c:axId val="-222193408"/>
        <c:scaling>
          <c:orientation val="minMax"/>
        </c:scaling>
        <c:delete val="1"/>
        <c:axPos val="b"/>
        <c:majorTickMark val="out"/>
        <c:minorTickMark val="none"/>
        <c:tickLblPos val="nextTo"/>
        <c:crossAx val="-222183072"/>
        <c:crosses val="autoZero"/>
        <c:auto val="0"/>
        <c:lblAlgn val="ctr"/>
        <c:lblOffset val="100"/>
        <c:noMultiLvlLbl val="0"/>
      </c:catAx>
      <c:valAx>
        <c:axId val="-222183072"/>
        <c:scaling>
          <c:orientation val="minMax"/>
        </c:scaling>
        <c:delete val="0"/>
        <c:axPos val="r"/>
        <c:title>
          <c:tx>
            <c:rich>
              <a:bodyPr rot="0" vert="wordArtVertRtl"/>
              <a:lstStyle/>
              <a:p>
                <a:pPr algn="ctr">
                  <a:defRPr sz="11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22193408"/>
        <c:crosses val="max"/>
        <c:crossBetween val="between"/>
      </c:valAx>
      <c:spPr>
        <a:solidFill>
          <a:srgbClr val="CCFFFF"/>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1" l="0.75000000000000278" r="0.75000000000000278" t="1" header="0.5" footer="0.5"/>
    <c:pageSetup paperSize="9" orientation="landscape"/>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9"/>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22192864"/>
        <c:axId val="-222198304"/>
        <c:axId val="0"/>
      </c:bar3DChart>
      <c:catAx>
        <c:axId val="-222192864"/>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22198304"/>
        <c:crosses val="autoZero"/>
        <c:auto val="1"/>
        <c:lblAlgn val="ctr"/>
        <c:lblOffset val="100"/>
        <c:tickLblSkip val="1"/>
        <c:tickMarkSkip val="1"/>
        <c:noMultiLvlLbl val="0"/>
      </c:catAx>
      <c:valAx>
        <c:axId val="-222198304"/>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22192864"/>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35"/>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306671168"/>
        <c:axId val="-306660288"/>
        <c:axId val="0"/>
      </c:bar3DChart>
      <c:catAx>
        <c:axId val="-306671168"/>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306660288"/>
        <c:crosses val="autoZero"/>
        <c:auto val="1"/>
        <c:lblAlgn val="ctr"/>
        <c:lblOffset val="100"/>
        <c:tickLblSkip val="1"/>
        <c:tickMarkSkip val="1"/>
        <c:noMultiLvlLbl val="0"/>
      </c:catAx>
      <c:valAx>
        <c:axId val="-306660288"/>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306671168"/>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3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weave">
              <a:fgClr>
                <a:srgbClr val="000000"/>
              </a:fgClr>
              <a:bgClr>
                <a:srgbClr val="FFFFFF"/>
              </a:bgClr>
            </a:pattFill>
            <a:ln w="12700">
              <a:solidFill>
                <a:srgbClr val="000000"/>
              </a:solidFill>
              <a:prstDash val="solid"/>
            </a:ln>
            <a:effectLst>
              <a:outerShdw dist="35921" dir="2700000" algn="br">
                <a:srgbClr val="000000"/>
              </a:outerShdw>
            </a:effectLst>
          </c:spPr>
          <c:invertIfNegative val="0"/>
          <c:val>
            <c:numLit>
              <c:formatCode>General</c:formatCode>
              <c:ptCount val="1"/>
              <c:pt idx="0">
                <c:v>0</c:v>
              </c:pt>
            </c:numLit>
          </c:val>
        </c:ser>
        <c:dLbls>
          <c:showLegendKey val="0"/>
          <c:showVal val="0"/>
          <c:showCatName val="0"/>
          <c:showSerName val="0"/>
          <c:showPercent val="0"/>
          <c:showBubbleSize val="0"/>
        </c:dLbls>
        <c:gapWidth val="150"/>
        <c:axId val="-222181984"/>
        <c:axId val="-222197760"/>
      </c:barChart>
      <c:lineChart>
        <c:grouping val="standard"/>
        <c:varyColors val="0"/>
        <c:ser>
          <c:idx val="2"/>
          <c:order val="1"/>
          <c:tx>
            <c:v>人口</c:v>
          </c:tx>
          <c:spPr>
            <a:ln w="12700">
              <a:solidFill>
                <a:srgbClr val="000000"/>
              </a:solidFill>
              <a:prstDash val="solid"/>
            </a:ln>
          </c:spPr>
          <c:marker>
            <c:symbol val="diamond"/>
            <c:size val="7"/>
            <c:spPr>
              <a:solidFill>
                <a:srgbClr val="000000"/>
              </a:solidFill>
              <a:ln>
                <a:solidFill>
                  <a:srgbClr val="00000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222191776"/>
        <c:axId val="-222190688"/>
      </c:lineChart>
      <c:catAx>
        <c:axId val="-222181984"/>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2197760"/>
        <c:crosses val="autoZero"/>
        <c:auto val="0"/>
        <c:lblAlgn val="ctr"/>
        <c:lblOffset val="100"/>
        <c:tickLblSkip val="1"/>
        <c:tickMarkSkip val="1"/>
        <c:noMultiLvlLbl val="0"/>
      </c:catAx>
      <c:valAx>
        <c:axId val="-222197760"/>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世帯数</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22181984"/>
        <c:crosses val="autoZero"/>
        <c:crossBetween val="between"/>
      </c:valAx>
      <c:catAx>
        <c:axId val="-222191776"/>
        <c:scaling>
          <c:orientation val="minMax"/>
        </c:scaling>
        <c:delete val="1"/>
        <c:axPos val="b"/>
        <c:majorTickMark val="out"/>
        <c:minorTickMark val="none"/>
        <c:tickLblPos val="nextTo"/>
        <c:crossAx val="-222190688"/>
        <c:crosses val="autoZero"/>
        <c:auto val="0"/>
        <c:lblAlgn val="ctr"/>
        <c:lblOffset val="100"/>
        <c:noMultiLvlLbl val="0"/>
      </c:catAx>
      <c:valAx>
        <c:axId val="-222190688"/>
        <c:scaling>
          <c:orientation val="minMax"/>
        </c:scaling>
        <c:delete val="0"/>
        <c:axPos val="r"/>
        <c:title>
          <c:tx>
            <c:rich>
              <a:bodyPr rot="0" vert="wordArtVertRtl"/>
              <a:lstStyle/>
              <a:p>
                <a:pPr algn="ctr">
                  <a:defRPr sz="11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22191776"/>
        <c:crosses val="max"/>
        <c:crossBetween val="between"/>
      </c:valAx>
      <c:spPr>
        <a:solidFill>
          <a:srgbClr val="CCFFFF"/>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1" l="0.75000000000000278" r="0.75000000000000278" t="1" header="0.5" footer="0.5"/>
    <c:pageSetup paperSize="9" orientation="landscape"/>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9"/>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22187968"/>
        <c:axId val="-222185792"/>
        <c:axId val="0"/>
      </c:bar3DChart>
      <c:catAx>
        <c:axId val="-222187968"/>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22185792"/>
        <c:crosses val="autoZero"/>
        <c:auto val="1"/>
        <c:lblAlgn val="ctr"/>
        <c:lblOffset val="100"/>
        <c:tickLblSkip val="1"/>
        <c:tickMarkSkip val="1"/>
        <c:noMultiLvlLbl val="0"/>
      </c:catAx>
      <c:valAx>
        <c:axId val="-222185792"/>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22187968"/>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weave">
              <a:fgClr>
                <a:srgbClr val="000000"/>
              </a:fgClr>
              <a:bgClr>
                <a:srgbClr val="FFFFFF"/>
              </a:bgClr>
            </a:pattFill>
            <a:ln w="12700">
              <a:solidFill>
                <a:srgbClr val="000000"/>
              </a:solidFill>
              <a:prstDash val="solid"/>
            </a:ln>
            <a:effectLst>
              <a:outerShdw dist="35921" dir="2700000" algn="br">
                <a:srgbClr val="000000"/>
              </a:outerShdw>
            </a:effectLst>
          </c:spPr>
          <c:invertIfNegative val="0"/>
          <c:val>
            <c:numLit>
              <c:formatCode>General</c:formatCode>
              <c:ptCount val="1"/>
              <c:pt idx="0">
                <c:v>0</c:v>
              </c:pt>
            </c:numLit>
          </c:val>
        </c:ser>
        <c:dLbls>
          <c:showLegendKey val="0"/>
          <c:showVal val="0"/>
          <c:showCatName val="0"/>
          <c:showSerName val="0"/>
          <c:showPercent val="0"/>
          <c:showBubbleSize val="0"/>
        </c:dLbls>
        <c:gapWidth val="150"/>
        <c:axId val="-222181440"/>
        <c:axId val="-222180896"/>
      </c:barChart>
      <c:lineChart>
        <c:grouping val="standard"/>
        <c:varyColors val="0"/>
        <c:ser>
          <c:idx val="2"/>
          <c:order val="1"/>
          <c:tx>
            <c:v>人口</c:v>
          </c:tx>
          <c:spPr>
            <a:ln w="12700">
              <a:solidFill>
                <a:srgbClr val="000000"/>
              </a:solidFill>
              <a:prstDash val="solid"/>
            </a:ln>
          </c:spPr>
          <c:marker>
            <c:symbol val="diamond"/>
            <c:size val="7"/>
            <c:spPr>
              <a:solidFill>
                <a:srgbClr val="000000"/>
              </a:solidFill>
              <a:ln>
                <a:solidFill>
                  <a:srgbClr val="00000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222211904"/>
        <c:axId val="-222211360"/>
      </c:lineChart>
      <c:catAx>
        <c:axId val="-222181440"/>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2180896"/>
        <c:crosses val="autoZero"/>
        <c:auto val="0"/>
        <c:lblAlgn val="ctr"/>
        <c:lblOffset val="100"/>
        <c:tickLblSkip val="1"/>
        <c:tickMarkSkip val="1"/>
        <c:noMultiLvlLbl val="0"/>
      </c:catAx>
      <c:valAx>
        <c:axId val="-222180896"/>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世帯数</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22181440"/>
        <c:crosses val="autoZero"/>
        <c:crossBetween val="between"/>
      </c:valAx>
      <c:catAx>
        <c:axId val="-222211904"/>
        <c:scaling>
          <c:orientation val="minMax"/>
        </c:scaling>
        <c:delete val="1"/>
        <c:axPos val="b"/>
        <c:majorTickMark val="out"/>
        <c:minorTickMark val="none"/>
        <c:tickLblPos val="nextTo"/>
        <c:crossAx val="-222211360"/>
        <c:crosses val="autoZero"/>
        <c:auto val="0"/>
        <c:lblAlgn val="ctr"/>
        <c:lblOffset val="100"/>
        <c:noMultiLvlLbl val="0"/>
      </c:catAx>
      <c:valAx>
        <c:axId val="-222211360"/>
        <c:scaling>
          <c:orientation val="minMax"/>
        </c:scaling>
        <c:delete val="0"/>
        <c:axPos val="r"/>
        <c:title>
          <c:tx>
            <c:rich>
              <a:bodyPr rot="0" vert="wordArtVertRtl"/>
              <a:lstStyle/>
              <a:p>
                <a:pPr algn="ctr">
                  <a:defRPr sz="11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22211904"/>
        <c:crosses val="max"/>
        <c:crossBetween val="between"/>
      </c:valAx>
      <c:spPr>
        <a:solidFill>
          <a:srgbClr val="CCFFFF"/>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1" l="0.75000000000000278" r="0.75000000000000278" t="1" header="0.5" footer="0.5"/>
    <c:pageSetup paperSize="9" orientation="landscape"/>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9"/>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19537104"/>
        <c:axId val="-219535472"/>
        <c:axId val="0"/>
      </c:bar3DChart>
      <c:catAx>
        <c:axId val="-219537104"/>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19535472"/>
        <c:crosses val="autoZero"/>
        <c:auto val="1"/>
        <c:lblAlgn val="ctr"/>
        <c:lblOffset val="100"/>
        <c:tickLblSkip val="1"/>
        <c:tickMarkSkip val="1"/>
        <c:noMultiLvlLbl val="0"/>
      </c:catAx>
      <c:valAx>
        <c:axId val="-219535472"/>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19537104"/>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weave">
              <a:fgClr>
                <a:srgbClr val="000000"/>
              </a:fgClr>
              <a:bgClr>
                <a:srgbClr val="FFFFFF"/>
              </a:bgClr>
            </a:pattFill>
            <a:ln w="12700">
              <a:solidFill>
                <a:srgbClr val="000000"/>
              </a:solidFill>
              <a:prstDash val="solid"/>
            </a:ln>
            <a:effectLst>
              <a:outerShdw dist="35921" dir="2700000" algn="br">
                <a:srgbClr val="000000"/>
              </a:outerShdw>
            </a:effectLst>
          </c:spPr>
          <c:invertIfNegative val="0"/>
          <c:val>
            <c:numLit>
              <c:formatCode>General</c:formatCode>
              <c:ptCount val="1"/>
              <c:pt idx="0">
                <c:v>0</c:v>
              </c:pt>
            </c:numLit>
          </c:val>
        </c:ser>
        <c:dLbls>
          <c:showLegendKey val="0"/>
          <c:showVal val="0"/>
          <c:showCatName val="0"/>
          <c:showSerName val="0"/>
          <c:showPercent val="0"/>
          <c:showBubbleSize val="0"/>
        </c:dLbls>
        <c:gapWidth val="150"/>
        <c:axId val="-219545808"/>
        <c:axId val="-219551792"/>
      </c:barChart>
      <c:lineChart>
        <c:grouping val="standard"/>
        <c:varyColors val="0"/>
        <c:ser>
          <c:idx val="2"/>
          <c:order val="1"/>
          <c:tx>
            <c:v>人口</c:v>
          </c:tx>
          <c:spPr>
            <a:ln w="12700">
              <a:solidFill>
                <a:srgbClr val="000000"/>
              </a:solidFill>
              <a:prstDash val="solid"/>
            </a:ln>
          </c:spPr>
          <c:marker>
            <c:symbol val="diamond"/>
            <c:size val="7"/>
            <c:spPr>
              <a:solidFill>
                <a:srgbClr val="000000"/>
              </a:solidFill>
              <a:ln>
                <a:solidFill>
                  <a:srgbClr val="00000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219549072"/>
        <c:axId val="-219565392"/>
      </c:lineChart>
      <c:catAx>
        <c:axId val="-219545808"/>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9551792"/>
        <c:crosses val="autoZero"/>
        <c:auto val="0"/>
        <c:lblAlgn val="ctr"/>
        <c:lblOffset val="100"/>
        <c:tickLblSkip val="1"/>
        <c:tickMarkSkip val="1"/>
        <c:noMultiLvlLbl val="0"/>
      </c:catAx>
      <c:valAx>
        <c:axId val="-219551792"/>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世帯数</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19545808"/>
        <c:crosses val="autoZero"/>
        <c:crossBetween val="between"/>
      </c:valAx>
      <c:catAx>
        <c:axId val="-219549072"/>
        <c:scaling>
          <c:orientation val="minMax"/>
        </c:scaling>
        <c:delete val="1"/>
        <c:axPos val="b"/>
        <c:majorTickMark val="out"/>
        <c:minorTickMark val="none"/>
        <c:tickLblPos val="nextTo"/>
        <c:crossAx val="-219565392"/>
        <c:crosses val="autoZero"/>
        <c:auto val="0"/>
        <c:lblAlgn val="ctr"/>
        <c:lblOffset val="100"/>
        <c:noMultiLvlLbl val="0"/>
      </c:catAx>
      <c:valAx>
        <c:axId val="-219565392"/>
        <c:scaling>
          <c:orientation val="minMax"/>
        </c:scaling>
        <c:delete val="0"/>
        <c:axPos val="r"/>
        <c:title>
          <c:tx>
            <c:rich>
              <a:bodyPr rot="0" vert="wordArtVertRtl"/>
              <a:lstStyle/>
              <a:p>
                <a:pPr algn="ctr">
                  <a:defRPr sz="11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19549072"/>
        <c:crosses val="max"/>
        <c:crossBetween val="between"/>
      </c:valAx>
      <c:spPr>
        <a:solidFill>
          <a:srgbClr val="CCFFFF"/>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1" l="0.75000000000000278" r="0.75000000000000278" t="1" header="0.5" footer="0.5"/>
    <c:pageSetup paperSize="9" orientation="landscape"/>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9"/>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19564848"/>
        <c:axId val="-219553424"/>
        <c:axId val="0"/>
      </c:bar3DChart>
      <c:catAx>
        <c:axId val="-219564848"/>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19553424"/>
        <c:crosses val="autoZero"/>
        <c:auto val="1"/>
        <c:lblAlgn val="ctr"/>
        <c:lblOffset val="100"/>
        <c:tickLblSkip val="1"/>
        <c:tickMarkSkip val="1"/>
        <c:noMultiLvlLbl val="0"/>
      </c:catAx>
      <c:valAx>
        <c:axId val="-219553424"/>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19564848"/>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weave">
              <a:fgClr>
                <a:srgbClr val="000000"/>
              </a:fgClr>
              <a:bgClr>
                <a:srgbClr val="FFFFFF"/>
              </a:bgClr>
            </a:pattFill>
            <a:ln w="12700">
              <a:solidFill>
                <a:srgbClr val="000000"/>
              </a:solidFill>
              <a:prstDash val="solid"/>
            </a:ln>
            <a:effectLst>
              <a:outerShdw dist="35921" dir="2700000" algn="br">
                <a:srgbClr val="000000"/>
              </a:outerShdw>
            </a:effectLst>
          </c:spPr>
          <c:invertIfNegative val="0"/>
          <c:val>
            <c:numLit>
              <c:formatCode>General</c:formatCode>
              <c:ptCount val="1"/>
              <c:pt idx="0">
                <c:v>0</c:v>
              </c:pt>
            </c:numLit>
          </c:val>
        </c:ser>
        <c:dLbls>
          <c:showLegendKey val="0"/>
          <c:showVal val="0"/>
          <c:showCatName val="0"/>
          <c:showSerName val="0"/>
          <c:showPercent val="0"/>
          <c:showBubbleSize val="0"/>
        </c:dLbls>
        <c:gapWidth val="150"/>
        <c:axId val="-219545264"/>
        <c:axId val="-219536016"/>
      </c:barChart>
      <c:lineChart>
        <c:grouping val="standard"/>
        <c:varyColors val="0"/>
        <c:ser>
          <c:idx val="2"/>
          <c:order val="1"/>
          <c:tx>
            <c:v>人口</c:v>
          </c:tx>
          <c:spPr>
            <a:ln w="12700">
              <a:solidFill>
                <a:srgbClr val="000000"/>
              </a:solidFill>
              <a:prstDash val="solid"/>
            </a:ln>
          </c:spPr>
          <c:marker>
            <c:symbol val="diamond"/>
            <c:size val="7"/>
            <c:spPr>
              <a:solidFill>
                <a:srgbClr val="000000"/>
              </a:solidFill>
              <a:ln>
                <a:solidFill>
                  <a:srgbClr val="00000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219562128"/>
        <c:axId val="-219555600"/>
      </c:lineChart>
      <c:catAx>
        <c:axId val="-219545264"/>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9536016"/>
        <c:crosses val="autoZero"/>
        <c:auto val="0"/>
        <c:lblAlgn val="ctr"/>
        <c:lblOffset val="100"/>
        <c:tickLblSkip val="1"/>
        <c:tickMarkSkip val="1"/>
        <c:noMultiLvlLbl val="0"/>
      </c:catAx>
      <c:valAx>
        <c:axId val="-219536016"/>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世帯数</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19545264"/>
        <c:crosses val="autoZero"/>
        <c:crossBetween val="between"/>
      </c:valAx>
      <c:catAx>
        <c:axId val="-219562128"/>
        <c:scaling>
          <c:orientation val="minMax"/>
        </c:scaling>
        <c:delete val="1"/>
        <c:axPos val="b"/>
        <c:majorTickMark val="out"/>
        <c:minorTickMark val="none"/>
        <c:tickLblPos val="nextTo"/>
        <c:crossAx val="-219555600"/>
        <c:crosses val="autoZero"/>
        <c:auto val="0"/>
        <c:lblAlgn val="ctr"/>
        <c:lblOffset val="100"/>
        <c:noMultiLvlLbl val="0"/>
      </c:catAx>
      <c:valAx>
        <c:axId val="-219555600"/>
        <c:scaling>
          <c:orientation val="minMax"/>
        </c:scaling>
        <c:delete val="0"/>
        <c:axPos val="r"/>
        <c:title>
          <c:tx>
            <c:rich>
              <a:bodyPr rot="0" vert="wordArtVertRtl"/>
              <a:lstStyle/>
              <a:p>
                <a:pPr algn="ctr">
                  <a:defRPr sz="11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19562128"/>
        <c:crosses val="max"/>
        <c:crossBetween val="between"/>
      </c:valAx>
      <c:spPr>
        <a:solidFill>
          <a:srgbClr val="CCFFFF"/>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1" l="0.75000000000000278" r="0.75000000000000278" t="1" header="0.5" footer="0.5"/>
    <c:pageSetup paperSize="9" orientation="landscape"/>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9"/>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19553968"/>
        <c:axId val="-219547984"/>
        <c:axId val="0"/>
      </c:bar3DChart>
      <c:catAx>
        <c:axId val="-219553968"/>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19547984"/>
        <c:crosses val="autoZero"/>
        <c:auto val="1"/>
        <c:lblAlgn val="ctr"/>
        <c:lblOffset val="100"/>
        <c:tickLblSkip val="1"/>
        <c:tickMarkSkip val="1"/>
        <c:noMultiLvlLbl val="0"/>
      </c:catAx>
      <c:valAx>
        <c:axId val="-219547984"/>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19553968"/>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weave">
              <a:fgClr>
                <a:srgbClr val="000000"/>
              </a:fgClr>
              <a:bgClr>
                <a:srgbClr val="FFFFFF"/>
              </a:bgClr>
            </a:pattFill>
            <a:ln w="12700">
              <a:solidFill>
                <a:srgbClr val="000000"/>
              </a:solidFill>
              <a:prstDash val="solid"/>
            </a:ln>
            <a:effectLst>
              <a:outerShdw dist="35921" dir="2700000" algn="br">
                <a:srgbClr val="000000"/>
              </a:outerShdw>
            </a:effectLst>
          </c:spPr>
          <c:invertIfNegative val="0"/>
          <c:val>
            <c:numLit>
              <c:formatCode>General</c:formatCode>
              <c:ptCount val="1"/>
              <c:pt idx="0">
                <c:v>0</c:v>
              </c:pt>
            </c:numLit>
          </c:val>
        </c:ser>
        <c:dLbls>
          <c:showLegendKey val="0"/>
          <c:showVal val="0"/>
          <c:showCatName val="0"/>
          <c:showSerName val="0"/>
          <c:showPercent val="0"/>
          <c:showBubbleSize val="0"/>
        </c:dLbls>
        <c:gapWidth val="150"/>
        <c:axId val="-219559952"/>
        <c:axId val="-219564304"/>
      </c:barChart>
      <c:lineChart>
        <c:grouping val="standard"/>
        <c:varyColors val="0"/>
        <c:ser>
          <c:idx val="2"/>
          <c:order val="1"/>
          <c:tx>
            <c:v>人口</c:v>
          </c:tx>
          <c:spPr>
            <a:ln w="12700">
              <a:solidFill>
                <a:srgbClr val="000000"/>
              </a:solidFill>
              <a:prstDash val="solid"/>
            </a:ln>
          </c:spPr>
          <c:marker>
            <c:symbol val="diamond"/>
            <c:size val="7"/>
            <c:spPr>
              <a:solidFill>
                <a:srgbClr val="000000"/>
              </a:solidFill>
              <a:ln>
                <a:solidFill>
                  <a:srgbClr val="00000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219548528"/>
        <c:axId val="-219556688"/>
      </c:lineChart>
      <c:catAx>
        <c:axId val="-219559952"/>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9564304"/>
        <c:crosses val="autoZero"/>
        <c:auto val="0"/>
        <c:lblAlgn val="ctr"/>
        <c:lblOffset val="100"/>
        <c:tickLblSkip val="1"/>
        <c:tickMarkSkip val="1"/>
        <c:noMultiLvlLbl val="0"/>
      </c:catAx>
      <c:valAx>
        <c:axId val="-219564304"/>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世帯数</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19559952"/>
        <c:crosses val="autoZero"/>
        <c:crossBetween val="between"/>
      </c:valAx>
      <c:catAx>
        <c:axId val="-219548528"/>
        <c:scaling>
          <c:orientation val="minMax"/>
        </c:scaling>
        <c:delete val="1"/>
        <c:axPos val="b"/>
        <c:majorTickMark val="out"/>
        <c:minorTickMark val="none"/>
        <c:tickLblPos val="nextTo"/>
        <c:crossAx val="-219556688"/>
        <c:crosses val="autoZero"/>
        <c:auto val="0"/>
        <c:lblAlgn val="ctr"/>
        <c:lblOffset val="100"/>
        <c:noMultiLvlLbl val="0"/>
      </c:catAx>
      <c:valAx>
        <c:axId val="-219556688"/>
        <c:scaling>
          <c:orientation val="minMax"/>
        </c:scaling>
        <c:delete val="0"/>
        <c:axPos val="r"/>
        <c:title>
          <c:tx>
            <c:rich>
              <a:bodyPr rot="0" vert="wordArtVertRtl"/>
              <a:lstStyle/>
              <a:p>
                <a:pPr algn="ctr">
                  <a:defRPr sz="11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19548528"/>
        <c:crosses val="max"/>
        <c:crossBetween val="between"/>
      </c:valAx>
      <c:spPr>
        <a:solidFill>
          <a:srgbClr val="CCFFFF"/>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1" l="0.75000000000000278" r="0.75000000000000278" t="1" header="0.5" footer="0.5"/>
    <c:pageSetup paperSize="9" orientation="landscape"/>
  </c:printSettings>
</c:chartSpace>
</file>

<file path=xl/charts/chart59.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9"/>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19549616"/>
        <c:axId val="-219552880"/>
        <c:axId val="0"/>
      </c:bar3DChart>
      <c:catAx>
        <c:axId val="-219549616"/>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19552880"/>
        <c:crosses val="autoZero"/>
        <c:auto val="1"/>
        <c:lblAlgn val="ctr"/>
        <c:lblOffset val="100"/>
        <c:tickLblSkip val="1"/>
        <c:tickMarkSkip val="1"/>
        <c:noMultiLvlLbl val="0"/>
      </c:catAx>
      <c:valAx>
        <c:axId val="-219552880"/>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19549616"/>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dLbls>
          <c:showLegendKey val="0"/>
          <c:showVal val="0"/>
          <c:showCatName val="0"/>
          <c:showSerName val="0"/>
          <c:showPercent val="0"/>
          <c:showBubbleSize val="0"/>
        </c:dLbls>
        <c:gapWidth val="150"/>
        <c:axId val="-306665728"/>
        <c:axId val="-306670080"/>
      </c:barChart>
      <c:catAx>
        <c:axId val="-306665728"/>
        <c:scaling>
          <c:orientation val="minMax"/>
        </c:scaling>
        <c:delete val="0"/>
        <c:axPos val="b"/>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6670080"/>
        <c:crosses val="autoZero"/>
        <c:auto val="1"/>
        <c:lblAlgn val="ctr"/>
        <c:lblOffset val="100"/>
        <c:tickMarkSkip val="1"/>
        <c:noMultiLvlLbl val="0"/>
      </c:catAx>
      <c:valAx>
        <c:axId val="-306670080"/>
        <c:scaling>
          <c:orientation val="minMax"/>
        </c:scaling>
        <c:delete val="0"/>
        <c:axPos val="l"/>
        <c:majorGridlines>
          <c:spPr>
            <a:ln w="3175">
              <a:solidFill>
                <a:srgbClr val="000000"/>
              </a:solidFill>
              <a:prstDash val="solid"/>
            </a:ln>
          </c:spPr>
        </c:majorGridlines>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6665728"/>
        <c:crosses val="autoZero"/>
        <c:crossBetween val="between"/>
      </c:valAx>
      <c:spPr>
        <a:solidFill>
          <a:srgbClr val="C0C0C0"/>
        </a:solidFill>
        <a:ln w="12700">
          <a:solidFill>
            <a:srgbClr val="808080"/>
          </a:solidFill>
          <a:prstDash val="solid"/>
        </a:ln>
      </c:spPr>
    </c:plotArea>
    <c:plotVisOnly val="1"/>
    <c:dispBlanksAs val="gap"/>
    <c:showDLblsOverMax val="0"/>
  </c:chart>
  <c:spPr>
    <a:no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0278" l="0.70000000000000062" r="0.70000000000000062" t="0.75000000000000278"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weave">
              <a:fgClr>
                <a:srgbClr val="000000"/>
              </a:fgClr>
              <a:bgClr>
                <a:srgbClr val="FFFFFF"/>
              </a:bgClr>
            </a:pattFill>
            <a:ln w="12700">
              <a:solidFill>
                <a:srgbClr val="000000"/>
              </a:solidFill>
              <a:prstDash val="solid"/>
            </a:ln>
            <a:effectLst>
              <a:outerShdw dist="35921" dir="2700000" algn="br">
                <a:srgbClr val="000000"/>
              </a:outerShdw>
            </a:effectLst>
          </c:spPr>
          <c:invertIfNegative val="0"/>
          <c:val>
            <c:numLit>
              <c:formatCode>General</c:formatCode>
              <c:ptCount val="1"/>
              <c:pt idx="0">
                <c:v>0</c:v>
              </c:pt>
            </c:numLit>
          </c:val>
        </c:ser>
        <c:dLbls>
          <c:showLegendKey val="0"/>
          <c:showVal val="0"/>
          <c:showCatName val="0"/>
          <c:showSerName val="0"/>
          <c:showPercent val="0"/>
          <c:showBubbleSize val="0"/>
        </c:dLbls>
        <c:gapWidth val="150"/>
        <c:axId val="-219547440"/>
        <c:axId val="-219554512"/>
      </c:barChart>
      <c:lineChart>
        <c:grouping val="standard"/>
        <c:varyColors val="0"/>
        <c:ser>
          <c:idx val="2"/>
          <c:order val="1"/>
          <c:tx>
            <c:v>人口</c:v>
          </c:tx>
          <c:spPr>
            <a:ln w="12700">
              <a:solidFill>
                <a:srgbClr val="000000"/>
              </a:solidFill>
              <a:prstDash val="solid"/>
            </a:ln>
          </c:spPr>
          <c:marker>
            <c:symbol val="diamond"/>
            <c:size val="7"/>
            <c:spPr>
              <a:solidFill>
                <a:srgbClr val="000000"/>
              </a:solidFill>
              <a:ln>
                <a:solidFill>
                  <a:srgbClr val="00000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219551248"/>
        <c:axId val="-219544720"/>
      </c:lineChart>
      <c:catAx>
        <c:axId val="-219547440"/>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9554512"/>
        <c:crosses val="autoZero"/>
        <c:auto val="0"/>
        <c:lblAlgn val="ctr"/>
        <c:lblOffset val="100"/>
        <c:tickLblSkip val="1"/>
        <c:tickMarkSkip val="1"/>
        <c:noMultiLvlLbl val="0"/>
      </c:catAx>
      <c:valAx>
        <c:axId val="-219554512"/>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世帯数</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19547440"/>
        <c:crosses val="autoZero"/>
        <c:crossBetween val="between"/>
      </c:valAx>
      <c:catAx>
        <c:axId val="-219551248"/>
        <c:scaling>
          <c:orientation val="minMax"/>
        </c:scaling>
        <c:delete val="1"/>
        <c:axPos val="b"/>
        <c:majorTickMark val="out"/>
        <c:minorTickMark val="none"/>
        <c:tickLblPos val="nextTo"/>
        <c:crossAx val="-219544720"/>
        <c:crosses val="autoZero"/>
        <c:auto val="0"/>
        <c:lblAlgn val="ctr"/>
        <c:lblOffset val="100"/>
        <c:noMultiLvlLbl val="0"/>
      </c:catAx>
      <c:valAx>
        <c:axId val="-219544720"/>
        <c:scaling>
          <c:orientation val="minMax"/>
        </c:scaling>
        <c:delete val="0"/>
        <c:axPos val="r"/>
        <c:title>
          <c:tx>
            <c:rich>
              <a:bodyPr rot="0" vert="wordArtVertRtl"/>
              <a:lstStyle/>
              <a:p>
                <a:pPr algn="ctr">
                  <a:defRPr sz="11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19551248"/>
        <c:crosses val="max"/>
        <c:crossBetween val="between"/>
      </c:valAx>
      <c:spPr>
        <a:solidFill>
          <a:srgbClr val="CCFFFF"/>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1" l="0.75000000000000278" r="0.75000000000000278" t="1" header="0.5" footer="0.5"/>
    <c:pageSetup paperSize="9" orientation="landscape"/>
  </c:printSettings>
</c:chartSpace>
</file>

<file path=xl/charts/chart6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9"/>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19541456"/>
        <c:axId val="-219555056"/>
        <c:axId val="0"/>
      </c:bar3DChart>
      <c:catAx>
        <c:axId val="-219541456"/>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19555056"/>
        <c:crosses val="autoZero"/>
        <c:auto val="1"/>
        <c:lblAlgn val="ctr"/>
        <c:lblOffset val="100"/>
        <c:tickLblSkip val="1"/>
        <c:tickMarkSkip val="1"/>
        <c:noMultiLvlLbl val="0"/>
      </c:catAx>
      <c:valAx>
        <c:axId val="-219555056"/>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19541456"/>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weave">
              <a:fgClr>
                <a:srgbClr val="000000"/>
              </a:fgClr>
              <a:bgClr>
                <a:srgbClr val="FFFFFF"/>
              </a:bgClr>
            </a:pattFill>
            <a:ln w="12700">
              <a:solidFill>
                <a:srgbClr val="000000"/>
              </a:solidFill>
              <a:prstDash val="solid"/>
            </a:ln>
            <a:effectLst>
              <a:outerShdw dist="35921" dir="2700000" algn="br">
                <a:srgbClr val="000000"/>
              </a:outerShdw>
            </a:effectLst>
          </c:spPr>
          <c:invertIfNegative val="0"/>
          <c:val>
            <c:numLit>
              <c:formatCode>General</c:formatCode>
              <c:ptCount val="1"/>
              <c:pt idx="0">
                <c:v>0</c:v>
              </c:pt>
            </c:numLit>
          </c:val>
        </c:ser>
        <c:dLbls>
          <c:showLegendKey val="0"/>
          <c:showVal val="0"/>
          <c:showCatName val="0"/>
          <c:showSerName val="0"/>
          <c:showPercent val="0"/>
          <c:showBubbleSize val="0"/>
        </c:dLbls>
        <c:gapWidth val="150"/>
        <c:axId val="-219552336"/>
        <c:axId val="-219539280"/>
      </c:barChart>
      <c:lineChart>
        <c:grouping val="standard"/>
        <c:varyColors val="0"/>
        <c:ser>
          <c:idx val="2"/>
          <c:order val="1"/>
          <c:tx>
            <c:v>人口</c:v>
          </c:tx>
          <c:spPr>
            <a:ln w="12700">
              <a:solidFill>
                <a:srgbClr val="000000"/>
              </a:solidFill>
              <a:prstDash val="solid"/>
            </a:ln>
          </c:spPr>
          <c:marker>
            <c:symbol val="diamond"/>
            <c:size val="7"/>
            <c:spPr>
              <a:solidFill>
                <a:srgbClr val="000000"/>
              </a:solidFill>
              <a:ln>
                <a:solidFill>
                  <a:srgbClr val="00000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219534384"/>
        <c:axId val="-219550704"/>
      </c:lineChart>
      <c:catAx>
        <c:axId val="-219552336"/>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9539280"/>
        <c:crosses val="autoZero"/>
        <c:auto val="0"/>
        <c:lblAlgn val="ctr"/>
        <c:lblOffset val="100"/>
        <c:tickLblSkip val="1"/>
        <c:tickMarkSkip val="1"/>
        <c:noMultiLvlLbl val="0"/>
      </c:catAx>
      <c:valAx>
        <c:axId val="-219539280"/>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世帯数</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19552336"/>
        <c:crosses val="autoZero"/>
        <c:crossBetween val="between"/>
      </c:valAx>
      <c:catAx>
        <c:axId val="-219534384"/>
        <c:scaling>
          <c:orientation val="minMax"/>
        </c:scaling>
        <c:delete val="1"/>
        <c:axPos val="b"/>
        <c:majorTickMark val="out"/>
        <c:minorTickMark val="none"/>
        <c:tickLblPos val="nextTo"/>
        <c:crossAx val="-219550704"/>
        <c:crosses val="autoZero"/>
        <c:auto val="0"/>
        <c:lblAlgn val="ctr"/>
        <c:lblOffset val="100"/>
        <c:noMultiLvlLbl val="0"/>
      </c:catAx>
      <c:valAx>
        <c:axId val="-219550704"/>
        <c:scaling>
          <c:orientation val="minMax"/>
        </c:scaling>
        <c:delete val="0"/>
        <c:axPos val="r"/>
        <c:title>
          <c:tx>
            <c:rich>
              <a:bodyPr rot="0" vert="wordArtVertRtl"/>
              <a:lstStyle/>
              <a:p>
                <a:pPr algn="ctr">
                  <a:defRPr sz="11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219534384"/>
        <c:crosses val="max"/>
        <c:crossBetween val="between"/>
      </c:valAx>
      <c:spPr>
        <a:solidFill>
          <a:srgbClr val="CCFFFF"/>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1" l="0.75000000000000278" r="0.75000000000000278" t="1" header="0.5" footer="0.5"/>
    <c:pageSetup paperSize="9" orientation="landscape"/>
  </c:printSettings>
</c:chartSpace>
</file>

<file path=xl/charts/chart6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9"/>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19550160"/>
        <c:axId val="-219544176"/>
        <c:axId val="0"/>
      </c:bar3DChart>
      <c:catAx>
        <c:axId val="-219550160"/>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19544176"/>
        <c:crosses val="autoZero"/>
        <c:auto val="1"/>
        <c:lblAlgn val="ctr"/>
        <c:lblOffset val="100"/>
        <c:tickLblSkip val="1"/>
        <c:tickMarkSkip val="1"/>
        <c:noMultiLvlLbl val="0"/>
      </c:catAx>
      <c:valAx>
        <c:axId val="-219544176"/>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19550160"/>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8"/>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19543632"/>
        <c:axId val="-219562672"/>
        <c:axId val="0"/>
      </c:bar3DChart>
      <c:catAx>
        <c:axId val="-219543632"/>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00" b="0" i="0" u="none" strike="noStrike" baseline="0">
                <a:solidFill>
                  <a:srgbClr val="000000"/>
                </a:solidFill>
                <a:latin typeface="ＭＳ Ｐゴシック"/>
                <a:ea typeface="ＭＳ Ｐゴシック"/>
                <a:cs typeface="ＭＳ Ｐゴシック"/>
              </a:defRPr>
            </a:pPr>
            <a:endParaRPr lang="ja-JP"/>
          </a:p>
        </c:txPr>
        <c:crossAx val="-219562672"/>
        <c:crosses val="autoZero"/>
        <c:auto val="1"/>
        <c:lblAlgn val="ctr"/>
        <c:lblOffset val="100"/>
        <c:tickLblSkip val="1"/>
        <c:tickMarkSkip val="1"/>
        <c:noMultiLvlLbl val="0"/>
      </c:catAx>
      <c:valAx>
        <c:axId val="-219562672"/>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19543632"/>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15"/>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19543088"/>
        <c:axId val="-219540912"/>
        <c:axId val="0"/>
      </c:bar3DChart>
      <c:catAx>
        <c:axId val="-219543088"/>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00" b="0" i="0" u="none" strike="noStrike" baseline="0">
                <a:solidFill>
                  <a:srgbClr val="000000"/>
                </a:solidFill>
                <a:latin typeface="ＭＳ Ｐゴシック"/>
                <a:ea typeface="ＭＳ Ｐゴシック"/>
                <a:cs typeface="ＭＳ Ｐゴシック"/>
              </a:defRPr>
            </a:pPr>
            <a:endParaRPr lang="ja-JP"/>
          </a:p>
        </c:txPr>
        <c:crossAx val="-219540912"/>
        <c:crosses val="autoZero"/>
        <c:auto val="1"/>
        <c:lblAlgn val="ctr"/>
        <c:lblOffset val="100"/>
        <c:tickLblSkip val="1"/>
        <c:tickMarkSkip val="1"/>
        <c:noMultiLvlLbl val="0"/>
      </c:catAx>
      <c:valAx>
        <c:axId val="-219540912"/>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19543088"/>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7"/>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19546896"/>
        <c:axId val="-219537648"/>
        <c:axId val="0"/>
      </c:bar3DChart>
      <c:catAx>
        <c:axId val="-219546896"/>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00" b="0" i="0" u="none" strike="noStrike" baseline="0">
                <a:solidFill>
                  <a:srgbClr val="000000"/>
                </a:solidFill>
                <a:latin typeface="ＭＳ Ｐゴシック"/>
                <a:ea typeface="ＭＳ Ｐゴシック"/>
                <a:cs typeface="ＭＳ Ｐゴシック"/>
              </a:defRPr>
            </a:pPr>
            <a:endParaRPr lang="ja-JP"/>
          </a:p>
        </c:txPr>
        <c:crossAx val="-219537648"/>
        <c:crosses val="autoZero"/>
        <c:auto val="1"/>
        <c:lblAlgn val="ctr"/>
        <c:lblOffset val="100"/>
        <c:tickLblSkip val="1"/>
        <c:tickMarkSkip val="1"/>
        <c:noMultiLvlLbl val="0"/>
      </c:catAx>
      <c:valAx>
        <c:axId val="-219537648"/>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19546896"/>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14"/>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19540368"/>
        <c:axId val="-219546352"/>
        <c:axId val="0"/>
      </c:bar3DChart>
      <c:catAx>
        <c:axId val="-219540368"/>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00" b="0" i="0" u="none" strike="noStrike" baseline="0">
                <a:solidFill>
                  <a:srgbClr val="000000"/>
                </a:solidFill>
                <a:latin typeface="ＭＳ Ｐゴシック"/>
                <a:ea typeface="ＭＳ Ｐゴシック"/>
                <a:cs typeface="ＭＳ Ｐゴシック"/>
              </a:defRPr>
            </a:pPr>
            <a:endParaRPr lang="ja-JP"/>
          </a:p>
        </c:txPr>
        <c:crossAx val="-219546352"/>
        <c:crosses val="autoZero"/>
        <c:auto val="1"/>
        <c:lblAlgn val="ctr"/>
        <c:lblOffset val="100"/>
        <c:tickLblSkip val="1"/>
        <c:tickMarkSkip val="1"/>
        <c:noMultiLvlLbl val="0"/>
      </c:catAx>
      <c:valAx>
        <c:axId val="-219546352"/>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19540368"/>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9"/>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19542544"/>
        <c:axId val="-219561584"/>
        <c:axId val="0"/>
      </c:bar3DChart>
      <c:catAx>
        <c:axId val="-219542544"/>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00" b="0" i="0" u="none" strike="noStrike" baseline="0">
                <a:solidFill>
                  <a:srgbClr val="000000"/>
                </a:solidFill>
                <a:latin typeface="ＭＳ Ｐゴシック"/>
                <a:ea typeface="ＭＳ Ｐゴシック"/>
                <a:cs typeface="ＭＳ Ｐゴシック"/>
              </a:defRPr>
            </a:pPr>
            <a:endParaRPr lang="ja-JP"/>
          </a:p>
        </c:txPr>
        <c:crossAx val="-219561584"/>
        <c:crosses val="autoZero"/>
        <c:auto val="1"/>
        <c:lblAlgn val="ctr"/>
        <c:lblOffset val="100"/>
        <c:tickLblSkip val="1"/>
        <c:tickMarkSkip val="1"/>
        <c:noMultiLvlLbl val="0"/>
      </c:catAx>
      <c:valAx>
        <c:axId val="-219561584"/>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19542544"/>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9"/>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19542000"/>
        <c:axId val="-219539824"/>
        <c:axId val="0"/>
      </c:bar3DChart>
      <c:catAx>
        <c:axId val="-219542000"/>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00" b="0" i="0" u="none" strike="noStrike" baseline="0">
                <a:solidFill>
                  <a:srgbClr val="000000"/>
                </a:solidFill>
                <a:latin typeface="ＭＳ Ｐゴシック"/>
                <a:ea typeface="ＭＳ Ｐゴシック"/>
                <a:cs typeface="ＭＳ Ｐゴシック"/>
              </a:defRPr>
            </a:pPr>
            <a:endParaRPr lang="ja-JP"/>
          </a:p>
        </c:txPr>
        <c:crossAx val="-219539824"/>
        <c:crosses val="autoZero"/>
        <c:auto val="1"/>
        <c:lblAlgn val="ctr"/>
        <c:lblOffset val="100"/>
        <c:tickLblSkip val="1"/>
        <c:tickMarkSkip val="1"/>
        <c:noMultiLvlLbl val="0"/>
      </c:catAx>
      <c:valAx>
        <c:axId val="-219539824"/>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19542000"/>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dLbls>
          <c:showLegendKey val="0"/>
          <c:showVal val="0"/>
          <c:showCatName val="0"/>
          <c:showSerName val="0"/>
          <c:showPercent val="0"/>
          <c:showBubbleSize val="0"/>
        </c:dLbls>
        <c:gapWidth val="150"/>
        <c:axId val="-306654304"/>
        <c:axId val="-306655392"/>
      </c:barChart>
      <c:catAx>
        <c:axId val="-306654304"/>
        <c:scaling>
          <c:orientation val="minMax"/>
        </c:scaling>
        <c:delete val="0"/>
        <c:axPos val="b"/>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6655392"/>
        <c:crosses val="autoZero"/>
        <c:auto val="1"/>
        <c:lblAlgn val="ctr"/>
        <c:lblOffset val="100"/>
        <c:tickMarkSkip val="1"/>
        <c:noMultiLvlLbl val="0"/>
      </c:catAx>
      <c:valAx>
        <c:axId val="-306655392"/>
        <c:scaling>
          <c:orientation val="minMax"/>
        </c:scaling>
        <c:delete val="0"/>
        <c:axPos val="l"/>
        <c:majorGridlines>
          <c:spPr>
            <a:ln w="3175">
              <a:solidFill>
                <a:srgbClr val="000000"/>
              </a:solidFill>
              <a:prstDash val="solid"/>
            </a:ln>
          </c:spPr>
        </c:majorGridlines>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6654304"/>
        <c:crosses val="autoZero"/>
        <c:crossBetween val="between"/>
      </c:valAx>
      <c:spPr>
        <a:solidFill>
          <a:srgbClr val="C0C0C0"/>
        </a:solidFill>
        <a:ln w="12700">
          <a:solidFill>
            <a:srgbClr val="808080"/>
          </a:solidFill>
          <a:prstDash val="solid"/>
        </a:ln>
      </c:spPr>
    </c:plotArea>
    <c:plotVisOnly val="1"/>
    <c:dispBlanksAs val="gap"/>
    <c:showDLblsOverMax val="0"/>
  </c:chart>
  <c:spPr>
    <a:no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0278" l="0.70000000000000062" r="0.70000000000000062" t="0.75000000000000278" header="0.30000000000000032" footer="0.30000000000000032"/>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9"/>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19538736"/>
        <c:axId val="-219538192"/>
        <c:axId val="0"/>
      </c:bar3DChart>
      <c:catAx>
        <c:axId val="-219538736"/>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00" b="0" i="0" u="none" strike="noStrike" baseline="0">
                <a:solidFill>
                  <a:srgbClr val="000000"/>
                </a:solidFill>
                <a:latin typeface="ＭＳ Ｐゴシック"/>
                <a:ea typeface="ＭＳ Ｐゴシック"/>
                <a:cs typeface="ＭＳ Ｐゴシック"/>
              </a:defRPr>
            </a:pPr>
            <a:endParaRPr lang="ja-JP"/>
          </a:p>
        </c:txPr>
        <c:crossAx val="-219538192"/>
        <c:crosses val="autoZero"/>
        <c:auto val="1"/>
        <c:lblAlgn val="ctr"/>
        <c:lblOffset val="100"/>
        <c:tickLblSkip val="1"/>
        <c:tickMarkSkip val="1"/>
        <c:noMultiLvlLbl val="0"/>
      </c:catAx>
      <c:valAx>
        <c:axId val="-219538192"/>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19538736"/>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9"/>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19561040"/>
        <c:axId val="-219536560"/>
        <c:axId val="0"/>
      </c:bar3DChart>
      <c:catAx>
        <c:axId val="-219561040"/>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00" b="0" i="0" u="none" strike="noStrike" baseline="0">
                <a:solidFill>
                  <a:srgbClr val="000000"/>
                </a:solidFill>
                <a:latin typeface="ＭＳ Ｐゴシック"/>
                <a:ea typeface="ＭＳ Ｐゴシック"/>
                <a:cs typeface="ＭＳ Ｐゴシック"/>
              </a:defRPr>
            </a:pPr>
            <a:endParaRPr lang="ja-JP"/>
          </a:p>
        </c:txPr>
        <c:crossAx val="-219536560"/>
        <c:crosses val="autoZero"/>
        <c:auto val="1"/>
        <c:lblAlgn val="ctr"/>
        <c:lblOffset val="100"/>
        <c:tickLblSkip val="1"/>
        <c:tickMarkSkip val="1"/>
        <c:noMultiLvlLbl val="0"/>
      </c:catAx>
      <c:valAx>
        <c:axId val="-219536560"/>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19561040"/>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9"/>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19534928"/>
        <c:axId val="-219533840"/>
        <c:axId val="0"/>
      </c:bar3DChart>
      <c:catAx>
        <c:axId val="-219534928"/>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00" b="0" i="0" u="none" strike="noStrike" baseline="0">
                <a:solidFill>
                  <a:srgbClr val="000000"/>
                </a:solidFill>
                <a:latin typeface="ＭＳ Ｐゴシック"/>
                <a:ea typeface="ＭＳ Ｐゴシック"/>
                <a:cs typeface="ＭＳ Ｐゴシック"/>
              </a:defRPr>
            </a:pPr>
            <a:endParaRPr lang="ja-JP"/>
          </a:p>
        </c:txPr>
        <c:crossAx val="-219533840"/>
        <c:crosses val="autoZero"/>
        <c:auto val="1"/>
        <c:lblAlgn val="ctr"/>
        <c:lblOffset val="100"/>
        <c:tickLblSkip val="1"/>
        <c:tickMarkSkip val="1"/>
        <c:noMultiLvlLbl val="0"/>
      </c:catAx>
      <c:valAx>
        <c:axId val="-219533840"/>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19534928"/>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9"/>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19565936"/>
        <c:axId val="-219558320"/>
        <c:axId val="0"/>
      </c:bar3DChart>
      <c:catAx>
        <c:axId val="-219565936"/>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00" b="0" i="0" u="none" strike="noStrike" baseline="0">
                <a:solidFill>
                  <a:srgbClr val="000000"/>
                </a:solidFill>
                <a:latin typeface="ＭＳ Ｐゴシック"/>
                <a:ea typeface="ＭＳ Ｐゴシック"/>
                <a:cs typeface="ＭＳ Ｐゴシック"/>
              </a:defRPr>
            </a:pPr>
            <a:endParaRPr lang="ja-JP"/>
          </a:p>
        </c:txPr>
        <c:crossAx val="-219558320"/>
        <c:crosses val="autoZero"/>
        <c:auto val="1"/>
        <c:lblAlgn val="ctr"/>
        <c:lblOffset val="100"/>
        <c:tickLblSkip val="1"/>
        <c:tickMarkSkip val="1"/>
        <c:noMultiLvlLbl val="0"/>
      </c:catAx>
      <c:valAx>
        <c:axId val="-219558320"/>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19565936"/>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11"/>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19558864"/>
        <c:axId val="-219560496"/>
        <c:axId val="0"/>
      </c:bar3DChart>
      <c:catAx>
        <c:axId val="-219558864"/>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00" b="0" i="0" u="none" strike="noStrike" baseline="0">
                <a:solidFill>
                  <a:srgbClr val="000000"/>
                </a:solidFill>
                <a:latin typeface="ＭＳ Ｐゴシック"/>
                <a:ea typeface="ＭＳ Ｐゴシック"/>
                <a:cs typeface="ＭＳ Ｐゴシック"/>
              </a:defRPr>
            </a:pPr>
            <a:endParaRPr lang="ja-JP"/>
          </a:p>
        </c:txPr>
        <c:crossAx val="-219560496"/>
        <c:crosses val="autoZero"/>
        <c:auto val="1"/>
        <c:lblAlgn val="ctr"/>
        <c:lblOffset val="100"/>
        <c:tickLblSkip val="1"/>
        <c:tickMarkSkip val="1"/>
        <c:noMultiLvlLbl val="0"/>
      </c:catAx>
      <c:valAx>
        <c:axId val="-219560496"/>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19558864"/>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11"/>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19563760"/>
        <c:axId val="-219563216"/>
        <c:axId val="0"/>
      </c:bar3DChart>
      <c:catAx>
        <c:axId val="-219563760"/>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00" b="0" i="0" u="none" strike="noStrike" baseline="0">
                <a:solidFill>
                  <a:srgbClr val="000000"/>
                </a:solidFill>
                <a:latin typeface="ＭＳ Ｐゴシック"/>
                <a:ea typeface="ＭＳ Ｐゴシック"/>
                <a:cs typeface="ＭＳ Ｐゴシック"/>
              </a:defRPr>
            </a:pPr>
            <a:endParaRPr lang="ja-JP"/>
          </a:p>
        </c:txPr>
        <c:crossAx val="-219563216"/>
        <c:crosses val="autoZero"/>
        <c:auto val="1"/>
        <c:lblAlgn val="ctr"/>
        <c:lblOffset val="100"/>
        <c:tickLblSkip val="1"/>
        <c:tickMarkSkip val="1"/>
        <c:noMultiLvlLbl val="0"/>
      </c:catAx>
      <c:valAx>
        <c:axId val="-219563216"/>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19563760"/>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11"/>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219559408"/>
        <c:axId val="-219557776"/>
        <c:axId val="0"/>
      </c:bar3DChart>
      <c:catAx>
        <c:axId val="-219559408"/>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00" b="0" i="0" u="none" strike="noStrike" baseline="0">
                <a:solidFill>
                  <a:srgbClr val="000000"/>
                </a:solidFill>
                <a:latin typeface="ＭＳ Ｐゴシック"/>
                <a:ea typeface="ＭＳ Ｐゴシック"/>
                <a:cs typeface="ＭＳ Ｐゴシック"/>
              </a:defRPr>
            </a:pPr>
            <a:endParaRPr lang="ja-JP"/>
          </a:p>
        </c:txPr>
        <c:crossAx val="-219557776"/>
        <c:crosses val="autoZero"/>
        <c:auto val="1"/>
        <c:lblAlgn val="ctr"/>
        <c:lblOffset val="100"/>
        <c:tickLblSkip val="1"/>
        <c:tickMarkSkip val="1"/>
        <c:noMultiLvlLbl val="0"/>
      </c:catAx>
      <c:valAx>
        <c:axId val="-219557776"/>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219559408"/>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野洲学区人口の推移</a:t>
            </a:r>
          </a:p>
        </c:rich>
      </c:tx>
      <c:overlay val="0"/>
      <c:spPr>
        <a:noFill/>
        <a:ln w="25400">
          <a:noFill/>
        </a:ln>
      </c:spPr>
    </c:title>
    <c:autoTitleDeleted val="0"/>
    <c:view3D>
      <c:rotX val="15"/>
      <c:hPercent val="500"/>
      <c:rotY val="20"/>
      <c:depthPercent val="100"/>
      <c:rAngAx val="1"/>
    </c:view3D>
    <c:floor>
      <c:thickness val="0"/>
      <c:spPr>
        <a:noFill/>
        <a:ln w="6350">
          <a:noFill/>
        </a:ln>
      </c:spPr>
    </c:floor>
    <c:sideWall>
      <c:thickness val="0"/>
      <c:spPr>
        <a:gradFill rotWithShape="0">
          <a:gsLst>
            <a:gs pos="0">
              <a:srgbClr val="CCFFCC"/>
            </a:gs>
            <a:gs pos="100000">
              <a:srgbClr val="FFFF99"/>
            </a:gs>
          </a:gsLst>
          <a:lin ang="5400000" scaled="1"/>
        </a:gradFill>
        <a:ln w="12700">
          <a:solidFill>
            <a:srgbClr val="000000"/>
          </a:solidFill>
          <a:prstDash val="solid"/>
        </a:ln>
      </c:spPr>
    </c:sideWall>
    <c:backWall>
      <c:thickness val="0"/>
      <c:spPr>
        <a:gradFill rotWithShape="0">
          <a:gsLst>
            <a:gs pos="0">
              <a:srgbClr val="CCFFCC"/>
            </a:gs>
            <a:gs pos="100000">
              <a:srgbClr val="FFFF99"/>
            </a:gs>
          </a:gsLst>
          <a:lin ang="5400000" scaled="1"/>
        </a:gradFill>
        <a:ln w="12700">
          <a:solidFill>
            <a:srgbClr val="000000"/>
          </a:solidFill>
          <a:prstDash val="solid"/>
        </a:ln>
      </c:spPr>
    </c:backWall>
    <c:plotArea>
      <c:layout/>
      <c:bar3DChart>
        <c:barDir val="bar"/>
        <c:grouping val="stacked"/>
        <c:varyColors val="0"/>
        <c:ser>
          <c:idx val="0"/>
          <c:order val="0"/>
          <c:tx>
            <c:v>０～６歳</c:v>
          </c:tx>
          <c:spPr>
            <a:pattFill prst="shingle">
              <a:fgClr>
                <a:srgbClr val="CCFFFF"/>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923</c:v>
              </c:pt>
              <c:pt idx="2">
                <c:v>973</c:v>
              </c:pt>
              <c:pt idx="3">
                <c:v>968</c:v>
              </c:pt>
            </c:numLit>
          </c:val>
        </c:ser>
        <c:ser>
          <c:idx val="1"/>
          <c:order val="1"/>
          <c:tx>
            <c:v>７～１２歳</c:v>
          </c:tx>
          <c:spPr>
            <a:pattFill prst="pct80">
              <a:fgClr>
                <a:srgbClr val="FFFF00"/>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dLbl>
              <c:idx val="1"/>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646</c:v>
              </c:pt>
              <c:pt idx="2">
                <c:v>659</c:v>
              </c:pt>
              <c:pt idx="3">
                <c:v>790</c:v>
              </c:pt>
            </c:numLit>
          </c:val>
        </c:ser>
        <c:ser>
          <c:idx val="2"/>
          <c:order val="2"/>
          <c:tx>
            <c:v>１３～１５歳</c:v>
          </c:tx>
          <c:spPr>
            <a:pattFill prst="wdDnDiag">
              <a:fgClr>
                <a:srgbClr val="FF99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378</c:v>
              </c:pt>
              <c:pt idx="2">
                <c:v>330</c:v>
              </c:pt>
              <c:pt idx="3">
                <c:v>324</c:v>
              </c:pt>
            </c:numLit>
          </c:val>
        </c:ser>
        <c:ser>
          <c:idx val="3"/>
          <c:order val="3"/>
          <c:tx>
            <c:v>１６～２０歳</c:v>
          </c:tx>
          <c:spPr>
            <a:pattFill prst="lgConfetti">
              <a:fgClr>
                <a:srgbClr val="0000FF"/>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655</c:v>
              </c:pt>
              <c:pt idx="2">
                <c:v>650</c:v>
              </c:pt>
              <c:pt idx="3">
                <c:v>531</c:v>
              </c:pt>
            </c:numLit>
          </c:val>
        </c:ser>
        <c:ser>
          <c:idx val="4"/>
          <c:order val="4"/>
          <c:tx>
            <c:v>２１～６５歳</c:v>
          </c:tx>
          <c:spPr>
            <a:pattFill prst="wdUpDiag">
              <a:fgClr>
                <a:srgbClr val="FF99CC"/>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6810</c:v>
              </c:pt>
              <c:pt idx="2">
                <c:v>7205</c:v>
              </c:pt>
              <c:pt idx="3">
                <c:v>7458</c:v>
              </c:pt>
            </c:numLit>
          </c:val>
        </c:ser>
        <c:ser>
          <c:idx val="5"/>
          <c:order val="5"/>
          <c:tx>
            <c:v>６５歳以上</c:v>
          </c:tx>
          <c:spPr>
            <a:pattFill prst="plaid">
              <a:fgClr>
                <a:srgbClr val="FF00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1079</c:v>
              </c:pt>
              <c:pt idx="2">
                <c:v>1192</c:v>
              </c:pt>
              <c:pt idx="3">
                <c:v>1573</c:v>
              </c:pt>
            </c:numLit>
          </c:val>
        </c:ser>
        <c:dLbls>
          <c:showLegendKey val="0"/>
          <c:showVal val="0"/>
          <c:showCatName val="0"/>
          <c:showSerName val="0"/>
          <c:showPercent val="0"/>
          <c:showBubbleSize val="0"/>
        </c:dLbls>
        <c:gapWidth val="150"/>
        <c:shape val="box"/>
        <c:axId val="-219557232"/>
        <c:axId val="-219556144"/>
        <c:axId val="0"/>
      </c:bar3DChart>
      <c:catAx>
        <c:axId val="-219557232"/>
        <c:scaling>
          <c:orientation val="minMax"/>
        </c:scaling>
        <c:delete val="0"/>
        <c:axPos val="l"/>
        <c:majorGridlines>
          <c:spPr>
            <a:ln w="3175">
              <a:solidFill>
                <a:srgbClr val="000000"/>
              </a:solidFill>
              <a:prstDash val="solid"/>
            </a:ln>
          </c:spPr>
        </c:majorGridlines>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9556144"/>
        <c:crosses val="autoZero"/>
        <c:auto val="1"/>
        <c:lblAlgn val="ctr"/>
        <c:lblOffset val="100"/>
        <c:tickLblSkip val="16"/>
        <c:tickMarkSkip val="1"/>
        <c:noMultiLvlLbl val="0"/>
      </c:catAx>
      <c:valAx>
        <c:axId val="-219556144"/>
        <c:scaling>
          <c:orientation val="minMax"/>
        </c:scaling>
        <c:delete val="0"/>
        <c:axPos val="b"/>
        <c:majorGridlines>
          <c:spPr>
            <a:ln w="3175">
              <a:solidFill>
                <a:srgbClr val="000000"/>
              </a:solidFill>
              <a:prstDash val="solid"/>
            </a:ln>
          </c:spPr>
        </c:majorGridlines>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9557232"/>
        <c:crosses val="autoZero"/>
        <c:crossBetween val="between"/>
      </c:valAx>
      <c:spPr>
        <a:noFill/>
        <a:ln w="25400">
          <a:noFill/>
        </a:ln>
      </c:spPr>
    </c:plotArea>
    <c:legend>
      <c:legendPos val="r"/>
      <c:overlay val="0"/>
      <c:spPr>
        <a:solidFill>
          <a:srgbClr val="FFFFFF"/>
        </a:solidFill>
        <a:ln w="25400">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paperSize="9" orientation="landscape"/>
  </c:printSettings>
</c:chartSpace>
</file>

<file path=xl/charts/chart7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三上学区人口の推移</a:t>
            </a:r>
          </a:p>
        </c:rich>
      </c:tx>
      <c:overlay val="0"/>
      <c:spPr>
        <a:noFill/>
        <a:ln w="25400">
          <a:noFill/>
        </a:ln>
      </c:spPr>
    </c:title>
    <c:autoTitleDeleted val="0"/>
    <c:view3D>
      <c:rotX val="15"/>
      <c:hPercent val="500"/>
      <c:rotY val="20"/>
      <c:depthPercent val="100"/>
      <c:rAngAx val="1"/>
    </c:view3D>
    <c:floor>
      <c:thickness val="0"/>
      <c:spPr>
        <a:noFill/>
        <a:ln w="6350">
          <a:noFill/>
        </a:ln>
      </c:spPr>
    </c:floor>
    <c:sideWall>
      <c:thickness val="0"/>
      <c:spPr>
        <a:gradFill rotWithShape="0">
          <a:gsLst>
            <a:gs pos="0">
              <a:srgbClr val="CCFFCC"/>
            </a:gs>
            <a:gs pos="100000">
              <a:srgbClr val="FFFF99"/>
            </a:gs>
          </a:gsLst>
          <a:lin ang="5400000" scaled="1"/>
        </a:gradFill>
        <a:ln w="12700">
          <a:solidFill>
            <a:srgbClr val="000000"/>
          </a:solidFill>
          <a:prstDash val="solid"/>
        </a:ln>
      </c:spPr>
    </c:sideWall>
    <c:backWall>
      <c:thickness val="0"/>
      <c:spPr>
        <a:gradFill rotWithShape="0">
          <a:gsLst>
            <a:gs pos="0">
              <a:srgbClr val="CCFFCC"/>
            </a:gs>
            <a:gs pos="100000">
              <a:srgbClr val="FFFF99"/>
            </a:gs>
          </a:gsLst>
          <a:lin ang="5400000" scaled="1"/>
        </a:gradFill>
        <a:ln w="12700">
          <a:solidFill>
            <a:srgbClr val="000000"/>
          </a:solidFill>
          <a:prstDash val="solid"/>
        </a:ln>
      </c:spPr>
    </c:backWall>
    <c:plotArea>
      <c:layout/>
      <c:bar3DChart>
        <c:barDir val="bar"/>
        <c:grouping val="stacked"/>
        <c:varyColors val="0"/>
        <c:ser>
          <c:idx val="0"/>
          <c:order val="0"/>
          <c:tx>
            <c:v>０～６歳</c:v>
          </c:tx>
          <c:spPr>
            <a:pattFill prst="shingle">
              <a:fgClr>
                <a:srgbClr val="CCFFFF"/>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923</c:v>
              </c:pt>
              <c:pt idx="2">
                <c:v>973</c:v>
              </c:pt>
              <c:pt idx="3">
                <c:v>968</c:v>
              </c:pt>
            </c:numLit>
          </c:val>
        </c:ser>
        <c:ser>
          <c:idx val="1"/>
          <c:order val="1"/>
          <c:tx>
            <c:v>７～１２歳</c:v>
          </c:tx>
          <c:spPr>
            <a:pattFill prst="pct80">
              <a:fgClr>
                <a:srgbClr val="FFFF00"/>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dLbl>
              <c:idx val="1"/>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646</c:v>
              </c:pt>
              <c:pt idx="2">
                <c:v>659</c:v>
              </c:pt>
              <c:pt idx="3">
                <c:v>790</c:v>
              </c:pt>
            </c:numLit>
          </c:val>
        </c:ser>
        <c:ser>
          <c:idx val="2"/>
          <c:order val="2"/>
          <c:tx>
            <c:v>１３～１５歳</c:v>
          </c:tx>
          <c:spPr>
            <a:pattFill prst="wdDnDiag">
              <a:fgClr>
                <a:srgbClr val="FF99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378</c:v>
              </c:pt>
              <c:pt idx="2">
                <c:v>330</c:v>
              </c:pt>
              <c:pt idx="3">
                <c:v>324</c:v>
              </c:pt>
            </c:numLit>
          </c:val>
        </c:ser>
        <c:ser>
          <c:idx val="3"/>
          <c:order val="3"/>
          <c:tx>
            <c:v>１６～２０歳</c:v>
          </c:tx>
          <c:spPr>
            <a:pattFill prst="lgConfetti">
              <a:fgClr>
                <a:srgbClr val="0000FF"/>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655</c:v>
              </c:pt>
              <c:pt idx="2">
                <c:v>650</c:v>
              </c:pt>
              <c:pt idx="3">
                <c:v>531</c:v>
              </c:pt>
            </c:numLit>
          </c:val>
        </c:ser>
        <c:ser>
          <c:idx val="4"/>
          <c:order val="4"/>
          <c:tx>
            <c:v>２１～６５歳</c:v>
          </c:tx>
          <c:spPr>
            <a:pattFill prst="wdUpDiag">
              <a:fgClr>
                <a:srgbClr val="FF99CC"/>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6810</c:v>
              </c:pt>
              <c:pt idx="2">
                <c:v>7205</c:v>
              </c:pt>
              <c:pt idx="3">
                <c:v>7458</c:v>
              </c:pt>
            </c:numLit>
          </c:val>
        </c:ser>
        <c:ser>
          <c:idx val="5"/>
          <c:order val="5"/>
          <c:tx>
            <c:v>６５歳以上</c:v>
          </c:tx>
          <c:spPr>
            <a:pattFill prst="plaid">
              <a:fgClr>
                <a:srgbClr val="FF00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1079</c:v>
              </c:pt>
              <c:pt idx="2">
                <c:v>1192</c:v>
              </c:pt>
              <c:pt idx="3">
                <c:v>1573</c:v>
              </c:pt>
            </c:numLit>
          </c:val>
        </c:ser>
        <c:dLbls>
          <c:showLegendKey val="0"/>
          <c:showVal val="0"/>
          <c:showCatName val="0"/>
          <c:showSerName val="0"/>
          <c:showPercent val="0"/>
          <c:showBubbleSize val="0"/>
        </c:dLbls>
        <c:gapWidth val="150"/>
        <c:shape val="box"/>
        <c:axId val="-215545264"/>
        <c:axId val="-215561040"/>
        <c:axId val="0"/>
      </c:bar3DChart>
      <c:catAx>
        <c:axId val="-215545264"/>
        <c:scaling>
          <c:orientation val="minMax"/>
        </c:scaling>
        <c:delete val="0"/>
        <c:axPos val="l"/>
        <c:majorGridlines>
          <c:spPr>
            <a:ln w="3175">
              <a:solidFill>
                <a:srgbClr val="000000"/>
              </a:solidFill>
              <a:prstDash val="solid"/>
            </a:ln>
          </c:spPr>
        </c:majorGridlines>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61040"/>
        <c:crosses val="autoZero"/>
        <c:auto val="1"/>
        <c:lblAlgn val="ctr"/>
        <c:lblOffset val="100"/>
        <c:tickLblSkip val="16"/>
        <c:tickMarkSkip val="1"/>
        <c:noMultiLvlLbl val="0"/>
      </c:catAx>
      <c:valAx>
        <c:axId val="-215561040"/>
        <c:scaling>
          <c:orientation val="minMax"/>
        </c:scaling>
        <c:delete val="0"/>
        <c:axPos val="b"/>
        <c:majorGridlines>
          <c:spPr>
            <a:ln w="3175">
              <a:solidFill>
                <a:srgbClr val="000000"/>
              </a:solidFill>
              <a:prstDash val="solid"/>
            </a:ln>
          </c:spPr>
        </c:majorGridlines>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45264"/>
        <c:crosses val="autoZero"/>
        <c:crossBetween val="between"/>
      </c:valAx>
      <c:spPr>
        <a:noFill/>
        <a:ln w="25400">
          <a:noFill/>
        </a:ln>
      </c:spPr>
    </c:plotArea>
    <c:legend>
      <c:legendPos val="r"/>
      <c:overlay val="0"/>
      <c:spPr>
        <a:solidFill>
          <a:srgbClr val="FFFFFF"/>
        </a:solidFill>
        <a:ln w="25400">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祇王学区人口の推移</a:t>
            </a:r>
          </a:p>
        </c:rich>
      </c:tx>
      <c:overlay val="0"/>
      <c:spPr>
        <a:noFill/>
        <a:ln w="25400">
          <a:noFill/>
        </a:ln>
      </c:spPr>
    </c:title>
    <c:autoTitleDeleted val="0"/>
    <c:view3D>
      <c:rotX val="15"/>
      <c:hPercent val="500"/>
      <c:rotY val="20"/>
      <c:depthPercent val="100"/>
      <c:rAngAx val="1"/>
    </c:view3D>
    <c:floor>
      <c:thickness val="0"/>
      <c:spPr>
        <a:noFill/>
        <a:ln w="6350">
          <a:noFill/>
        </a:ln>
      </c:spPr>
    </c:floor>
    <c:sideWall>
      <c:thickness val="0"/>
      <c:spPr>
        <a:gradFill rotWithShape="0">
          <a:gsLst>
            <a:gs pos="0">
              <a:srgbClr val="CCFFCC"/>
            </a:gs>
            <a:gs pos="100000">
              <a:srgbClr val="FFFF99"/>
            </a:gs>
          </a:gsLst>
          <a:lin ang="5400000" scaled="1"/>
        </a:gradFill>
        <a:ln w="12700">
          <a:solidFill>
            <a:srgbClr val="000000"/>
          </a:solidFill>
          <a:prstDash val="solid"/>
        </a:ln>
      </c:spPr>
    </c:sideWall>
    <c:backWall>
      <c:thickness val="0"/>
      <c:spPr>
        <a:gradFill rotWithShape="0">
          <a:gsLst>
            <a:gs pos="0">
              <a:srgbClr val="CCFFCC"/>
            </a:gs>
            <a:gs pos="100000">
              <a:srgbClr val="FFFF99"/>
            </a:gs>
          </a:gsLst>
          <a:lin ang="5400000" scaled="1"/>
        </a:gradFill>
        <a:ln w="12700">
          <a:solidFill>
            <a:srgbClr val="000000"/>
          </a:solidFill>
          <a:prstDash val="solid"/>
        </a:ln>
      </c:spPr>
    </c:backWall>
    <c:plotArea>
      <c:layout/>
      <c:bar3DChart>
        <c:barDir val="bar"/>
        <c:grouping val="stacked"/>
        <c:varyColors val="0"/>
        <c:ser>
          <c:idx val="0"/>
          <c:order val="0"/>
          <c:tx>
            <c:v>０～６歳</c:v>
          </c:tx>
          <c:spPr>
            <a:pattFill prst="shingle">
              <a:fgClr>
                <a:srgbClr val="CCFFFF"/>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923</c:v>
              </c:pt>
              <c:pt idx="2">
                <c:v>973</c:v>
              </c:pt>
              <c:pt idx="3">
                <c:v>968</c:v>
              </c:pt>
            </c:numLit>
          </c:val>
        </c:ser>
        <c:ser>
          <c:idx val="1"/>
          <c:order val="1"/>
          <c:tx>
            <c:v>７～１２歳</c:v>
          </c:tx>
          <c:spPr>
            <a:pattFill prst="pct80">
              <a:fgClr>
                <a:srgbClr val="FFFF00"/>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dLbl>
              <c:idx val="1"/>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646</c:v>
              </c:pt>
              <c:pt idx="2">
                <c:v>659</c:v>
              </c:pt>
              <c:pt idx="3">
                <c:v>790</c:v>
              </c:pt>
            </c:numLit>
          </c:val>
        </c:ser>
        <c:ser>
          <c:idx val="2"/>
          <c:order val="2"/>
          <c:tx>
            <c:v>１３～１５歳</c:v>
          </c:tx>
          <c:spPr>
            <a:pattFill prst="wdDnDiag">
              <a:fgClr>
                <a:srgbClr val="FF99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378</c:v>
              </c:pt>
              <c:pt idx="2">
                <c:v>330</c:v>
              </c:pt>
              <c:pt idx="3">
                <c:v>324</c:v>
              </c:pt>
            </c:numLit>
          </c:val>
        </c:ser>
        <c:ser>
          <c:idx val="3"/>
          <c:order val="3"/>
          <c:tx>
            <c:v>１６～２０歳</c:v>
          </c:tx>
          <c:spPr>
            <a:pattFill prst="lgConfetti">
              <a:fgClr>
                <a:srgbClr val="0000FF"/>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655</c:v>
              </c:pt>
              <c:pt idx="2">
                <c:v>650</c:v>
              </c:pt>
              <c:pt idx="3">
                <c:v>531</c:v>
              </c:pt>
            </c:numLit>
          </c:val>
        </c:ser>
        <c:ser>
          <c:idx val="4"/>
          <c:order val="4"/>
          <c:tx>
            <c:v>２１～６５歳</c:v>
          </c:tx>
          <c:spPr>
            <a:pattFill prst="wdUpDiag">
              <a:fgClr>
                <a:srgbClr val="FF99CC"/>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6810</c:v>
              </c:pt>
              <c:pt idx="2">
                <c:v>7205</c:v>
              </c:pt>
              <c:pt idx="3">
                <c:v>7458</c:v>
              </c:pt>
            </c:numLit>
          </c:val>
        </c:ser>
        <c:ser>
          <c:idx val="5"/>
          <c:order val="5"/>
          <c:tx>
            <c:v>６５歳以上</c:v>
          </c:tx>
          <c:spPr>
            <a:pattFill prst="plaid">
              <a:fgClr>
                <a:srgbClr val="FF00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1079</c:v>
              </c:pt>
              <c:pt idx="2">
                <c:v>1192</c:v>
              </c:pt>
              <c:pt idx="3">
                <c:v>1573</c:v>
              </c:pt>
            </c:numLit>
          </c:val>
        </c:ser>
        <c:dLbls>
          <c:showLegendKey val="0"/>
          <c:showVal val="0"/>
          <c:showCatName val="0"/>
          <c:showSerName val="0"/>
          <c:showPercent val="0"/>
          <c:showBubbleSize val="0"/>
        </c:dLbls>
        <c:gapWidth val="150"/>
        <c:shape val="box"/>
        <c:axId val="-215563760"/>
        <c:axId val="-215552880"/>
        <c:axId val="0"/>
      </c:bar3DChart>
      <c:catAx>
        <c:axId val="-215563760"/>
        <c:scaling>
          <c:orientation val="minMax"/>
        </c:scaling>
        <c:delete val="0"/>
        <c:axPos val="l"/>
        <c:majorGridlines>
          <c:spPr>
            <a:ln w="3175">
              <a:solidFill>
                <a:srgbClr val="000000"/>
              </a:solidFill>
              <a:prstDash val="solid"/>
            </a:ln>
          </c:spPr>
        </c:majorGridlines>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52880"/>
        <c:crosses val="autoZero"/>
        <c:auto val="1"/>
        <c:lblAlgn val="ctr"/>
        <c:lblOffset val="100"/>
        <c:tickLblSkip val="16"/>
        <c:tickMarkSkip val="1"/>
        <c:noMultiLvlLbl val="0"/>
      </c:catAx>
      <c:valAx>
        <c:axId val="-215552880"/>
        <c:scaling>
          <c:orientation val="minMax"/>
        </c:scaling>
        <c:delete val="0"/>
        <c:axPos val="b"/>
        <c:majorGridlines>
          <c:spPr>
            <a:ln w="3175">
              <a:solidFill>
                <a:srgbClr val="000000"/>
              </a:solidFill>
              <a:prstDash val="solid"/>
            </a:ln>
          </c:spPr>
        </c:majorGridlines>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63760"/>
        <c:crosses val="autoZero"/>
        <c:crossBetween val="between"/>
      </c:valAx>
      <c:spPr>
        <a:noFill/>
        <a:ln w="25400">
          <a:noFill/>
        </a:ln>
      </c:spPr>
    </c:plotArea>
    <c:legend>
      <c:legendPos val="r"/>
      <c:overlay val="0"/>
      <c:spPr>
        <a:solidFill>
          <a:srgbClr val="FFFFFF"/>
        </a:solidFill>
        <a:ln w="25400">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weave">
              <a:fgClr>
                <a:srgbClr val="000000"/>
              </a:fgClr>
              <a:bgClr>
                <a:srgbClr val="FFFFFF"/>
              </a:bgClr>
            </a:pattFill>
            <a:ln w="12700">
              <a:solidFill>
                <a:srgbClr val="000000"/>
              </a:solidFill>
              <a:prstDash val="solid"/>
            </a:ln>
            <a:effectLst>
              <a:outerShdw dist="35921" dir="2700000" algn="br">
                <a:srgbClr val="000000"/>
              </a:outerShdw>
            </a:effectLst>
          </c:spPr>
          <c:invertIfNegative val="0"/>
          <c:val>
            <c:numLit>
              <c:formatCode>General</c:formatCode>
              <c:ptCount val="1"/>
              <c:pt idx="0">
                <c:v>0</c:v>
              </c:pt>
            </c:numLit>
          </c:val>
        </c:ser>
        <c:dLbls>
          <c:showLegendKey val="0"/>
          <c:showVal val="0"/>
          <c:showCatName val="0"/>
          <c:showSerName val="0"/>
          <c:showPercent val="0"/>
          <c:showBubbleSize val="0"/>
        </c:dLbls>
        <c:gapWidth val="150"/>
        <c:axId val="-306669536"/>
        <c:axId val="-306681504"/>
      </c:barChart>
      <c:lineChart>
        <c:grouping val="standard"/>
        <c:varyColors val="0"/>
        <c:ser>
          <c:idx val="2"/>
          <c:order val="1"/>
          <c:tx>
            <c:v>人口</c:v>
          </c:tx>
          <c:spPr>
            <a:ln w="12700">
              <a:solidFill>
                <a:srgbClr val="000000"/>
              </a:solidFill>
              <a:prstDash val="solid"/>
            </a:ln>
          </c:spPr>
          <c:marker>
            <c:symbol val="diamond"/>
            <c:size val="7"/>
            <c:spPr>
              <a:solidFill>
                <a:srgbClr val="000000"/>
              </a:solidFill>
              <a:ln>
                <a:solidFill>
                  <a:srgbClr val="000000"/>
                </a:solidFill>
                <a:prstDash val="solid"/>
              </a:ln>
            </c:spPr>
          </c:marker>
          <c:val>
            <c:numLit>
              <c:formatCode>General</c:formatCode>
              <c:ptCount val="1"/>
              <c:pt idx="0">
                <c:v>0</c:v>
              </c:pt>
            </c:numLit>
          </c:val>
          <c:smooth val="0"/>
        </c:ser>
        <c:dLbls>
          <c:showLegendKey val="0"/>
          <c:showVal val="0"/>
          <c:showCatName val="0"/>
          <c:showSerName val="0"/>
          <c:showPercent val="0"/>
          <c:showBubbleSize val="0"/>
        </c:dLbls>
        <c:marker val="1"/>
        <c:smooth val="0"/>
        <c:axId val="-306664096"/>
        <c:axId val="-306684224"/>
      </c:lineChart>
      <c:catAx>
        <c:axId val="-306669536"/>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6681504"/>
        <c:crosses val="autoZero"/>
        <c:auto val="0"/>
        <c:lblAlgn val="ctr"/>
        <c:lblOffset val="100"/>
        <c:tickLblSkip val="1"/>
        <c:tickMarkSkip val="1"/>
        <c:noMultiLvlLbl val="0"/>
      </c:catAx>
      <c:valAx>
        <c:axId val="-306681504"/>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世帯数</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6669536"/>
        <c:crosses val="autoZero"/>
        <c:crossBetween val="between"/>
      </c:valAx>
      <c:catAx>
        <c:axId val="-306664096"/>
        <c:scaling>
          <c:orientation val="minMax"/>
        </c:scaling>
        <c:delete val="1"/>
        <c:axPos val="b"/>
        <c:majorTickMark val="out"/>
        <c:minorTickMark val="none"/>
        <c:tickLblPos val="nextTo"/>
        <c:crossAx val="-306684224"/>
        <c:crosses val="autoZero"/>
        <c:auto val="0"/>
        <c:lblAlgn val="ctr"/>
        <c:lblOffset val="100"/>
        <c:noMultiLvlLbl val="0"/>
      </c:catAx>
      <c:valAx>
        <c:axId val="-306684224"/>
        <c:scaling>
          <c:orientation val="minMax"/>
        </c:scaling>
        <c:delete val="0"/>
        <c:axPos val="r"/>
        <c:title>
          <c:tx>
            <c:rich>
              <a:bodyPr rot="0" vert="wordArtVertRtl"/>
              <a:lstStyle/>
              <a:p>
                <a:pPr algn="ctr">
                  <a:defRPr sz="11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06664096"/>
        <c:crosses val="max"/>
        <c:crossBetween val="between"/>
      </c:valAx>
      <c:spPr>
        <a:solidFill>
          <a:srgbClr val="CCFFFF"/>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1" l="0.75000000000000278" r="0.75000000000000278" t="1" header="0.5" footer="0.5"/>
    <c:pageSetup paperSize="9" orientation="landscape"/>
  </c:printSettings>
</c:chartSpace>
</file>

<file path=xl/charts/chart80.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篠原学区人口の推移</a:t>
            </a:r>
          </a:p>
        </c:rich>
      </c:tx>
      <c:overlay val="0"/>
      <c:spPr>
        <a:noFill/>
        <a:ln w="25400">
          <a:noFill/>
        </a:ln>
      </c:spPr>
    </c:title>
    <c:autoTitleDeleted val="0"/>
    <c:view3D>
      <c:rotX val="15"/>
      <c:hPercent val="500"/>
      <c:rotY val="20"/>
      <c:depthPercent val="100"/>
      <c:rAngAx val="1"/>
    </c:view3D>
    <c:floor>
      <c:thickness val="0"/>
      <c:spPr>
        <a:noFill/>
        <a:ln w="6350">
          <a:noFill/>
        </a:ln>
      </c:spPr>
    </c:floor>
    <c:sideWall>
      <c:thickness val="0"/>
      <c:spPr>
        <a:gradFill rotWithShape="0">
          <a:gsLst>
            <a:gs pos="0">
              <a:srgbClr val="CCFFCC"/>
            </a:gs>
            <a:gs pos="100000">
              <a:srgbClr val="FFFF99"/>
            </a:gs>
          </a:gsLst>
          <a:lin ang="5400000" scaled="1"/>
        </a:gradFill>
        <a:ln w="12700">
          <a:solidFill>
            <a:srgbClr val="000000"/>
          </a:solidFill>
          <a:prstDash val="solid"/>
        </a:ln>
      </c:spPr>
    </c:sideWall>
    <c:backWall>
      <c:thickness val="0"/>
      <c:spPr>
        <a:gradFill rotWithShape="0">
          <a:gsLst>
            <a:gs pos="0">
              <a:srgbClr val="CCFFCC"/>
            </a:gs>
            <a:gs pos="100000">
              <a:srgbClr val="FFFF99"/>
            </a:gs>
          </a:gsLst>
          <a:lin ang="5400000" scaled="1"/>
        </a:gradFill>
        <a:ln w="12700">
          <a:solidFill>
            <a:srgbClr val="000000"/>
          </a:solidFill>
          <a:prstDash val="solid"/>
        </a:ln>
      </c:spPr>
    </c:backWall>
    <c:plotArea>
      <c:layout/>
      <c:bar3DChart>
        <c:barDir val="bar"/>
        <c:grouping val="stacked"/>
        <c:varyColors val="0"/>
        <c:ser>
          <c:idx val="0"/>
          <c:order val="0"/>
          <c:tx>
            <c:v>０～６歳</c:v>
          </c:tx>
          <c:spPr>
            <a:pattFill prst="shingle">
              <a:fgClr>
                <a:srgbClr val="CCFFFF"/>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923</c:v>
              </c:pt>
              <c:pt idx="2">
                <c:v>973</c:v>
              </c:pt>
              <c:pt idx="3">
                <c:v>968</c:v>
              </c:pt>
            </c:numLit>
          </c:val>
        </c:ser>
        <c:ser>
          <c:idx val="1"/>
          <c:order val="1"/>
          <c:tx>
            <c:v>７～１２歳</c:v>
          </c:tx>
          <c:spPr>
            <a:pattFill prst="pct80">
              <a:fgClr>
                <a:srgbClr val="FFFF00"/>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dLbl>
              <c:idx val="1"/>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646</c:v>
              </c:pt>
              <c:pt idx="2">
                <c:v>659</c:v>
              </c:pt>
              <c:pt idx="3">
                <c:v>790</c:v>
              </c:pt>
            </c:numLit>
          </c:val>
        </c:ser>
        <c:ser>
          <c:idx val="2"/>
          <c:order val="2"/>
          <c:tx>
            <c:v>１３～１５歳</c:v>
          </c:tx>
          <c:spPr>
            <a:pattFill prst="wdDnDiag">
              <a:fgClr>
                <a:srgbClr val="FF99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378</c:v>
              </c:pt>
              <c:pt idx="2">
                <c:v>330</c:v>
              </c:pt>
              <c:pt idx="3">
                <c:v>324</c:v>
              </c:pt>
            </c:numLit>
          </c:val>
        </c:ser>
        <c:ser>
          <c:idx val="3"/>
          <c:order val="3"/>
          <c:tx>
            <c:v>１６～２０歳</c:v>
          </c:tx>
          <c:spPr>
            <a:pattFill prst="lgConfetti">
              <a:fgClr>
                <a:srgbClr val="0000FF"/>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655</c:v>
              </c:pt>
              <c:pt idx="2">
                <c:v>650</c:v>
              </c:pt>
              <c:pt idx="3">
                <c:v>531</c:v>
              </c:pt>
            </c:numLit>
          </c:val>
        </c:ser>
        <c:ser>
          <c:idx val="4"/>
          <c:order val="4"/>
          <c:tx>
            <c:v>２１～６５歳</c:v>
          </c:tx>
          <c:spPr>
            <a:pattFill prst="wdUpDiag">
              <a:fgClr>
                <a:srgbClr val="FF99CC"/>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6810</c:v>
              </c:pt>
              <c:pt idx="2">
                <c:v>7205</c:v>
              </c:pt>
              <c:pt idx="3">
                <c:v>7458</c:v>
              </c:pt>
            </c:numLit>
          </c:val>
        </c:ser>
        <c:ser>
          <c:idx val="5"/>
          <c:order val="5"/>
          <c:tx>
            <c:v>６５歳以上</c:v>
          </c:tx>
          <c:spPr>
            <a:pattFill prst="plaid">
              <a:fgClr>
                <a:srgbClr val="FF00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1079</c:v>
              </c:pt>
              <c:pt idx="2">
                <c:v>1192</c:v>
              </c:pt>
              <c:pt idx="3">
                <c:v>1573</c:v>
              </c:pt>
            </c:numLit>
          </c:val>
        </c:ser>
        <c:dLbls>
          <c:showLegendKey val="0"/>
          <c:showVal val="0"/>
          <c:showCatName val="0"/>
          <c:showSerName val="0"/>
          <c:showPercent val="0"/>
          <c:showBubbleSize val="0"/>
        </c:dLbls>
        <c:gapWidth val="150"/>
        <c:shape val="box"/>
        <c:axId val="-215544720"/>
        <c:axId val="-215544176"/>
        <c:axId val="0"/>
      </c:bar3DChart>
      <c:catAx>
        <c:axId val="-215544720"/>
        <c:scaling>
          <c:orientation val="minMax"/>
        </c:scaling>
        <c:delete val="0"/>
        <c:axPos val="l"/>
        <c:majorGridlines>
          <c:spPr>
            <a:ln w="3175">
              <a:solidFill>
                <a:srgbClr val="000000"/>
              </a:solidFill>
              <a:prstDash val="solid"/>
            </a:ln>
          </c:spPr>
        </c:majorGridlines>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44176"/>
        <c:crosses val="autoZero"/>
        <c:auto val="1"/>
        <c:lblAlgn val="ctr"/>
        <c:lblOffset val="100"/>
        <c:tickLblSkip val="16"/>
        <c:tickMarkSkip val="1"/>
        <c:noMultiLvlLbl val="0"/>
      </c:catAx>
      <c:valAx>
        <c:axId val="-215544176"/>
        <c:scaling>
          <c:orientation val="minMax"/>
        </c:scaling>
        <c:delete val="0"/>
        <c:axPos val="b"/>
        <c:majorGridlines>
          <c:spPr>
            <a:ln w="3175">
              <a:solidFill>
                <a:srgbClr val="000000"/>
              </a:solidFill>
              <a:prstDash val="solid"/>
            </a:ln>
          </c:spPr>
        </c:majorGridlines>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44720"/>
        <c:crosses val="autoZero"/>
        <c:crossBetween val="between"/>
      </c:valAx>
      <c:spPr>
        <a:noFill/>
        <a:ln w="25400">
          <a:noFill/>
        </a:ln>
      </c:spPr>
    </c:plotArea>
    <c:legend>
      <c:legendPos val="r"/>
      <c:overlay val="0"/>
      <c:spPr>
        <a:solidFill>
          <a:srgbClr val="FFFFFF"/>
        </a:solidFill>
        <a:ln w="25400">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北野学区人口の推移</a:t>
            </a:r>
          </a:p>
        </c:rich>
      </c:tx>
      <c:overlay val="0"/>
      <c:spPr>
        <a:noFill/>
        <a:ln w="25400">
          <a:noFill/>
        </a:ln>
      </c:spPr>
    </c:title>
    <c:autoTitleDeleted val="0"/>
    <c:view3D>
      <c:rotX val="15"/>
      <c:hPercent val="500"/>
      <c:rotY val="20"/>
      <c:depthPercent val="100"/>
      <c:rAngAx val="1"/>
    </c:view3D>
    <c:floor>
      <c:thickness val="0"/>
      <c:spPr>
        <a:noFill/>
        <a:ln w="6350">
          <a:noFill/>
        </a:ln>
      </c:spPr>
    </c:floor>
    <c:sideWall>
      <c:thickness val="0"/>
      <c:spPr>
        <a:gradFill rotWithShape="0">
          <a:gsLst>
            <a:gs pos="0">
              <a:srgbClr val="CCFFCC"/>
            </a:gs>
            <a:gs pos="100000">
              <a:srgbClr val="FFFF99"/>
            </a:gs>
          </a:gsLst>
          <a:lin ang="5400000" scaled="1"/>
        </a:gradFill>
        <a:ln w="12700">
          <a:solidFill>
            <a:srgbClr val="000000"/>
          </a:solidFill>
          <a:prstDash val="solid"/>
        </a:ln>
      </c:spPr>
    </c:sideWall>
    <c:backWall>
      <c:thickness val="0"/>
      <c:spPr>
        <a:gradFill rotWithShape="0">
          <a:gsLst>
            <a:gs pos="0">
              <a:srgbClr val="CCFFCC"/>
            </a:gs>
            <a:gs pos="100000">
              <a:srgbClr val="FFFF99"/>
            </a:gs>
          </a:gsLst>
          <a:lin ang="5400000" scaled="1"/>
        </a:gradFill>
        <a:ln w="12700">
          <a:solidFill>
            <a:srgbClr val="000000"/>
          </a:solidFill>
          <a:prstDash val="solid"/>
        </a:ln>
      </c:spPr>
    </c:backWall>
    <c:plotArea>
      <c:layout/>
      <c:bar3DChart>
        <c:barDir val="bar"/>
        <c:grouping val="stacked"/>
        <c:varyColors val="0"/>
        <c:ser>
          <c:idx val="0"/>
          <c:order val="0"/>
          <c:tx>
            <c:v>０～６歳</c:v>
          </c:tx>
          <c:spPr>
            <a:pattFill prst="shingle">
              <a:fgClr>
                <a:srgbClr val="CCFFFF"/>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923</c:v>
              </c:pt>
              <c:pt idx="2">
                <c:v>973</c:v>
              </c:pt>
              <c:pt idx="3">
                <c:v>968</c:v>
              </c:pt>
            </c:numLit>
          </c:val>
        </c:ser>
        <c:ser>
          <c:idx val="1"/>
          <c:order val="1"/>
          <c:tx>
            <c:v>７～１２歳</c:v>
          </c:tx>
          <c:spPr>
            <a:pattFill prst="pct80">
              <a:fgClr>
                <a:srgbClr val="FFFF00"/>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dLbl>
              <c:idx val="1"/>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646</c:v>
              </c:pt>
              <c:pt idx="2">
                <c:v>659</c:v>
              </c:pt>
              <c:pt idx="3">
                <c:v>790</c:v>
              </c:pt>
            </c:numLit>
          </c:val>
        </c:ser>
        <c:ser>
          <c:idx val="2"/>
          <c:order val="2"/>
          <c:tx>
            <c:v>１３～１５歳</c:v>
          </c:tx>
          <c:spPr>
            <a:pattFill prst="wdDnDiag">
              <a:fgClr>
                <a:srgbClr val="FF99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378</c:v>
              </c:pt>
              <c:pt idx="2">
                <c:v>330</c:v>
              </c:pt>
              <c:pt idx="3">
                <c:v>324</c:v>
              </c:pt>
            </c:numLit>
          </c:val>
        </c:ser>
        <c:ser>
          <c:idx val="3"/>
          <c:order val="3"/>
          <c:tx>
            <c:v>１６～２０歳</c:v>
          </c:tx>
          <c:spPr>
            <a:pattFill prst="lgConfetti">
              <a:fgClr>
                <a:srgbClr val="0000FF"/>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655</c:v>
              </c:pt>
              <c:pt idx="2">
                <c:v>650</c:v>
              </c:pt>
              <c:pt idx="3">
                <c:v>531</c:v>
              </c:pt>
            </c:numLit>
          </c:val>
        </c:ser>
        <c:ser>
          <c:idx val="4"/>
          <c:order val="4"/>
          <c:tx>
            <c:v>２１～６５歳</c:v>
          </c:tx>
          <c:spPr>
            <a:pattFill prst="wdUpDiag">
              <a:fgClr>
                <a:srgbClr val="FF99CC"/>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6810</c:v>
              </c:pt>
              <c:pt idx="2">
                <c:v>7205</c:v>
              </c:pt>
              <c:pt idx="3">
                <c:v>7458</c:v>
              </c:pt>
            </c:numLit>
          </c:val>
        </c:ser>
        <c:ser>
          <c:idx val="5"/>
          <c:order val="5"/>
          <c:tx>
            <c:v>６５歳以上</c:v>
          </c:tx>
          <c:spPr>
            <a:pattFill prst="plaid">
              <a:fgClr>
                <a:srgbClr val="FF00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1079</c:v>
              </c:pt>
              <c:pt idx="2">
                <c:v>1192</c:v>
              </c:pt>
              <c:pt idx="3">
                <c:v>1573</c:v>
              </c:pt>
            </c:numLit>
          </c:val>
        </c:ser>
        <c:dLbls>
          <c:showLegendKey val="0"/>
          <c:showVal val="0"/>
          <c:showCatName val="0"/>
          <c:showSerName val="0"/>
          <c:showPercent val="0"/>
          <c:showBubbleSize val="0"/>
        </c:dLbls>
        <c:gapWidth val="150"/>
        <c:shape val="box"/>
        <c:axId val="-215538192"/>
        <c:axId val="-215538736"/>
        <c:axId val="0"/>
      </c:bar3DChart>
      <c:catAx>
        <c:axId val="-215538192"/>
        <c:scaling>
          <c:orientation val="minMax"/>
        </c:scaling>
        <c:delete val="0"/>
        <c:axPos val="l"/>
        <c:majorGridlines>
          <c:spPr>
            <a:ln w="3175">
              <a:solidFill>
                <a:srgbClr val="000000"/>
              </a:solidFill>
              <a:prstDash val="solid"/>
            </a:ln>
          </c:spPr>
        </c:majorGridlines>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38736"/>
        <c:crosses val="autoZero"/>
        <c:auto val="1"/>
        <c:lblAlgn val="ctr"/>
        <c:lblOffset val="100"/>
        <c:tickLblSkip val="16"/>
        <c:tickMarkSkip val="1"/>
        <c:noMultiLvlLbl val="0"/>
      </c:catAx>
      <c:valAx>
        <c:axId val="-215538736"/>
        <c:scaling>
          <c:orientation val="minMax"/>
        </c:scaling>
        <c:delete val="0"/>
        <c:axPos val="b"/>
        <c:majorGridlines>
          <c:spPr>
            <a:ln w="3175">
              <a:solidFill>
                <a:srgbClr val="000000"/>
              </a:solidFill>
              <a:prstDash val="solid"/>
            </a:ln>
          </c:spPr>
        </c:majorGridlines>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38192"/>
        <c:crosses val="autoZero"/>
        <c:crossBetween val="between"/>
      </c:valAx>
      <c:spPr>
        <a:noFill/>
        <a:ln w="25400">
          <a:noFill/>
        </a:ln>
      </c:spPr>
    </c:plotArea>
    <c:legend>
      <c:legendPos val="r"/>
      <c:overlay val="0"/>
      <c:spPr>
        <a:solidFill>
          <a:srgbClr val="FFFFFF"/>
        </a:solidFill>
        <a:ln w="25400">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中主学区人口の推移</a:t>
            </a:r>
          </a:p>
        </c:rich>
      </c:tx>
      <c:overlay val="0"/>
      <c:spPr>
        <a:noFill/>
        <a:ln w="25400">
          <a:noFill/>
        </a:ln>
      </c:spPr>
    </c:title>
    <c:autoTitleDeleted val="0"/>
    <c:view3D>
      <c:rotX val="15"/>
      <c:hPercent val="500"/>
      <c:rotY val="20"/>
      <c:depthPercent val="100"/>
      <c:rAngAx val="1"/>
    </c:view3D>
    <c:floor>
      <c:thickness val="0"/>
      <c:spPr>
        <a:noFill/>
        <a:ln w="6350">
          <a:noFill/>
        </a:ln>
      </c:spPr>
    </c:floor>
    <c:sideWall>
      <c:thickness val="0"/>
      <c:spPr>
        <a:gradFill rotWithShape="0">
          <a:gsLst>
            <a:gs pos="0">
              <a:srgbClr val="CCFFCC"/>
            </a:gs>
            <a:gs pos="100000">
              <a:srgbClr val="FFFF99"/>
            </a:gs>
          </a:gsLst>
          <a:lin ang="5400000" scaled="1"/>
        </a:gradFill>
        <a:ln w="12700">
          <a:solidFill>
            <a:srgbClr val="000000"/>
          </a:solidFill>
          <a:prstDash val="solid"/>
        </a:ln>
      </c:spPr>
    </c:sideWall>
    <c:backWall>
      <c:thickness val="0"/>
      <c:spPr>
        <a:gradFill rotWithShape="0">
          <a:gsLst>
            <a:gs pos="0">
              <a:srgbClr val="CCFFCC"/>
            </a:gs>
            <a:gs pos="100000">
              <a:srgbClr val="FFFF99"/>
            </a:gs>
          </a:gsLst>
          <a:lin ang="5400000" scaled="1"/>
        </a:gradFill>
        <a:ln w="12700">
          <a:solidFill>
            <a:srgbClr val="000000"/>
          </a:solidFill>
          <a:prstDash val="solid"/>
        </a:ln>
      </c:spPr>
    </c:backWall>
    <c:plotArea>
      <c:layout/>
      <c:bar3DChart>
        <c:barDir val="bar"/>
        <c:grouping val="stacked"/>
        <c:varyColors val="0"/>
        <c:ser>
          <c:idx val="0"/>
          <c:order val="0"/>
          <c:tx>
            <c:v>０～６歳</c:v>
          </c:tx>
          <c:spPr>
            <a:pattFill prst="shingle">
              <a:fgClr>
                <a:srgbClr val="CCFFFF"/>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923</c:v>
              </c:pt>
              <c:pt idx="2">
                <c:v>973</c:v>
              </c:pt>
              <c:pt idx="3">
                <c:v>968</c:v>
              </c:pt>
            </c:numLit>
          </c:val>
        </c:ser>
        <c:ser>
          <c:idx val="1"/>
          <c:order val="1"/>
          <c:tx>
            <c:v>７～１２歳</c:v>
          </c:tx>
          <c:spPr>
            <a:pattFill prst="pct80">
              <a:fgClr>
                <a:srgbClr val="FFFF00"/>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dLbl>
              <c:idx val="1"/>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646</c:v>
              </c:pt>
              <c:pt idx="2">
                <c:v>659</c:v>
              </c:pt>
              <c:pt idx="3">
                <c:v>790</c:v>
              </c:pt>
            </c:numLit>
          </c:val>
        </c:ser>
        <c:ser>
          <c:idx val="2"/>
          <c:order val="2"/>
          <c:tx>
            <c:v>１３～１５歳</c:v>
          </c:tx>
          <c:spPr>
            <a:pattFill prst="wdDnDiag">
              <a:fgClr>
                <a:srgbClr val="FF99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378</c:v>
              </c:pt>
              <c:pt idx="2">
                <c:v>330</c:v>
              </c:pt>
              <c:pt idx="3">
                <c:v>324</c:v>
              </c:pt>
            </c:numLit>
          </c:val>
        </c:ser>
        <c:ser>
          <c:idx val="3"/>
          <c:order val="3"/>
          <c:tx>
            <c:v>１６～２０歳</c:v>
          </c:tx>
          <c:spPr>
            <a:pattFill prst="lgConfetti">
              <a:fgClr>
                <a:srgbClr val="0000FF"/>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655</c:v>
              </c:pt>
              <c:pt idx="2">
                <c:v>650</c:v>
              </c:pt>
              <c:pt idx="3">
                <c:v>531</c:v>
              </c:pt>
            </c:numLit>
          </c:val>
        </c:ser>
        <c:ser>
          <c:idx val="4"/>
          <c:order val="4"/>
          <c:tx>
            <c:v>２１～６５歳</c:v>
          </c:tx>
          <c:spPr>
            <a:pattFill prst="wdUpDiag">
              <a:fgClr>
                <a:srgbClr val="FF99CC"/>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6810</c:v>
              </c:pt>
              <c:pt idx="2">
                <c:v>7205</c:v>
              </c:pt>
              <c:pt idx="3">
                <c:v>7458</c:v>
              </c:pt>
            </c:numLit>
          </c:val>
        </c:ser>
        <c:ser>
          <c:idx val="5"/>
          <c:order val="5"/>
          <c:tx>
            <c:v>６５歳以上</c:v>
          </c:tx>
          <c:spPr>
            <a:pattFill prst="plaid">
              <a:fgClr>
                <a:srgbClr val="FF00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1079</c:v>
              </c:pt>
              <c:pt idx="2">
                <c:v>1192</c:v>
              </c:pt>
              <c:pt idx="3">
                <c:v>1573</c:v>
              </c:pt>
            </c:numLit>
          </c:val>
        </c:ser>
        <c:dLbls>
          <c:showLegendKey val="0"/>
          <c:showVal val="0"/>
          <c:showCatName val="0"/>
          <c:showSerName val="0"/>
          <c:showPercent val="0"/>
          <c:showBubbleSize val="0"/>
        </c:dLbls>
        <c:gapWidth val="150"/>
        <c:shape val="box"/>
        <c:axId val="-215567024"/>
        <c:axId val="-215542000"/>
        <c:axId val="0"/>
      </c:bar3DChart>
      <c:catAx>
        <c:axId val="-215567024"/>
        <c:scaling>
          <c:orientation val="minMax"/>
        </c:scaling>
        <c:delete val="0"/>
        <c:axPos val="l"/>
        <c:majorGridlines>
          <c:spPr>
            <a:ln w="3175">
              <a:solidFill>
                <a:srgbClr val="000000"/>
              </a:solidFill>
              <a:prstDash val="solid"/>
            </a:ln>
          </c:spPr>
        </c:majorGridlines>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42000"/>
        <c:crosses val="autoZero"/>
        <c:auto val="1"/>
        <c:lblAlgn val="ctr"/>
        <c:lblOffset val="100"/>
        <c:tickLblSkip val="16"/>
        <c:tickMarkSkip val="1"/>
        <c:noMultiLvlLbl val="0"/>
      </c:catAx>
      <c:valAx>
        <c:axId val="-215542000"/>
        <c:scaling>
          <c:orientation val="minMax"/>
        </c:scaling>
        <c:delete val="0"/>
        <c:axPos val="b"/>
        <c:majorGridlines>
          <c:spPr>
            <a:ln w="3175">
              <a:solidFill>
                <a:srgbClr val="000000"/>
              </a:solidFill>
              <a:prstDash val="solid"/>
            </a:ln>
          </c:spPr>
        </c:majorGridlines>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67024"/>
        <c:crosses val="autoZero"/>
        <c:crossBetween val="between"/>
      </c:valAx>
      <c:spPr>
        <a:noFill/>
        <a:ln w="25400">
          <a:noFill/>
        </a:ln>
      </c:spPr>
    </c:plotArea>
    <c:legend>
      <c:legendPos val="r"/>
      <c:overlay val="0"/>
      <c:spPr>
        <a:solidFill>
          <a:srgbClr val="FFFFFF"/>
        </a:solidFill>
        <a:ln w="25400">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野洲学区人口の推移</a:t>
            </a:r>
          </a:p>
        </c:rich>
      </c:tx>
      <c:overlay val="0"/>
      <c:spPr>
        <a:noFill/>
        <a:ln w="25400">
          <a:noFill/>
        </a:ln>
      </c:spPr>
    </c:title>
    <c:autoTitleDeleted val="0"/>
    <c:view3D>
      <c:rotX val="15"/>
      <c:hPercent val="500"/>
      <c:rotY val="20"/>
      <c:depthPercent val="100"/>
      <c:rAngAx val="1"/>
    </c:view3D>
    <c:floor>
      <c:thickness val="0"/>
      <c:spPr>
        <a:noFill/>
        <a:ln w="6350">
          <a:noFill/>
        </a:ln>
      </c:spPr>
    </c:floor>
    <c:sideWall>
      <c:thickness val="0"/>
      <c:spPr>
        <a:gradFill rotWithShape="0">
          <a:gsLst>
            <a:gs pos="0">
              <a:srgbClr val="CCFFCC"/>
            </a:gs>
            <a:gs pos="100000">
              <a:srgbClr val="FFFF99"/>
            </a:gs>
          </a:gsLst>
          <a:lin ang="5400000" scaled="1"/>
        </a:gradFill>
        <a:ln w="12700">
          <a:solidFill>
            <a:srgbClr val="000000"/>
          </a:solidFill>
          <a:prstDash val="solid"/>
        </a:ln>
      </c:spPr>
    </c:sideWall>
    <c:backWall>
      <c:thickness val="0"/>
      <c:spPr>
        <a:gradFill rotWithShape="0">
          <a:gsLst>
            <a:gs pos="0">
              <a:srgbClr val="CCFFCC"/>
            </a:gs>
            <a:gs pos="100000">
              <a:srgbClr val="FFFF99"/>
            </a:gs>
          </a:gsLst>
          <a:lin ang="5400000" scaled="1"/>
        </a:gradFill>
        <a:ln w="12700">
          <a:solidFill>
            <a:srgbClr val="000000"/>
          </a:solidFill>
          <a:prstDash val="solid"/>
        </a:ln>
      </c:spPr>
    </c:backWall>
    <c:plotArea>
      <c:layout/>
      <c:bar3DChart>
        <c:barDir val="bar"/>
        <c:grouping val="stacked"/>
        <c:varyColors val="0"/>
        <c:ser>
          <c:idx val="0"/>
          <c:order val="0"/>
          <c:tx>
            <c:v>０～６歳</c:v>
          </c:tx>
          <c:spPr>
            <a:pattFill prst="shingle">
              <a:fgClr>
                <a:srgbClr val="CCFFFF"/>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923</c:v>
              </c:pt>
              <c:pt idx="2">
                <c:v>973</c:v>
              </c:pt>
              <c:pt idx="3">
                <c:v>968</c:v>
              </c:pt>
            </c:numLit>
          </c:val>
        </c:ser>
        <c:ser>
          <c:idx val="1"/>
          <c:order val="1"/>
          <c:tx>
            <c:v>７～１２歳</c:v>
          </c:tx>
          <c:spPr>
            <a:pattFill prst="pct80">
              <a:fgClr>
                <a:srgbClr val="FFFF00"/>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dLbl>
              <c:idx val="1"/>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646</c:v>
              </c:pt>
              <c:pt idx="2">
                <c:v>659</c:v>
              </c:pt>
              <c:pt idx="3">
                <c:v>790</c:v>
              </c:pt>
            </c:numLit>
          </c:val>
        </c:ser>
        <c:ser>
          <c:idx val="2"/>
          <c:order val="2"/>
          <c:tx>
            <c:v>１３～１５歳</c:v>
          </c:tx>
          <c:spPr>
            <a:pattFill prst="wdDnDiag">
              <a:fgClr>
                <a:srgbClr val="FF99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378</c:v>
              </c:pt>
              <c:pt idx="2">
                <c:v>330</c:v>
              </c:pt>
              <c:pt idx="3">
                <c:v>324</c:v>
              </c:pt>
            </c:numLit>
          </c:val>
        </c:ser>
        <c:ser>
          <c:idx val="3"/>
          <c:order val="3"/>
          <c:tx>
            <c:v>１６～２０歳</c:v>
          </c:tx>
          <c:spPr>
            <a:pattFill prst="lgConfetti">
              <a:fgClr>
                <a:srgbClr val="0000FF"/>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655</c:v>
              </c:pt>
              <c:pt idx="2">
                <c:v>650</c:v>
              </c:pt>
              <c:pt idx="3">
                <c:v>531</c:v>
              </c:pt>
            </c:numLit>
          </c:val>
        </c:ser>
        <c:ser>
          <c:idx val="4"/>
          <c:order val="4"/>
          <c:tx>
            <c:v>２１～６５歳</c:v>
          </c:tx>
          <c:spPr>
            <a:pattFill prst="wdUpDiag">
              <a:fgClr>
                <a:srgbClr val="FF99CC"/>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6810</c:v>
              </c:pt>
              <c:pt idx="2">
                <c:v>7205</c:v>
              </c:pt>
              <c:pt idx="3">
                <c:v>7458</c:v>
              </c:pt>
            </c:numLit>
          </c:val>
        </c:ser>
        <c:ser>
          <c:idx val="5"/>
          <c:order val="5"/>
          <c:tx>
            <c:v>６５歳以上</c:v>
          </c:tx>
          <c:spPr>
            <a:pattFill prst="plaid">
              <a:fgClr>
                <a:srgbClr val="FF00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1079</c:v>
              </c:pt>
              <c:pt idx="2">
                <c:v>1192</c:v>
              </c:pt>
              <c:pt idx="3">
                <c:v>1573</c:v>
              </c:pt>
            </c:numLit>
          </c:val>
        </c:ser>
        <c:dLbls>
          <c:showLegendKey val="0"/>
          <c:showVal val="0"/>
          <c:showCatName val="0"/>
          <c:showSerName val="0"/>
          <c:showPercent val="0"/>
          <c:showBubbleSize val="0"/>
        </c:dLbls>
        <c:gapWidth val="150"/>
        <c:shape val="box"/>
        <c:axId val="-215537648"/>
        <c:axId val="-215547440"/>
        <c:axId val="0"/>
      </c:bar3DChart>
      <c:catAx>
        <c:axId val="-215537648"/>
        <c:scaling>
          <c:orientation val="minMax"/>
        </c:scaling>
        <c:delete val="0"/>
        <c:axPos val="l"/>
        <c:majorGridlines>
          <c:spPr>
            <a:ln w="3175">
              <a:solidFill>
                <a:srgbClr val="000000"/>
              </a:solidFill>
              <a:prstDash val="solid"/>
            </a:ln>
          </c:spPr>
        </c:majorGridlines>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47440"/>
        <c:crosses val="autoZero"/>
        <c:auto val="1"/>
        <c:lblAlgn val="ctr"/>
        <c:lblOffset val="100"/>
        <c:tickLblSkip val="16"/>
        <c:tickMarkSkip val="1"/>
        <c:noMultiLvlLbl val="0"/>
      </c:catAx>
      <c:valAx>
        <c:axId val="-215547440"/>
        <c:scaling>
          <c:orientation val="minMax"/>
        </c:scaling>
        <c:delete val="0"/>
        <c:axPos val="b"/>
        <c:majorGridlines>
          <c:spPr>
            <a:ln w="3175">
              <a:solidFill>
                <a:srgbClr val="000000"/>
              </a:solidFill>
              <a:prstDash val="solid"/>
            </a:ln>
          </c:spPr>
        </c:majorGridlines>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37648"/>
        <c:crosses val="autoZero"/>
        <c:crossBetween val="between"/>
      </c:valAx>
      <c:spPr>
        <a:noFill/>
        <a:ln w="25400">
          <a:noFill/>
        </a:ln>
      </c:spPr>
    </c:plotArea>
    <c:legend>
      <c:legendPos val="r"/>
      <c:overlay val="0"/>
      <c:spPr>
        <a:solidFill>
          <a:srgbClr val="FFFFFF"/>
        </a:solidFill>
        <a:ln w="25400">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paperSize="9" orientation="landscape"/>
  </c:printSettings>
</c:chartSpace>
</file>

<file path=xl/charts/chart8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三上学区人口の推移</a:t>
            </a:r>
          </a:p>
        </c:rich>
      </c:tx>
      <c:overlay val="0"/>
      <c:spPr>
        <a:noFill/>
        <a:ln w="25400">
          <a:noFill/>
        </a:ln>
      </c:spPr>
    </c:title>
    <c:autoTitleDeleted val="0"/>
    <c:view3D>
      <c:rotX val="15"/>
      <c:hPercent val="500"/>
      <c:rotY val="20"/>
      <c:depthPercent val="100"/>
      <c:rAngAx val="1"/>
    </c:view3D>
    <c:floor>
      <c:thickness val="0"/>
      <c:spPr>
        <a:noFill/>
        <a:ln w="6350">
          <a:noFill/>
        </a:ln>
      </c:spPr>
    </c:floor>
    <c:sideWall>
      <c:thickness val="0"/>
      <c:spPr>
        <a:gradFill rotWithShape="0">
          <a:gsLst>
            <a:gs pos="0">
              <a:srgbClr val="CCFFCC"/>
            </a:gs>
            <a:gs pos="100000">
              <a:srgbClr val="FFFF99"/>
            </a:gs>
          </a:gsLst>
          <a:lin ang="5400000" scaled="1"/>
        </a:gradFill>
        <a:ln w="12700">
          <a:solidFill>
            <a:srgbClr val="000000"/>
          </a:solidFill>
          <a:prstDash val="solid"/>
        </a:ln>
      </c:spPr>
    </c:sideWall>
    <c:backWall>
      <c:thickness val="0"/>
      <c:spPr>
        <a:gradFill rotWithShape="0">
          <a:gsLst>
            <a:gs pos="0">
              <a:srgbClr val="CCFFCC"/>
            </a:gs>
            <a:gs pos="100000">
              <a:srgbClr val="FFFF99"/>
            </a:gs>
          </a:gsLst>
          <a:lin ang="5400000" scaled="1"/>
        </a:gradFill>
        <a:ln w="12700">
          <a:solidFill>
            <a:srgbClr val="000000"/>
          </a:solidFill>
          <a:prstDash val="solid"/>
        </a:ln>
      </c:spPr>
    </c:backWall>
    <c:plotArea>
      <c:layout/>
      <c:bar3DChart>
        <c:barDir val="bar"/>
        <c:grouping val="stacked"/>
        <c:varyColors val="0"/>
        <c:ser>
          <c:idx val="0"/>
          <c:order val="0"/>
          <c:tx>
            <c:v>０～６歳</c:v>
          </c:tx>
          <c:spPr>
            <a:pattFill prst="shingle">
              <a:fgClr>
                <a:srgbClr val="CCFFFF"/>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923</c:v>
              </c:pt>
              <c:pt idx="2">
                <c:v>973</c:v>
              </c:pt>
              <c:pt idx="3">
                <c:v>968</c:v>
              </c:pt>
            </c:numLit>
          </c:val>
        </c:ser>
        <c:ser>
          <c:idx val="1"/>
          <c:order val="1"/>
          <c:tx>
            <c:v>７～１２歳</c:v>
          </c:tx>
          <c:spPr>
            <a:pattFill prst="pct80">
              <a:fgClr>
                <a:srgbClr val="FFFF00"/>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dLbl>
              <c:idx val="1"/>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646</c:v>
              </c:pt>
              <c:pt idx="2">
                <c:v>659</c:v>
              </c:pt>
              <c:pt idx="3">
                <c:v>790</c:v>
              </c:pt>
            </c:numLit>
          </c:val>
        </c:ser>
        <c:ser>
          <c:idx val="2"/>
          <c:order val="2"/>
          <c:tx>
            <c:v>１３～１５歳</c:v>
          </c:tx>
          <c:spPr>
            <a:pattFill prst="wdDnDiag">
              <a:fgClr>
                <a:srgbClr val="FF99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378</c:v>
              </c:pt>
              <c:pt idx="2">
                <c:v>330</c:v>
              </c:pt>
              <c:pt idx="3">
                <c:v>324</c:v>
              </c:pt>
            </c:numLit>
          </c:val>
        </c:ser>
        <c:ser>
          <c:idx val="3"/>
          <c:order val="3"/>
          <c:tx>
            <c:v>１６～２０歳</c:v>
          </c:tx>
          <c:spPr>
            <a:pattFill prst="lgConfetti">
              <a:fgClr>
                <a:srgbClr val="0000FF"/>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655</c:v>
              </c:pt>
              <c:pt idx="2">
                <c:v>650</c:v>
              </c:pt>
              <c:pt idx="3">
                <c:v>531</c:v>
              </c:pt>
            </c:numLit>
          </c:val>
        </c:ser>
        <c:ser>
          <c:idx val="4"/>
          <c:order val="4"/>
          <c:tx>
            <c:v>２１～６５歳</c:v>
          </c:tx>
          <c:spPr>
            <a:pattFill prst="wdUpDiag">
              <a:fgClr>
                <a:srgbClr val="FF99CC"/>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6810</c:v>
              </c:pt>
              <c:pt idx="2">
                <c:v>7205</c:v>
              </c:pt>
              <c:pt idx="3">
                <c:v>7458</c:v>
              </c:pt>
            </c:numLit>
          </c:val>
        </c:ser>
        <c:ser>
          <c:idx val="5"/>
          <c:order val="5"/>
          <c:tx>
            <c:v>６５歳以上</c:v>
          </c:tx>
          <c:spPr>
            <a:pattFill prst="plaid">
              <a:fgClr>
                <a:srgbClr val="FF00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1079</c:v>
              </c:pt>
              <c:pt idx="2">
                <c:v>1192</c:v>
              </c:pt>
              <c:pt idx="3">
                <c:v>1573</c:v>
              </c:pt>
            </c:numLit>
          </c:val>
        </c:ser>
        <c:dLbls>
          <c:showLegendKey val="0"/>
          <c:showVal val="0"/>
          <c:showCatName val="0"/>
          <c:showSerName val="0"/>
          <c:showPercent val="0"/>
          <c:showBubbleSize val="0"/>
        </c:dLbls>
        <c:gapWidth val="150"/>
        <c:shape val="box"/>
        <c:axId val="-215546896"/>
        <c:axId val="-215547984"/>
        <c:axId val="0"/>
      </c:bar3DChart>
      <c:catAx>
        <c:axId val="-215546896"/>
        <c:scaling>
          <c:orientation val="minMax"/>
        </c:scaling>
        <c:delete val="0"/>
        <c:axPos val="l"/>
        <c:majorGridlines>
          <c:spPr>
            <a:ln w="3175">
              <a:solidFill>
                <a:srgbClr val="000000"/>
              </a:solidFill>
              <a:prstDash val="solid"/>
            </a:ln>
          </c:spPr>
        </c:majorGridlines>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47984"/>
        <c:crosses val="autoZero"/>
        <c:auto val="1"/>
        <c:lblAlgn val="ctr"/>
        <c:lblOffset val="100"/>
        <c:tickLblSkip val="16"/>
        <c:tickMarkSkip val="1"/>
        <c:noMultiLvlLbl val="0"/>
      </c:catAx>
      <c:valAx>
        <c:axId val="-215547984"/>
        <c:scaling>
          <c:orientation val="minMax"/>
        </c:scaling>
        <c:delete val="0"/>
        <c:axPos val="b"/>
        <c:majorGridlines>
          <c:spPr>
            <a:ln w="3175">
              <a:solidFill>
                <a:srgbClr val="000000"/>
              </a:solidFill>
              <a:prstDash val="solid"/>
            </a:ln>
          </c:spPr>
        </c:majorGridlines>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46896"/>
        <c:crosses val="autoZero"/>
        <c:crossBetween val="between"/>
      </c:valAx>
      <c:spPr>
        <a:noFill/>
        <a:ln w="25400">
          <a:noFill/>
        </a:ln>
      </c:spPr>
    </c:plotArea>
    <c:legend>
      <c:legendPos val="r"/>
      <c:overlay val="0"/>
      <c:spPr>
        <a:solidFill>
          <a:srgbClr val="FFFFFF"/>
        </a:solidFill>
        <a:ln w="25400">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祇王学区人口の推移</a:t>
            </a:r>
          </a:p>
        </c:rich>
      </c:tx>
      <c:overlay val="0"/>
      <c:spPr>
        <a:noFill/>
        <a:ln w="25400">
          <a:noFill/>
        </a:ln>
      </c:spPr>
    </c:title>
    <c:autoTitleDeleted val="0"/>
    <c:view3D>
      <c:rotX val="15"/>
      <c:hPercent val="500"/>
      <c:rotY val="20"/>
      <c:depthPercent val="100"/>
      <c:rAngAx val="1"/>
    </c:view3D>
    <c:floor>
      <c:thickness val="0"/>
      <c:spPr>
        <a:noFill/>
        <a:ln w="6350">
          <a:noFill/>
        </a:ln>
      </c:spPr>
    </c:floor>
    <c:sideWall>
      <c:thickness val="0"/>
      <c:spPr>
        <a:gradFill rotWithShape="0">
          <a:gsLst>
            <a:gs pos="0">
              <a:srgbClr val="CCFFCC"/>
            </a:gs>
            <a:gs pos="100000">
              <a:srgbClr val="FFFF99"/>
            </a:gs>
          </a:gsLst>
          <a:lin ang="5400000" scaled="1"/>
        </a:gradFill>
        <a:ln w="12700">
          <a:solidFill>
            <a:srgbClr val="000000"/>
          </a:solidFill>
          <a:prstDash val="solid"/>
        </a:ln>
      </c:spPr>
    </c:sideWall>
    <c:backWall>
      <c:thickness val="0"/>
      <c:spPr>
        <a:gradFill rotWithShape="0">
          <a:gsLst>
            <a:gs pos="0">
              <a:srgbClr val="CCFFCC"/>
            </a:gs>
            <a:gs pos="100000">
              <a:srgbClr val="FFFF99"/>
            </a:gs>
          </a:gsLst>
          <a:lin ang="5400000" scaled="1"/>
        </a:gradFill>
        <a:ln w="12700">
          <a:solidFill>
            <a:srgbClr val="000000"/>
          </a:solidFill>
          <a:prstDash val="solid"/>
        </a:ln>
      </c:spPr>
    </c:backWall>
    <c:plotArea>
      <c:layout/>
      <c:bar3DChart>
        <c:barDir val="bar"/>
        <c:grouping val="stacked"/>
        <c:varyColors val="0"/>
        <c:ser>
          <c:idx val="0"/>
          <c:order val="0"/>
          <c:tx>
            <c:v>０～６歳</c:v>
          </c:tx>
          <c:spPr>
            <a:pattFill prst="shingle">
              <a:fgClr>
                <a:srgbClr val="CCFFFF"/>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923</c:v>
              </c:pt>
              <c:pt idx="2">
                <c:v>973</c:v>
              </c:pt>
              <c:pt idx="3">
                <c:v>968</c:v>
              </c:pt>
            </c:numLit>
          </c:val>
        </c:ser>
        <c:ser>
          <c:idx val="1"/>
          <c:order val="1"/>
          <c:tx>
            <c:v>７～１２歳</c:v>
          </c:tx>
          <c:spPr>
            <a:pattFill prst="pct80">
              <a:fgClr>
                <a:srgbClr val="FFFF00"/>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dLbl>
              <c:idx val="1"/>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646</c:v>
              </c:pt>
              <c:pt idx="2">
                <c:v>659</c:v>
              </c:pt>
              <c:pt idx="3">
                <c:v>790</c:v>
              </c:pt>
            </c:numLit>
          </c:val>
        </c:ser>
        <c:ser>
          <c:idx val="2"/>
          <c:order val="2"/>
          <c:tx>
            <c:v>１３～１５歳</c:v>
          </c:tx>
          <c:spPr>
            <a:pattFill prst="wdDnDiag">
              <a:fgClr>
                <a:srgbClr val="FF99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378</c:v>
              </c:pt>
              <c:pt idx="2">
                <c:v>330</c:v>
              </c:pt>
              <c:pt idx="3">
                <c:v>324</c:v>
              </c:pt>
            </c:numLit>
          </c:val>
        </c:ser>
        <c:ser>
          <c:idx val="3"/>
          <c:order val="3"/>
          <c:tx>
            <c:v>１６～２０歳</c:v>
          </c:tx>
          <c:spPr>
            <a:pattFill prst="lgConfetti">
              <a:fgClr>
                <a:srgbClr val="0000FF"/>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655</c:v>
              </c:pt>
              <c:pt idx="2">
                <c:v>650</c:v>
              </c:pt>
              <c:pt idx="3">
                <c:v>531</c:v>
              </c:pt>
            </c:numLit>
          </c:val>
        </c:ser>
        <c:ser>
          <c:idx val="4"/>
          <c:order val="4"/>
          <c:tx>
            <c:v>２１～６５歳</c:v>
          </c:tx>
          <c:spPr>
            <a:pattFill prst="wdUpDiag">
              <a:fgClr>
                <a:srgbClr val="FF99CC"/>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6810</c:v>
              </c:pt>
              <c:pt idx="2">
                <c:v>7205</c:v>
              </c:pt>
              <c:pt idx="3">
                <c:v>7458</c:v>
              </c:pt>
            </c:numLit>
          </c:val>
        </c:ser>
        <c:ser>
          <c:idx val="5"/>
          <c:order val="5"/>
          <c:tx>
            <c:v>６５歳以上</c:v>
          </c:tx>
          <c:spPr>
            <a:pattFill prst="plaid">
              <a:fgClr>
                <a:srgbClr val="FF00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1079</c:v>
              </c:pt>
              <c:pt idx="2">
                <c:v>1192</c:v>
              </c:pt>
              <c:pt idx="3">
                <c:v>1573</c:v>
              </c:pt>
            </c:numLit>
          </c:val>
        </c:ser>
        <c:dLbls>
          <c:showLegendKey val="0"/>
          <c:showVal val="0"/>
          <c:showCatName val="0"/>
          <c:showSerName val="0"/>
          <c:showPercent val="0"/>
          <c:showBubbleSize val="0"/>
        </c:dLbls>
        <c:gapWidth val="150"/>
        <c:shape val="box"/>
        <c:axId val="-215537104"/>
        <c:axId val="-215566480"/>
        <c:axId val="0"/>
      </c:bar3DChart>
      <c:catAx>
        <c:axId val="-215537104"/>
        <c:scaling>
          <c:orientation val="minMax"/>
        </c:scaling>
        <c:delete val="0"/>
        <c:axPos val="l"/>
        <c:majorGridlines>
          <c:spPr>
            <a:ln w="3175">
              <a:solidFill>
                <a:srgbClr val="000000"/>
              </a:solidFill>
              <a:prstDash val="solid"/>
            </a:ln>
          </c:spPr>
        </c:majorGridlines>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66480"/>
        <c:crosses val="autoZero"/>
        <c:auto val="1"/>
        <c:lblAlgn val="ctr"/>
        <c:lblOffset val="100"/>
        <c:tickLblSkip val="16"/>
        <c:tickMarkSkip val="1"/>
        <c:noMultiLvlLbl val="0"/>
      </c:catAx>
      <c:valAx>
        <c:axId val="-215566480"/>
        <c:scaling>
          <c:orientation val="minMax"/>
        </c:scaling>
        <c:delete val="0"/>
        <c:axPos val="b"/>
        <c:majorGridlines>
          <c:spPr>
            <a:ln w="3175">
              <a:solidFill>
                <a:srgbClr val="000000"/>
              </a:solidFill>
              <a:prstDash val="solid"/>
            </a:ln>
          </c:spPr>
        </c:majorGridlines>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37104"/>
        <c:crosses val="autoZero"/>
        <c:crossBetween val="between"/>
      </c:valAx>
      <c:spPr>
        <a:noFill/>
        <a:ln w="25400">
          <a:noFill/>
        </a:ln>
      </c:spPr>
    </c:plotArea>
    <c:legend>
      <c:legendPos val="r"/>
      <c:overlay val="0"/>
      <c:spPr>
        <a:solidFill>
          <a:srgbClr val="FFFFFF"/>
        </a:solidFill>
        <a:ln w="25400">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篠原学区人口の推移</a:t>
            </a:r>
          </a:p>
        </c:rich>
      </c:tx>
      <c:overlay val="0"/>
      <c:spPr>
        <a:noFill/>
        <a:ln w="25400">
          <a:noFill/>
        </a:ln>
      </c:spPr>
    </c:title>
    <c:autoTitleDeleted val="0"/>
    <c:view3D>
      <c:rotX val="15"/>
      <c:hPercent val="500"/>
      <c:rotY val="20"/>
      <c:depthPercent val="100"/>
      <c:rAngAx val="1"/>
    </c:view3D>
    <c:floor>
      <c:thickness val="0"/>
      <c:spPr>
        <a:noFill/>
        <a:ln w="6350">
          <a:noFill/>
        </a:ln>
      </c:spPr>
    </c:floor>
    <c:sideWall>
      <c:thickness val="0"/>
      <c:spPr>
        <a:gradFill rotWithShape="0">
          <a:gsLst>
            <a:gs pos="0">
              <a:srgbClr val="CCFFCC"/>
            </a:gs>
            <a:gs pos="100000">
              <a:srgbClr val="FFFF99"/>
            </a:gs>
          </a:gsLst>
          <a:lin ang="5400000" scaled="1"/>
        </a:gradFill>
        <a:ln w="12700">
          <a:solidFill>
            <a:srgbClr val="000000"/>
          </a:solidFill>
          <a:prstDash val="solid"/>
        </a:ln>
      </c:spPr>
    </c:sideWall>
    <c:backWall>
      <c:thickness val="0"/>
      <c:spPr>
        <a:gradFill rotWithShape="0">
          <a:gsLst>
            <a:gs pos="0">
              <a:srgbClr val="CCFFCC"/>
            </a:gs>
            <a:gs pos="100000">
              <a:srgbClr val="FFFF99"/>
            </a:gs>
          </a:gsLst>
          <a:lin ang="5400000" scaled="1"/>
        </a:gradFill>
        <a:ln w="12700">
          <a:solidFill>
            <a:srgbClr val="000000"/>
          </a:solidFill>
          <a:prstDash val="solid"/>
        </a:ln>
      </c:spPr>
    </c:backWall>
    <c:plotArea>
      <c:layout/>
      <c:bar3DChart>
        <c:barDir val="bar"/>
        <c:grouping val="stacked"/>
        <c:varyColors val="0"/>
        <c:ser>
          <c:idx val="0"/>
          <c:order val="0"/>
          <c:tx>
            <c:v>０～６歳</c:v>
          </c:tx>
          <c:spPr>
            <a:pattFill prst="shingle">
              <a:fgClr>
                <a:srgbClr val="CCFFFF"/>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923</c:v>
              </c:pt>
              <c:pt idx="2">
                <c:v>973</c:v>
              </c:pt>
              <c:pt idx="3">
                <c:v>968</c:v>
              </c:pt>
            </c:numLit>
          </c:val>
        </c:ser>
        <c:ser>
          <c:idx val="1"/>
          <c:order val="1"/>
          <c:tx>
            <c:v>７～１２歳</c:v>
          </c:tx>
          <c:spPr>
            <a:pattFill prst="pct80">
              <a:fgClr>
                <a:srgbClr val="FFFF00"/>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dLbl>
              <c:idx val="1"/>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646</c:v>
              </c:pt>
              <c:pt idx="2">
                <c:v>659</c:v>
              </c:pt>
              <c:pt idx="3">
                <c:v>790</c:v>
              </c:pt>
            </c:numLit>
          </c:val>
        </c:ser>
        <c:ser>
          <c:idx val="2"/>
          <c:order val="2"/>
          <c:tx>
            <c:v>１３～１５歳</c:v>
          </c:tx>
          <c:spPr>
            <a:pattFill prst="wdDnDiag">
              <a:fgClr>
                <a:srgbClr val="FF99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378</c:v>
              </c:pt>
              <c:pt idx="2">
                <c:v>330</c:v>
              </c:pt>
              <c:pt idx="3">
                <c:v>324</c:v>
              </c:pt>
            </c:numLit>
          </c:val>
        </c:ser>
        <c:ser>
          <c:idx val="3"/>
          <c:order val="3"/>
          <c:tx>
            <c:v>１６～２０歳</c:v>
          </c:tx>
          <c:spPr>
            <a:pattFill prst="lgConfetti">
              <a:fgClr>
                <a:srgbClr val="0000FF"/>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655</c:v>
              </c:pt>
              <c:pt idx="2">
                <c:v>650</c:v>
              </c:pt>
              <c:pt idx="3">
                <c:v>531</c:v>
              </c:pt>
            </c:numLit>
          </c:val>
        </c:ser>
        <c:ser>
          <c:idx val="4"/>
          <c:order val="4"/>
          <c:tx>
            <c:v>２１～６５歳</c:v>
          </c:tx>
          <c:spPr>
            <a:pattFill prst="wdUpDiag">
              <a:fgClr>
                <a:srgbClr val="FF99CC"/>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6810</c:v>
              </c:pt>
              <c:pt idx="2">
                <c:v>7205</c:v>
              </c:pt>
              <c:pt idx="3">
                <c:v>7458</c:v>
              </c:pt>
            </c:numLit>
          </c:val>
        </c:ser>
        <c:ser>
          <c:idx val="5"/>
          <c:order val="5"/>
          <c:tx>
            <c:v>６５歳以上</c:v>
          </c:tx>
          <c:spPr>
            <a:pattFill prst="plaid">
              <a:fgClr>
                <a:srgbClr val="FF00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1079</c:v>
              </c:pt>
              <c:pt idx="2">
                <c:v>1192</c:v>
              </c:pt>
              <c:pt idx="3">
                <c:v>1573</c:v>
              </c:pt>
            </c:numLit>
          </c:val>
        </c:ser>
        <c:dLbls>
          <c:showLegendKey val="0"/>
          <c:showVal val="0"/>
          <c:showCatName val="0"/>
          <c:showSerName val="0"/>
          <c:showPercent val="0"/>
          <c:showBubbleSize val="0"/>
        </c:dLbls>
        <c:gapWidth val="150"/>
        <c:shape val="box"/>
        <c:axId val="-215536560"/>
        <c:axId val="-215543632"/>
        <c:axId val="0"/>
      </c:bar3DChart>
      <c:catAx>
        <c:axId val="-215536560"/>
        <c:scaling>
          <c:orientation val="minMax"/>
        </c:scaling>
        <c:delete val="0"/>
        <c:axPos val="l"/>
        <c:majorGridlines>
          <c:spPr>
            <a:ln w="3175">
              <a:solidFill>
                <a:srgbClr val="000000"/>
              </a:solidFill>
              <a:prstDash val="solid"/>
            </a:ln>
          </c:spPr>
        </c:majorGridlines>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43632"/>
        <c:crosses val="autoZero"/>
        <c:auto val="1"/>
        <c:lblAlgn val="ctr"/>
        <c:lblOffset val="100"/>
        <c:tickLblSkip val="16"/>
        <c:tickMarkSkip val="1"/>
        <c:noMultiLvlLbl val="0"/>
      </c:catAx>
      <c:valAx>
        <c:axId val="-215543632"/>
        <c:scaling>
          <c:orientation val="minMax"/>
        </c:scaling>
        <c:delete val="0"/>
        <c:axPos val="b"/>
        <c:majorGridlines>
          <c:spPr>
            <a:ln w="3175">
              <a:solidFill>
                <a:srgbClr val="000000"/>
              </a:solidFill>
              <a:prstDash val="solid"/>
            </a:ln>
          </c:spPr>
        </c:majorGridlines>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36560"/>
        <c:crosses val="autoZero"/>
        <c:crossBetween val="between"/>
      </c:valAx>
      <c:spPr>
        <a:noFill/>
        <a:ln w="25400">
          <a:noFill/>
        </a:ln>
      </c:spPr>
    </c:plotArea>
    <c:legend>
      <c:legendPos val="r"/>
      <c:overlay val="0"/>
      <c:spPr>
        <a:solidFill>
          <a:srgbClr val="FFFFFF"/>
        </a:solidFill>
        <a:ln w="25400">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北野学区人口の推移</a:t>
            </a:r>
          </a:p>
        </c:rich>
      </c:tx>
      <c:overlay val="0"/>
      <c:spPr>
        <a:noFill/>
        <a:ln w="25400">
          <a:noFill/>
        </a:ln>
      </c:spPr>
    </c:title>
    <c:autoTitleDeleted val="0"/>
    <c:view3D>
      <c:rotX val="15"/>
      <c:hPercent val="500"/>
      <c:rotY val="20"/>
      <c:depthPercent val="100"/>
      <c:rAngAx val="1"/>
    </c:view3D>
    <c:floor>
      <c:thickness val="0"/>
      <c:spPr>
        <a:noFill/>
        <a:ln w="6350">
          <a:noFill/>
        </a:ln>
      </c:spPr>
    </c:floor>
    <c:sideWall>
      <c:thickness val="0"/>
      <c:spPr>
        <a:gradFill rotWithShape="0">
          <a:gsLst>
            <a:gs pos="0">
              <a:srgbClr val="CCFFCC"/>
            </a:gs>
            <a:gs pos="100000">
              <a:srgbClr val="FFFF99"/>
            </a:gs>
          </a:gsLst>
          <a:lin ang="5400000" scaled="1"/>
        </a:gradFill>
        <a:ln w="12700">
          <a:solidFill>
            <a:srgbClr val="000000"/>
          </a:solidFill>
          <a:prstDash val="solid"/>
        </a:ln>
      </c:spPr>
    </c:sideWall>
    <c:backWall>
      <c:thickness val="0"/>
      <c:spPr>
        <a:gradFill rotWithShape="0">
          <a:gsLst>
            <a:gs pos="0">
              <a:srgbClr val="CCFFCC"/>
            </a:gs>
            <a:gs pos="100000">
              <a:srgbClr val="FFFF99"/>
            </a:gs>
          </a:gsLst>
          <a:lin ang="5400000" scaled="1"/>
        </a:gradFill>
        <a:ln w="12700">
          <a:solidFill>
            <a:srgbClr val="000000"/>
          </a:solidFill>
          <a:prstDash val="solid"/>
        </a:ln>
      </c:spPr>
    </c:backWall>
    <c:plotArea>
      <c:layout/>
      <c:bar3DChart>
        <c:barDir val="bar"/>
        <c:grouping val="stacked"/>
        <c:varyColors val="0"/>
        <c:ser>
          <c:idx val="0"/>
          <c:order val="0"/>
          <c:tx>
            <c:v>０～６歳</c:v>
          </c:tx>
          <c:spPr>
            <a:pattFill prst="shingle">
              <a:fgClr>
                <a:srgbClr val="CCFFFF"/>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923</c:v>
              </c:pt>
              <c:pt idx="2">
                <c:v>973</c:v>
              </c:pt>
              <c:pt idx="3">
                <c:v>968</c:v>
              </c:pt>
            </c:numLit>
          </c:val>
        </c:ser>
        <c:ser>
          <c:idx val="1"/>
          <c:order val="1"/>
          <c:tx>
            <c:v>７～１２歳</c:v>
          </c:tx>
          <c:spPr>
            <a:pattFill prst="pct80">
              <a:fgClr>
                <a:srgbClr val="FFFF00"/>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dLbl>
              <c:idx val="1"/>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646</c:v>
              </c:pt>
              <c:pt idx="2">
                <c:v>659</c:v>
              </c:pt>
              <c:pt idx="3">
                <c:v>790</c:v>
              </c:pt>
            </c:numLit>
          </c:val>
        </c:ser>
        <c:ser>
          <c:idx val="2"/>
          <c:order val="2"/>
          <c:tx>
            <c:v>１３～１５歳</c:v>
          </c:tx>
          <c:spPr>
            <a:pattFill prst="wdDnDiag">
              <a:fgClr>
                <a:srgbClr val="FF99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378</c:v>
              </c:pt>
              <c:pt idx="2">
                <c:v>330</c:v>
              </c:pt>
              <c:pt idx="3">
                <c:v>324</c:v>
              </c:pt>
            </c:numLit>
          </c:val>
        </c:ser>
        <c:ser>
          <c:idx val="3"/>
          <c:order val="3"/>
          <c:tx>
            <c:v>１６～２０歳</c:v>
          </c:tx>
          <c:spPr>
            <a:pattFill prst="lgConfetti">
              <a:fgClr>
                <a:srgbClr val="0000FF"/>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655</c:v>
              </c:pt>
              <c:pt idx="2">
                <c:v>650</c:v>
              </c:pt>
              <c:pt idx="3">
                <c:v>531</c:v>
              </c:pt>
            </c:numLit>
          </c:val>
        </c:ser>
        <c:ser>
          <c:idx val="4"/>
          <c:order val="4"/>
          <c:tx>
            <c:v>２１～６５歳</c:v>
          </c:tx>
          <c:spPr>
            <a:pattFill prst="wdUpDiag">
              <a:fgClr>
                <a:srgbClr val="FF99CC"/>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6810</c:v>
              </c:pt>
              <c:pt idx="2">
                <c:v>7205</c:v>
              </c:pt>
              <c:pt idx="3">
                <c:v>7458</c:v>
              </c:pt>
            </c:numLit>
          </c:val>
        </c:ser>
        <c:ser>
          <c:idx val="5"/>
          <c:order val="5"/>
          <c:tx>
            <c:v>６５歳以上</c:v>
          </c:tx>
          <c:spPr>
            <a:pattFill prst="plaid">
              <a:fgClr>
                <a:srgbClr val="FF00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1079</c:v>
              </c:pt>
              <c:pt idx="2">
                <c:v>1192</c:v>
              </c:pt>
              <c:pt idx="3">
                <c:v>1573</c:v>
              </c:pt>
            </c:numLit>
          </c:val>
        </c:ser>
        <c:dLbls>
          <c:showLegendKey val="0"/>
          <c:showVal val="0"/>
          <c:showCatName val="0"/>
          <c:showSerName val="0"/>
          <c:showPercent val="0"/>
          <c:showBubbleSize val="0"/>
        </c:dLbls>
        <c:gapWidth val="150"/>
        <c:shape val="box"/>
        <c:axId val="-215546352"/>
        <c:axId val="-215568112"/>
        <c:axId val="0"/>
      </c:bar3DChart>
      <c:catAx>
        <c:axId val="-215546352"/>
        <c:scaling>
          <c:orientation val="minMax"/>
        </c:scaling>
        <c:delete val="0"/>
        <c:axPos val="l"/>
        <c:majorGridlines>
          <c:spPr>
            <a:ln w="3175">
              <a:solidFill>
                <a:srgbClr val="000000"/>
              </a:solidFill>
              <a:prstDash val="solid"/>
            </a:ln>
          </c:spPr>
        </c:majorGridlines>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68112"/>
        <c:crosses val="autoZero"/>
        <c:auto val="1"/>
        <c:lblAlgn val="ctr"/>
        <c:lblOffset val="100"/>
        <c:tickLblSkip val="16"/>
        <c:tickMarkSkip val="1"/>
        <c:noMultiLvlLbl val="0"/>
      </c:catAx>
      <c:valAx>
        <c:axId val="-215568112"/>
        <c:scaling>
          <c:orientation val="minMax"/>
        </c:scaling>
        <c:delete val="0"/>
        <c:axPos val="b"/>
        <c:majorGridlines>
          <c:spPr>
            <a:ln w="3175">
              <a:solidFill>
                <a:srgbClr val="000000"/>
              </a:solidFill>
              <a:prstDash val="solid"/>
            </a:ln>
          </c:spPr>
        </c:majorGridlines>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46352"/>
        <c:crosses val="autoZero"/>
        <c:crossBetween val="between"/>
      </c:valAx>
      <c:spPr>
        <a:noFill/>
        <a:ln w="25400">
          <a:noFill/>
        </a:ln>
      </c:spPr>
    </c:plotArea>
    <c:legend>
      <c:legendPos val="r"/>
      <c:overlay val="0"/>
      <c:spPr>
        <a:solidFill>
          <a:srgbClr val="FFFFFF"/>
        </a:solidFill>
        <a:ln w="25400">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中主学区人口の推移</a:t>
            </a:r>
          </a:p>
        </c:rich>
      </c:tx>
      <c:overlay val="0"/>
      <c:spPr>
        <a:noFill/>
        <a:ln w="25400">
          <a:noFill/>
        </a:ln>
      </c:spPr>
    </c:title>
    <c:autoTitleDeleted val="0"/>
    <c:view3D>
      <c:rotX val="15"/>
      <c:hPercent val="500"/>
      <c:rotY val="20"/>
      <c:depthPercent val="100"/>
      <c:rAngAx val="1"/>
    </c:view3D>
    <c:floor>
      <c:thickness val="0"/>
      <c:spPr>
        <a:noFill/>
        <a:ln w="6350">
          <a:noFill/>
        </a:ln>
      </c:spPr>
    </c:floor>
    <c:sideWall>
      <c:thickness val="0"/>
      <c:spPr>
        <a:gradFill rotWithShape="0">
          <a:gsLst>
            <a:gs pos="0">
              <a:srgbClr val="CCFFCC"/>
            </a:gs>
            <a:gs pos="100000">
              <a:srgbClr val="FFFF99"/>
            </a:gs>
          </a:gsLst>
          <a:lin ang="5400000" scaled="1"/>
        </a:gradFill>
        <a:ln w="12700">
          <a:solidFill>
            <a:srgbClr val="000000"/>
          </a:solidFill>
          <a:prstDash val="solid"/>
        </a:ln>
      </c:spPr>
    </c:sideWall>
    <c:backWall>
      <c:thickness val="0"/>
      <c:spPr>
        <a:gradFill rotWithShape="0">
          <a:gsLst>
            <a:gs pos="0">
              <a:srgbClr val="CCFFCC"/>
            </a:gs>
            <a:gs pos="100000">
              <a:srgbClr val="FFFF99"/>
            </a:gs>
          </a:gsLst>
          <a:lin ang="5400000" scaled="1"/>
        </a:gradFill>
        <a:ln w="12700">
          <a:solidFill>
            <a:srgbClr val="000000"/>
          </a:solidFill>
          <a:prstDash val="solid"/>
        </a:ln>
      </c:spPr>
    </c:backWall>
    <c:plotArea>
      <c:layout/>
      <c:bar3DChart>
        <c:barDir val="bar"/>
        <c:grouping val="stacked"/>
        <c:varyColors val="0"/>
        <c:ser>
          <c:idx val="0"/>
          <c:order val="0"/>
          <c:tx>
            <c:v>０～６歳</c:v>
          </c:tx>
          <c:spPr>
            <a:pattFill prst="shingle">
              <a:fgClr>
                <a:srgbClr val="CCFFFF"/>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923</c:v>
              </c:pt>
              <c:pt idx="2">
                <c:v>973</c:v>
              </c:pt>
              <c:pt idx="3">
                <c:v>968</c:v>
              </c:pt>
            </c:numLit>
          </c:val>
        </c:ser>
        <c:ser>
          <c:idx val="1"/>
          <c:order val="1"/>
          <c:tx>
            <c:v>７～１２歳</c:v>
          </c:tx>
          <c:spPr>
            <a:pattFill prst="pct80">
              <a:fgClr>
                <a:srgbClr val="FFFF00"/>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dLbl>
              <c:idx val="1"/>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646</c:v>
              </c:pt>
              <c:pt idx="2">
                <c:v>659</c:v>
              </c:pt>
              <c:pt idx="3">
                <c:v>790</c:v>
              </c:pt>
            </c:numLit>
          </c:val>
        </c:ser>
        <c:ser>
          <c:idx val="2"/>
          <c:order val="2"/>
          <c:tx>
            <c:v>１３～１５歳</c:v>
          </c:tx>
          <c:spPr>
            <a:pattFill prst="wdDnDiag">
              <a:fgClr>
                <a:srgbClr val="FF99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378</c:v>
              </c:pt>
              <c:pt idx="2">
                <c:v>330</c:v>
              </c:pt>
              <c:pt idx="3">
                <c:v>324</c:v>
              </c:pt>
            </c:numLit>
          </c:val>
        </c:ser>
        <c:ser>
          <c:idx val="3"/>
          <c:order val="3"/>
          <c:tx>
            <c:v>１６～２０歳</c:v>
          </c:tx>
          <c:spPr>
            <a:pattFill prst="lgConfetti">
              <a:fgClr>
                <a:srgbClr val="0000FF"/>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655</c:v>
              </c:pt>
              <c:pt idx="2">
                <c:v>650</c:v>
              </c:pt>
              <c:pt idx="3">
                <c:v>531</c:v>
              </c:pt>
            </c:numLit>
          </c:val>
        </c:ser>
        <c:ser>
          <c:idx val="4"/>
          <c:order val="4"/>
          <c:tx>
            <c:v>２１～６５歳</c:v>
          </c:tx>
          <c:spPr>
            <a:pattFill prst="wdUpDiag">
              <a:fgClr>
                <a:srgbClr val="FF99CC"/>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6810</c:v>
              </c:pt>
              <c:pt idx="2">
                <c:v>7205</c:v>
              </c:pt>
              <c:pt idx="3">
                <c:v>7458</c:v>
              </c:pt>
            </c:numLit>
          </c:val>
        </c:ser>
        <c:ser>
          <c:idx val="5"/>
          <c:order val="5"/>
          <c:tx>
            <c:v>６５歳以上</c:v>
          </c:tx>
          <c:spPr>
            <a:pattFill prst="plaid">
              <a:fgClr>
                <a:srgbClr val="FF00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1079</c:v>
              </c:pt>
              <c:pt idx="2">
                <c:v>1192</c:v>
              </c:pt>
              <c:pt idx="3">
                <c:v>1573</c:v>
              </c:pt>
            </c:numLit>
          </c:val>
        </c:ser>
        <c:dLbls>
          <c:showLegendKey val="0"/>
          <c:showVal val="0"/>
          <c:showCatName val="0"/>
          <c:showSerName val="0"/>
          <c:showPercent val="0"/>
          <c:showBubbleSize val="0"/>
        </c:dLbls>
        <c:gapWidth val="150"/>
        <c:shape val="box"/>
        <c:axId val="-215536016"/>
        <c:axId val="-215540912"/>
        <c:axId val="0"/>
      </c:bar3DChart>
      <c:catAx>
        <c:axId val="-215536016"/>
        <c:scaling>
          <c:orientation val="minMax"/>
        </c:scaling>
        <c:delete val="0"/>
        <c:axPos val="l"/>
        <c:majorGridlines>
          <c:spPr>
            <a:ln w="3175">
              <a:solidFill>
                <a:srgbClr val="000000"/>
              </a:solidFill>
              <a:prstDash val="solid"/>
            </a:ln>
          </c:spPr>
        </c:majorGridlines>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40912"/>
        <c:crosses val="autoZero"/>
        <c:auto val="1"/>
        <c:lblAlgn val="ctr"/>
        <c:lblOffset val="100"/>
        <c:tickLblSkip val="16"/>
        <c:tickMarkSkip val="1"/>
        <c:noMultiLvlLbl val="0"/>
      </c:catAx>
      <c:valAx>
        <c:axId val="-215540912"/>
        <c:scaling>
          <c:orientation val="minMax"/>
        </c:scaling>
        <c:delete val="0"/>
        <c:axPos val="b"/>
        <c:majorGridlines>
          <c:spPr>
            <a:ln w="3175">
              <a:solidFill>
                <a:srgbClr val="000000"/>
              </a:solidFill>
              <a:prstDash val="solid"/>
            </a:ln>
          </c:spPr>
        </c:majorGridlines>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36016"/>
        <c:crosses val="autoZero"/>
        <c:crossBetween val="between"/>
      </c:valAx>
      <c:spPr>
        <a:noFill/>
        <a:ln w="25400">
          <a:noFill/>
        </a:ln>
      </c:spPr>
    </c:plotArea>
    <c:legend>
      <c:legendPos val="r"/>
      <c:overlay val="0"/>
      <c:spPr>
        <a:solidFill>
          <a:srgbClr val="FFFFFF"/>
        </a:solidFill>
        <a:ln w="25400">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野洲学区人口の推移</a:t>
            </a:r>
          </a:p>
        </c:rich>
      </c:tx>
      <c:overlay val="0"/>
      <c:spPr>
        <a:noFill/>
        <a:ln w="25400">
          <a:noFill/>
        </a:ln>
      </c:spPr>
    </c:title>
    <c:autoTitleDeleted val="0"/>
    <c:view3D>
      <c:rotX val="15"/>
      <c:hPercent val="500"/>
      <c:rotY val="20"/>
      <c:depthPercent val="100"/>
      <c:rAngAx val="1"/>
    </c:view3D>
    <c:floor>
      <c:thickness val="0"/>
      <c:spPr>
        <a:noFill/>
        <a:ln w="6350">
          <a:noFill/>
        </a:ln>
      </c:spPr>
    </c:floor>
    <c:sideWall>
      <c:thickness val="0"/>
      <c:spPr>
        <a:gradFill rotWithShape="0">
          <a:gsLst>
            <a:gs pos="0">
              <a:srgbClr val="CCFFCC"/>
            </a:gs>
            <a:gs pos="100000">
              <a:srgbClr val="FFFF99"/>
            </a:gs>
          </a:gsLst>
          <a:lin ang="5400000" scaled="1"/>
        </a:gradFill>
        <a:ln w="12700">
          <a:solidFill>
            <a:srgbClr val="000000"/>
          </a:solidFill>
          <a:prstDash val="solid"/>
        </a:ln>
      </c:spPr>
    </c:sideWall>
    <c:backWall>
      <c:thickness val="0"/>
      <c:spPr>
        <a:gradFill rotWithShape="0">
          <a:gsLst>
            <a:gs pos="0">
              <a:srgbClr val="CCFFCC"/>
            </a:gs>
            <a:gs pos="100000">
              <a:srgbClr val="FFFF99"/>
            </a:gs>
          </a:gsLst>
          <a:lin ang="5400000" scaled="1"/>
        </a:gradFill>
        <a:ln w="12700">
          <a:solidFill>
            <a:srgbClr val="000000"/>
          </a:solidFill>
          <a:prstDash val="solid"/>
        </a:ln>
      </c:spPr>
    </c:backWall>
    <c:plotArea>
      <c:layout/>
      <c:bar3DChart>
        <c:barDir val="bar"/>
        <c:grouping val="stacked"/>
        <c:varyColors val="0"/>
        <c:ser>
          <c:idx val="0"/>
          <c:order val="0"/>
          <c:tx>
            <c:v>０～６歳</c:v>
          </c:tx>
          <c:spPr>
            <a:pattFill prst="shingle">
              <a:fgClr>
                <a:srgbClr val="CCFFFF"/>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923</c:v>
              </c:pt>
              <c:pt idx="2">
                <c:v>973</c:v>
              </c:pt>
              <c:pt idx="3">
                <c:v>968</c:v>
              </c:pt>
            </c:numLit>
          </c:val>
        </c:ser>
        <c:ser>
          <c:idx val="1"/>
          <c:order val="1"/>
          <c:tx>
            <c:v>７～１２歳</c:v>
          </c:tx>
          <c:spPr>
            <a:pattFill prst="pct80">
              <a:fgClr>
                <a:srgbClr val="FFFF00"/>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dLbl>
              <c:idx val="1"/>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646</c:v>
              </c:pt>
              <c:pt idx="2">
                <c:v>659</c:v>
              </c:pt>
              <c:pt idx="3">
                <c:v>790</c:v>
              </c:pt>
            </c:numLit>
          </c:val>
        </c:ser>
        <c:ser>
          <c:idx val="2"/>
          <c:order val="2"/>
          <c:tx>
            <c:v>１３～１５歳</c:v>
          </c:tx>
          <c:spPr>
            <a:pattFill prst="wdDnDiag">
              <a:fgClr>
                <a:srgbClr val="FF99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378</c:v>
              </c:pt>
              <c:pt idx="2">
                <c:v>330</c:v>
              </c:pt>
              <c:pt idx="3">
                <c:v>324</c:v>
              </c:pt>
            </c:numLit>
          </c:val>
        </c:ser>
        <c:ser>
          <c:idx val="3"/>
          <c:order val="3"/>
          <c:tx>
            <c:v>１６～２０歳</c:v>
          </c:tx>
          <c:spPr>
            <a:pattFill prst="lgConfetti">
              <a:fgClr>
                <a:srgbClr val="0000FF"/>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655</c:v>
              </c:pt>
              <c:pt idx="2">
                <c:v>650</c:v>
              </c:pt>
              <c:pt idx="3">
                <c:v>531</c:v>
              </c:pt>
            </c:numLit>
          </c:val>
        </c:ser>
        <c:ser>
          <c:idx val="4"/>
          <c:order val="4"/>
          <c:tx>
            <c:v>２１～６５歳</c:v>
          </c:tx>
          <c:spPr>
            <a:pattFill prst="wdUpDiag">
              <a:fgClr>
                <a:srgbClr val="FF99CC"/>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6810</c:v>
              </c:pt>
              <c:pt idx="2">
                <c:v>7205</c:v>
              </c:pt>
              <c:pt idx="3">
                <c:v>7458</c:v>
              </c:pt>
            </c:numLit>
          </c:val>
        </c:ser>
        <c:ser>
          <c:idx val="5"/>
          <c:order val="5"/>
          <c:tx>
            <c:v>６５歳以上</c:v>
          </c:tx>
          <c:spPr>
            <a:pattFill prst="plaid">
              <a:fgClr>
                <a:srgbClr val="FF00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1079</c:v>
              </c:pt>
              <c:pt idx="2">
                <c:v>1192</c:v>
              </c:pt>
              <c:pt idx="3">
                <c:v>1573</c:v>
              </c:pt>
            </c:numLit>
          </c:val>
        </c:ser>
        <c:dLbls>
          <c:showLegendKey val="0"/>
          <c:showVal val="0"/>
          <c:showCatName val="0"/>
          <c:showSerName val="0"/>
          <c:showPercent val="0"/>
          <c:showBubbleSize val="0"/>
        </c:dLbls>
        <c:gapWidth val="150"/>
        <c:shape val="box"/>
        <c:axId val="-215567568"/>
        <c:axId val="-215545808"/>
        <c:axId val="0"/>
      </c:bar3DChart>
      <c:catAx>
        <c:axId val="-215567568"/>
        <c:scaling>
          <c:orientation val="minMax"/>
        </c:scaling>
        <c:delete val="0"/>
        <c:axPos val="l"/>
        <c:majorGridlines>
          <c:spPr>
            <a:ln w="3175">
              <a:solidFill>
                <a:srgbClr val="000000"/>
              </a:solidFill>
              <a:prstDash val="solid"/>
            </a:ln>
          </c:spPr>
        </c:majorGridlines>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45808"/>
        <c:crosses val="autoZero"/>
        <c:auto val="1"/>
        <c:lblAlgn val="ctr"/>
        <c:lblOffset val="100"/>
        <c:tickLblSkip val="16"/>
        <c:tickMarkSkip val="1"/>
        <c:noMultiLvlLbl val="0"/>
      </c:catAx>
      <c:valAx>
        <c:axId val="-215545808"/>
        <c:scaling>
          <c:orientation val="minMax"/>
        </c:scaling>
        <c:delete val="0"/>
        <c:axPos val="b"/>
        <c:majorGridlines>
          <c:spPr>
            <a:ln w="3175">
              <a:solidFill>
                <a:srgbClr val="000000"/>
              </a:solidFill>
              <a:prstDash val="solid"/>
            </a:ln>
          </c:spPr>
        </c:majorGridlines>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67568"/>
        <c:crosses val="autoZero"/>
        <c:crossBetween val="between"/>
      </c:valAx>
      <c:spPr>
        <a:noFill/>
        <a:ln w="25400">
          <a:noFill/>
        </a:ln>
      </c:spPr>
    </c:plotArea>
    <c:legend>
      <c:legendPos val="r"/>
      <c:overlay val="0"/>
      <c:spPr>
        <a:solidFill>
          <a:srgbClr val="FFFFFF"/>
        </a:solidFill>
        <a:ln w="25400">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paperSize="9"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35"/>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er>
        <c:dLbls>
          <c:showLegendKey val="0"/>
          <c:showVal val="0"/>
          <c:showCatName val="0"/>
          <c:showSerName val="0"/>
          <c:showPercent val="0"/>
          <c:showBubbleSize val="0"/>
        </c:dLbls>
        <c:gapWidth val="150"/>
        <c:shape val="cylinder"/>
        <c:axId val="-306658112"/>
        <c:axId val="-306668992"/>
        <c:axId val="0"/>
      </c:bar3DChart>
      <c:catAx>
        <c:axId val="-306658112"/>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306668992"/>
        <c:crosses val="autoZero"/>
        <c:auto val="1"/>
        <c:lblAlgn val="ctr"/>
        <c:lblOffset val="100"/>
        <c:tickLblSkip val="1"/>
        <c:tickMarkSkip val="1"/>
        <c:noMultiLvlLbl val="0"/>
      </c:catAx>
      <c:valAx>
        <c:axId val="-306668992"/>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306658112"/>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3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三上学区人口の推移</a:t>
            </a:r>
          </a:p>
        </c:rich>
      </c:tx>
      <c:overlay val="0"/>
      <c:spPr>
        <a:noFill/>
        <a:ln w="25400">
          <a:noFill/>
        </a:ln>
      </c:spPr>
    </c:title>
    <c:autoTitleDeleted val="0"/>
    <c:view3D>
      <c:rotX val="15"/>
      <c:hPercent val="500"/>
      <c:rotY val="20"/>
      <c:depthPercent val="100"/>
      <c:rAngAx val="1"/>
    </c:view3D>
    <c:floor>
      <c:thickness val="0"/>
      <c:spPr>
        <a:noFill/>
        <a:ln w="6350">
          <a:noFill/>
        </a:ln>
      </c:spPr>
    </c:floor>
    <c:sideWall>
      <c:thickness val="0"/>
      <c:spPr>
        <a:gradFill rotWithShape="0">
          <a:gsLst>
            <a:gs pos="0">
              <a:srgbClr val="CCFFCC"/>
            </a:gs>
            <a:gs pos="100000">
              <a:srgbClr val="FFFF99"/>
            </a:gs>
          </a:gsLst>
          <a:lin ang="5400000" scaled="1"/>
        </a:gradFill>
        <a:ln w="12700">
          <a:solidFill>
            <a:srgbClr val="000000"/>
          </a:solidFill>
          <a:prstDash val="solid"/>
        </a:ln>
      </c:spPr>
    </c:sideWall>
    <c:backWall>
      <c:thickness val="0"/>
      <c:spPr>
        <a:gradFill rotWithShape="0">
          <a:gsLst>
            <a:gs pos="0">
              <a:srgbClr val="CCFFCC"/>
            </a:gs>
            <a:gs pos="100000">
              <a:srgbClr val="FFFF99"/>
            </a:gs>
          </a:gsLst>
          <a:lin ang="5400000" scaled="1"/>
        </a:gradFill>
        <a:ln w="12700">
          <a:solidFill>
            <a:srgbClr val="000000"/>
          </a:solidFill>
          <a:prstDash val="solid"/>
        </a:ln>
      </c:spPr>
    </c:backWall>
    <c:plotArea>
      <c:layout/>
      <c:bar3DChart>
        <c:barDir val="bar"/>
        <c:grouping val="stacked"/>
        <c:varyColors val="0"/>
        <c:ser>
          <c:idx val="0"/>
          <c:order val="0"/>
          <c:tx>
            <c:v>０～６歳</c:v>
          </c:tx>
          <c:spPr>
            <a:pattFill prst="shingle">
              <a:fgClr>
                <a:srgbClr val="CCFFFF"/>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923</c:v>
              </c:pt>
              <c:pt idx="2">
                <c:v>973</c:v>
              </c:pt>
              <c:pt idx="3">
                <c:v>968</c:v>
              </c:pt>
            </c:numLit>
          </c:val>
        </c:ser>
        <c:ser>
          <c:idx val="1"/>
          <c:order val="1"/>
          <c:tx>
            <c:v>７～１２歳</c:v>
          </c:tx>
          <c:spPr>
            <a:pattFill prst="pct80">
              <a:fgClr>
                <a:srgbClr val="FFFF00"/>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dLbl>
              <c:idx val="1"/>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646</c:v>
              </c:pt>
              <c:pt idx="2">
                <c:v>659</c:v>
              </c:pt>
              <c:pt idx="3">
                <c:v>790</c:v>
              </c:pt>
            </c:numLit>
          </c:val>
        </c:ser>
        <c:ser>
          <c:idx val="2"/>
          <c:order val="2"/>
          <c:tx>
            <c:v>１３～１５歳</c:v>
          </c:tx>
          <c:spPr>
            <a:pattFill prst="wdDnDiag">
              <a:fgClr>
                <a:srgbClr val="FF99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378</c:v>
              </c:pt>
              <c:pt idx="2">
                <c:v>330</c:v>
              </c:pt>
              <c:pt idx="3">
                <c:v>324</c:v>
              </c:pt>
            </c:numLit>
          </c:val>
        </c:ser>
        <c:ser>
          <c:idx val="3"/>
          <c:order val="3"/>
          <c:tx>
            <c:v>１６～２０歳</c:v>
          </c:tx>
          <c:spPr>
            <a:pattFill prst="lgConfetti">
              <a:fgClr>
                <a:srgbClr val="0000FF"/>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655</c:v>
              </c:pt>
              <c:pt idx="2">
                <c:v>650</c:v>
              </c:pt>
              <c:pt idx="3">
                <c:v>531</c:v>
              </c:pt>
            </c:numLit>
          </c:val>
        </c:ser>
        <c:ser>
          <c:idx val="4"/>
          <c:order val="4"/>
          <c:tx>
            <c:v>２１～６５歳</c:v>
          </c:tx>
          <c:spPr>
            <a:pattFill prst="wdUpDiag">
              <a:fgClr>
                <a:srgbClr val="FF99CC"/>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6810</c:v>
              </c:pt>
              <c:pt idx="2">
                <c:v>7205</c:v>
              </c:pt>
              <c:pt idx="3">
                <c:v>7458</c:v>
              </c:pt>
            </c:numLit>
          </c:val>
        </c:ser>
        <c:ser>
          <c:idx val="5"/>
          <c:order val="5"/>
          <c:tx>
            <c:v>６５歳以上</c:v>
          </c:tx>
          <c:spPr>
            <a:pattFill prst="plaid">
              <a:fgClr>
                <a:srgbClr val="FF00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1079</c:v>
              </c:pt>
              <c:pt idx="2">
                <c:v>1192</c:v>
              </c:pt>
              <c:pt idx="3">
                <c:v>1573</c:v>
              </c:pt>
            </c:numLit>
          </c:val>
        </c:ser>
        <c:dLbls>
          <c:showLegendKey val="0"/>
          <c:showVal val="0"/>
          <c:showCatName val="0"/>
          <c:showSerName val="0"/>
          <c:showPercent val="0"/>
          <c:showBubbleSize val="0"/>
        </c:dLbls>
        <c:gapWidth val="150"/>
        <c:shape val="box"/>
        <c:axId val="-215559952"/>
        <c:axId val="-215541456"/>
        <c:axId val="0"/>
      </c:bar3DChart>
      <c:catAx>
        <c:axId val="-215559952"/>
        <c:scaling>
          <c:orientation val="minMax"/>
        </c:scaling>
        <c:delete val="0"/>
        <c:axPos val="l"/>
        <c:majorGridlines>
          <c:spPr>
            <a:ln w="3175">
              <a:solidFill>
                <a:srgbClr val="000000"/>
              </a:solidFill>
              <a:prstDash val="solid"/>
            </a:ln>
          </c:spPr>
        </c:majorGridlines>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41456"/>
        <c:crosses val="autoZero"/>
        <c:auto val="1"/>
        <c:lblAlgn val="ctr"/>
        <c:lblOffset val="100"/>
        <c:tickLblSkip val="16"/>
        <c:tickMarkSkip val="1"/>
        <c:noMultiLvlLbl val="0"/>
      </c:catAx>
      <c:valAx>
        <c:axId val="-215541456"/>
        <c:scaling>
          <c:orientation val="minMax"/>
        </c:scaling>
        <c:delete val="0"/>
        <c:axPos val="b"/>
        <c:majorGridlines>
          <c:spPr>
            <a:ln w="3175">
              <a:solidFill>
                <a:srgbClr val="000000"/>
              </a:solidFill>
              <a:prstDash val="solid"/>
            </a:ln>
          </c:spPr>
        </c:majorGridlines>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59952"/>
        <c:crosses val="autoZero"/>
        <c:crossBetween val="between"/>
      </c:valAx>
      <c:spPr>
        <a:noFill/>
        <a:ln w="25400">
          <a:noFill/>
        </a:ln>
      </c:spPr>
    </c:plotArea>
    <c:legend>
      <c:legendPos val="r"/>
      <c:overlay val="0"/>
      <c:spPr>
        <a:solidFill>
          <a:srgbClr val="FFFFFF"/>
        </a:solidFill>
        <a:ln w="25400">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祇王学区人口の推移</a:t>
            </a:r>
          </a:p>
        </c:rich>
      </c:tx>
      <c:overlay val="0"/>
      <c:spPr>
        <a:noFill/>
        <a:ln w="25400">
          <a:noFill/>
        </a:ln>
      </c:spPr>
    </c:title>
    <c:autoTitleDeleted val="0"/>
    <c:view3D>
      <c:rotX val="15"/>
      <c:hPercent val="500"/>
      <c:rotY val="20"/>
      <c:depthPercent val="100"/>
      <c:rAngAx val="1"/>
    </c:view3D>
    <c:floor>
      <c:thickness val="0"/>
      <c:spPr>
        <a:noFill/>
        <a:ln w="6350">
          <a:noFill/>
        </a:ln>
      </c:spPr>
    </c:floor>
    <c:sideWall>
      <c:thickness val="0"/>
      <c:spPr>
        <a:gradFill rotWithShape="0">
          <a:gsLst>
            <a:gs pos="0">
              <a:srgbClr val="CCFFCC"/>
            </a:gs>
            <a:gs pos="100000">
              <a:srgbClr val="FFFF99"/>
            </a:gs>
          </a:gsLst>
          <a:lin ang="5400000" scaled="1"/>
        </a:gradFill>
        <a:ln w="12700">
          <a:solidFill>
            <a:srgbClr val="000000"/>
          </a:solidFill>
          <a:prstDash val="solid"/>
        </a:ln>
      </c:spPr>
    </c:sideWall>
    <c:backWall>
      <c:thickness val="0"/>
      <c:spPr>
        <a:gradFill rotWithShape="0">
          <a:gsLst>
            <a:gs pos="0">
              <a:srgbClr val="CCFFCC"/>
            </a:gs>
            <a:gs pos="100000">
              <a:srgbClr val="FFFF99"/>
            </a:gs>
          </a:gsLst>
          <a:lin ang="5400000" scaled="1"/>
        </a:gradFill>
        <a:ln w="12700">
          <a:solidFill>
            <a:srgbClr val="000000"/>
          </a:solidFill>
          <a:prstDash val="solid"/>
        </a:ln>
      </c:spPr>
    </c:backWall>
    <c:plotArea>
      <c:layout/>
      <c:bar3DChart>
        <c:barDir val="bar"/>
        <c:grouping val="stacked"/>
        <c:varyColors val="0"/>
        <c:ser>
          <c:idx val="0"/>
          <c:order val="0"/>
          <c:tx>
            <c:v>０～６歳</c:v>
          </c:tx>
          <c:spPr>
            <a:pattFill prst="shingle">
              <a:fgClr>
                <a:srgbClr val="CCFFFF"/>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923</c:v>
              </c:pt>
              <c:pt idx="2">
                <c:v>973</c:v>
              </c:pt>
              <c:pt idx="3">
                <c:v>968</c:v>
              </c:pt>
            </c:numLit>
          </c:val>
        </c:ser>
        <c:ser>
          <c:idx val="1"/>
          <c:order val="1"/>
          <c:tx>
            <c:v>７～１２歳</c:v>
          </c:tx>
          <c:spPr>
            <a:pattFill prst="pct80">
              <a:fgClr>
                <a:srgbClr val="FFFF00"/>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dLbl>
              <c:idx val="1"/>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646</c:v>
              </c:pt>
              <c:pt idx="2">
                <c:v>659</c:v>
              </c:pt>
              <c:pt idx="3">
                <c:v>790</c:v>
              </c:pt>
            </c:numLit>
          </c:val>
        </c:ser>
        <c:ser>
          <c:idx val="2"/>
          <c:order val="2"/>
          <c:tx>
            <c:v>１３～１５歳</c:v>
          </c:tx>
          <c:spPr>
            <a:pattFill prst="wdDnDiag">
              <a:fgClr>
                <a:srgbClr val="FF99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378</c:v>
              </c:pt>
              <c:pt idx="2">
                <c:v>330</c:v>
              </c:pt>
              <c:pt idx="3">
                <c:v>324</c:v>
              </c:pt>
            </c:numLit>
          </c:val>
        </c:ser>
        <c:ser>
          <c:idx val="3"/>
          <c:order val="3"/>
          <c:tx>
            <c:v>１６～２０歳</c:v>
          </c:tx>
          <c:spPr>
            <a:pattFill prst="lgConfetti">
              <a:fgClr>
                <a:srgbClr val="0000FF"/>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655</c:v>
              </c:pt>
              <c:pt idx="2">
                <c:v>650</c:v>
              </c:pt>
              <c:pt idx="3">
                <c:v>531</c:v>
              </c:pt>
            </c:numLit>
          </c:val>
        </c:ser>
        <c:ser>
          <c:idx val="4"/>
          <c:order val="4"/>
          <c:tx>
            <c:v>２１～６５歳</c:v>
          </c:tx>
          <c:spPr>
            <a:pattFill prst="wdUpDiag">
              <a:fgClr>
                <a:srgbClr val="FF99CC"/>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6810</c:v>
              </c:pt>
              <c:pt idx="2">
                <c:v>7205</c:v>
              </c:pt>
              <c:pt idx="3">
                <c:v>7458</c:v>
              </c:pt>
            </c:numLit>
          </c:val>
        </c:ser>
        <c:ser>
          <c:idx val="5"/>
          <c:order val="5"/>
          <c:tx>
            <c:v>６５歳以上</c:v>
          </c:tx>
          <c:spPr>
            <a:pattFill prst="plaid">
              <a:fgClr>
                <a:srgbClr val="FF00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1079</c:v>
              </c:pt>
              <c:pt idx="2">
                <c:v>1192</c:v>
              </c:pt>
              <c:pt idx="3">
                <c:v>1573</c:v>
              </c:pt>
            </c:numLit>
          </c:val>
        </c:ser>
        <c:dLbls>
          <c:showLegendKey val="0"/>
          <c:showVal val="0"/>
          <c:showCatName val="0"/>
          <c:showSerName val="0"/>
          <c:showPercent val="0"/>
          <c:showBubbleSize val="0"/>
        </c:dLbls>
        <c:gapWidth val="150"/>
        <c:shape val="box"/>
        <c:axId val="-215540368"/>
        <c:axId val="-215552336"/>
        <c:axId val="0"/>
      </c:bar3DChart>
      <c:catAx>
        <c:axId val="-215540368"/>
        <c:scaling>
          <c:orientation val="minMax"/>
        </c:scaling>
        <c:delete val="0"/>
        <c:axPos val="l"/>
        <c:majorGridlines>
          <c:spPr>
            <a:ln w="3175">
              <a:solidFill>
                <a:srgbClr val="000000"/>
              </a:solidFill>
              <a:prstDash val="solid"/>
            </a:ln>
          </c:spPr>
        </c:majorGridlines>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52336"/>
        <c:crosses val="autoZero"/>
        <c:auto val="1"/>
        <c:lblAlgn val="ctr"/>
        <c:lblOffset val="100"/>
        <c:tickLblSkip val="16"/>
        <c:tickMarkSkip val="1"/>
        <c:noMultiLvlLbl val="0"/>
      </c:catAx>
      <c:valAx>
        <c:axId val="-215552336"/>
        <c:scaling>
          <c:orientation val="minMax"/>
        </c:scaling>
        <c:delete val="0"/>
        <c:axPos val="b"/>
        <c:majorGridlines>
          <c:spPr>
            <a:ln w="3175">
              <a:solidFill>
                <a:srgbClr val="000000"/>
              </a:solidFill>
              <a:prstDash val="solid"/>
            </a:ln>
          </c:spPr>
        </c:majorGridlines>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40368"/>
        <c:crosses val="autoZero"/>
        <c:crossBetween val="between"/>
      </c:valAx>
      <c:spPr>
        <a:noFill/>
        <a:ln w="25400">
          <a:noFill/>
        </a:ln>
      </c:spPr>
    </c:plotArea>
    <c:legend>
      <c:legendPos val="r"/>
      <c:overlay val="0"/>
      <c:spPr>
        <a:solidFill>
          <a:srgbClr val="FFFFFF"/>
        </a:solidFill>
        <a:ln w="25400">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篠原学区人口の推移</a:t>
            </a:r>
          </a:p>
        </c:rich>
      </c:tx>
      <c:overlay val="0"/>
      <c:spPr>
        <a:noFill/>
        <a:ln w="25400">
          <a:noFill/>
        </a:ln>
      </c:spPr>
    </c:title>
    <c:autoTitleDeleted val="0"/>
    <c:view3D>
      <c:rotX val="15"/>
      <c:hPercent val="500"/>
      <c:rotY val="20"/>
      <c:depthPercent val="100"/>
      <c:rAngAx val="1"/>
    </c:view3D>
    <c:floor>
      <c:thickness val="0"/>
      <c:spPr>
        <a:noFill/>
        <a:ln w="6350">
          <a:noFill/>
        </a:ln>
      </c:spPr>
    </c:floor>
    <c:sideWall>
      <c:thickness val="0"/>
      <c:spPr>
        <a:gradFill rotWithShape="0">
          <a:gsLst>
            <a:gs pos="0">
              <a:srgbClr val="CCFFCC"/>
            </a:gs>
            <a:gs pos="100000">
              <a:srgbClr val="FFFF99"/>
            </a:gs>
          </a:gsLst>
          <a:lin ang="5400000" scaled="1"/>
        </a:gradFill>
        <a:ln w="12700">
          <a:solidFill>
            <a:srgbClr val="000000"/>
          </a:solidFill>
          <a:prstDash val="solid"/>
        </a:ln>
      </c:spPr>
    </c:sideWall>
    <c:backWall>
      <c:thickness val="0"/>
      <c:spPr>
        <a:gradFill rotWithShape="0">
          <a:gsLst>
            <a:gs pos="0">
              <a:srgbClr val="CCFFCC"/>
            </a:gs>
            <a:gs pos="100000">
              <a:srgbClr val="FFFF99"/>
            </a:gs>
          </a:gsLst>
          <a:lin ang="5400000" scaled="1"/>
        </a:gradFill>
        <a:ln w="12700">
          <a:solidFill>
            <a:srgbClr val="000000"/>
          </a:solidFill>
          <a:prstDash val="solid"/>
        </a:ln>
      </c:spPr>
    </c:backWall>
    <c:plotArea>
      <c:layout/>
      <c:bar3DChart>
        <c:barDir val="bar"/>
        <c:grouping val="stacked"/>
        <c:varyColors val="0"/>
        <c:ser>
          <c:idx val="0"/>
          <c:order val="0"/>
          <c:tx>
            <c:v>０～６歳</c:v>
          </c:tx>
          <c:spPr>
            <a:pattFill prst="shingle">
              <a:fgClr>
                <a:srgbClr val="CCFFFF"/>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923</c:v>
              </c:pt>
              <c:pt idx="2">
                <c:v>973</c:v>
              </c:pt>
              <c:pt idx="3">
                <c:v>968</c:v>
              </c:pt>
            </c:numLit>
          </c:val>
        </c:ser>
        <c:ser>
          <c:idx val="1"/>
          <c:order val="1"/>
          <c:tx>
            <c:v>７～１２歳</c:v>
          </c:tx>
          <c:spPr>
            <a:pattFill prst="pct80">
              <a:fgClr>
                <a:srgbClr val="FFFF00"/>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dLbl>
              <c:idx val="1"/>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646</c:v>
              </c:pt>
              <c:pt idx="2">
                <c:v>659</c:v>
              </c:pt>
              <c:pt idx="3">
                <c:v>790</c:v>
              </c:pt>
            </c:numLit>
          </c:val>
        </c:ser>
        <c:ser>
          <c:idx val="2"/>
          <c:order val="2"/>
          <c:tx>
            <c:v>１３～１５歳</c:v>
          </c:tx>
          <c:spPr>
            <a:pattFill prst="wdDnDiag">
              <a:fgClr>
                <a:srgbClr val="FF99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378</c:v>
              </c:pt>
              <c:pt idx="2">
                <c:v>330</c:v>
              </c:pt>
              <c:pt idx="3">
                <c:v>324</c:v>
              </c:pt>
            </c:numLit>
          </c:val>
        </c:ser>
        <c:ser>
          <c:idx val="3"/>
          <c:order val="3"/>
          <c:tx>
            <c:v>１６～２０歳</c:v>
          </c:tx>
          <c:spPr>
            <a:pattFill prst="lgConfetti">
              <a:fgClr>
                <a:srgbClr val="0000FF"/>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655</c:v>
              </c:pt>
              <c:pt idx="2">
                <c:v>650</c:v>
              </c:pt>
              <c:pt idx="3">
                <c:v>531</c:v>
              </c:pt>
            </c:numLit>
          </c:val>
        </c:ser>
        <c:ser>
          <c:idx val="4"/>
          <c:order val="4"/>
          <c:tx>
            <c:v>２１～６５歳</c:v>
          </c:tx>
          <c:spPr>
            <a:pattFill prst="wdUpDiag">
              <a:fgClr>
                <a:srgbClr val="FF99CC"/>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6810</c:v>
              </c:pt>
              <c:pt idx="2">
                <c:v>7205</c:v>
              </c:pt>
              <c:pt idx="3">
                <c:v>7458</c:v>
              </c:pt>
            </c:numLit>
          </c:val>
        </c:ser>
        <c:ser>
          <c:idx val="5"/>
          <c:order val="5"/>
          <c:tx>
            <c:v>６５歳以上</c:v>
          </c:tx>
          <c:spPr>
            <a:pattFill prst="plaid">
              <a:fgClr>
                <a:srgbClr val="FF00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1079</c:v>
              </c:pt>
              <c:pt idx="2">
                <c:v>1192</c:v>
              </c:pt>
              <c:pt idx="3">
                <c:v>1573</c:v>
              </c:pt>
            </c:numLit>
          </c:val>
        </c:ser>
        <c:dLbls>
          <c:showLegendKey val="0"/>
          <c:showVal val="0"/>
          <c:showCatName val="0"/>
          <c:showSerName val="0"/>
          <c:showPercent val="0"/>
          <c:showBubbleSize val="0"/>
        </c:dLbls>
        <c:gapWidth val="150"/>
        <c:shape val="box"/>
        <c:axId val="-215554512"/>
        <c:axId val="-215543088"/>
        <c:axId val="0"/>
      </c:bar3DChart>
      <c:catAx>
        <c:axId val="-215554512"/>
        <c:scaling>
          <c:orientation val="minMax"/>
        </c:scaling>
        <c:delete val="0"/>
        <c:axPos val="l"/>
        <c:majorGridlines>
          <c:spPr>
            <a:ln w="3175">
              <a:solidFill>
                <a:srgbClr val="000000"/>
              </a:solidFill>
              <a:prstDash val="solid"/>
            </a:ln>
          </c:spPr>
        </c:majorGridlines>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43088"/>
        <c:crosses val="autoZero"/>
        <c:auto val="1"/>
        <c:lblAlgn val="ctr"/>
        <c:lblOffset val="100"/>
        <c:tickLblSkip val="16"/>
        <c:tickMarkSkip val="1"/>
        <c:noMultiLvlLbl val="0"/>
      </c:catAx>
      <c:valAx>
        <c:axId val="-215543088"/>
        <c:scaling>
          <c:orientation val="minMax"/>
        </c:scaling>
        <c:delete val="0"/>
        <c:axPos val="b"/>
        <c:majorGridlines>
          <c:spPr>
            <a:ln w="3175">
              <a:solidFill>
                <a:srgbClr val="000000"/>
              </a:solidFill>
              <a:prstDash val="solid"/>
            </a:ln>
          </c:spPr>
        </c:majorGridlines>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54512"/>
        <c:crosses val="autoZero"/>
        <c:crossBetween val="between"/>
      </c:valAx>
      <c:spPr>
        <a:noFill/>
        <a:ln w="25400">
          <a:noFill/>
        </a:ln>
      </c:spPr>
    </c:plotArea>
    <c:legend>
      <c:legendPos val="r"/>
      <c:overlay val="0"/>
      <c:spPr>
        <a:solidFill>
          <a:srgbClr val="FFFFFF"/>
        </a:solidFill>
        <a:ln w="25400">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北野学区人口の推移</a:t>
            </a:r>
          </a:p>
        </c:rich>
      </c:tx>
      <c:overlay val="0"/>
      <c:spPr>
        <a:noFill/>
        <a:ln w="25400">
          <a:noFill/>
        </a:ln>
      </c:spPr>
    </c:title>
    <c:autoTitleDeleted val="0"/>
    <c:view3D>
      <c:rotX val="15"/>
      <c:hPercent val="500"/>
      <c:rotY val="20"/>
      <c:depthPercent val="100"/>
      <c:rAngAx val="1"/>
    </c:view3D>
    <c:floor>
      <c:thickness val="0"/>
      <c:spPr>
        <a:noFill/>
        <a:ln w="6350">
          <a:noFill/>
        </a:ln>
      </c:spPr>
    </c:floor>
    <c:sideWall>
      <c:thickness val="0"/>
      <c:spPr>
        <a:gradFill rotWithShape="0">
          <a:gsLst>
            <a:gs pos="0">
              <a:srgbClr val="CCFFCC"/>
            </a:gs>
            <a:gs pos="100000">
              <a:srgbClr val="FFFF99"/>
            </a:gs>
          </a:gsLst>
          <a:lin ang="5400000" scaled="1"/>
        </a:gradFill>
        <a:ln w="12700">
          <a:solidFill>
            <a:srgbClr val="000000"/>
          </a:solidFill>
          <a:prstDash val="solid"/>
        </a:ln>
      </c:spPr>
    </c:sideWall>
    <c:backWall>
      <c:thickness val="0"/>
      <c:spPr>
        <a:gradFill rotWithShape="0">
          <a:gsLst>
            <a:gs pos="0">
              <a:srgbClr val="CCFFCC"/>
            </a:gs>
            <a:gs pos="100000">
              <a:srgbClr val="FFFF99"/>
            </a:gs>
          </a:gsLst>
          <a:lin ang="5400000" scaled="1"/>
        </a:gradFill>
        <a:ln w="12700">
          <a:solidFill>
            <a:srgbClr val="000000"/>
          </a:solidFill>
          <a:prstDash val="solid"/>
        </a:ln>
      </c:spPr>
    </c:backWall>
    <c:plotArea>
      <c:layout/>
      <c:bar3DChart>
        <c:barDir val="bar"/>
        <c:grouping val="stacked"/>
        <c:varyColors val="0"/>
        <c:ser>
          <c:idx val="0"/>
          <c:order val="0"/>
          <c:tx>
            <c:v>０～６歳</c:v>
          </c:tx>
          <c:spPr>
            <a:pattFill prst="shingle">
              <a:fgClr>
                <a:srgbClr val="CCFFFF"/>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923</c:v>
              </c:pt>
              <c:pt idx="2">
                <c:v>973</c:v>
              </c:pt>
              <c:pt idx="3">
                <c:v>968</c:v>
              </c:pt>
            </c:numLit>
          </c:val>
        </c:ser>
        <c:ser>
          <c:idx val="1"/>
          <c:order val="1"/>
          <c:tx>
            <c:v>７～１２歳</c:v>
          </c:tx>
          <c:spPr>
            <a:pattFill prst="pct80">
              <a:fgClr>
                <a:srgbClr val="FFFF00"/>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dLbl>
              <c:idx val="1"/>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646</c:v>
              </c:pt>
              <c:pt idx="2">
                <c:v>659</c:v>
              </c:pt>
              <c:pt idx="3">
                <c:v>790</c:v>
              </c:pt>
            </c:numLit>
          </c:val>
        </c:ser>
        <c:ser>
          <c:idx val="2"/>
          <c:order val="2"/>
          <c:tx>
            <c:v>１３～１５歳</c:v>
          </c:tx>
          <c:spPr>
            <a:pattFill prst="wdDnDiag">
              <a:fgClr>
                <a:srgbClr val="FF99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378</c:v>
              </c:pt>
              <c:pt idx="2">
                <c:v>330</c:v>
              </c:pt>
              <c:pt idx="3">
                <c:v>324</c:v>
              </c:pt>
            </c:numLit>
          </c:val>
        </c:ser>
        <c:ser>
          <c:idx val="3"/>
          <c:order val="3"/>
          <c:tx>
            <c:v>１６～２０歳</c:v>
          </c:tx>
          <c:spPr>
            <a:pattFill prst="lgConfetti">
              <a:fgClr>
                <a:srgbClr val="0000FF"/>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655</c:v>
              </c:pt>
              <c:pt idx="2">
                <c:v>650</c:v>
              </c:pt>
              <c:pt idx="3">
                <c:v>531</c:v>
              </c:pt>
            </c:numLit>
          </c:val>
        </c:ser>
        <c:ser>
          <c:idx val="4"/>
          <c:order val="4"/>
          <c:tx>
            <c:v>２１～６５歳</c:v>
          </c:tx>
          <c:spPr>
            <a:pattFill prst="wdUpDiag">
              <a:fgClr>
                <a:srgbClr val="FF99CC"/>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6810</c:v>
              </c:pt>
              <c:pt idx="2">
                <c:v>7205</c:v>
              </c:pt>
              <c:pt idx="3">
                <c:v>7458</c:v>
              </c:pt>
            </c:numLit>
          </c:val>
        </c:ser>
        <c:ser>
          <c:idx val="5"/>
          <c:order val="5"/>
          <c:tx>
            <c:v>６５歳以上</c:v>
          </c:tx>
          <c:spPr>
            <a:pattFill prst="plaid">
              <a:fgClr>
                <a:srgbClr val="FF00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1079</c:v>
              </c:pt>
              <c:pt idx="2">
                <c:v>1192</c:v>
              </c:pt>
              <c:pt idx="3">
                <c:v>1573</c:v>
              </c:pt>
            </c:numLit>
          </c:val>
        </c:ser>
        <c:dLbls>
          <c:showLegendKey val="0"/>
          <c:showVal val="0"/>
          <c:showCatName val="0"/>
          <c:showSerName val="0"/>
          <c:showPercent val="0"/>
          <c:showBubbleSize val="0"/>
        </c:dLbls>
        <c:gapWidth val="150"/>
        <c:shape val="box"/>
        <c:axId val="-215549072"/>
        <c:axId val="-215539824"/>
        <c:axId val="0"/>
      </c:bar3DChart>
      <c:catAx>
        <c:axId val="-215549072"/>
        <c:scaling>
          <c:orientation val="minMax"/>
        </c:scaling>
        <c:delete val="0"/>
        <c:axPos val="l"/>
        <c:majorGridlines>
          <c:spPr>
            <a:ln w="3175">
              <a:solidFill>
                <a:srgbClr val="000000"/>
              </a:solidFill>
              <a:prstDash val="solid"/>
            </a:ln>
          </c:spPr>
        </c:majorGridlines>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39824"/>
        <c:crosses val="autoZero"/>
        <c:auto val="1"/>
        <c:lblAlgn val="ctr"/>
        <c:lblOffset val="100"/>
        <c:tickLblSkip val="16"/>
        <c:tickMarkSkip val="1"/>
        <c:noMultiLvlLbl val="0"/>
      </c:catAx>
      <c:valAx>
        <c:axId val="-215539824"/>
        <c:scaling>
          <c:orientation val="minMax"/>
        </c:scaling>
        <c:delete val="0"/>
        <c:axPos val="b"/>
        <c:majorGridlines>
          <c:spPr>
            <a:ln w="3175">
              <a:solidFill>
                <a:srgbClr val="000000"/>
              </a:solidFill>
              <a:prstDash val="solid"/>
            </a:ln>
          </c:spPr>
        </c:majorGridlines>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49072"/>
        <c:crosses val="autoZero"/>
        <c:crossBetween val="between"/>
      </c:valAx>
      <c:spPr>
        <a:noFill/>
        <a:ln w="25400">
          <a:noFill/>
        </a:ln>
      </c:spPr>
    </c:plotArea>
    <c:legend>
      <c:legendPos val="r"/>
      <c:overlay val="0"/>
      <c:spPr>
        <a:solidFill>
          <a:srgbClr val="FFFFFF"/>
        </a:solidFill>
        <a:ln w="25400">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中主学区人口の推移</a:t>
            </a:r>
          </a:p>
        </c:rich>
      </c:tx>
      <c:overlay val="0"/>
      <c:spPr>
        <a:noFill/>
        <a:ln w="25400">
          <a:noFill/>
        </a:ln>
      </c:spPr>
    </c:title>
    <c:autoTitleDeleted val="0"/>
    <c:view3D>
      <c:rotX val="15"/>
      <c:hPercent val="500"/>
      <c:rotY val="20"/>
      <c:depthPercent val="100"/>
      <c:rAngAx val="1"/>
    </c:view3D>
    <c:floor>
      <c:thickness val="0"/>
      <c:spPr>
        <a:noFill/>
        <a:ln w="6350">
          <a:noFill/>
        </a:ln>
      </c:spPr>
    </c:floor>
    <c:sideWall>
      <c:thickness val="0"/>
      <c:spPr>
        <a:gradFill rotWithShape="0">
          <a:gsLst>
            <a:gs pos="0">
              <a:srgbClr val="CCFFCC"/>
            </a:gs>
            <a:gs pos="100000">
              <a:srgbClr val="FFFF99"/>
            </a:gs>
          </a:gsLst>
          <a:lin ang="5400000" scaled="1"/>
        </a:gradFill>
        <a:ln w="12700">
          <a:solidFill>
            <a:srgbClr val="000000"/>
          </a:solidFill>
          <a:prstDash val="solid"/>
        </a:ln>
      </c:spPr>
    </c:sideWall>
    <c:backWall>
      <c:thickness val="0"/>
      <c:spPr>
        <a:gradFill rotWithShape="0">
          <a:gsLst>
            <a:gs pos="0">
              <a:srgbClr val="CCFFCC"/>
            </a:gs>
            <a:gs pos="100000">
              <a:srgbClr val="FFFF99"/>
            </a:gs>
          </a:gsLst>
          <a:lin ang="5400000" scaled="1"/>
        </a:gradFill>
        <a:ln w="12700">
          <a:solidFill>
            <a:srgbClr val="000000"/>
          </a:solidFill>
          <a:prstDash val="solid"/>
        </a:ln>
      </c:spPr>
    </c:backWall>
    <c:plotArea>
      <c:layout/>
      <c:bar3DChart>
        <c:barDir val="bar"/>
        <c:grouping val="stacked"/>
        <c:varyColors val="0"/>
        <c:ser>
          <c:idx val="0"/>
          <c:order val="0"/>
          <c:tx>
            <c:v>０～６歳</c:v>
          </c:tx>
          <c:spPr>
            <a:pattFill prst="shingle">
              <a:fgClr>
                <a:srgbClr val="CCFFFF"/>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923</c:v>
              </c:pt>
              <c:pt idx="2">
                <c:v>973</c:v>
              </c:pt>
              <c:pt idx="3">
                <c:v>968</c:v>
              </c:pt>
            </c:numLit>
          </c:val>
        </c:ser>
        <c:ser>
          <c:idx val="1"/>
          <c:order val="1"/>
          <c:tx>
            <c:v>７～１２歳</c:v>
          </c:tx>
          <c:spPr>
            <a:pattFill prst="pct80">
              <a:fgClr>
                <a:srgbClr val="FFFF00"/>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dLbl>
              <c:idx val="1"/>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646</c:v>
              </c:pt>
              <c:pt idx="2">
                <c:v>659</c:v>
              </c:pt>
              <c:pt idx="3">
                <c:v>790</c:v>
              </c:pt>
            </c:numLit>
          </c:val>
        </c:ser>
        <c:ser>
          <c:idx val="2"/>
          <c:order val="2"/>
          <c:tx>
            <c:v>１３～１５歳</c:v>
          </c:tx>
          <c:spPr>
            <a:pattFill prst="wdDnDiag">
              <a:fgClr>
                <a:srgbClr val="FF99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378</c:v>
              </c:pt>
              <c:pt idx="2">
                <c:v>330</c:v>
              </c:pt>
              <c:pt idx="3">
                <c:v>324</c:v>
              </c:pt>
            </c:numLit>
          </c:val>
        </c:ser>
        <c:ser>
          <c:idx val="3"/>
          <c:order val="3"/>
          <c:tx>
            <c:v>１６～２０歳</c:v>
          </c:tx>
          <c:spPr>
            <a:pattFill prst="lgConfetti">
              <a:fgClr>
                <a:srgbClr val="0000FF"/>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655</c:v>
              </c:pt>
              <c:pt idx="2">
                <c:v>650</c:v>
              </c:pt>
              <c:pt idx="3">
                <c:v>531</c:v>
              </c:pt>
            </c:numLit>
          </c:val>
        </c:ser>
        <c:ser>
          <c:idx val="4"/>
          <c:order val="4"/>
          <c:tx>
            <c:v>２１～６５歳</c:v>
          </c:tx>
          <c:spPr>
            <a:pattFill prst="wdUpDiag">
              <a:fgClr>
                <a:srgbClr val="FF99CC"/>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6810</c:v>
              </c:pt>
              <c:pt idx="2">
                <c:v>7205</c:v>
              </c:pt>
              <c:pt idx="3">
                <c:v>7458</c:v>
              </c:pt>
            </c:numLit>
          </c:val>
        </c:ser>
        <c:ser>
          <c:idx val="5"/>
          <c:order val="5"/>
          <c:tx>
            <c:v>６５歳以上</c:v>
          </c:tx>
          <c:spPr>
            <a:pattFill prst="plaid">
              <a:fgClr>
                <a:srgbClr val="FF00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1079</c:v>
              </c:pt>
              <c:pt idx="2">
                <c:v>1192</c:v>
              </c:pt>
              <c:pt idx="3">
                <c:v>1573</c:v>
              </c:pt>
            </c:numLit>
          </c:val>
        </c:ser>
        <c:dLbls>
          <c:showLegendKey val="0"/>
          <c:showVal val="0"/>
          <c:showCatName val="0"/>
          <c:showSerName val="0"/>
          <c:showPercent val="0"/>
          <c:showBubbleSize val="0"/>
        </c:dLbls>
        <c:gapWidth val="150"/>
        <c:shape val="box"/>
        <c:axId val="-215551248"/>
        <c:axId val="-215569200"/>
        <c:axId val="0"/>
      </c:bar3DChart>
      <c:catAx>
        <c:axId val="-215551248"/>
        <c:scaling>
          <c:orientation val="minMax"/>
        </c:scaling>
        <c:delete val="0"/>
        <c:axPos val="l"/>
        <c:majorGridlines>
          <c:spPr>
            <a:ln w="3175">
              <a:solidFill>
                <a:srgbClr val="000000"/>
              </a:solidFill>
              <a:prstDash val="solid"/>
            </a:ln>
          </c:spPr>
        </c:majorGridlines>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69200"/>
        <c:crosses val="autoZero"/>
        <c:auto val="1"/>
        <c:lblAlgn val="ctr"/>
        <c:lblOffset val="100"/>
        <c:tickLblSkip val="16"/>
        <c:tickMarkSkip val="1"/>
        <c:noMultiLvlLbl val="0"/>
      </c:catAx>
      <c:valAx>
        <c:axId val="-215569200"/>
        <c:scaling>
          <c:orientation val="minMax"/>
        </c:scaling>
        <c:delete val="0"/>
        <c:axPos val="b"/>
        <c:majorGridlines>
          <c:spPr>
            <a:ln w="3175">
              <a:solidFill>
                <a:srgbClr val="000000"/>
              </a:solidFill>
              <a:prstDash val="solid"/>
            </a:ln>
          </c:spPr>
        </c:majorGridlines>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51248"/>
        <c:crosses val="autoZero"/>
        <c:crossBetween val="between"/>
      </c:valAx>
      <c:spPr>
        <a:noFill/>
        <a:ln w="25400">
          <a:noFill/>
        </a:ln>
      </c:spPr>
    </c:plotArea>
    <c:legend>
      <c:legendPos val="r"/>
      <c:overlay val="0"/>
      <c:spPr>
        <a:solidFill>
          <a:srgbClr val="FFFFFF"/>
        </a:solidFill>
        <a:ln w="25400">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野洲学区人口の推移</a:t>
            </a:r>
          </a:p>
        </c:rich>
      </c:tx>
      <c:overlay val="0"/>
      <c:spPr>
        <a:noFill/>
        <a:ln w="25400">
          <a:noFill/>
        </a:ln>
      </c:spPr>
    </c:title>
    <c:autoTitleDeleted val="0"/>
    <c:view3D>
      <c:rotX val="15"/>
      <c:hPercent val="500"/>
      <c:rotY val="20"/>
      <c:depthPercent val="100"/>
      <c:rAngAx val="1"/>
    </c:view3D>
    <c:floor>
      <c:thickness val="0"/>
      <c:spPr>
        <a:noFill/>
        <a:ln w="6350">
          <a:noFill/>
        </a:ln>
      </c:spPr>
    </c:floor>
    <c:sideWall>
      <c:thickness val="0"/>
      <c:spPr>
        <a:gradFill rotWithShape="0">
          <a:gsLst>
            <a:gs pos="0">
              <a:srgbClr val="CCFFCC"/>
            </a:gs>
            <a:gs pos="100000">
              <a:srgbClr val="FFFF99"/>
            </a:gs>
          </a:gsLst>
          <a:lin ang="5400000" scaled="1"/>
        </a:gradFill>
        <a:ln w="12700">
          <a:solidFill>
            <a:srgbClr val="000000"/>
          </a:solidFill>
          <a:prstDash val="solid"/>
        </a:ln>
      </c:spPr>
    </c:sideWall>
    <c:backWall>
      <c:thickness val="0"/>
      <c:spPr>
        <a:gradFill rotWithShape="0">
          <a:gsLst>
            <a:gs pos="0">
              <a:srgbClr val="CCFFCC"/>
            </a:gs>
            <a:gs pos="100000">
              <a:srgbClr val="FFFF99"/>
            </a:gs>
          </a:gsLst>
          <a:lin ang="5400000" scaled="1"/>
        </a:gradFill>
        <a:ln w="12700">
          <a:solidFill>
            <a:srgbClr val="000000"/>
          </a:solidFill>
          <a:prstDash val="solid"/>
        </a:ln>
      </c:spPr>
    </c:backWall>
    <c:plotArea>
      <c:layout/>
      <c:bar3DChart>
        <c:barDir val="bar"/>
        <c:grouping val="stacked"/>
        <c:varyColors val="0"/>
        <c:ser>
          <c:idx val="0"/>
          <c:order val="0"/>
          <c:tx>
            <c:v>０～６歳</c:v>
          </c:tx>
          <c:spPr>
            <a:pattFill prst="shingle">
              <a:fgClr>
                <a:srgbClr val="CCFFFF"/>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923</c:v>
              </c:pt>
              <c:pt idx="2">
                <c:v>973</c:v>
              </c:pt>
              <c:pt idx="3">
                <c:v>968</c:v>
              </c:pt>
            </c:numLit>
          </c:val>
        </c:ser>
        <c:ser>
          <c:idx val="1"/>
          <c:order val="1"/>
          <c:tx>
            <c:v>７～１２歳</c:v>
          </c:tx>
          <c:spPr>
            <a:pattFill prst="pct80">
              <a:fgClr>
                <a:srgbClr val="FFFF00"/>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dLbl>
              <c:idx val="1"/>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646</c:v>
              </c:pt>
              <c:pt idx="2">
                <c:v>659</c:v>
              </c:pt>
              <c:pt idx="3">
                <c:v>790</c:v>
              </c:pt>
            </c:numLit>
          </c:val>
        </c:ser>
        <c:ser>
          <c:idx val="2"/>
          <c:order val="2"/>
          <c:tx>
            <c:v>１３～１５歳</c:v>
          </c:tx>
          <c:spPr>
            <a:pattFill prst="wdDnDiag">
              <a:fgClr>
                <a:srgbClr val="FF99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378</c:v>
              </c:pt>
              <c:pt idx="2">
                <c:v>330</c:v>
              </c:pt>
              <c:pt idx="3">
                <c:v>324</c:v>
              </c:pt>
            </c:numLit>
          </c:val>
        </c:ser>
        <c:ser>
          <c:idx val="3"/>
          <c:order val="3"/>
          <c:tx>
            <c:v>１６～２０歳</c:v>
          </c:tx>
          <c:spPr>
            <a:pattFill prst="lgConfetti">
              <a:fgClr>
                <a:srgbClr val="0000FF"/>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655</c:v>
              </c:pt>
              <c:pt idx="2">
                <c:v>650</c:v>
              </c:pt>
              <c:pt idx="3">
                <c:v>531</c:v>
              </c:pt>
            </c:numLit>
          </c:val>
        </c:ser>
        <c:ser>
          <c:idx val="4"/>
          <c:order val="4"/>
          <c:tx>
            <c:v>２１～６５歳</c:v>
          </c:tx>
          <c:spPr>
            <a:pattFill prst="wdUpDiag">
              <a:fgClr>
                <a:srgbClr val="FF99CC"/>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6810</c:v>
              </c:pt>
              <c:pt idx="2">
                <c:v>7205</c:v>
              </c:pt>
              <c:pt idx="3">
                <c:v>7458</c:v>
              </c:pt>
            </c:numLit>
          </c:val>
        </c:ser>
        <c:ser>
          <c:idx val="5"/>
          <c:order val="5"/>
          <c:tx>
            <c:v>６５歳以上</c:v>
          </c:tx>
          <c:spPr>
            <a:pattFill prst="plaid">
              <a:fgClr>
                <a:srgbClr val="FF00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1079</c:v>
              </c:pt>
              <c:pt idx="2">
                <c:v>1192</c:v>
              </c:pt>
              <c:pt idx="3">
                <c:v>1573</c:v>
              </c:pt>
            </c:numLit>
          </c:val>
        </c:ser>
        <c:dLbls>
          <c:showLegendKey val="0"/>
          <c:showVal val="0"/>
          <c:showCatName val="0"/>
          <c:showSerName val="0"/>
          <c:showPercent val="0"/>
          <c:showBubbleSize val="0"/>
        </c:dLbls>
        <c:gapWidth val="150"/>
        <c:shape val="box"/>
        <c:axId val="-215561584"/>
        <c:axId val="-215556688"/>
        <c:axId val="0"/>
      </c:bar3DChart>
      <c:catAx>
        <c:axId val="-215561584"/>
        <c:scaling>
          <c:orientation val="minMax"/>
        </c:scaling>
        <c:delete val="0"/>
        <c:axPos val="l"/>
        <c:majorGridlines>
          <c:spPr>
            <a:ln w="3175">
              <a:solidFill>
                <a:srgbClr val="000000"/>
              </a:solidFill>
              <a:prstDash val="solid"/>
            </a:ln>
          </c:spPr>
        </c:majorGridlines>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56688"/>
        <c:crosses val="autoZero"/>
        <c:auto val="1"/>
        <c:lblAlgn val="ctr"/>
        <c:lblOffset val="100"/>
        <c:tickLblSkip val="16"/>
        <c:tickMarkSkip val="1"/>
        <c:noMultiLvlLbl val="0"/>
      </c:catAx>
      <c:valAx>
        <c:axId val="-215556688"/>
        <c:scaling>
          <c:orientation val="minMax"/>
        </c:scaling>
        <c:delete val="0"/>
        <c:axPos val="b"/>
        <c:majorGridlines>
          <c:spPr>
            <a:ln w="3175">
              <a:solidFill>
                <a:srgbClr val="000000"/>
              </a:solidFill>
              <a:prstDash val="solid"/>
            </a:ln>
          </c:spPr>
        </c:majorGridlines>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61584"/>
        <c:crosses val="autoZero"/>
        <c:crossBetween val="between"/>
      </c:valAx>
      <c:spPr>
        <a:noFill/>
        <a:ln w="25400">
          <a:noFill/>
        </a:ln>
      </c:spPr>
    </c:plotArea>
    <c:legend>
      <c:legendPos val="r"/>
      <c:overlay val="0"/>
      <c:spPr>
        <a:solidFill>
          <a:srgbClr val="FFFFFF"/>
        </a:solidFill>
        <a:ln w="25400">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paperSize="9" orientation="landscape"/>
  </c:printSettings>
</c:chartSpace>
</file>

<file path=xl/charts/chart9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三上学区人口の推移</a:t>
            </a:r>
          </a:p>
        </c:rich>
      </c:tx>
      <c:overlay val="0"/>
      <c:spPr>
        <a:noFill/>
        <a:ln w="25400">
          <a:noFill/>
        </a:ln>
      </c:spPr>
    </c:title>
    <c:autoTitleDeleted val="0"/>
    <c:view3D>
      <c:rotX val="15"/>
      <c:hPercent val="500"/>
      <c:rotY val="20"/>
      <c:depthPercent val="100"/>
      <c:rAngAx val="1"/>
    </c:view3D>
    <c:floor>
      <c:thickness val="0"/>
      <c:spPr>
        <a:noFill/>
        <a:ln w="6350">
          <a:noFill/>
        </a:ln>
      </c:spPr>
    </c:floor>
    <c:sideWall>
      <c:thickness val="0"/>
      <c:spPr>
        <a:gradFill rotWithShape="0">
          <a:gsLst>
            <a:gs pos="0">
              <a:srgbClr val="CCFFCC"/>
            </a:gs>
            <a:gs pos="100000">
              <a:srgbClr val="FFFF99"/>
            </a:gs>
          </a:gsLst>
          <a:lin ang="5400000" scaled="1"/>
        </a:gradFill>
        <a:ln w="12700">
          <a:solidFill>
            <a:srgbClr val="000000"/>
          </a:solidFill>
          <a:prstDash val="solid"/>
        </a:ln>
      </c:spPr>
    </c:sideWall>
    <c:backWall>
      <c:thickness val="0"/>
      <c:spPr>
        <a:gradFill rotWithShape="0">
          <a:gsLst>
            <a:gs pos="0">
              <a:srgbClr val="CCFFCC"/>
            </a:gs>
            <a:gs pos="100000">
              <a:srgbClr val="FFFF99"/>
            </a:gs>
          </a:gsLst>
          <a:lin ang="5400000" scaled="1"/>
        </a:gradFill>
        <a:ln w="12700">
          <a:solidFill>
            <a:srgbClr val="000000"/>
          </a:solidFill>
          <a:prstDash val="solid"/>
        </a:ln>
      </c:spPr>
    </c:backWall>
    <c:plotArea>
      <c:layout/>
      <c:bar3DChart>
        <c:barDir val="bar"/>
        <c:grouping val="stacked"/>
        <c:varyColors val="0"/>
        <c:ser>
          <c:idx val="0"/>
          <c:order val="0"/>
          <c:tx>
            <c:v>０～６歳</c:v>
          </c:tx>
          <c:spPr>
            <a:pattFill prst="shingle">
              <a:fgClr>
                <a:srgbClr val="CCFFFF"/>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923</c:v>
              </c:pt>
              <c:pt idx="2">
                <c:v>973</c:v>
              </c:pt>
              <c:pt idx="3">
                <c:v>968</c:v>
              </c:pt>
            </c:numLit>
          </c:val>
        </c:ser>
        <c:ser>
          <c:idx val="1"/>
          <c:order val="1"/>
          <c:tx>
            <c:v>７～１２歳</c:v>
          </c:tx>
          <c:spPr>
            <a:pattFill prst="pct80">
              <a:fgClr>
                <a:srgbClr val="FFFF00"/>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dLbl>
              <c:idx val="1"/>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646</c:v>
              </c:pt>
              <c:pt idx="2">
                <c:v>659</c:v>
              </c:pt>
              <c:pt idx="3">
                <c:v>790</c:v>
              </c:pt>
            </c:numLit>
          </c:val>
        </c:ser>
        <c:ser>
          <c:idx val="2"/>
          <c:order val="2"/>
          <c:tx>
            <c:v>１３～１５歳</c:v>
          </c:tx>
          <c:spPr>
            <a:pattFill prst="wdDnDiag">
              <a:fgClr>
                <a:srgbClr val="FF99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378</c:v>
              </c:pt>
              <c:pt idx="2">
                <c:v>330</c:v>
              </c:pt>
              <c:pt idx="3">
                <c:v>324</c:v>
              </c:pt>
            </c:numLit>
          </c:val>
        </c:ser>
        <c:ser>
          <c:idx val="3"/>
          <c:order val="3"/>
          <c:tx>
            <c:v>１６～２０歳</c:v>
          </c:tx>
          <c:spPr>
            <a:pattFill prst="lgConfetti">
              <a:fgClr>
                <a:srgbClr val="0000FF"/>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655</c:v>
              </c:pt>
              <c:pt idx="2">
                <c:v>650</c:v>
              </c:pt>
              <c:pt idx="3">
                <c:v>531</c:v>
              </c:pt>
            </c:numLit>
          </c:val>
        </c:ser>
        <c:ser>
          <c:idx val="4"/>
          <c:order val="4"/>
          <c:tx>
            <c:v>２１～６５歳</c:v>
          </c:tx>
          <c:spPr>
            <a:pattFill prst="wdUpDiag">
              <a:fgClr>
                <a:srgbClr val="FF99CC"/>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6810</c:v>
              </c:pt>
              <c:pt idx="2">
                <c:v>7205</c:v>
              </c:pt>
              <c:pt idx="3">
                <c:v>7458</c:v>
              </c:pt>
            </c:numLit>
          </c:val>
        </c:ser>
        <c:ser>
          <c:idx val="5"/>
          <c:order val="5"/>
          <c:tx>
            <c:v>６５歳以上</c:v>
          </c:tx>
          <c:spPr>
            <a:pattFill prst="plaid">
              <a:fgClr>
                <a:srgbClr val="FF00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1079</c:v>
              </c:pt>
              <c:pt idx="2">
                <c:v>1192</c:v>
              </c:pt>
              <c:pt idx="3">
                <c:v>1573</c:v>
              </c:pt>
            </c:numLit>
          </c:val>
        </c:ser>
        <c:dLbls>
          <c:showLegendKey val="0"/>
          <c:showVal val="0"/>
          <c:showCatName val="0"/>
          <c:showSerName val="0"/>
          <c:showPercent val="0"/>
          <c:showBubbleSize val="0"/>
        </c:dLbls>
        <c:gapWidth val="150"/>
        <c:shape val="box"/>
        <c:axId val="-215562672"/>
        <c:axId val="-215564848"/>
        <c:axId val="0"/>
      </c:bar3DChart>
      <c:catAx>
        <c:axId val="-215562672"/>
        <c:scaling>
          <c:orientation val="minMax"/>
        </c:scaling>
        <c:delete val="0"/>
        <c:axPos val="l"/>
        <c:majorGridlines>
          <c:spPr>
            <a:ln w="3175">
              <a:solidFill>
                <a:srgbClr val="000000"/>
              </a:solidFill>
              <a:prstDash val="solid"/>
            </a:ln>
          </c:spPr>
        </c:majorGridlines>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64848"/>
        <c:crosses val="autoZero"/>
        <c:auto val="1"/>
        <c:lblAlgn val="ctr"/>
        <c:lblOffset val="100"/>
        <c:tickLblSkip val="16"/>
        <c:tickMarkSkip val="1"/>
        <c:noMultiLvlLbl val="0"/>
      </c:catAx>
      <c:valAx>
        <c:axId val="-215564848"/>
        <c:scaling>
          <c:orientation val="minMax"/>
        </c:scaling>
        <c:delete val="0"/>
        <c:axPos val="b"/>
        <c:majorGridlines>
          <c:spPr>
            <a:ln w="3175">
              <a:solidFill>
                <a:srgbClr val="000000"/>
              </a:solidFill>
              <a:prstDash val="solid"/>
            </a:ln>
          </c:spPr>
        </c:majorGridlines>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62672"/>
        <c:crosses val="autoZero"/>
        <c:crossBetween val="between"/>
      </c:valAx>
      <c:spPr>
        <a:noFill/>
        <a:ln w="25400">
          <a:noFill/>
        </a:ln>
      </c:spPr>
    </c:plotArea>
    <c:legend>
      <c:legendPos val="r"/>
      <c:overlay val="0"/>
      <c:spPr>
        <a:solidFill>
          <a:srgbClr val="FFFFFF"/>
        </a:solidFill>
        <a:ln w="25400">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9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祇王学区人口の推移</a:t>
            </a:r>
          </a:p>
        </c:rich>
      </c:tx>
      <c:overlay val="0"/>
      <c:spPr>
        <a:noFill/>
        <a:ln w="25400">
          <a:noFill/>
        </a:ln>
      </c:spPr>
    </c:title>
    <c:autoTitleDeleted val="0"/>
    <c:view3D>
      <c:rotX val="15"/>
      <c:hPercent val="500"/>
      <c:rotY val="20"/>
      <c:depthPercent val="100"/>
      <c:rAngAx val="1"/>
    </c:view3D>
    <c:floor>
      <c:thickness val="0"/>
      <c:spPr>
        <a:noFill/>
        <a:ln w="6350">
          <a:noFill/>
        </a:ln>
      </c:spPr>
    </c:floor>
    <c:sideWall>
      <c:thickness val="0"/>
      <c:spPr>
        <a:gradFill rotWithShape="0">
          <a:gsLst>
            <a:gs pos="0">
              <a:srgbClr val="CCFFCC"/>
            </a:gs>
            <a:gs pos="100000">
              <a:srgbClr val="FFFF99"/>
            </a:gs>
          </a:gsLst>
          <a:lin ang="5400000" scaled="1"/>
        </a:gradFill>
        <a:ln w="12700">
          <a:solidFill>
            <a:srgbClr val="000000"/>
          </a:solidFill>
          <a:prstDash val="solid"/>
        </a:ln>
      </c:spPr>
    </c:sideWall>
    <c:backWall>
      <c:thickness val="0"/>
      <c:spPr>
        <a:gradFill rotWithShape="0">
          <a:gsLst>
            <a:gs pos="0">
              <a:srgbClr val="CCFFCC"/>
            </a:gs>
            <a:gs pos="100000">
              <a:srgbClr val="FFFF99"/>
            </a:gs>
          </a:gsLst>
          <a:lin ang="5400000" scaled="1"/>
        </a:gradFill>
        <a:ln w="12700">
          <a:solidFill>
            <a:srgbClr val="000000"/>
          </a:solidFill>
          <a:prstDash val="solid"/>
        </a:ln>
      </c:spPr>
    </c:backWall>
    <c:plotArea>
      <c:layout/>
      <c:bar3DChart>
        <c:barDir val="bar"/>
        <c:grouping val="stacked"/>
        <c:varyColors val="0"/>
        <c:ser>
          <c:idx val="0"/>
          <c:order val="0"/>
          <c:tx>
            <c:v>０～６歳</c:v>
          </c:tx>
          <c:spPr>
            <a:pattFill prst="shingle">
              <a:fgClr>
                <a:srgbClr val="CCFFFF"/>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923</c:v>
              </c:pt>
              <c:pt idx="2">
                <c:v>973</c:v>
              </c:pt>
              <c:pt idx="3">
                <c:v>968</c:v>
              </c:pt>
            </c:numLit>
          </c:val>
        </c:ser>
        <c:ser>
          <c:idx val="1"/>
          <c:order val="1"/>
          <c:tx>
            <c:v>７～１２歳</c:v>
          </c:tx>
          <c:spPr>
            <a:pattFill prst="pct80">
              <a:fgClr>
                <a:srgbClr val="FFFF00"/>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dLbl>
              <c:idx val="1"/>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646</c:v>
              </c:pt>
              <c:pt idx="2">
                <c:v>659</c:v>
              </c:pt>
              <c:pt idx="3">
                <c:v>790</c:v>
              </c:pt>
            </c:numLit>
          </c:val>
        </c:ser>
        <c:ser>
          <c:idx val="2"/>
          <c:order val="2"/>
          <c:tx>
            <c:v>１３～１５歳</c:v>
          </c:tx>
          <c:spPr>
            <a:pattFill prst="wdDnDiag">
              <a:fgClr>
                <a:srgbClr val="FF99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378</c:v>
              </c:pt>
              <c:pt idx="2">
                <c:v>330</c:v>
              </c:pt>
              <c:pt idx="3">
                <c:v>324</c:v>
              </c:pt>
            </c:numLit>
          </c:val>
        </c:ser>
        <c:ser>
          <c:idx val="3"/>
          <c:order val="3"/>
          <c:tx>
            <c:v>１６～２０歳</c:v>
          </c:tx>
          <c:spPr>
            <a:pattFill prst="lgConfetti">
              <a:fgClr>
                <a:srgbClr val="0000FF"/>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655</c:v>
              </c:pt>
              <c:pt idx="2">
                <c:v>650</c:v>
              </c:pt>
              <c:pt idx="3">
                <c:v>531</c:v>
              </c:pt>
            </c:numLit>
          </c:val>
        </c:ser>
        <c:ser>
          <c:idx val="4"/>
          <c:order val="4"/>
          <c:tx>
            <c:v>２１～６５歳</c:v>
          </c:tx>
          <c:spPr>
            <a:pattFill prst="wdUpDiag">
              <a:fgClr>
                <a:srgbClr val="FF99CC"/>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6810</c:v>
              </c:pt>
              <c:pt idx="2">
                <c:v>7205</c:v>
              </c:pt>
              <c:pt idx="3">
                <c:v>7458</c:v>
              </c:pt>
            </c:numLit>
          </c:val>
        </c:ser>
        <c:ser>
          <c:idx val="5"/>
          <c:order val="5"/>
          <c:tx>
            <c:v>６５歳以上</c:v>
          </c:tx>
          <c:spPr>
            <a:pattFill prst="plaid">
              <a:fgClr>
                <a:srgbClr val="FF00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1079</c:v>
              </c:pt>
              <c:pt idx="2">
                <c:v>1192</c:v>
              </c:pt>
              <c:pt idx="3">
                <c:v>1573</c:v>
              </c:pt>
            </c:numLit>
          </c:val>
        </c:ser>
        <c:dLbls>
          <c:showLegendKey val="0"/>
          <c:showVal val="0"/>
          <c:showCatName val="0"/>
          <c:showSerName val="0"/>
          <c:showPercent val="0"/>
          <c:showBubbleSize val="0"/>
        </c:dLbls>
        <c:gapWidth val="150"/>
        <c:shape val="box"/>
        <c:axId val="-215550160"/>
        <c:axId val="-215560496"/>
        <c:axId val="0"/>
      </c:bar3DChart>
      <c:catAx>
        <c:axId val="-215550160"/>
        <c:scaling>
          <c:orientation val="minMax"/>
        </c:scaling>
        <c:delete val="0"/>
        <c:axPos val="l"/>
        <c:majorGridlines>
          <c:spPr>
            <a:ln w="3175">
              <a:solidFill>
                <a:srgbClr val="000000"/>
              </a:solidFill>
              <a:prstDash val="solid"/>
            </a:ln>
          </c:spPr>
        </c:majorGridlines>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60496"/>
        <c:crosses val="autoZero"/>
        <c:auto val="1"/>
        <c:lblAlgn val="ctr"/>
        <c:lblOffset val="100"/>
        <c:tickLblSkip val="16"/>
        <c:tickMarkSkip val="1"/>
        <c:noMultiLvlLbl val="0"/>
      </c:catAx>
      <c:valAx>
        <c:axId val="-215560496"/>
        <c:scaling>
          <c:orientation val="minMax"/>
        </c:scaling>
        <c:delete val="0"/>
        <c:axPos val="b"/>
        <c:majorGridlines>
          <c:spPr>
            <a:ln w="3175">
              <a:solidFill>
                <a:srgbClr val="000000"/>
              </a:solidFill>
              <a:prstDash val="solid"/>
            </a:ln>
          </c:spPr>
        </c:majorGridlines>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50160"/>
        <c:crosses val="autoZero"/>
        <c:crossBetween val="between"/>
      </c:valAx>
      <c:spPr>
        <a:noFill/>
        <a:ln w="25400">
          <a:noFill/>
        </a:ln>
      </c:spPr>
    </c:plotArea>
    <c:legend>
      <c:legendPos val="r"/>
      <c:overlay val="0"/>
      <c:spPr>
        <a:solidFill>
          <a:srgbClr val="FFFFFF"/>
        </a:solidFill>
        <a:ln w="25400">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9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篠原学区人口の推移</a:t>
            </a:r>
          </a:p>
        </c:rich>
      </c:tx>
      <c:overlay val="0"/>
      <c:spPr>
        <a:noFill/>
        <a:ln w="25400">
          <a:noFill/>
        </a:ln>
      </c:spPr>
    </c:title>
    <c:autoTitleDeleted val="0"/>
    <c:view3D>
      <c:rotX val="15"/>
      <c:hPercent val="500"/>
      <c:rotY val="20"/>
      <c:depthPercent val="100"/>
      <c:rAngAx val="1"/>
    </c:view3D>
    <c:floor>
      <c:thickness val="0"/>
      <c:spPr>
        <a:noFill/>
        <a:ln w="6350">
          <a:noFill/>
        </a:ln>
      </c:spPr>
    </c:floor>
    <c:sideWall>
      <c:thickness val="0"/>
      <c:spPr>
        <a:gradFill rotWithShape="0">
          <a:gsLst>
            <a:gs pos="0">
              <a:srgbClr val="CCFFCC"/>
            </a:gs>
            <a:gs pos="100000">
              <a:srgbClr val="FFFF99"/>
            </a:gs>
          </a:gsLst>
          <a:lin ang="5400000" scaled="1"/>
        </a:gradFill>
        <a:ln w="12700">
          <a:solidFill>
            <a:srgbClr val="000000"/>
          </a:solidFill>
          <a:prstDash val="solid"/>
        </a:ln>
      </c:spPr>
    </c:sideWall>
    <c:backWall>
      <c:thickness val="0"/>
      <c:spPr>
        <a:gradFill rotWithShape="0">
          <a:gsLst>
            <a:gs pos="0">
              <a:srgbClr val="CCFFCC"/>
            </a:gs>
            <a:gs pos="100000">
              <a:srgbClr val="FFFF99"/>
            </a:gs>
          </a:gsLst>
          <a:lin ang="5400000" scaled="1"/>
        </a:gradFill>
        <a:ln w="12700">
          <a:solidFill>
            <a:srgbClr val="000000"/>
          </a:solidFill>
          <a:prstDash val="solid"/>
        </a:ln>
      </c:spPr>
    </c:backWall>
    <c:plotArea>
      <c:layout/>
      <c:bar3DChart>
        <c:barDir val="bar"/>
        <c:grouping val="stacked"/>
        <c:varyColors val="0"/>
        <c:ser>
          <c:idx val="0"/>
          <c:order val="0"/>
          <c:tx>
            <c:v>０～６歳</c:v>
          </c:tx>
          <c:spPr>
            <a:pattFill prst="shingle">
              <a:fgClr>
                <a:srgbClr val="CCFFFF"/>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923</c:v>
              </c:pt>
              <c:pt idx="2">
                <c:v>973</c:v>
              </c:pt>
              <c:pt idx="3">
                <c:v>968</c:v>
              </c:pt>
            </c:numLit>
          </c:val>
        </c:ser>
        <c:ser>
          <c:idx val="1"/>
          <c:order val="1"/>
          <c:tx>
            <c:v>７～１２歳</c:v>
          </c:tx>
          <c:spPr>
            <a:pattFill prst="pct80">
              <a:fgClr>
                <a:srgbClr val="FFFF00"/>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dLbl>
              <c:idx val="1"/>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646</c:v>
              </c:pt>
              <c:pt idx="2">
                <c:v>659</c:v>
              </c:pt>
              <c:pt idx="3">
                <c:v>790</c:v>
              </c:pt>
            </c:numLit>
          </c:val>
        </c:ser>
        <c:ser>
          <c:idx val="2"/>
          <c:order val="2"/>
          <c:tx>
            <c:v>１３～１５歳</c:v>
          </c:tx>
          <c:spPr>
            <a:pattFill prst="wdDnDiag">
              <a:fgClr>
                <a:srgbClr val="FF99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378</c:v>
              </c:pt>
              <c:pt idx="2">
                <c:v>330</c:v>
              </c:pt>
              <c:pt idx="3">
                <c:v>324</c:v>
              </c:pt>
            </c:numLit>
          </c:val>
        </c:ser>
        <c:ser>
          <c:idx val="3"/>
          <c:order val="3"/>
          <c:tx>
            <c:v>１６～２０歳</c:v>
          </c:tx>
          <c:spPr>
            <a:pattFill prst="lgConfetti">
              <a:fgClr>
                <a:srgbClr val="0000FF"/>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655</c:v>
              </c:pt>
              <c:pt idx="2">
                <c:v>650</c:v>
              </c:pt>
              <c:pt idx="3">
                <c:v>531</c:v>
              </c:pt>
            </c:numLit>
          </c:val>
        </c:ser>
        <c:ser>
          <c:idx val="4"/>
          <c:order val="4"/>
          <c:tx>
            <c:v>２１～６５歳</c:v>
          </c:tx>
          <c:spPr>
            <a:pattFill prst="wdUpDiag">
              <a:fgClr>
                <a:srgbClr val="FF99CC"/>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6810</c:v>
              </c:pt>
              <c:pt idx="2">
                <c:v>7205</c:v>
              </c:pt>
              <c:pt idx="3">
                <c:v>7458</c:v>
              </c:pt>
            </c:numLit>
          </c:val>
        </c:ser>
        <c:ser>
          <c:idx val="5"/>
          <c:order val="5"/>
          <c:tx>
            <c:v>６５歳以上</c:v>
          </c:tx>
          <c:spPr>
            <a:pattFill prst="plaid">
              <a:fgClr>
                <a:srgbClr val="FF00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1079</c:v>
              </c:pt>
              <c:pt idx="2">
                <c:v>1192</c:v>
              </c:pt>
              <c:pt idx="3">
                <c:v>1573</c:v>
              </c:pt>
            </c:numLit>
          </c:val>
        </c:ser>
        <c:dLbls>
          <c:showLegendKey val="0"/>
          <c:showVal val="0"/>
          <c:showCatName val="0"/>
          <c:showSerName val="0"/>
          <c:showPercent val="0"/>
          <c:showBubbleSize val="0"/>
        </c:dLbls>
        <c:gapWidth val="150"/>
        <c:shape val="box"/>
        <c:axId val="-215559408"/>
        <c:axId val="-215535472"/>
        <c:axId val="0"/>
      </c:bar3DChart>
      <c:catAx>
        <c:axId val="-215559408"/>
        <c:scaling>
          <c:orientation val="minMax"/>
        </c:scaling>
        <c:delete val="0"/>
        <c:axPos val="l"/>
        <c:majorGridlines>
          <c:spPr>
            <a:ln w="3175">
              <a:solidFill>
                <a:srgbClr val="000000"/>
              </a:solidFill>
              <a:prstDash val="solid"/>
            </a:ln>
          </c:spPr>
        </c:majorGridlines>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35472"/>
        <c:crosses val="autoZero"/>
        <c:auto val="1"/>
        <c:lblAlgn val="ctr"/>
        <c:lblOffset val="100"/>
        <c:tickLblSkip val="16"/>
        <c:tickMarkSkip val="1"/>
        <c:noMultiLvlLbl val="0"/>
      </c:catAx>
      <c:valAx>
        <c:axId val="-215535472"/>
        <c:scaling>
          <c:orientation val="minMax"/>
        </c:scaling>
        <c:delete val="0"/>
        <c:axPos val="b"/>
        <c:majorGridlines>
          <c:spPr>
            <a:ln w="3175">
              <a:solidFill>
                <a:srgbClr val="000000"/>
              </a:solidFill>
              <a:prstDash val="solid"/>
            </a:ln>
          </c:spPr>
        </c:majorGridlines>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59408"/>
        <c:crosses val="autoZero"/>
        <c:crossBetween val="between"/>
      </c:valAx>
      <c:spPr>
        <a:noFill/>
        <a:ln w="25400">
          <a:noFill/>
        </a:ln>
      </c:spPr>
    </c:plotArea>
    <c:legend>
      <c:legendPos val="r"/>
      <c:overlay val="0"/>
      <c:spPr>
        <a:solidFill>
          <a:srgbClr val="FFFFFF"/>
        </a:solidFill>
        <a:ln w="25400">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99.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北野学区人口の推移</a:t>
            </a:r>
          </a:p>
        </c:rich>
      </c:tx>
      <c:overlay val="0"/>
      <c:spPr>
        <a:noFill/>
        <a:ln w="25400">
          <a:noFill/>
        </a:ln>
      </c:spPr>
    </c:title>
    <c:autoTitleDeleted val="0"/>
    <c:view3D>
      <c:rotX val="15"/>
      <c:hPercent val="500"/>
      <c:rotY val="20"/>
      <c:depthPercent val="100"/>
      <c:rAngAx val="1"/>
    </c:view3D>
    <c:floor>
      <c:thickness val="0"/>
      <c:spPr>
        <a:noFill/>
        <a:ln w="6350">
          <a:noFill/>
        </a:ln>
      </c:spPr>
    </c:floor>
    <c:sideWall>
      <c:thickness val="0"/>
      <c:spPr>
        <a:gradFill rotWithShape="0">
          <a:gsLst>
            <a:gs pos="0">
              <a:srgbClr val="CCFFCC"/>
            </a:gs>
            <a:gs pos="100000">
              <a:srgbClr val="FFFF99"/>
            </a:gs>
          </a:gsLst>
          <a:lin ang="5400000" scaled="1"/>
        </a:gradFill>
        <a:ln w="12700">
          <a:solidFill>
            <a:srgbClr val="000000"/>
          </a:solidFill>
          <a:prstDash val="solid"/>
        </a:ln>
      </c:spPr>
    </c:sideWall>
    <c:backWall>
      <c:thickness val="0"/>
      <c:spPr>
        <a:gradFill rotWithShape="0">
          <a:gsLst>
            <a:gs pos="0">
              <a:srgbClr val="CCFFCC"/>
            </a:gs>
            <a:gs pos="100000">
              <a:srgbClr val="FFFF99"/>
            </a:gs>
          </a:gsLst>
          <a:lin ang="5400000" scaled="1"/>
        </a:gradFill>
        <a:ln w="12700">
          <a:solidFill>
            <a:srgbClr val="000000"/>
          </a:solidFill>
          <a:prstDash val="solid"/>
        </a:ln>
      </c:spPr>
    </c:backWall>
    <c:plotArea>
      <c:layout/>
      <c:bar3DChart>
        <c:barDir val="bar"/>
        <c:grouping val="stacked"/>
        <c:varyColors val="0"/>
        <c:ser>
          <c:idx val="0"/>
          <c:order val="0"/>
          <c:tx>
            <c:v>０～６歳</c:v>
          </c:tx>
          <c:spPr>
            <a:pattFill prst="shingle">
              <a:fgClr>
                <a:srgbClr val="CCFFFF"/>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923</c:v>
              </c:pt>
              <c:pt idx="2">
                <c:v>973</c:v>
              </c:pt>
              <c:pt idx="3">
                <c:v>968</c:v>
              </c:pt>
            </c:numLit>
          </c:val>
        </c:ser>
        <c:ser>
          <c:idx val="1"/>
          <c:order val="1"/>
          <c:tx>
            <c:v>７～１２歳</c:v>
          </c:tx>
          <c:spPr>
            <a:pattFill prst="pct80">
              <a:fgClr>
                <a:srgbClr val="FFFF00"/>
              </a:fgClr>
              <a:bgClr>
                <a:srgbClr val="FFFFFF"/>
              </a:bgClr>
            </a:pattFill>
            <a:ln w="12700">
              <a:solidFill>
                <a:srgbClr val="000000"/>
              </a:solidFill>
              <a:prstDash val="solid"/>
            </a:ln>
          </c:spPr>
          <c:invertIfNegative val="0"/>
          <c:dLbls>
            <c:dLbl>
              <c:idx val="0"/>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dLbl>
              <c:idx val="1"/>
              <c:spPr>
                <a:noFill/>
                <a:ln w="25400">
                  <a:noFill/>
                </a:ln>
              </c:spPr>
              <c:txPr>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646</c:v>
              </c:pt>
              <c:pt idx="2">
                <c:v>659</c:v>
              </c:pt>
              <c:pt idx="3">
                <c:v>790</c:v>
              </c:pt>
            </c:numLit>
          </c:val>
        </c:ser>
        <c:ser>
          <c:idx val="2"/>
          <c:order val="2"/>
          <c:tx>
            <c:v>１３～１５歳</c:v>
          </c:tx>
          <c:spPr>
            <a:pattFill prst="wdDnDiag">
              <a:fgClr>
                <a:srgbClr val="FF99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378</c:v>
              </c:pt>
              <c:pt idx="2">
                <c:v>330</c:v>
              </c:pt>
              <c:pt idx="3">
                <c:v>324</c:v>
              </c:pt>
            </c:numLit>
          </c:val>
        </c:ser>
        <c:ser>
          <c:idx val="3"/>
          <c:order val="3"/>
          <c:tx>
            <c:v>１６～２０歳</c:v>
          </c:tx>
          <c:spPr>
            <a:pattFill prst="lgConfetti">
              <a:fgClr>
                <a:srgbClr val="0000FF"/>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655</c:v>
              </c:pt>
              <c:pt idx="2">
                <c:v>650</c:v>
              </c:pt>
              <c:pt idx="3">
                <c:v>531</c:v>
              </c:pt>
            </c:numLit>
          </c:val>
        </c:ser>
        <c:ser>
          <c:idx val="4"/>
          <c:order val="4"/>
          <c:tx>
            <c:v>２１～６５歳</c:v>
          </c:tx>
          <c:spPr>
            <a:pattFill prst="wdUpDiag">
              <a:fgClr>
                <a:srgbClr val="FF99CC"/>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6810</c:v>
              </c:pt>
              <c:pt idx="2">
                <c:v>7205</c:v>
              </c:pt>
              <c:pt idx="3">
                <c:v>7458</c:v>
              </c:pt>
            </c:numLit>
          </c:val>
        </c:ser>
        <c:ser>
          <c:idx val="5"/>
          <c:order val="5"/>
          <c:tx>
            <c:v>６５歳以上</c:v>
          </c:tx>
          <c:spPr>
            <a:pattFill prst="plaid">
              <a:fgClr>
                <a:srgbClr val="FF0000"/>
              </a:fgClr>
              <a:bgClr>
                <a:srgbClr val="FFFFFF"/>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25" b="1"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平成２年（A)</c:v>
              </c:pt>
              <c:pt idx="1">
                <c:v>平成10年</c:v>
              </c:pt>
              <c:pt idx="2">
                <c:v>平成１２年</c:v>
              </c:pt>
              <c:pt idx="3">
                <c:v>平成１８年（B)</c:v>
              </c:pt>
            </c:strLit>
          </c:cat>
          <c:val>
            <c:numLit>
              <c:formatCode>General</c:formatCode>
              <c:ptCount val="4"/>
              <c:pt idx="0">
                <c:v>#N/A</c:v>
              </c:pt>
              <c:pt idx="1">
                <c:v>1079</c:v>
              </c:pt>
              <c:pt idx="2">
                <c:v>1192</c:v>
              </c:pt>
              <c:pt idx="3">
                <c:v>1573</c:v>
              </c:pt>
            </c:numLit>
          </c:val>
        </c:ser>
        <c:dLbls>
          <c:showLegendKey val="0"/>
          <c:showVal val="0"/>
          <c:showCatName val="0"/>
          <c:showSerName val="0"/>
          <c:showPercent val="0"/>
          <c:showBubbleSize val="0"/>
        </c:dLbls>
        <c:gapWidth val="150"/>
        <c:shape val="box"/>
        <c:axId val="-215556144"/>
        <c:axId val="-215555600"/>
        <c:axId val="0"/>
      </c:bar3DChart>
      <c:catAx>
        <c:axId val="-215556144"/>
        <c:scaling>
          <c:orientation val="minMax"/>
        </c:scaling>
        <c:delete val="0"/>
        <c:axPos val="l"/>
        <c:majorGridlines>
          <c:spPr>
            <a:ln w="3175">
              <a:solidFill>
                <a:srgbClr val="000000"/>
              </a:solidFill>
              <a:prstDash val="solid"/>
            </a:ln>
          </c:spPr>
        </c:majorGridlines>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55600"/>
        <c:crosses val="autoZero"/>
        <c:auto val="1"/>
        <c:lblAlgn val="ctr"/>
        <c:lblOffset val="100"/>
        <c:tickLblSkip val="16"/>
        <c:tickMarkSkip val="1"/>
        <c:noMultiLvlLbl val="0"/>
      </c:catAx>
      <c:valAx>
        <c:axId val="-215555600"/>
        <c:scaling>
          <c:orientation val="minMax"/>
        </c:scaling>
        <c:delete val="0"/>
        <c:axPos val="b"/>
        <c:majorGridlines>
          <c:spPr>
            <a:ln w="3175">
              <a:solidFill>
                <a:srgbClr val="000000"/>
              </a:solidFill>
              <a:prstDash val="solid"/>
            </a:ln>
          </c:spPr>
        </c:majorGridlines>
        <c:title>
          <c:tx>
            <c:rich>
              <a:bodyPr/>
              <a:lstStyle/>
              <a:p>
                <a:pPr>
                  <a:defRPr sz="275"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275" b="0" i="0" u="none" strike="noStrike" baseline="0">
                <a:solidFill>
                  <a:srgbClr val="000000"/>
                </a:solidFill>
                <a:latin typeface="ＭＳ Ｐゴシック"/>
                <a:ea typeface="ＭＳ Ｐゴシック"/>
                <a:cs typeface="ＭＳ Ｐゴシック"/>
              </a:defRPr>
            </a:pPr>
            <a:endParaRPr lang="ja-JP"/>
          </a:p>
        </c:txPr>
        <c:crossAx val="-215556144"/>
        <c:crosses val="autoZero"/>
        <c:crossBetween val="between"/>
      </c:valAx>
      <c:spPr>
        <a:noFill/>
        <a:ln w="25400">
          <a:noFill/>
        </a:ln>
      </c:spPr>
    </c:plotArea>
    <c:legend>
      <c:legendPos val="r"/>
      <c:overlay val="0"/>
      <c:spPr>
        <a:solidFill>
          <a:srgbClr val="FFFFFF"/>
        </a:solidFill>
        <a:ln w="25400">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drawings/_rels/drawing10.xml.rels><?xml version="1.0" encoding="UTF-8" standalone="yes"?>
<Relationships xmlns="http://schemas.openxmlformats.org/package/2006/relationships"><Relationship Id="rId3" Type="http://schemas.openxmlformats.org/officeDocument/2006/relationships/chart" Target="../charts/chart76.xml"/><Relationship Id="rId2" Type="http://schemas.openxmlformats.org/officeDocument/2006/relationships/chart" Target="../charts/chart75.xml"/><Relationship Id="rId1" Type="http://schemas.openxmlformats.org/officeDocument/2006/relationships/chart" Target="../charts/chart74.xml"/></Relationships>
</file>

<file path=xl/drawings/_rels/drawing11.xml.rels><?xml version="1.0" encoding="UTF-8" standalone="yes"?>
<Relationships xmlns="http://schemas.openxmlformats.org/package/2006/relationships"><Relationship Id="rId8" Type="http://schemas.openxmlformats.org/officeDocument/2006/relationships/chart" Target="../charts/chart84.xml"/><Relationship Id="rId3" Type="http://schemas.openxmlformats.org/officeDocument/2006/relationships/chart" Target="../charts/chart79.xml"/><Relationship Id="rId7" Type="http://schemas.openxmlformats.org/officeDocument/2006/relationships/chart" Target="../charts/chart83.xml"/><Relationship Id="rId12" Type="http://schemas.openxmlformats.org/officeDocument/2006/relationships/chart" Target="../charts/chart88.xml"/><Relationship Id="rId2" Type="http://schemas.openxmlformats.org/officeDocument/2006/relationships/chart" Target="../charts/chart78.xml"/><Relationship Id="rId1" Type="http://schemas.openxmlformats.org/officeDocument/2006/relationships/chart" Target="../charts/chart77.xml"/><Relationship Id="rId6" Type="http://schemas.openxmlformats.org/officeDocument/2006/relationships/chart" Target="../charts/chart82.xml"/><Relationship Id="rId11" Type="http://schemas.openxmlformats.org/officeDocument/2006/relationships/chart" Target="../charts/chart87.xml"/><Relationship Id="rId5" Type="http://schemas.openxmlformats.org/officeDocument/2006/relationships/chart" Target="../charts/chart81.xml"/><Relationship Id="rId10" Type="http://schemas.openxmlformats.org/officeDocument/2006/relationships/chart" Target="../charts/chart86.xml"/><Relationship Id="rId4" Type="http://schemas.openxmlformats.org/officeDocument/2006/relationships/chart" Target="../charts/chart80.xml"/><Relationship Id="rId9" Type="http://schemas.openxmlformats.org/officeDocument/2006/relationships/chart" Target="../charts/chart85.xml"/></Relationships>
</file>

<file path=xl/drawings/_rels/drawing12.xml.rels><?xml version="1.0" encoding="UTF-8" standalone="yes"?>
<Relationships xmlns="http://schemas.openxmlformats.org/package/2006/relationships"><Relationship Id="rId8" Type="http://schemas.openxmlformats.org/officeDocument/2006/relationships/chart" Target="../charts/chart96.xml"/><Relationship Id="rId3" Type="http://schemas.openxmlformats.org/officeDocument/2006/relationships/chart" Target="../charts/chart91.xml"/><Relationship Id="rId7" Type="http://schemas.openxmlformats.org/officeDocument/2006/relationships/chart" Target="../charts/chart95.xml"/><Relationship Id="rId12" Type="http://schemas.openxmlformats.org/officeDocument/2006/relationships/chart" Target="../charts/chart100.xml"/><Relationship Id="rId2" Type="http://schemas.openxmlformats.org/officeDocument/2006/relationships/chart" Target="../charts/chart90.xml"/><Relationship Id="rId1" Type="http://schemas.openxmlformats.org/officeDocument/2006/relationships/chart" Target="../charts/chart89.xml"/><Relationship Id="rId6" Type="http://schemas.openxmlformats.org/officeDocument/2006/relationships/chart" Target="../charts/chart94.xml"/><Relationship Id="rId11" Type="http://schemas.openxmlformats.org/officeDocument/2006/relationships/chart" Target="../charts/chart99.xml"/><Relationship Id="rId5" Type="http://schemas.openxmlformats.org/officeDocument/2006/relationships/chart" Target="../charts/chart93.xml"/><Relationship Id="rId10" Type="http://schemas.openxmlformats.org/officeDocument/2006/relationships/chart" Target="../charts/chart98.xml"/><Relationship Id="rId4" Type="http://schemas.openxmlformats.org/officeDocument/2006/relationships/chart" Target="../charts/chart92.xml"/><Relationship Id="rId9" Type="http://schemas.openxmlformats.org/officeDocument/2006/relationships/chart" Target="../charts/chart97.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102.xml"/><Relationship Id="rId1" Type="http://schemas.openxmlformats.org/officeDocument/2006/relationships/chart" Target="../charts/chart101.xml"/></Relationships>
</file>

<file path=xl/drawings/_rels/drawing14.xml.rels><?xml version="1.0" encoding="UTF-8" standalone="yes"?>
<Relationships xmlns="http://schemas.openxmlformats.org/package/2006/relationships"><Relationship Id="rId2" Type="http://schemas.openxmlformats.org/officeDocument/2006/relationships/chart" Target="../charts/chart104.xml"/><Relationship Id="rId1" Type="http://schemas.openxmlformats.org/officeDocument/2006/relationships/chart" Target="../charts/chart103.xml"/></Relationships>
</file>

<file path=xl/drawings/_rels/drawing2.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9" Type="http://schemas.openxmlformats.org/officeDocument/2006/relationships/chart" Target="../charts/chart39.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38" Type="http://schemas.openxmlformats.org/officeDocument/2006/relationships/chart" Target="../charts/chart38.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37" Type="http://schemas.openxmlformats.org/officeDocument/2006/relationships/chart" Target="../charts/chart37.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36" Type="http://schemas.openxmlformats.org/officeDocument/2006/relationships/chart" Target="../charts/chart36.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 Id="rId35" Type="http://schemas.openxmlformats.org/officeDocument/2006/relationships/chart" Target="../charts/chart35.xml"/><Relationship Id="rId8" Type="http://schemas.openxmlformats.org/officeDocument/2006/relationships/chart" Target="../charts/chart8.xml"/><Relationship Id="rId3" Type="http://schemas.openxmlformats.org/officeDocument/2006/relationships/chart" Target="../charts/chart3.xml"/></Relationships>
</file>

<file path=xl/drawings/_rels/drawing3.xml.rels><?xml version="1.0" encoding="UTF-8" standalone="yes"?>
<Relationships xmlns="http://schemas.openxmlformats.org/package/2006/relationships"><Relationship Id="rId8" Type="http://schemas.openxmlformats.org/officeDocument/2006/relationships/chart" Target="../charts/chart47.xml"/><Relationship Id="rId13" Type="http://schemas.openxmlformats.org/officeDocument/2006/relationships/chart" Target="../charts/chart52.xml"/><Relationship Id="rId18" Type="http://schemas.openxmlformats.org/officeDocument/2006/relationships/chart" Target="../charts/chart57.xml"/><Relationship Id="rId3" Type="http://schemas.openxmlformats.org/officeDocument/2006/relationships/chart" Target="../charts/chart42.xml"/><Relationship Id="rId21" Type="http://schemas.openxmlformats.org/officeDocument/2006/relationships/chart" Target="../charts/chart60.xml"/><Relationship Id="rId7" Type="http://schemas.openxmlformats.org/officeDocument/2006/relationships/chart" Target="../charts/chart46.xml"/><Relationship Id="rId12" Type="http://schemas.openxmlformats.org/officeDocument/2006/relationships/chart" Target="../charts/chart51.xml"/><Relationship Id="rId17" Type="http://schemas.openxmlformats.org/officeDocument/2006/relationships/chart" Target="../charts/chart56.xml"/><Relationship Id="rId2" Type="http://schemas.openxmlformats.org/officeDocument/2006/relationships/chart" Target="../charts/chart41.xml"/><Relationship Id="rId16" Type="http://schemas.openxmlformats.org/officeDocument/2006/relationships/chart" Target="../charts/chart55.xml"/><Relationship Id="rId20" Type="http://schemas.openxmlformats.org/officeDocument/2006/relationships/chart" Target="../charts/chart59.xml"/><Relationship Id="rId1" Type="http://schemas.openxmlformats.org/officeDocument/2006/relationships/chart" Target="../charts/chart40.xml"/><Relationship Id="rId6" Type="http://schemas.openxmlformats.org/officeDocument/2006/relationships/chart" Target="../charts/chart45.xml"/><Relationship Id="rId11" Type="http://schemas.openxmlformats.org/officeDocument/2006/relationships/chart" Target="../charts/chart50.xml"/><Relationship Id="rId24" Type="http://schemas.openxmlformats.org/officeDocument/2006/relationships/chart" Target="../charts/chart63.xml"/><Relationship Id="rId5" Type="http://schemas.openxmlformats.org/officeDocument/2006/relationships/chart" Target="../charts/chart44.xml"/><Relationship Id="rId15" Type="http://schemas.openxmlformats.org/officeDocument/2006/relationships/chart" Target="../charts/chart54.xml"/><Relationship Id="rId23" Type="http://schemas.openxmlformats.org/officeDocument/2006/relationships/chart" Target="../charts/chart62.xml"/><Relationship Id="rId10" Type="http://schemas.openxmlformats.org/officeDocument/2006/relationships/chart" Target="../charts/chart49.xml"/><Relationship Id="rId19" Type="http://schemas.openxmlformats.org/officeDocument/2006/relationships/chart" Target="../charts/chart58.xml"/><Relationship Id="rId4" Type="http://schemas.openxmlformats.org/officeDocument/2006/relationships/chart" Target="../charts/chart43.xml"/><Relationship Id="rId9" Type="http://schemas.openxmlformats.org/officeDocument/2006/relationships/chart" Target="../charts/chart48.xml"/><Relationship Id="rId14" Type="http://schemas.openxmlformats.org/officeDocument/2006/relationships/chart" Target="../charts/chart53.xml"/><Relationship Id="rId22" Type="http://schemas.openxmlformats.org/officeDocument/2006/relationships/chart" Target="../charts/chart6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6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7.xml"/></Relationships>
</file>

<file path=xl/drawings/_rels/drawing8.xml.rels><?xml version="1.0" encoding="UTF-8" standalone="yes"?>
<Relationships xmlns="http://schemas.openxmlformats.org/package/2006/relationships"><Relationship Id="rId3" Type="http://schemas.openxmlformats.org/officeDocument/2006/relationships/chart" Target="../charts/chart70.xml"/><Relationship Id="rId2" Type="http://schemas.openxmlformats.org/officeDocument/2006/relationships/chart" Target="../charts/chart69.xml"/><Relationship Id="rId1" Type="http://schemas.openxmlformats.org/officeDocument/2006/relationships/chart" Target="../charts/chart68.xml"/></Relationships>
</file>

<file path=xl/drawings/_rels/drawing9.xml.rels><?xml version="1.0" encoding="UTF-8" standalone="yes"?>
<Relationships xmlns="http://schemas.openxmlformats.org/package/2006/relationships"><Relationship Id="rId3" Type="http://schemas.openxmlformats.org/officeDocument/2006/relationships/chart" Target="../charts/chart73.xml"/><Relationship Id="rId2" Type="http://schemas.openxmlformats.org/officeDocument/2006/relationships/chart" Target="../charts/chart72.xml"/><Relationship Id="rId1" Type="http://schemas.openxmlformats.org/officeDocument/2006/relationships/chart" Target="../charts/chart71.xml"/></Relationships>
</file>

<file path=xl/drawings/drawing1.xml><?xml version="1.0" encoding="utf-8"?>
<xdr:wsDr xmlns:xdr="http://schemas.openxmlformats.org/drawingml/2006/spreadsheetDrawing" xmlns:a="http://schemas.openxmlformats.org/drawingml/2006/main">
  <xdr:oneCellAnchor>
    <xdr:from>
      <xdr:col>0</xdr:col>
      <xdr:colOff>0</xdr:colOff>
      <xdr:row>13</xdr:row>
      <xdr:rowOff>2820</xdr:rowOff>
    </xdr:from>
    <xdr:ext cx="5949064" cy="350737"/>
    <xdr:sp macro="" textlink="">
      <xdr:nvSpPr>
        <xdr:cNvPr id="38" name="正方形/長方形 37"/>
        <xdr:cNvSpPr/>
      </xdr:nvSpPr>
      <xdr:spPr>
        <a:xfrm>
          <a:off x="0" y="2479320"/>
          <a:ext cx="5949064"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３．資料は、基幹統計調査、官公庁、民間団体などから収集した</a:t>
          </a:r>
        </a:p>
      </xdr:txBody>
    </xdr:sp>
    <xdr:clientData/>
  </xdr:oneCellAnchor>
  <xdr:oneCellAnchor>
    <xdr:from>
      <xdr:col>0</xdr:col>
      <xdr:colOff>0</xdr:colOff>
      <xdr:row>34</xdr:row>
      <xdr:rowOff>91085</xdr:rowOff>
    </xdr:from>
    <xdr:ext cx="5352747" cy="350737"/>
    <xdr:sp macro="" textlink="">
      <xdr:nvSpPr>
        <xdr:cNvPr id="43" name="正方形/長方形 42"/>
        <xdr:cNvSpPr/>
      </xdr:nvSpPr>
      <xdr:spPr>
        <a:xfrm>
          <a:off x="0" y="6663335"/>
          <a:ext cx="5352747"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６．合併前の数値は、旧２町の数値を合算しております。</a:t>
          </a:r>
        </a:p>
      </xdr:txBody>
    </xdr:sp>
    <xdr:clientData/>
  </xdr:oneCellAnchor>
  <xdr:oneCellAnchor>
    <xdr:from>
      <xdr:col>0</xdr:col>
      <xdr:colOff>0</xdr:colOff>
      <xdr:row>30</xdr:row>
      <xdr:rowOff>43460</xdr:rowOff>
    </xdr:from>
    <xdr:ext cx="5949064" cy="350737"/>
    <xdr:sp macro="" textlink="">
      <xdr:nvSpPr>
        <xdr:cNvPr id="40" name="正方形/長方形 39"/>
        <xdr:cNvSpPr/>
      </xdr:nvSpPr>
      <xdr:spPr>
        <a:xfrm>
          <a:off x="0" y="5853710"/>
          <a:ext cx="5949064"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５．統計表の各数字の単位未満は、端数処理を行っているため、</a:t>
          </a:r>
        </a:p>
      </xdr:txBody>
    </xdr:sp>
    <xdr:clientData/>
  </xdr:oneCellAnchor>
  <xdr:twoCellAnchor>
    <xdr:from>
      <xdr:col>1</xdr:col>
      <xdr:colOff>114300</xdr:colOff>
      <xdr:row>2</xdr:row>
      <xdr:rowOff>152400</xdr:rowOff>
    </xdr:from>
    <xdr:to>
      <xdr:col>4</xdr:col>
      <xdr:colOff>142875</xdr:colOff>
      <xdr:row>3</xdr:row>
      <xdr:rowOff>161925</xdr:rowOff>
    </xdr:to>
    <xdr:sp macro="" textlink="">
      <xdr:nvSpPr>
        <xdr:cNvPr id="91137" name="WordArt 1"/>
        <xdr:cNvSpPr>
          <a:spLocks noChangeArrowheads="1" noChangeShapeType="1" noTextEdit="1"/>
        </xdr:cNvSpPr>
      </xdr:nvSpPr>
      <xdr:spPr bwMode="auto">
        <a:xfrm>
          <a:off x="304800" y="533400"/>
          <a:ext cx="600075" cy="200025"/>
        </a:xfrm>
        <a:prstGeom prst="rect">
          <a:avLst/>
        </a:prstGeom>
        <a:extLst/>
      </xdr:spPr>
      <xdr:txBody>
        <a:bodyPr wrap="none" fromWordArt="1">
          <a:prstTxWarp prst="textPlain">
            <a:avLst>
              <a:gd name="adj" fmla="val 50000"/>
            </a:avLst>
          </a:prstTxWarp>
        </a:bodyPr>
        <a:lstStyle/>
        <a:p>
          <a:pPr algn="ctr" rtl="0">
            <a:buNone/>
          </a:pPr>
          <a:r>
            <a:rPr lang="ja-JP" altLang="en-US" sz="1600" kern="10" spc="0">
              <a:ln>
                <a:noFill/>
              </a:ln>
              <a:solidFill>
                <a:srgbClr val="000000"/>
              </a:solidFill>
              <a:effectLst/>
              <a:latin typeface="HG正楷書体-PRO" panose="03000600000000000000" pitchFamily="66" charset="-128"/>
              <a:ea typeface="HG正楷書体-PRO" panose="03000600000000000000" pitchFamily="66" charset="-128"/>
            </a:rPr>
            <a:t>凡　例</a:t>
          </a:r>
        </a:p>
      </xdr:txBody>
    </xdr:sp>
    <xdr:clientData/>
  </xdr:twoCellAnchor>
  <xdr:twoCellAnchor>
    <xdr:from>
      <xdr:col>0</xdr:col>
      <xdr:colOff>0</xdr:colOff>
      <xdr:row>30</xdr:row>
      <xdr:rowOff>123825</xdr:rowOff>
    </xdr:from>
    <xdr:to>
      <xdr:col>24</xdr:col>
      <xdr:colOff>133350</xdr:colOff>
      <xdr:row>31</xdr:row>
      <xdr:rowOff>114300</xdr:rowOff>
    </xdr:to>
    <xdr:sp macro="" textlink="">
      <xdr:nvSpPr>
        <xdr:cNvPr id="30556524" name="WordArt 9"/>
        <xdr:cNvSpPr>
          <a:spLocks noChangeArrowheads="1" noChangeShapeType="1" noTextEdit="1"/>
        </xdr:cNvSpPr>
      </xdr:nvSpPr>
      <xdr:spPr bwMode="auto">
        <a:xfrm>
          <a:off x="0" y="5934075"/>
          <a:ext cx="4705350" cy="180975"/>
        </a:xfrm>
        <a:prstGeom prst="rect">
          <a:avLst/>
        </a:prstGeom>
        <a:extLst>
          <a:ext uri="{91240B29-F687-4F45-9708-019B960494DF}">
            <a14:hiddenLine xmlns:a14="http://schemas.microsoft.com/office/drawing/2010/main" w="9525">
              <a:solidFill>
                <a:srgbClr val="000000"/>
              </a:solidFill>
              <a:round/>
              <a:headEnd/>
              <a:tailEnd/>
            </a14:hiddenLine>
          </a:ext>
        </a:extLst>
      </xdr:spPr>
      <xdr:txBody>
        <a:bodyPr wrap="none" fromWordArt="1">
          <a:prstTxWarp prst="textPlain">
            <a:avLst>
              <a:gd name="adj" fmla="val 50000"/>
            </a:avLst>
          </a:prstTxWarp>
        </a:bodyPr>
        <a:lstStyle/>
        <a:p>
          <a:pPr algn="l" rtl="0">
            <a:buNone/>
          </a:pPr>
          <a:endParaRPr lang="ja-JP" altLang="en-US" sz="1400" u="sng" strike="sngStrike" kern="10" cap="small" spc="0">
            <a:ln>
              <a:noFill/>
            </a:ln>
            <a:solidFill>
              <a:srgbClr val="000000"/>
            </a:solidFill>
            <a:latin typeface="HG正楷書体-PRO" panose="03000600000000000000" pitchFamily="66" charset="-128"/>
            <a:ea typeface="HG正楷書体-PRO" panose="03000600000000000000" pitchFamily="66" charset="-128"/>
          </a:endParaRPr>
        </a:p>
      </xdr:txBody>
    </xdr:sp>
    <xdr:clientData/>
  </xdr:twoCellAnchor>
  <xdr:twoCellAnchor>
    <xdr:from>
      <xdr:col>0</xdr:col>
      <xdr:colOff>0</xdr:colOff>
      <xdr:row>9</xdr:row>
      <xdr:rowOff>95250</xdr:rowOff>
    </xdr:from>
    <xdr:to>
      <xdr:col>33</xdr:col>
      <xdr:colOff>104775</xdr:colOff>
      <xdr:row>10</xdr:row>
      <xdr:rowOff>85725</xdr:rowOff>
    </xdr:to>
    <xdr:sp macro="" textlink="">
      <xdr:nvSpPr>
        <xdr:cNvPr id="30556525" name="WordArt 10"/>
        <xdr:cNvSpPr>
          <a:spLocks noChangeArrowheads="1" noChangeShapeType="1" noTextEdit="1"/>
        </xdr:cNvSpPr>
      </xdr:nvSpPr>
      <xdr:spPr bwMode="auto">
        <a:xfrm>
          <a:off x="0" y="1809750"/>
          <a:ext cx="6391275" cy="180975"/>
        </a:xfrm>
        <a:prstGeom prst="rect">
          <a:avLst/>
        </a:prstGeom>
        <a:extLst>
          <a:ext uri="{91240B29-F687-4F45-9708-019B960494DF}">
            <a14:hiddenLine xmlns:a14="http://schemas.microsoft.com/office/drawing/2010/main" w="9525">
              <a:solidFill>
                <a:srgbClr val="000000"/>
              </a:solidFill>
              <a:round/>
              <a:headEnd/>
              <a:tailEnd/>
            </a14:hiddenLine>
          </a:ext>
        </a:extLst>
      </xdr:spPr>
      <xdr:txBody>
        <a:bodyPr wrap="none" fromWordArt="1">
          <a:prstTxWarp prst="textPlain">
            <a:avLst>
              <a:gd name="adj" fmla="val 50000"/>
            </a:avLst>
          </a:prstTxWarp>
        </a:bodyPr>
        <a:lstStyle/>
        <a:p>
          <a:pPr algn="l" rtl="0">
            <a:buNone/>
          </a:pPr>
          <a:endParaRPr lang="ja-JP" altLang="en-US" sz="1400" u="sng" strike="sngStrike" cap="small" spc="0">
            <a:ln>
              <a:noFill/>
            </a:ln>
            <a:solidFill>
              <a:srgbClr val="000000"/>
            </a:solidFill>
            <a:latin typeface="HG正楷書体-PRO" panose="03000600000000000000" pitchFamily="66" charset="-128"/>
            <a:ea typeface="HG正楷書体-PRO" panose="03000600000000000000" pitchFamily="66" charset="-128"/>
          </a:endParaRPr>
        </a:p>
      </xdr:txBody>
    </xdr:sp>
    <xdr:clientData/>
  </xdr:twoCellAnchor>
  <xdr:twoCellAnchor>
    <xdr:from>
      <xdr:col>1</xdr:col>
      <xdr:colOff>114300</xdr:colOff>
      <xdr:row>2</xdr:row>
      <xdr:rowOff>152400</xdr:rowOff>
    </xdr:from>
    <xdr:to>
      <xdr:col>4</xdr:col>
      <xdr:colOff>142875</xdr:colOff>
      <xdr:row>3</xdr:row>
      <xdr:rowOff>161925</xdr:rowOff>
    </xdr:to>
    <xdr:sp macro="" textlink="">
      <xdr:nvSpPr>
        <xdr:cNvPr id="2" name="WordArt 1"/>
        <xdr:cNvSpPr>
          <a:spLocks noChangeArrowheads="1" noChangeShapeType="1" noTextEdit="1"/>
        </xdr:cNvSpPr>
      </xdr:nvSpPr>
      <xdr:spPr bwMode="auto">
        <a:xfrm>
          <a:off x="304800" y="533400"/>
          <a:ext cx="600075" cy="200025"/>
        </a:xfrm>
        <a:prstGeom prst="rect">
          <a:avLst/>
        </a:prstGeom>
        <a:extLst/>
      </xdr:spPr>
      <xdr:txBody>
        <a:bodyPr wrap="none" fromWordArt="1">
          <a:prstTxWarp prst="textPlain">
            <a:avLst>
              <a:gd name="adj" fmla="val 50000"/>
            </a:avLst>
          </a:prstTxWarp>
        </a:bodyPr>
        <a:lstStyle/>
        <a:p>
          <a:pPr algn="ctr" rtl="0">
            <a:buNone/>
          </a:pPr>
          <a:r>
            <a:rPr lang="ja-JP" altLang="en-US" sz="1600" kern="10" spc="0">
              <a:ln>
                <a:noFill/>
              </a:ln>
              <a:solidFill>
                <a:srgbClr val="000000"/>
              </a:solidFill>
              <a:effectLst/>
              <a:latin typeface="HG正楷書体-PRO" panose="03000600000000000000" pitchFamily="66" charset="-128"/>
              <a:ea typeface="HG正楷書体-PRO" panose="03000600000000000000" pitchFamily="66" charset="-128"/>
            </a:rPr>
            <a:t>凡　例</a:t>
          </a:r>
        </a:p>
      </xdr:txBody>
    </xdr:sp>
    <xdr:clientData/>
  </xdr:twoCellAnchor>
  <xdr:twoCellAnchor>
    <xdr:from>
      <xdr:col>1</xdr:col>
      <xdr:colOff>114300</xdr:colOff>
      <xdr:row>2</xdr:row>
      <xdr:rowOff>152400</xdr:rowOff>
    </xdr:from>
    <xdr:to>
      <xdr:col>4</xdr:col>
      <xdr:colOff>142875</xdr:colOff>
      <xdr:row>3</xdr:row>
      <xdr:rowOff>161925</xdr:rowOff>
    </xdr:to>
    <xdr:sp macro="" textlink="">
      <xdr:nvSpPr>
        <xdr:cNvPr id="16" name="WordArt 1"/>
        <xdr:cNvSpPr>
          <a:spLocks noChangeArrowheads="1" noChangeShapeType="1" noTextEdit="1"/>
        </xdr:cNvSpPr>
      </xdr:nvSpPr>
      <xdr:spPr bwMode="auto">
        <a:xfrm>
          <a:off x="304800" y="533400"/>
          <a:ext cx="600075" cy="200025"/>
        </a:xfrm>
        <a:prstGeom prst="rect">
          <a:avLst/>
        </a:prstGeom>
        <a:extLst/>
      </xdr:spPr>
      <xdr:txBody>
        <a:bodyPr wrap="none" fromWordArt="1">
          <a:prstTxWarp prst="textPlain">
            <a:avLst>
              <a:gd name="adj" fmla="val 50000"/>
            </a:avLst>
          </a:prstTxWarp>
        </a:bodyPr>
        <a:lstStyle/>
        <a:p>
          <a:pPr algn="ctr" rtl="0">
            <a:buNone/>
          </a:pPr>
          <a:r>
            <a:rPr lang="ja-JP" altLang="en-US" sz="1600" kern="10" spc="0">
              <a:ln>
                <a:noFill/>
              </a:ln>
              <a:solidFill>
                <a:srgbClr val="000000"/>
              </a:solidFill>
              <a:effectLst/>
              <a:latin typeface="HG正楷書体-PRO" panose="03000600000000000000" pitchFamily="66" charset="-128"/>
              <a:ea typeface="HG正楷書体-PRO" panose="03000600000000000000" pitchFamily="66" charset="-128"/>
            </a:rPr>
            <a:t>凡　例</a:t>
          </a:r>
        </a:p>
      </xdr:txBody>
    </xdr:sp>
    <xdr:clientData/>
  </xdr:twoCellAnchor>
  <xdr:twoCellAnchor>
    <xdr:from>
      <xdr:col>0</xdr:col>
      <xdr:colOff>0</xdr:colOff>
      <xdr:row>7</xdr:row>
      <xdr:rowOff>66675</xdr:rowOff>
    </xdr:from>
    <xdr:to>
      <xdr:col>27</xdr:col>
      <xdr:colOff>133350</xdr:colOff>
      <xdr:row>8</xdr:row>
      <xdr:rowOff>57150</xdr:rowOff>
    </xdr:to>
    <xdr:sp macro="" textlink="">
      <xdr:nvSpPr>
        <xdr:cNvPr id="30556528" name="WordArt 3"/>
        <xdr:cNvSpPr>
          <a:spLocks noChangeArrowheads="1" noChangeShapeType="1" noTextEdit="1"/>
        </xdr:cNvSpPr>
      </xdr:nvSpPr>
      <xdr:spPr bwMode="auto">
        <a:xfrm>
          <a:off x="0" y="1400175"/>
          <a:ext cx="5276850" cy="180975"/>
        </a:xfrm>
        <a:prstGeom prst="rect">
          <a:avLst/>
        </a:prstGeom>
        <a:extLst>
          <a:ext uri="{91240B29-F687-4F45-9708-019B960494DF}">
            <a14:hiddenLine xmlns:a14="http://schemas.microsoft.com/office/drawing/2010/main" w="9525">
              <a:solidFill>
                <a:srgbClr val="000000"/>
              </a:solidFill>
              <a:round/>
              <a:headEnd/>
              <a:tailEnd/>
            </a14:hiddenLine>
          </a:ext>
        </a:extLst>
      </xdr:spPr>
      <xdr:txBody>
        <a:bodyPr wrap="none" fromWordArt="1">
          <a:prstTxWarp prst="textPlain">
            <a:avLst>
              <a:gd name="adj" fmla="val 50000"/>
            </a:avLst>
          </a:prstTxWarp>
        </a:bodyPr>
        <a:lstStyle/>
        <a:p>
          <a:pPr algn="l" rtl="0">
            <a:buNone/>
          </a:pPr>
          <a:endParaRPr lang="ja-JP" altLang="en-US" sz="1400" u="sng" strike="sngStrike" cap="small" spc="0">
            <a:ln>
              <a:noFill/>
            </a:ln>
            <a:solidFill>
              <a:srgbClr val="000000"/>
            </a:solidFill>
            <a:latin typeface="HG正楷書体-PRO" panose="03000600000000000000" pitchFamily="66" charset="-128"/>
            <a:ea typeface="HG正楷書体-PRO" panose="03000600000000000000" pitchFamily="66" charset="-128"/>
          </a:endParaRPr>
        </a:p>
      </xdr:txBody>
    </xdr:sp>
    <xdr:clientData/>
  </xdr:twoCellAnchor>
  <xdr:twoCellAnchor>
    <xdr:from>
      <xdr:col>0</xdr:col>
      <xdr:colOff>0</xdr:colOff>
      <xdr:row>13</xdr:row>
      <xdr:rowOff>114300</xdr:rowOff>
    </xdr:from>
    <xdr:to>
      <xdr:col>18</xdr:col>
      <xdr:colOff>9525</xdr:colOff>
      <xdr:row>14</xdr:row>
      <xdr:rowOff>104775</xdr:rowOff>
    </xdr:to>
    <xdr:sp macro="" textlink="">
      <xdr:nvSpPr>
        <xdr:cNvPr id="30556529" name="WordArt 12"/>
        <xdr:cNvSpPr>
          <a:spLocks noChangeArrowheads="1" noChangeShapeType="1" noTextEdit="1"/>
        </xdr:cNvSpPr>
      </xdr:nvSpPr>
      <xdr:spPr bwMode="auto">
        <a:xfrm>
          <a:off x="0" y="2590800"/>
          <a:ext cx="3438525" cy="180975"/>
        </a:xfrm>
        <a:prstGeom prst="rect">
          <a:avLst/>
        </a:prstGeom>
        <a:extLst>
          <a:ext uri="{91240B29-F687-4F45-9708-019B960494DF}">
            <a14:hiddenLine xmlns:a14="http://schemas.microsoft.com/office/drawing/2010/main" w="9525">
              <a:solidFill>
                <a:srgbClr val="000000"/>
              </a:solidFill>
              <a:round/>
              <a:headEnd/>
              <a:tailEnd/>
            </a14:hiddenLine>
          </a:ext>
        </a:extLst>
      </xdr:spPr>
      <xdr:txBody>
        <a:bodyPr wrap="none" fromWordArt="1">
          <a:prstTxWarp prst="textPlain">
            <a:avLst>
              <a:gd name="adj" fmla="val 50000"/>
            </a:avLst>
          </a:prstTxWarp>
        </a:bodyPr>
        <a:lstStyle/>
        <a:p>
          <a:pPr algn="l" rtl="0">
            <a:buNone/>
          </a:pPr>
          <a:endParaRPr lang="ja-JP" altLang="en-US" sz="1400" u="sng" strike="sngStrike" cap="small" spc="0">
            <a:ln>
              <a:noFill/>
            </a:ln>
            <a:solidFill>
              <a:srgbClr val="000000"/>
            </a:solidFill>
            <a:latin typeface="HG正楷書体-PRO" panose="03000600000000000000" pitchFamily="66" charset="-128"/>
            <a:ea typeface="HG正楷書体-PRO" panose="03000600000000000000" pitchFamily="66" charset="-128"/>
          </a:endParaRPr>
        </a:p>
      </xdr:txBody>
    </xdr:sp>
    <xdr:clientData/>
  </xdr:twoCellAnchor>
  <xdr:twoCellAnchor>
    <xdr:from>
      <xdr:col>1</xdr:col>
      <xdr:colOff>114300</xdr:colOff>
      <xdr:row>2</xdr:row>
      <xdr:rowOff>152400</xdr:rowOff>
    </xdr:from>
    <xdr:to>
      <xdr:col>4</xdr:col>
      <xdr:colOff>142875</xdr:colOff>
      <xdr:row>3</xdr:row>
      <xdr:rowOff>161925</xdr:rowOff>
    </xdr:to>
    <xdr:sp macro="" textlink="">
      <xdr:nvSpPr>
        <xdr:cNvPr id="30" name="WordArt 1"/>
        <xdr:cNvSpPr>
          <a:spLocks noChangeArrowheads="1" noChangeShapeType="1" noTextEdit="1"/>
        </xdr:cNvSpPr>
      </xdr:nvSpPr>
      <xdr:spPr bwMode="auto">
        <a:xfrm>
          <a:off x="304800" y="533400"/>
          <a:ext cx="600075" cy="200025"/>
        </a:xfrm>
        <a:prstGeom prst="rect">
          <a:avLst/>
        </a:prstGeom>
        <a:extLst/>
      </xdr:spPr>
      <xdr:txBody>
        <a:bodyPr wrap="none" fromWordArt="1">
          <a:prstTxWarp prst="textPlain">
            <a:avLst>
              <a:gd name="adj" fmla="val 50000"/>
            </a:avLst>
          </a:prstTxWarp>
        </a:bodyPr>
        <a:lstStyle/>
        <a:p>
          <a:pPr algn="ctr" rtl="0">
            <a:buNone/>
          </a:pPr>
          <a:r>
            <a:rPr lang="ja-JP" altLang="en-US" sz="1600" kern="10" spc="0">
              <a:ln>
                <a:noFill/>
              </a:ln>
              <a:solidFill>
                <a:srgbClr val="000000"/>
              </a:solidFill>
              <a:effectLst/>
              <a:latin typeface="HG正楷書体-PRO" panose="03000600000000000000" pitchFamily="66" charset="-128"/>
              <a:ea typeface="HG正楷書体-PRO" panose="03000600000000000000" pitchFamily="66" charset="-128"/>
            </a:rPr>
            <a:t>凡　例</a:t>
          </a:r>
        </a:p>
      </xdr:txBody>
    </xdr:sp>
    <xdr:clientData/>
  </xdr:twoCellAnchor>
  <xdr:twoCellAnchor>
    <xdr:from>
      <xdr:col>0</xdr:col>
      <xdr:colOff>0</xdr:colOff>
      <xdr:row>7</xdr:row>
      <xdr:rowOff>66675</xdr:rowOff>
    </xdr:from>
    <xdr:to>
      <xdr:col>27</xdr:col>
      <xdr:colOff>133350</xdr:colOff>
      <xdr:row>8</xdr:row>
      <xdr:rowOff>57150</xdr:rowOff>
    </xdr:to>
    <xdr:sp macro="" textlink="">
      <xdr:nvSpPr>
        <xdr:cNvPr id="30556531" name="WordArt 3"/>
        <xdr:cNvSpPr>
          <a:spLocks noChangeArrowheads="1" noChangeShapeType="1" noTextEdit="1"/>
        </xdr:cNvSpPr>
      </xdr:nvSpPr>
      <xdr:spPr bwMode="auto">
        <a:xfrm>
          <a:off x="0" y="1400175"/>
          <a:ext cx="5276850" cy="180975"/>
        </a:xfrm>
        <a:prstGeom prst="rect">
          <a:avLst/>
        </a:prstGeom>
        <a:extLst>
          <a:ext uri="{91240B29-F687-4F45-9708-019B960494DF}">
            <a14:hiddenLine xmlns:a14="http://schemas.microsoft.com/office/drawing/2010/main" w="9525">
              <a:solidFill>
                <a:srgbClr val="000000"/>
              </a:solidFill>
              <a:round/>
              <a:headEnd/>
              <a:tailEnd/>
            </a14:hiddenLine>
          </a:ext>
        </a:extLst>
      </xdr:spPr>
      <xdr:txBody>
        <a:bodyPr wrap="none" fromWordArt="1">
          <a:prstTxWarp prst="textPlain">
            <a:avLst>
              <a:gd name="adj" fmla="val 50000"/>
            </a:avLst>
          </a:prstTxWarp>
        </a:bodyPr>
        <a:lstStyle/>
        <a:p>
          <a:pPr algn="l" rtl="0">
            <a:buNone/>
          </a:pPr>
          <a:endParaRPr lang="ja-JP" altLang="en-US" sz="1400" u="sng" strike="sngStrike" cap="small" spc="0">
            <a:ln>
              <a:noFill/>
            </a:ln>
            <a:solidFill>
              <a:srgbClr val="000000"/>
            </a:solidFill>
            <a:latin typeface="HG正楷書体-PRO" panose="03000600000000000000" pitchFamily="66" charset="-128"/>
            <a:ea typeface="HG正楷書体-PRO" panose="03000600000000000000" pitchFamily="66" charset="-128"/>
          </a:endParaRPr>
        </a:p>
      </xdr:txBody>
    </xdr:sp>
    <xdr:clientData/>
  </xdr:twoCellAnchor>
  <xdr:twoCellAnchor>
    <xdr:from>
      <xdr:col>0</xdr:col>
      <xdr:colOff>0</xdr:colOff>
      <xdr:row>26</xdr:row>
      <xdr:rowOff>76200</xdr:rowOff>
    </xdr:from>
    <xdr:to>
      <xdr:col>33</xdr:col>
      <xdr:colOff>47625</xdr:colOff>
      <xdr:row>27</xdr:row>
      <xdr:rowOff>66675</xdr:rowOff>
    </xdr:to>
    <xdr:sp macro="" textlink="">
      <xdr:nvSpPr>
        <xdr:cNvPr id="30556532" name="WordArt 8"/>
        <xdr:cNvSpPr>
          <a:spLocks noChangeArrowheads="1" noChangeShapeType="1" noTextEdit="1"/>
        </xdr:cNvSpPr>
      </xdr:nvSpPr>
      <xdr:spPr bwMode="auto">
        <a:xfrm>
          <a:off x="0" y="5124450"/>
          <a:ext cx="6334125" cy="180975"/>
        </a:xfrm>
        <a:prstGeom prst="rect">
          <a:avLst/>
        </a:prstGeom>
        <a:extLst>
          <a:ext uri="{91240B29-F687-4F45-9708-019B960494DF}">
            <a14:hiddenLine xmlns:a14="http://schemas.microsoft.com/office/drawing/2010/main" w="9525">
              <a:solidFill>
                <a:srgbClr val="000000"/>
              </a:solidFill>
              <a:round/>
              <a:headEnd/>
              <a:tailEnd/>
            </a14:hiddenLine>
          </a:ext>
        </a:extLst>
      </xdr:spPr>
      <xdr:txBody>
        <a:bodyPr wrap="none" fromWordArt="1">
          <a:prstTxWarp prst="textPlain">
            <a:avLst>
              <a:gd name="adj" fmla="val 50000"/>
            </a:avLst>
          </a:prstTxWarp>
        </a:bodyPr>
        <a:lstStyle/>
        <a:p>
          <a:pPr algn="l" rtl="0">
            <a:buNone/>
          </a:pPr>
          <a:endParaRPr lang="ja-JP" altLang="en-US" sz="1400" u="sng" strike="sngStrike" kern="10" cap="small" spc="0">
            <a:ln>
              <a:noFill/>
            </a:ln>
            <a:solidFill>
              <a:srgbClr val="000000"/>
            </a:solidFill>
            <a:latin typeface="HG正楷書体-PRO" panose="03000600000000000000" pitchFamily="66" charset="-128"/>
            <a:ea typeface="HG正楷書体-PRO" panose="03000600000000000000" pitchFamily="66" charset="-128"/>
          </a:endParaRPr>
        </a:p>
      </xdr:txBody>
    </xdr:sp>
    <xdr:clientData/>
  </xdr:twoCellAnchor>
  <xdr:twoCellAnchor>
    <xdr:from>
      <xdr:col>0</xdr:col>
      <xdr:colOff>0</xdr:colOff>
      <xdr:row>35</xdr:row>
      <xdr:rowOff>28575</xdr:rowOff>
    </xdr:from>
    <xdr:to>
      <xdr:col>24</xdr:col>
      <xdr:colOff>133350</xdr:colOff>
      <xdr:row>36</xdr:row>
      <xdr:rowOff>19050</xdr:rowOff>
    </xdr:to>
    <xdr:sp macro="" textlink="">
      <xdr:nvSpPr>
        <xdr:cNvPr id="30556533" name="WordArt 9"/>
        <xdr:cNvSpPr>
          <a:spLocks noChangeArrowheads="1" noChangeShapeType="1" noTextEdit="1"/>
        </xdr:cNvSpPr>
      </xdr:nvSpPr>
      <xdr:spPr bwMode="auto">
        <a:xfrm>
          <a:off x="0" y="6791325"/>
          <a:ext cx="4705350" cy="180975"/>
        </a:xfrm>
        <a:prstGeom prst="rect">
          <a:avLst/>
        </a:prstGeom>
        <a:extLst>
          <a:ext uri="{91240B29-F687-4F45-9708-019B960494DF}">
            <a14:hiddenLine xmlns:a14="http://schemas.microsoft.com/office/drawing/2010/main" w="9525">
              <a:solidFill>
                <a:srgbClr val="000000"/>
              </a:solidFill>
              <a:round/>
              <a:headEnd/>
              <a:tailEnd/>
            </a14:hiddenLine>
          </a:ext>
        </a:extLst>
      </xdr:spPr>
      <xdr:txBody>
        <a:bodyPr wrap="none" fromWordArt="1">
          <a:prstTxWarp prst="textPlain">
            <a:avLst>
              <a:gd name="adj" fmla="val 50000"/>
            </a:avLst>
          </a:prstTxWarp>
        </a:bodyPr>
        <a:lstStyle/>
        <a:p>
          <a:pPr algn="l" rtl="0">
            <a:buNone/>
          </a:pPr>
          <a:endParaRPr lang="ja-JP" altLang="en-US" sz="1400" u="sng" strike="sngStrike" kern="10" cap="small" spc="0">
            <a:ln>
              <a:noFill/>
            </a:ln>
            <a:solidFill>
              <a:srgbClr val="000000"/>
            </a:solidFill>
            <a:latin typeface="HG正楷書体-PRO" panose="03000600000000000000" pitchFamily="66" charset="-128"/>
            <a:ea typeface="HG正楷書体-PRO" panose="03000600000000000000" pitchFamily="66" charset="-128"/>
          </a:endParaRPr>
        </a:p>
      </xdr:txBody>
    </xdr:sp>
    <xdr:clientData/>
  </xdr:twoCellAnchor>
  <xdr:twoCellAnchor>
    <xdr:from>
      <xdr:col>0</xdr:col>
      <xdr:colOff>0</xdr:colOff>
      <xdr:row>13</xdr:row>
      <xdr:rowOff>114300</xdr:rowOff>
    </xdr:from>
    <xdr:to>
      <xdr:col>32</xdr:col>
      <xdr:colOff>57150</xdr:colOff>
      <xdr:row>14</xdr:row>
      <xdr:rowOff>104775</xdr:rowOff>
    </xdr:to>
    <xdr:sp macro="" textlink="">
      <xdr:nvSpPr>
        <xdr:cNvPr id="30556534" name="WordArt 11"/>
        <xdr:cNvSpPr>
          <a:spLocks noChangeArrowheads="1" noChangeShapeType="1" noTextEdit="1"/>
        </xdr:cNvSpPr>
      </xdr:nvSpPr>
      <xdr:spPr bwMode="auto">
        <a:xfrm>
          <a:off x="0" y="2590800"/>
          <a:ext cx="6153150" cy="180975"/>
        </a:xfrm>
        <a:prstGeom prst="rect">
          <a:avLst/>
        </a:prstGeom>
        <a:extLst>
          <a:ext uri="{91240B29-F687-4F45-9708-019B960494DF}">
            <a14:hiddenLine xmlns:a14="http://schemas.microsoft.com/office/drawing/2010/main" w="9525">
              <a:solidFill>
                <a:srgbClr val="000000"/>
              </a:solidFill>
              <a:round/>
              <a:headEnd/>
              <a:tailEnd/>
            </a14:hiddenLine>
          </a:ext>
        </a:extLst>
      </xdr:spPr>
      <xdr:txBody>
        <a:bodyPr wrap="none" fromWordArt="1">
          <a:prstTxWarp prst="textPlain">
            <a:avLst>
              <a:gd name="adj" fmla="val 50000"/>
            </a:avLst>
          </a:prstTxWarp>
        </a:bodyPr>
        <a:lstStyle/>
        <a:p>
          <a:pPr algn="l" rtl="0">
            <a:buNone/>
          </a:pPr>
          <a:endParaRPr lang="ja-JP" altLang="en-US" sz="1400" u="sng" strike="sngStrike" cap="small" spc="0">
            <a:ln>
              <a:noFill/>
            </a:ln>
            <a:solidFill>
              <a:srgbClr val="000000"/>
            </a:solidFill>
            <a:latin typeface="HG正楷書体-PRO" panose="03000600000000000000" pitchFamily="66" charset="-128"/>
            <a:ea typeface="HG正楷書体-PRO" panose="03000600000000000000" pitchFamily="66" charset="-128"/>
          </a:endParaRPr>
        </a:p>
      </xdr:txBody>
    </xdr:sp>
    <xdr:clientData/>
  </xdr:twoCellAnchor>
  <xdr:twoCellAnchor>
    <xdr:from>
      <xdr:col>0</xdr:col>
      <xdr:colOff>0</xdr:colOff>
      <xdr:row>28</xdr:row>
      <xdr:rowOff>85725</xdr:rowOff>
    </xdr:from>
    <xdr:to>
      <xdr:col>15</xdr:col>
      <xdr:colOff>38100</xdr:colOff>
      <xdr:row>29</xdr:row>
      <xdr:rowOff>76200</xdr:rowOff>
    </xdr:to>
    <xdr:sp macro="" textlink="">
      <xdr:nvSpPr>
        <xdr:cNvPr id="30556535" name="WordArt 17"/>
        <xdr:cNvSpPr>
          <a:spLocks noChangeArrowheads="1" noChangeShapeType="1" noTextEdit="1"/>
        </xdr:cNvSpPr>
      </xdr:nvSpPr>
      <xdr:spPr bwMode="auto">
        <a:xfrm>
          <a:off x="0" y="5514975"/>
          <a:ext cx="2895600" cy="180975"/>
        </a:xfrm>
        <a:prstGeom prst="rect">
          <a:avLst/>
        </a:prstGeom>
        <a:extLst>
          <a:ext uri="{91240B29-F687-4F45-9708-019B960494DF}">
            <a14:hiddenLine xmlns:a14="http://schemas.microsoft.com/office/drawing/2010/main" w="9525">
              <a:solidFill>
                <a:srgbClr val="000000"/>
              </a:solidFill>
              <a:round/>
              <a:headEnd/>
              <a:tailEnd/>
            </a14:hiddenLine>
          </a:ext>
        </a:extLst>
      </xdr:spPr>
      <xdr:txBody>
        <a:bodyPr wrap="none" fromWordArt="1">
          <a:prstTxWarp prst="textPlain">
            <a:avLst>
              <a:gd name="adj" fmla="val 50000"/>
            </a:avLst>
          </a:prstTxWarp>
        </a:bodyPr>
        <a:lstStyle/>
        <a:p>
          <a:pPr algn="l" rtl="0">
            <a:buNone/>
          </a:pPr>
          <a:endParaRPr lang="ja-JP" altLang="en-US" sz="1400" u="sng" strike="sngStrike" kern="10" cap="small" spc="0">
            <a:ln>
              <a:noFill/>
            </a:ln>
            <a:solidFill>
              <a:srgbClr val="000000"/>
            </a:solidFill>
            <a:latin typeface="HG正楷書体-PRO" panose="03000600000000000000" pitchFamily="66" charset="-128"/>
            <a:ea typeface="HG正楷書体-PRO" panose="03000600000000000000" pitchFamily="66" charset="-128"/>
          </a:endParaRPr>
        </a:p>
      </xdr:txBody>
    </xdr:sp>
    <xdr:clientData/>
  </xdr:twoCellAnchor>
  <xdr:oneCellAnchor>
    <xdr:from>
      <xdr:col>1</xdr:col>
      <xdr:colOff>91693</xdr:colOff>
      <xdr:row>20</xdr:row>
      <xdr:rowOff>37110</xdr:rowOff>
    </xdr:from>
    <xdr:ext cx="3827779" cy="350737"/>
    <xdr:sp macro="" textlink="">
      <xdr:nvSpPr>
        <xdr:cNvPr id="4" name="正方形/長方形 3"/>
        <xdr:cNvSpPr/>
      </xdr:nvSpPr>
      <xdr:spPr>
        <a:xfrm>
          <a:off x="282193" y="3847110"/>
          <a:ext cx="3827779" cy="350737"/>
        </a:xfrm>
        <a:prstGeom prst="rect">
          <a:avLst/>
        </a:prstGeom>
        <a:noFill/>
      </xdr:spPr>
      <xdr:txBody>
        <a:bodyPr wrap="none" lIns="91440" tIns="45720" rIns="91440" bIns="45720">
          <a:spAutoFit/>
        </a:bodyPr>
        <a:lstStyle/>
        <a:p>
          <a:pPr rtl="0"/>
          <a:r>
            <a:rPr lang="ja-JP" altLang="ja-JP" sz="1550">
              <a:effectLst/>
              <a:latin typeface="HG正楷書体-PRO" panose="03000600000000000000" pitchFamily="66" charset="-128"/>
              <a:ea typeface="HG正楷書体-PRO" panose="03000600000000000000" pitchFamily="66" charset="-128"/>
              <a:cs typeface="+mn-cs"/>
            </a:rPr>
            <a:t>「０」</a:t>
          </a:r>
          <a:r>
            <a:rPr lang="en-US" altLang="ja-JP" sz="1550">
              <a:effectLst/>
              <a:latin typeface="HG正楷書体-PRO" panose="03000600000000000000" pitchFamily="66" charset="-128"/>
              <a:ea typeface="HG正楷書体-PRO" panose="03000600000000000000" pitchFamily="66" charset="-128"/>
              <a:cs typeface="+mn-cs"/>
            </a:rPr>
            <a:t>…………</a:t>
          </a:r>
          <a:r>
            <a:rPr lang="ja-JP" altLang="en-US" sz="1550" baseline="0">
              <a:effectLst/>
              <a:latin typeface="HG正楷書体-PRO" panose="03000600000000000000" pitchFamily="66" charset="-128"/>
              <a:ea typeface="HG正楷書体-PRO" panose="03000600000000000000" pitchFamily="66" charset="-128"/>
              <a:cs typeface="+mn-cs"/>
            </a:rPr>
            <a:t> </a:t>
          </a:r>
          <a:r>
            <a:rPr lang="ja-JP" altLang="ja-JP" sz="1550">
              <a:effectLst/>
              <a:latin typeface="HG正楷書体-PRO" panose="03000600000000000000" pitchFamily="66" charset="-128"/>
              <a:ea typeface="HG正楷書体-PRO" panose="03000600000000000000" pitchFamily="66" charset="-128"/>
              <a:cs typeface="+mn-cs"/>
            </a:rPr>
            <a:t>記載単位に満たないもの</a:t>
          </a:r>
          <a:endParaRPr lang="ja-JP" altLang="ja-JP" sz="1550">
            <a:effectLst/>
            <a:latin typeface="HG正楷書体-PRO" panose="03000600000000000000" pitchFamily="66" charset="-128"/>
            <a:ea typeface="HG正楷書体-PRO" panose="03000600000000000000" pitchFamily="66" charset="-128"/>
          </a:endParaRPr>
        </a:p>
      </xdr:txBody>
    </xdr:sp>
    <xdr:clientData/>
  </xdr:oneCellAnchor>
  <xdr:oneCellAnchor>
    <xdr:from>
      <xdr:col>1</xdr:col>
      <xdr:colOff>91693</xdr:colOff>
      <xdr:row>22</xdr:row>
      <xdr:rowOff>39491</xdr:rowOff>
    </xdr:from>
    <xdr:ext cx="3629007" cy="350737"/>
    <xdr:sp macro="" textlink="">
      <xdr:nvSpPr>
        <xdr:cNvPr id="32" name="正方形/長方形 31"/>
        <xdr:cNvSpPr/>
      </xdr:nvSpPr>
      <xdr:spPr>
        <a:xfrm>
          <a:off x="282193" y="4230491"/>
          <a:ext cx="3629007"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a:t>
          </a:r>
          <a:r>
            <a:rPr lang="en-US" altLang="ja-JP" sz="1550">
              <a:effectLst/>
              <a:latin typeface="HG正楷書体-PRO" panose="03000600000000000000" pitchFamily="66" charset="-128"/>
              <a:ea typeface="HG正楷書体-PRO" panose="03000600000000000000" pitchFamily="66" charset="-128"/>
              <a:cs typeface="+mn-cs"/>
            </a:rPr>
            <a:t>………… </a:t>
          </a:r>
          <a:r>
            <a:rPr lang="ja-JP" altLang="en-US" sz="1550">
              <a:effectLst/>
              <a:latin typeface="HG正楷書体-PRO" panose="03000600000000000000" pitchFamily="66" charset="-128"/>
              <a:ea typeface="HG正楷書体-PRO" panose="03000600000000000000" pitchFamily="66" charset="-128"/>
              <a:cs typeface="+mn-cs"/>
            </a:rPr>
            <a:t>皆無、または該当なし</a:t>
          </a:r>
        </a:p>
      </xdr:txBody>
    </xdr:sp>
    <xdr:clientData/>
  </xdr:oneCellAnchor>
  <xdr:oneCellAnchor>
    <xdr:from>
      <xdr:col>1</xdr:col>
      <xdr:colOff>91693</xdr:colOff>
      <xdr:row>24</xdr:row>
      <xdr:rowOff>41872</xdr:rowOff>
    </xdr:from>
    <xdr:ext cx="3629007" cy="350737"/>
    <xdr:sp macro="" textlink="">
      <xdr:nvSpPr>
        <xdr:cNvPr id="33" name="正方形/長方形 32"/>
        <xdr:cNvSpPr/>
      </xdr:nvSpPr>
      <xdr:spPr>
        <a:xfrm>
          <a:off x="282193" y="4613872"/>
          <a:ext cx="3629007"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a:t>
          </a:r>
          <a:r>
            <a:rPr lang="en-US" altLang="ja-JP" sz="1550">
              <a:effectLst/>
              <a:latin typeface="HG正楷書体-PRO" panose="03000600000000000000" pitchFamily="66" charset="-128"/>
              <a:ea typeface="HG正楷書体-PRO" panose="03000600000000000000" pitchFamily="66" charset="-128"/>
              <a:cs typeface="+mn-cs"/>
            </a:rPr>
            <a:t>………… </a:t>
          </a:r>
          <a:r>
            <a:rPr lang="ja-JP" altLang="en-US" sz="1550">
              <a:effectLst/>
              <a:latin typeface="HG正楷書体-PRO" panose="03000600000000000000" pitchFamily="66" charset="-128"/>
              <a:ea typeface="HG正楷書体-PRO" panose="03000600000000000000" pitchFamily="66" charset="-128"/>
              <a:cs typeface="+mn-cs"/>
            </a:rPr>
            <a:t>減少、またはマイナス</a:t>
          </a:r>
        </a:p>
      </xdr:txBody>
    </xdr:sp>
    <xdr:clientData/>
  </xdr:oneCellAnchor>
  <xdr:oneCellAnchor>
    <xdr:from>
      <xdr:col>1</xdr:col>
      <xdr:colOff>91693</xdr:colOff>
      <xdr:row>25</xdr:row>
      <xdr:rowOff>139503</xdr:rowOff>
    </xdr:from>
    <xdr:ext cx="2038828" cy="350737"/>
    <xdr:sp macro="" textlink="">
      <xdr:nvSpPr>
        <xdr:cNvPr id="34" name="正方形/長方形 33"/>
        <xdr:cNvSpPr/>
      </xdr:nvSpPr>
      <xdr:spPr>
        <a:xfrm>
          <a:off x="282193" y="4997253"/>
          <a:ext cx="2038828"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a:t>
          </a:r>
          <a:r>
            <a:rPr lang="en-US" altLang="ja-JP" sz="1550">
              <a:effectLst/>
              <a:latin typeface="HG正楷書体-PRO" panose="03000600000000000000" pitchFamily="66" charset="-128"/>
              <a:ea typeface="HG正楷書体-PRO" panose="03000600000000000000" pitchFamily="66" charset="-128"/>
              <a:cs typeface="+mn-cs"/>
            </a:rPr>
            <a:t>…</a:t>
          </a:r>
          <a:r>
            <a:rPr lang="ja-JP" altLang="en-US" sz="1550">
              <a:effectLst/>
              <a:latin typeface="HG正楷書体-PRO" panose="03000600000000000000" pitchFamily="66" charset="-128"/>
              <a:ea typeface="HG正楷書体-PRO" panose="03000600000000000000" pitchFamily="66" charset="-128"/>
              <a:cs typeface="+mn-cs"/>
            </a:rPr>
            <a:t>」</a:t>
          </a:r>
          <a:r>
            <a:rPr lang="en-US" altLang="ja-JP" sz="1550">
              <a:effectLst/>
              <a:latin typeface="HG正楷書体-PRO" panose="03000600000000000000" pitchFamily="66" charset="-128"/>
              <a:ea typeface="HG正楷書体-PRO" panose="03000600000000000000" pitchFamily="66" charset="-128"/>
              <a:cs typeface="+mn-cs"/>
            </a:rPr>
            <a:t>………… </a:t>
          </a:r>
          <a:r>
            <a:rPr lang="ja-JP" altLang="en-US" sz="1550">
              <a:effectLst/>
              <a:latin typeface="HG正楷書体-PRO" panose="03000600000000000000" pitchFamily="66" charset="-128"/>
              <a:ea typeface="HG正楷書体-PRO" panose="03000600000000000000" pitchFamily="66" charset="-128"/>
              <a:cs typeface="+mn-cs"/>
            </a:rPr>
            <a:t>不詳</a:t>
          </a:r>
        </a:p>
      </xdr:txBody>
    </xdr:sp>
    <xdr:clientData/>
  </xdr:oneCellAnchor>
  <xdr:oneCellAnchor>
    <xdr:from>
      <xdr:col>0</xdr:col>
      <xdr:colOff>0</xdr:colOff>
      <xdr:row>6</xdr:row>
      <xdr:rowOff>141885</xdr:rowOff>
    </xdr:from>
    <xdr:ext cx="6184322" cy="350737"/>
    <xdr:sp macro="" textlink="">
      <xdr:nvSpPr>
        <xdr:cNvPr id="36" name="正方形/長方形 35"/>
        <xdr:cNvSpPr/>
      </xdr:nvSpPr>
      <xdr:spPr>
        <a:xfrm>
          <a:off x="0" y="1284885"/>
          <a:ext cx="6184322" cy="350737"/>
        </a:xfrm>
        <a:prstGeom prst="rect">
          <a:avLst/>
        </a:prstGeom>
        <a:noFill/>
      </xdr:spPr>
      <xdr:txBody>
        <a:bodyPr wrap="none" lIns="91440" tIns="45720" rIns="91440" bIns="45720">
          <a:spAutoFit/>
        </a:bodyPr>
        <a:lstStyle/>
        <a:p>
          <a:pPr rtl="0"/>
          <a:r>
            <a:rPr lang="ja-JP" altLang="ja-JP" sz="1550">
              <a:effectLst/>
              <a:latin typeface="HG正楷書体-PRO" panose="03000600000000000000" pitchFamily="66" charset="-128"/>
              <a:ea typeface="HG正楷書体-PRO" panose="03000600000000000000" pitchFamily="66" charset="-128"/>
              <a:cs typeface="+mn-cs"/>
            </a:rPr>
            <a:t>１</a:t>
          </a:r>
          <a:r>
            <a:rPr lang="en-US" altLang="ja-JP" sz="1550">
              <a:effectLst/>
              <a:latin typeface="HG正楷書体-PRO" panose="03000600000000000000" pitchFamily="66" charset="-128"/>
              <a:ea typeface="HG正楷書体-PRO" panose="03000600000000000000" pitchFamily="66" charset="-128"/>
              <a:cs typeface="+mn-cs"/>
            </a:rPr>
            <a:t>.</a:t>
          </a:r>
          <a:r>
            <a:rPr lang="ja-JP" altLang="ja-JP" sz="1550">
              <a:effectLst/>
              <a:latin typeface="HG正楷書体-PRO" panose="03000600000000000000" pitchFamily="66" charset="-128"/>
              <a:ea typeface="HG正楷書体-PRO" panose="03000600000000000000" pitchFamily="66" charset="-128"/>
              <a:cs typeface="+mn-cs"/>
            </a:rPr>
            <a:t>　本書は、当市における基本的な統計資料を収録したものです。</a:t>
          </a:r>
          <a:endParaRPr lang="ja-JP" altLang="ja-JP" sz="1550">
            <a:effectLst/>
            <a:latin typeface="HG正楷書体-PRO" panose="03000600000000000000" pitchFamily="66" charset="-128"/>
            <a:ea typeface="HG正楷書体-PRO" panose="03000600000000000000" pitchFamily="66" charset="-128"/>
          </a:endParaRPr>
        </a:p>
      </xdr:txBody>
    </xdr:sp>
    <xdr:clientData/>
  </xdr:oneCellAnchor>
  <xdr:oneCellAnchor>
    <xdr:from>
      <xdr:col>1</xdr:col>
      <xdr:colOff>91693</xdr:colOff>
      <xdr:row>27</xdr:row>
      <xdr:rowOff>141885</xdr:rowOff>
    </xdr:from>
    <xdr:ext cx="3645293" cy="350737"/>
    <xdr:sp macro="" textlink="">
      <xdr:nvSpPr>
        <xdr:cNvPr id="35" name="正方形/長方形 34"/>
        <xdr:cNvSpPr/>
      </xdr:nvSpPr>
      <xdr:spPr>
        <a:xfrm>
          <a:off x="282193" y="5380635"/>
          <a:ext cx="3645293"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a:t>
          </a:r>
          <a:r>
            <a:rPr lang="en-US" altLang="ja-JP" sz="1550">
              <a:effectLst/>
              <a:latin typeface="HG正楷書体-PRO" panose="03000600000000000000" pitchFamily="66" charset="-128"/>
              <a:ea typeface="HG正楷書体-PRO" panose="03000600000000000000" pitchFamily="66" charset="-128"/>
              <a:cs typeface="+mn-cs"/>
            </a:rPr>
            <a:t>X </a:t>
          </a:r>
          <a:r>
            <a:rPr lang="ja-JP" altLang="en-US" sz="1550">
              <a:effectLst/>
              <a:latin typeface="HG正楷書体-PRO" panose="03000600000000000000" pitchFamily="66" charset="-128"/>
              <a:ea typeface="HG正楷書体-PRO" panose="03000600000000000000" pitchFamily="66" charset="-128"/>
              <a:cs typeface="+mn-cs"/>
            </a:rPr>
            <a:t>」</a:t>
          </a:r>
          <a:r>
            <a:rPr lang="en-US" altLang="ja-JP" sz="1550">
              <a:effectLst/>
              <a:latin typeface="HG正楷書体-PRO" panose="03000600000000000000" pitchFamily="66" charset="-128"/>
              <a:ea typeface="HG正楷書体-PRO" panose="03000600000000000000" pitchFamily="66" charset="-128"/>
              <a:cs typeface="+mn-cs"/>
            </a:rPr>
            <a:t>………… </a:t>
          </a:r>
          <a:r>
            <a:rPr lang="ja-JP" altLang="en-US" sz="1550">
              <a:effectLst/>
              <a:latin typeface="HG正楷書体-PRO" panose="03000600000000000000" pitchFamily="66" charset="-128"/>
              <a:ea typeface="HG正楷書体-PRO" panose="03000600000000000000" pitchFamily="66" charset="-128"/>
              <a:cs typeface="+mn-cs"/>
            </a:rPr>
            <a:t>公表を差し控えたもの</a:t>
          </a:r>
          <a:endParaRPr lang="ja-JP" altLang="ja-JP" sz="1550">
            <a:effectLst/>
            <a:latin typeface="HG正楷書体-PRO" panose="03000600000000000000" pitchFamily="66" charset="-128"/>
            <a:ea typeface="HG正楷書体-PRO" panose="03000600000000000000" pitchFamily="66" charset="-128"/>
          </a:endParaRPr>
        </a:p>
      </xdr:txBody>
    </xdr:sp>
    <xdr:clientData/>
  </xdr:oneCellAnchor>
  <xdr:oneCellAnchor>
    <xdr:from>
      <xdr:col>0</xdr:col>
      <xdr:colOff>0</xdr:colOff>
      <xdr:row>8</xdr:row>
      <xdr:rowOff>159030</xdr:rowOff>
    </xdr:from>
    <xdr:ext cx="5890139" cy="350737"/>
    <xdr:sp macro="" textlink="">
      <xdr:nvSpPr>
        <xdr:cNvPr id="37" name="正方形/長方形 36"/>
        <xdr:cNvSpPr/>
      </xdr:nvSpPr>
      <xdr:spPr>
        <a:xfrm>
          <a:off x="0" y="1683030"/>
          <a:ext cx="5890139"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２． 年度は、</a:t>
          </a:r>
          <a:r>
            <a:rPr lang="en-US" altLang="ja-JP" sz="1550">
              <a:effectLst/>
              <a:latin typeface="HG正楷書体-PRO" panose="03000600000000000000" pitchFamily="66" charset="-128"/>
              <a:ea typeface="HG正楷書体-PRO" panose="03000600000000000000" pitchFamily="66" charset="-128"/>
              <a:cs typeface="+mn-cs"/>
            </a:rPr>
            <a:t>1</a:t>
          </a:r>
          <a:r>
            <a:rPr lang="ja-JP" altLang="en-US" sz="1550">
              <a:effectLst/>
              <a:latin typeface="HG正楷書体-PRO" panose="03000600000000000000" pitchFamily="66" charset="-128"/>
              <a:ea typeface="HG正楷書体-PRO" panose="03000600000000000000" pitchFamily="66" charset="-128"/>
              <a:cs typeface="+mn-cs"/>
            </a:rPr>
            <a:t>年度間（</a:t>
          </a:r>
          <a:r>
            <a:rPr lang="en-US" altLang="ja-JP" sz="1550">
              <a:effectLst/>
              <a:latin typeface="HG正楷書体-PRO" panose="03000600000000000000" pitchFamily="66" charset="-128"/>
              <a:ea typeface="HG正楷書体-PRO" panose="03000600000000000000" pitchFamily="66" charset="-128"/>
              <a:cs typeface="+mn-cs"/>
            </a:rPr>
            <a:t>4</a:t>
          </a:r>
          <a:r>
            <a:rPr lang="ja-JP" altLang="en-US" sz="1550">
              <a:effectLst/>
              <a:latin typeface="HG正楷書体-PRO" panose="03000600000000000000" pitchFamily="66" charset="-128"/>
              <a:ea typeface="HG正楷書体-PRO" panose="03000600000000000000" pitchFamily="66" charset="-128"/>
              <a:cs typeface="+mn-cs"/>
            </a:rPr>
            <a:t>月から翌年</a:t>
          </a:r>
          <a:r>
            <a:rPr lang="en-US" altLang="ja-JP" sz="1550">
              <a:effectLst/>
              <a:latin typeface="HG正楷書体-PRO" panose="03000600000000000000" pitchFamily="66" charset="-128"/>
              <a:ea typeface="HG正楷書体-PRO" panose="03000600000000000000" pitchFamily="66" charset="-128"/>
              <a:cs typeface="+mn-cs"/>
            </a:rPr>
            <a:t>3</a:t>
          </a:r>
          <a:r>
            <a:rPr lang="ja-JP" altLang="en-US" sz="1550">
              <a:effectLst/>
              <a:latin typeface="HG正楷書体-PRO" panose="03000600000000000000" pitchFamily="66" charset="-128"/>
              <a:ea typeface="HG正楷書体-PRO" panose="03000600000000000000" pitchFamily="66" charset="-128"/>
              <a:cs typeface="+mn-cs"/>
            </a:rPr>
            <a:t>月）を示し、年次は、</a:t>
          </a:r>
          <a:r>
            <a:rPr lang="en-US" altLang="ja-JP" sz="1550">
              <a:effectLst/>
              <a:latin typeface="HG正楷書体-PRO" panose="03000600000000000000" pitchFamily="66" charset="-128"/>
              <a:ea typeface="HG正楷書体-PRO" panose="03000600000000000000" pitchFamily="66" charset="-128"/>
              <a:cs typeface="+mn-cs"/>
            </a:rPr>
            <a:t>1</a:t>
          </a:r>
          <a:r>
            <a:rPr lang="ja-JP" altLang="en-US" sz="1550">
              <a:effectLst/>
              <a:latin typeface="HG正楷書体-PRO" panose="03000600000000000000" pitchFamily="66" charset="-128"/>
              <a:ea typeface="HG正楷書体-PRO" panose="03000600000000000000" pitchFamily="66" charset="-128"/>
              <a:cs typeface="+mn-cs"/>
            </a:rPr>
            <a:t>月</a:t>
          </a:r>
        </a:p>
      </xdr:txBody>
    </xdr:sp>
    <xdr:clientData/>
  </xdr:oneCellAnchor>
  <xdr:oneCellAnchor>
    <xdr:from>
      <xdr:col>0</xdr:col>
      <xdr:colOff>0</xdr:colOff>
      <xdr:row>17</xdr:row>
      <xdr:rowOff>37110</xdr:rowOff>
    </xdr:from>
    <xdr:ext cx="3961341" cy="350737"/>
    <xdr:sp macro="" textlink="">
      <xdr:nvSpPr>
        <xdr:cNvPr id="39" name="正方形/長方形 38"/>
        <xdr:cNvSpPr/>
      </xdr:nvSpPr>
      <xdr:spPr>
        <a:xfrm>
          <a:off x="0" y="3275610"/>
          <a:ext cx="3961341"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４．統計表中の符号は、次のとおりです。</a:t>
          </a:r>
        </a:p>
      </xdr:txBody>
    </xdr:sp>
    <xdr:clientData/>
  </xdr:oneCellAnchor>
  <xdr:oneCellAnchor>
    <xdr:from>
      <xdr:col>1</xdr:col>
      <xdr:colOff>47625</xdr:colOff>
      <xdr:row>32</xdr:row>
      <xdr:rowOff>67273</xdr:rowOff>
    </xdr:from>
    <xdr:ext cx="4557658" cy="350737"/>
    <xdr:sp macro="" textlink="">
      <xdr:nvSpPr>
        <xdr:cNvPr id="42" name="正方形/長方形 41"/>
        <xdr:cNvSpPr/>
      </xdr:nvSpPr>
      <xdr:spPr>
        <a:xfrm>
          <a:off x="238125" y="6258523"/>
          <a:ext cx="4557658"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総数と内訳の合計が一致しない場合もあります。</a:t>
          </a:r>
        </a:p>
      </xdr:txBody>
    </xdr:sp>
    <xdr:clientData/>
  </xdr:oneCellAnchor>
  <xdr:oneCellAnchor>
    <xdr:from>
      <xdr:col>1</xdr:col>
      <xdr:colOff>47625</xdr:colOff>
      <xdr:row>10</xdr:row>
      <xdr:rowOff>176175</xdr:rowOff>
    </xdr:from>
    <xdr:ext cx="2209707" cy="350737"/>
    <xdr:sp macro="" textlink="">
      <xdr:nvSpPr>
        <xdr:cNvPr id="45" name="正方形/長方形 44"/>
        <xdr:cNvSpPr/>
      </xdr:nvSpPr>
      <xdr:spPr>
        <a:xfrm>
          <a:off x="238125" y="2081175"/>
          <a:ext cx="2209707"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から</a:t>
          </a:r>
          <a:r>
            <a:rPr lang="en-US" altLang="ja-JP" sz="1550">
              <a:effectLst/>
              <a:latin typeface="HG正楷書体-PRO" panose="03000600000000000000" pitchFamily="66" charset="-128"/>
              <a:ea typeface="HG正楷書体-PRO" panose="03000600000000000000" pitchFamily="66" charset="-128"/>
              <a:cs typeface="+mn-cs"/>
            </a:rPr>
            <a:t>12</a:t>
          </a:r>
          <a:r>
            <a:rPr lang="ja-JP" altLang="en-US" sz="1550">
              <a:effectLst/>
              <a:latin typeface="HG正楷書体-PRO" panose="03000600000000000000" pitchFamily="66" charset="-128"/>
              <a:ea typeface="HG正楷書体-PRO" panose="03000600000000000000" pitchFamily="66" charset="-128"/>
              <a:cs typeface="+mn-cs"/>
            </a:rPr>
            <a:t>月を示します。</a:t>
          </a:r>
        </a:p>
      </xdr:txBody>
    </xdr:sp>
    <xdr:clientData/>
  </xdr:oneCellAnchor>
  <xdr:oneCellAnchor>
    <xdr:from>
      <xdr:col>1</xdr:col>
      <xdr:colOff>47625</xdr:colOff>
      <xdr:row>15</xdr:row>
      <xdr:rowOff>19965</xdr:rowOff>
    </xdr:from>
    <xdr:ext cx="1178528" cy="350737"/>
    <xdr:sp macro="" textlink="">
      <xdr:nvSpPr>
        <xdr:cNvPr id="46" name="正方形/長方形 45"/>
        <xdr:cNvSpPr/>
      </xdr:nvSpPr>
      <xdr:spPr>
        <a:xfrm>
          <a:off x="238125" y="2877465"/>
          <a:ext cx="1178528"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ものです。</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0</xdr:col>
      <xdr:colOff>95250</xdr:colOff>
      <xdr:row>0</xdr:row>
      <xdr:rowOff>0</xdr:rowOff>
    </xdr:from>
    <xdr:to>
      <xdr:col>10</xdr:col>
      <xdr:colOff>0</xdr:colOff>
      <xdr:row>0</xdr:row>
      <xdr:rowOff>0</xdr:rowOff>
    </xdr:to>
    <xdr:graphicFrame macro="">
      <xdr:nvGraphicFramePr>
        <xdr:cNvPr id="49990"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95250</xdr:colOff>
      <xdr:row>0</xdr:row>
      <xdr:rowOff>0</xdr:rowOff>
    </xdr:from>
    <xdr:to>
      <xdr:col>10</xdr:col>
      <xdr:colOff>0</xdr:colOff>
      <xdr:row>0</xdr:row>
      <xdr:rowOff>0</xdr:rowOff>
    </xdr:to>
    <xdr:graphicFrame macro="">
      <xdr:nvGraphicFramePr>
        <xdr:cNvPr id="49991"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95250</xdr:colOff>
      <xdr:row>0</xdr:row>
      <xdr:rowOff>0</xdr:rowOff>
    </xdr:from>
    <xdr:to>
      <xdr:col>10</xdr:col>
      <xdr:colOff>0</xdr:colOff>
      <xdr:row>0</xdr:row>
      <xdr:rowOff>0</xdr:rowOff>
    </xdr:to>
    <xdr:graphicFrame macro="">
      <xdr:nvGraphicFramePr>
        <xdr:cNvPr id="49992" name="グラフ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9525</xdr:colOff>
      <xdr:row>0</xdr:row>
      <xdr:rowOff>0</xdr:rowOff>
    </xdr:from>
    <xdr:to>
      <xdr:col>8</xdr:col>
      <xdr:colOff>866775</xdr:colOff>
      <xdr:row>0</xdr:row>
      <xdr:rowOff>0</xdr:rowOff>
    </xdr:to>
    <xdr:graphicFrame macro="">
      <xdr:nvGraphicFramePr>
        <xdr:cNvPr id="29499669"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0</xdr:row>
      <xdr:rowOff>0</xdr:rowOff>
    </xdr:from>
    <xdr:to>
      <xdr:col>8</xdr:col>
      <xdr:colOff>847725</xdr:colOff>
      <xdr:row>0</xdr:row>
      <xdr:rowOff>0</xdr:rowOff>
    </xdr:to>
    <xdr:graphicFrame macro="">
      <xdr:nvGraphicFramePr>
        <xdr:cNvPr id="29499670"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9525</xdr:colOff>
      <xdr:row>0</xdr:row>
      <xdr:rowOff>0</xdr:rowOff>
    </xdr:from>
    <xdr:to>
      <xdr:col>8</xdr:col>
      <xdr:colOff>866775</xdr:colOff>
      <xdr:row>0</xdr:row>
      <xdr:rowOff>0</xdr:rowOff>
    </xdr:to>
    <xdr:graphicFrame macro="">
      <xdr:nvGraphicFramePr>
        <xdr:cNvPr id="29499671" name="グラフ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28575</xdr:colOff>
      <xdr:row>0</xdr:row>
      <xdr:rowOff>0</xdr:rowOff>
    </xdr:from>
    <xdr:to>
      <xdr:col>8</xdr:col>
      <xdr:colOff>876300</xdr:colOff>
      <xdr:row>0</xdr:row>
      <xdr:rowOff>0</xdr:rowOff>
    </xdr:to>
    <xdr:graphicFrame macro="">
      <xdr:nvGraphicFramePr>
        <xdr:cNvPr id="29499672" name="グラフ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76200</xdr:colOff>
      <xdr:row>0</xdr:row>
      <xdr:rowOff>0</xdr:rowOff>
    </xdr:from>
    <xdr:to>
      <xdr:col>8</xdr:col>
      <xdr:colOff>819150</xdr:colOff>
      <xdr:row>0</xdr:row>
      <xdr:rowOff>0</xdr:rowOff>
    </xdr:to>
    <xdr:graphicFrame macro="">
      <xdr:nvGraphicFramePr>
        <xdr:cNvPr id="29499673" name="グラフ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171450</xdr:colOff>
      <xdr:row>0</xdr:row>
      <xdr:rowOff>0</xdr:rowOff>
    </xdr:from>
    <xdr:to>
      <xdr:col>8</xdr:col>
      <xdr:colOff>895350</xdr:colOff>
      <xdr:row>0</xdr:row>
      <xdr:rowOff>0</xdr:rowOff>
    </xdr:to>
    <xdr:graphicFrame macro="">
      <xdr:nvGraphicFramePr>
        <xdr:cNvPr id="29499674" name="グラフ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9525</xdr:colOff>
      <xdr:row>0</xdr:row>
      <xdr:rowOff>0</xdr:rowOff>
    </xdr:from>
    <xdr:to>
      <xdr:col>8</xdr:col>
      <xdr:colOff>866775</xdr:colOff>
      <xdr:row>0</xdr:row>
      <xdr:rowOff>0</xdr:rowOff>
    </xdr:to>
    <xdr:graphicFrame macro="">
      <xdr:nvGraphicFramePr>
        <xdr:cNvPr id="29499675" name="グラフ 7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19050</xdr:colOff>
      <xdr:row>0</xdr:row>
      <xdr:rowOff>0</xdr:rowOff>
    </xdr:from>
    <xdr:to>
      <xdr:col>8</xdr:col>
      <xdr:colOff>847725</xdr:colOff>
      <xdr:row>0</xdr:row>
      <xdr:rowOff>0</xdr:rowOff>
    </xdr:to>
    <xdr:graphicFrame macro="">
      <xdr:nvGraphicFramePr>
        <xdr:cNvPr id="29499676" name="グラフ 7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9525</xdr:colOff>
      <xdr:row>0</xdr:row>
      <xdr:rowOff>0</xdr:rowOff>
    </xdr:from>
    <xdr:to>
      <xdr:col>8</xdr:col>
      <xdr:colOff>866775</xdr:colOff>
      <xdr:row>0</xdr:row>
      <xdr:rowOff>0</xdr:rowOff>
    </xdr:to>
    <xdr:graphicFrame macro="">
      <xdr:nvGraphicFramePr>
        <xdr:cNvPr id="29499677" name="グラフ 7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28575</xdr:colOff>
      <xdr:row>0</xdr:row>
      <xdr:rowOff>0</xdr:rowOff>
    </xdr:from>
    <xdr:to>
      <xdr:col>8</xdr:col>
      <xdr:colOff>876300</xdr:colOff>
      <xdr:row>0</xdr:row>
      <xdr:rowOff>0</xdr:rowOff>
    </xdr:to>
    <xdr:graphicFrame macro="">
      <xdr:nvGraphicFramePr>
        <xdr:cNvPr id="29499678" name="グラフ 7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76200</xdr:colOff>
      <xdr:row>0</xdr:row>
      <xdr:rowOff>0</xdr:rowOff>
    </xdr:from>
    <xdr:to>
      <xdr:col>8</xdr:col>
      <xdr:colOff>819150</xdr:colOff>
      <xdr:row>0</xdr:row>
      <xdr:rowOff>0</xdr:rowOff>
    </xdr:to>
    <xdr:graphicFrame macro="">
      <xdr:nvGraphicFramePr>
        <xdr:cNvPr id="29499679" name="グラフ 7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171450</xdr:colOff>
      <xdr:row>0</xdr:row>
      <xdr:rowOff>0</xdr:rowOff>
    </xdr:from>
    <xdr:to>
      <xdr:col>8</xdr:col>
      <xdr:colOff>895350</xdr:colOff>
      <xdr:row>0</xdr:row>
      <xdr:rowOff>0</xdr:rowOff>
    </xdr:to>
    <xdr:graphicFrame macro="">
      <xdr:nvGraphicFramePr>
        <xdr:cNvPr id="29499680" name="グラフ 7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xdr:col>
      <xdr:colOff>9525</xdr:colOff>
      <xdr:row>0</xdr:row>
      <xdr:rowOff>0</xdr:rowOff>
    </xdr:from>
    <xdr:to>
      <xdr:col>8</xdr:col>
      <xdr:colOff>866775</xdr:colOff>
      <xdr:row>0</xdr:row>
      <xdr:rowOff>0</xdr:rowOff>
    </xdr:to>
    <xdr:graphicFrame macro="">
      <xdr:nvGraphicFramePr>
        <xdr:cNvPr id="26293151"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0</xdr:row>
      <xdr:rowOff>0</xdr:rowOff>
    </xdr:from>
    <xdr:to>
      <xdr:col>8</xdr:col>
      <xdr:colOff>847725</xdr:colOff>
      <xdr:row>0</xdr:row>
      <xdr:rowOff>0</xdr:rowOff>
    </xdr:to>
    <xdr:graphicFrame macro="">
      <xdr:nvGraphicFramePr>
        <xdr:cNvPr id="26293152"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9525</xdr:colOff>
      <xdr:row>0</xdr:row>
      <xdr:rowOff>0</xdr:rowOff>
    </xdr:from>
    <xdr:to>
      <xdr:col>8</xdr:col>
      <xdr:colOff>866775</xdr:colOff>
      <xdr:row>0</xdr:row>
      <xdr:rowOff>0</xdr:rowOff>
    </xdr:to>
    <xdr:graphicFrame macro="">
      <xdr:nvGraphicFramePr>
        <xdr:cNvPr id="26293153" name="グラフ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28575</xdr:colOff>
      <xdr:row>0</xdr:row>
      <xdr:rowOff>0</xdr:rowOff>
    </xdr:from>
    <xdr:to>
      <xdr:col>8</xdr:col>
      <xdr:colOff>876300</xdr:colOff>
      <xdr:row>0</xdr:row>
      <xdr:rowOff>0</xdr:rowOff>
    </xdr:to>
    <xdr:graphicFrame macro="">
      <xdr:nvGraphicFramePr>
        <xdr:cNvPr id="26293154" name="グラフ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76200</xdr:colOff>
      <xdr:row>0</xdr:row>
      <xdr:rowOff>0</xdr:rowOff>
    </xdr:from>
    <xdr:to>
      <xdr:col>8</xdr:col>
      <xdr:colOff>819150</xdr:colOff>
      <xdr:row>0</xdr:row>
      <xdr:rowOff>0</xdr:rowOff>
    </xdr:to>
    <xdr:graphicFrame macro="">
      <xdr:nvGraphicFramePr>
        <xdr:cNvPr id="26293155" name="グラフ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171450</xdr:colOff>
      <xdr:row>0</xdr:row>
      <xdr:rowOff>0</xdr:rowOff>
    </xdr:from>
    <xdr:to>
      <xdr:col>8</xdr:col>
      <xdr:colOff>895350</xdr:colOff>
      <xdr:row>0</xdr:row>
      <xdr:rowOff>0</xdr:rowOff>
    </xdr:to>
    <xdr:graphicFrame macro="">
      <xdr:nvGraphicFramePr>
        <xdr:cNvPr id="26293156" name="グラフ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9525</xdr:colOff>
      <xdr:row>0</xdr:row>
      <xdr:rowOff>0</xdr:rowOff>
    </xdr:from>
    <xdr:to>
      <xdr:col>8</xdr:col>
      <xdr:colOff>866775</xdr:colOff>
      <xdr:row>0</xdr:row>
      <xdr:rowOff>0</xdr:rowOff>
    </xdr:to>
    <xdr:graphicFrame macro="">
      <xdr:nvGraphicFramePr>
        <xdr:cNvPr id="26293161" name="グラフ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19050</xdr:colOff>
      <xdr:row>0</xdr:row>
      <xdr:rowOff>0</xdr:rowOff>
    </xdr:from>
    <xdr:to>
      <xdr:col>8</xdr:col>
      <xdr:colOff>847725</xdr:colOff>
      <xdr:row>0</xdr:row>
      <xdr:rowOff>0</xdr:rowOff>
    </xdr:to>
    <xdr:graphicFrame macro="">
      <xdr:nvGraphicFramePr>
        <xdr:cNvPr id="26293162" name="グラフ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9525</xdr:colOff>
      <xdr:row>0</xdr:row>
      <xdr:rowOff>0</xdr:rowOff>
    </xdr:from>
    <xdr:to>
      <xdr:col>8</xdr:col>
      <xdr:colOff>866775</xdr:colOff>
      <xdr:row>0</xdr:row>
      <xdr:rowOff>0</xdr:rowOff>
    </xdr:to>
    <xdr:graphicFrame macro="">
      <xdr:nvGraphicFramePr>
        <xdr:cNvPr id="26293163" name="グラフ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28575</xdr:colOff>
      <xdr:row>0</xdr:row>
      <xdr:rowOff>0</xdr:rowOff>
    </xdr:from>
    <xdr:to>
      <xdr:col>8</xdr:col>
      <xdr:colOff>876300</xdr:colOff>
      <xdr:row>0</xdr:row>
      <xdr:rowOff>0</xdr:rowOff>
    </xdr:to>
    <xdr:graphicFrame macro="">
      <xdr:nvGraphicFramePr>
        <xdr:cNvPr id="26293164" name="グラフ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76200</xdr:colOff>
      <xdr:row>0</xdr:row>
      <xdr:rowOff>0</xdr:rowOff>
    </xdr:from>
    <xdr:to>
      <xdr:col>8</xdr:col>
      <xdr:colOff>819150</xdr:colOff>
      <xdr:row>0</xdr:row>
      <xdr:rowOff>0</xdr:rowOff>
    </xdr:to>
    <xdr:graphicFrame macro="">
      <xdr:nvGraphicFramePr>
        <xdr:cNvPr id="26293165" name="グラフ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171450</xdr:colOff>
      <xdr:row>0</xdr:row>
      <xdr:rowOff>0</xdr:rowOff>
    </xdr:from>
    <xdr:to>
      <xdr:col>8</xdr:col>
      <xdr:colOff>895350</xdr:colOff>
      <xdr:row>0</xdr:row>
      <xdr:rowOff>0</xdr:rowOff>
    </xdr:to>
    <xdr:graphicFrame macro="">
      <xdr:nvGraphicFramePr>
        <xdr:cNvPr id="26293166" name="グラフ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0</xdr:rowOff>
    </xdr:from>
    <xdr:to>
      <xdr:col>11</xdr:col>
      <xdr:colOff>514350</xdr:colOff>
      <xdr:row>0</xdr:row>
      <xdr:rowOff>0</xdr:rowOff>
    </xdr:to>
    <xdr:graphicFrame macro="">
      <xdr:nvGraphicFramePr>
        <xdr:cNvPr id="52784"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0</xdr:row>
      <xdr:rowOff>0</xdr:rowOff>
    </xdr:from>
    <xdr:to>
      <xdr:col>11</xdr:col>
      <xdr:colOff>514350</xdr:colOff>
      <xdr:row>0</xdr:row>
      <xdr:rowOff>0</xdr:rowOff>
    </xdr:to>
    <xdr:graphicFrame macro="">
      <xdr:nvGraphicFramePr>
        <xdr:cNvPr id="52785"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95250</xdr:colOff>
      <xdr:row>0</xdr:row>
      <xdr:rowOff>0</xdr:rowOff>
    </xdr:from>
    <xdr:to>
      <xdr:col>9</xdr:col>
      <xdr:colOff>0</xdr:colOff>
      <xdr:row>0</xdr:row>
      <xdr:rowOff>0</xdr:rowOff>
    </xdr:to>
    <xdr:graphicFrame macro="">
      <xdr:nvGraphicFramePr>
        <xdr:cNvPr id="54831"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133350</xdr:colOff>
      <xdr:row>0</xdr:row>
      <xdr:rowOff>0</xdr:rowOff>
    </xdr:from>
    <xdr:to>
      <xdr:col>9</xdr:col>
      <xdr:colOff>0</xdr:colOff>
      <xdr:row>0</xdr:row>
      <xdr:rowOff>0</xdr:rowOff>
    </xdr:to>
    <xdr:graphicFrame macro="">
      <xdr:nvGraphicFramePr>
        <xdr:cNvPr id="54832"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66675</xdr:colOff>
      <xdr:row>0</xdr:row>
      <xdr:rowOff>0</xdr:rowOff>
    </xdr:from>
    <xdr:to>
      <xdr:col>13</xdr:col>
      <xdr:colOff>0</xdr:colOff>
      <xdr:row>0</xdr:row>
      <xdr:rowOff>0</xdr:rowOff>
    </xdr:to>
    <xdr:graphicFrame macro="">
      <xdr:nvGraphicFramePr>
        <xdr:cNvPr id="31602871" name="グラフ 227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66675</xdr:colOff>
      <xdr:row>0</xdr:row>
      <xdr:rowOff>0</xdr:rowOff>
    </xdr:from>
    <xdr:to>
      <xdr:col>13</xdr:col>
      <xdr:colOff>0</xdr:colOff>
      <xdr:row>0</xdr:row>
      <xdr:rowOff>0</xdr:rowOff>
    </xdr:to>
    <xdr:graphicFrame macro="">
      <xdr:nvGraphicFramePr>
        <xdr:cNvPr id="31602872"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0</xdr:row>
      <xdr:rowOff>0</xdr:rowOff>
    </xdr:from>
    <xdr:to>
      <xdr:col>13</xdr:col>
      <xdr:colOff>0</xdr:colOff>
      <xdr:row>0</xdr:row>
      <xdr:rowOff>0</xdr:rowOff>
    </xdr:to>
    <xdr:graphicFrame macro="">
      <xdr:nvGraphicFramePr>
        <xdr:cNvPr id="31602873"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66675</xdr:colOff>
      <xdr:row>0</xdr:row>
      <xdr:rowOff>0</xdr:rowOff>
    </xdr:from>
    <xdr:to>
      <xdr:col>13</xdr:col>
      <xdr:colOff>0</xdr:colOff>
      <xdr:row>0</xdr:row>
      <xdr:rowOff>0</xdr:rowOff>
    </xdr:to>
    <xdr:graphicFrame macro="">
      <xdr:nvGraphicFramePr>
        <xdr:cNvPr id="31602874" name="グラフ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19050</xdr:colOff>
      <xdr:row>0</xdr:row>
      <xdr:rowOff>0</xdr:rowOff>
    </xdr:from>
    <xdr:to>
      <xdr:col>13</xdr:col>
      <xdr:colOff>0</xdr:colOff>
      <xdr:row>0</xdr:row>
      <xdr:rowOff>0</xdr:rowOff>
    </xdr:to>
    <xdr:graphicFrame macro="">
      <xdr:nvGraphicFramePr>
        <xdr:cNvPr id="31602875" name="グラフ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66675</xdr:colOff>
      <xdr:row>0</xdr:row>
      <xdr:rowOff>0</xdr:rowOff>
    </xdr:from>
    <xdr:to>
      <xdr:col>26</xdr:col>
      <xdr:colOff>0</xdr:colOff>
      <xdr:row>0</xdr:row>
      <xdr:rowOff>0</xdr:rowOff>
    </xdr:to>
    <xdr:graphicFrame macro="">
      <xdr:nvGraphicFramePr>
        <xdr:cNvPr id="31602876" name="グラフ 977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66675</xdr:colOff>
      <xdr:row>0</xdr:row>
      <xdr:rowOff>0</xdr:rowOff>
    </xdr:from>
    <xdr:to>
      <xdr:col>13</xdr:col>
      <xdr:colOff>0</xdr:colOff>
      <xdr:row>0</xdr:row>
      <xdr:rowOff>0</xdr:rowOff>
    </xdr:to>
    <xdr:graphicFrame macro="">
      <xdr:nvGraphicFramePr>
        <xdr:cNvPr id="31602877" name="グラフ 227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66675</xdr:colOff>
      <xdr:row>0</xdr:row>
      <xdr:rowOff>0</xdr:rowOff>
    </xdr:from>
    <xdr:to>
      <xdr:col>13</xdr:col>
      <xdr:colOff>0</xdr:colOff>
      <xdr:row>0</xdr:row>
      <xdr:rowOff>0</xdr:rowOff>
    </xdr:to>
    <xdr:graphicFrame macro="">
      <xdr:nvGraphicFramePr>
        <xdr:cNvPr id="31602878"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19050</xdr:colOff>
      <xdr:row>0</xdr:row>
      <xdr:rowOff>0</xdr:rowOff>
    </xdr:from>
    <xdr:to>
      <xdr:col>13</xdr:col>
      <xdr:colOff>0</xdr:colOff>
      <xdr:row>0</xdr:row>
      <xdr:rowOff>0</xdr:rowOff>
    </xdr:to>
    <xdr:graphicFrame macro="">
      <xdr:nvGraphicFramePr>
        <xdr:cNvPr id="31602879"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66675</xdr:colOff>
      <xdr:row>0</xdr:row>
      <xdr:rowOff>0</xdr:rowOff>
    </xdr:from>
    <xdr:to>
      <xdr:col>13</xdr:col>
      <xdr:colOff>0</xdr:colOff>
      <xdr:row>0</xdr:row>
      <xdr:rowOff>0</xdr:rowOff>
    </xdr:to>
    <xdr:graphicFrame macro="">
      <xdr:nvGraphicFramePr>
        <xdr:cNvPr id="31602880" name="グラフ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19050</xdr:colOff>
      <xdr:row>0</xdr:row>
      <xdr:rowOff>0</xdr:rowOff>
    </xdr:from>
    <xdr:to>
      <xdr:col>13</xdr:col>
      <xdr:colOff>0</xdr:colOff>
      <xdr:row>0</xdr:row>
      <xdr:rowOff>0</xdr:rowOff>
    </xdr:to>
    <xdr:graphicFrame macro="">
      <xdr:nvGraphicFramePr>
        <xdr:cNvPr id="31602881" name="グラフ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14</xdr:col>
      <xdr:colOff>66675</xdr:colOff>
      <xdr:row>0</xdr:row>
      <xdr:rowOff>0</xdr:rowOff>
    </xdr:from>
    <xdr:to>
      <xdr:col>26</xdr:col>
      <xdr:colOff>0</xdr:colOff>
      <xdr:row>0</xdr:row>
      <xdr:rowOff>0</xdr:rowOff>
    </xdr:to>
    <xdr:graphicFrame macro="">
      <xdr:nvGraphicFramePr>
        <xdr:cNvPr id="31602882" name="グラフ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14</xdr:col>
      <xdr:colOff>19050</xdr:colOff>
      <xdr:row>0</xdr:row>
      <xdr:rowOff>0</xdr:rowOff>
    </xdr:from>
    <xdr:to>
      <xdr:col>26</xdr:col>
      <xdr:colOff>0</xdr:colOff>
      <xdr:row>0</xdr:row>
      <xdr:rowOff>0</xdr:rowOff>
    </xdr:to>
    <xdr:graphicFrame macro="">
      <xdr:nvGraphicFramePr>
        <xdr:cNvPr id="31602883" name="グラフ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14</xdr:col>
      <xdr:colOff>66675</xdr:colOff>
      <xdr:row>0</xdr:row>
      <xdr:rowOff>0</xdr:rowOff>
    </xdr:from>
    <xdr:to>
      <xdr:col>26</xdr:col>
      <xdr:colOff>0</xdr:colOff>
      <xdr:row>0</xdr:row>
      <xdr:rowOff>0</xdr:rowOff>
    </xdr:to>
    <xdr:graphicFrame macro="">
      <xdr:nvGraphicFramePr>
        <xdr:cNvPr id="31602884" name="グラフ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14</xdr:col>
      <xdr:colOff>19050</xdr:colOff>
      <xdr:row>0</xdr:row>
      <xdr:rowOff>0</xdr:rowOff>
    </xdr:from>
    <xdr:to>
      <xdr:col>26</xdr:col>
      <xdr:colOff>0</xdr:colOff>
      <xdr:row>0</xdr:row>
      <xdr:rowOff>0</xdr:rowOff>
    </xdr:to>
    <xdr:graphicFrame macro="">
      <xdr:nvGraphicFramePr>
        <xdr:cNvPr id="31602885" name="グラフ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27</xdr:col>
      <xdr:colOff>66675</xdr:colOff>
      <xdr:row>0</xdr:row>
      <xdr:rowOff>0</xdr:rowOff>
    </xdr:from>
    <xdr:to>
      <xdr:col>39</xdr:col>
      <xdr:colOff>0</xdr:colOff>
      <xdr:row>0</xdr:row>
      <xdr:rowOff>0</xdr:rowOff>
    </xdr:to>
    <xdr:graphicFrame macro="">
      <xdr:nvGraphicFramePr>
        <xdr:cNvPr id="31602886" name="グラフ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27</xdr:col>
      <xdr:colOff>19050</xdr:colOff>
      <xdr:row>0</xdr:row>
      <xdr:rowOff>0</xdr:rowOff>
    </xdr:from>
    <xdr:to>
      <xdr:col>39</xdr:col>
      <xdr:colOff>0</xdr:colOff>
      <xdr:row>0</xdr:row>
      <xdr:rowOff>0</xdr:rowOff>
    </xdr:to>
    <xdr:graphicFrame macro="">
      <xdr:nvGraphicFramePr>
        <xdr:cNvPr id="31602887" name="グラフ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27</xdr:col>
      <xdr:colOff>66675</xdr:colOff>
      <xdr:row>0</xdr:row>
      <xdr:rowOff>0</xdr:rowOff>
    </xdr:from>
    <xdr:to>
      <xdr:col>39</xdr:col>
      <xdr:colOff>0</xdr:colOff>
      <xdr:row>0</xdr:row>
      <xdr:rowOff>0</xdr:rowOff>
    </xdr:to>
    <xdr:graphicFrame macro="">
      <xdr:nvGraphicFramePr>
        <xdr:cNvPr id="31602888" name="グラフ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27</xdr:col>
      <xdr:colOff>19050</xdr:colOff>
      <xdr:row>0</xdr:row>
      <xdr:rowOff>0</xdr:rowOff>
    </xdr:from>
    <xdr:to>
      <xdr:col>39</xdr:col>
      <xdr:colOff>0</xdr:colOff>
      <xdr:row>0</xdr:row>
      <xdr:rowOff>0</xdr:rowOff>
    </xdr:to>
    <xdr:graphicFrame macro="">
      <xdr:nvGraphicFramePr>
        <xdr:cNvPr id="31602889" name="グラフ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40</xdr:col>
      <xdr:colOff>66675</xdr:colOff>
      <xdr:row>0</xdr:row>
      <xdr:rowOff>0</xdr:rowOff>
    </xdr:from>
    <xdr:to>
      <xdr:col>52</xdr:col>
      <xdr:colOff>0</xdr:colOff>
      <xdr:row>0</xdr:row>
      <xdr:rowOff>0</xdr:rowOff>
    </xdr:to>
    <xdr:graphicFrame macro="">
      <xdr:nvGraphicFramePr>
        <xdr:cNvPr id="31602890" name="グラフ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40</xdr:col>
      <xdr:colOff>19050</xdr:colOff>
      <xdr:row>0</xdr:row>
      <xdr:rowOff>0</xdr:rowOff>
    </xdr:from>
    <xdr:to>
      <xdr:col>52</xdr:col>
      <xdr:colOff>0</xdr:colOff>
      <xdr:row>0</xdr:row>
      <xdr:rowOff>0</xdr:rowOff>
    </xdr:to>
    <xdr:graphicFrame macro="">
      <xdr:nvGraphicFramePr>
        <xdr:cNvPr id="31602891" name="グラフ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40</xdr:col>
      <xdr:colOff>66675</xdr:colOff>
      <xdr:row>0</xdr:row>
      <xdr:rowOff>0</xdr:rowOff>
    </xdr:from>
    <xdr:to>
      <xdr:col>52</xdr:col>
      <xdr:colOff>0</xdr:colOff>
      <xdr:row>0</xdr:row>
      <xdr:rowOff>0</xdr:rowOff>
    </xdr:to>
    <xdr:graphicFrame macro="">
      <xdr:nvGraphicFramePr>
        <xdr:cNvPr id="31602892" name="グラフ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40</xdr:col>
      <xdr:colOff>19050</xdr:colOff>
      <xdr:row>0</xdr:row>
      <xdr:rowOff>0</xdr:rowOff>
    </xdr:from>
    <xdr:to>
      <xdr:col>52</xdr:col>
      <xdr:colOff>0</xdr:colOff>
      <xdr:row>0</xdr:row>
      <xdr:rowOff>0</xdr:rowOff>
    </xdr:to>
    <xdr:graphicFrame macro="">
      <xdr:nvGraphicFramePr>
        <xdr:cNvPr id="31602893" name="グラフ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xdr:col>
      <xdr:colOff>66675</xdr:colOff>
      <xdr:row>0</xdr:row>
      <xdr:rowOff>0</xdr:rowOff>
    </xdr:from>
    <xdr:to>
      <xdr:col>13</xdr:col>
      <xdr:colOff>0</xdr:colOff>
      <xdr:row>0</xdr:row>
      <xdr:rowOff>0</xdr:rowOff>
    </xdr:to>
    <xdr:graphicFrame macro="">
      <xdr:nvGraphicFramePr>
        <xdr:cNvPr id="31602894" name="グラフ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xdr:col>
      <xdr:colOff>19050</xdr:colOff>
      <xdr:row>0</xdr:row>
      <xdr:rowOff>0</xdr:rowOff>
    </xdr:from>
    <xdr:to>
      <xdr:col>13</xdr:col>
      <xdr:colOff>0</xdr:colOff>
      <xdr:row>0</xdr:row>
      <xdr:rowOff>0</xdr:rowOff>
    </xdr:to>
    <xdr:graphicFrame macro="">
      <xdr:nvGraphicFramePr>
        <xdr:cNvPr id="31602895" name="グラフ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xdr:col>
      <xdr:colOff>66675</xdr:colOff>
      <xdr:row>0</xdr:row>
      <xdr:rowOff>0</xdr:rowOff>
    </xdr:from>
    <xdr:to>
      <xdr:col>13</xdr:col>
      <xdr:colOff>0</xdr:colOff>
      <xdr:row>0</xdr:row>
      <xdr:rowOff>0</xdr:rowOff>
    </xdr:to>
    <xdr:graphicFrame macro="">
      <xdr:nvGraphicFramePr>
        <xdr:cNvPr id="31602896" name="グラフ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xdr:col>
      <xdr:colOff>19050</xdr:colOff>
      <xdr:row>0</xdr:row>
      <xdr:rowOff>0</xdr:rowOff>
    </xdr:from>
    <xdr:to>
      <xdr:col>13</xdr:col>
      <xdr:colOff>0</xdr:colOff>
      <xdr:row>0</xdr:row>
      <xdr:rowOff>0</xdr:rowOff>
    </xdr:to>
    <xdr:graphicFrame macro="">
      <xdr:nvGraphicFramePr>
        <xdr:cNvPr id="31602897" name="グラフ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14</xdr:col>
      <xdr:colOff>66675</xdr:colOff>
      <xdr:row>0</xdr:row>
      <xdr:rowOff>0</xdr:rowOff>
    </xdr:from>
    <xdr:to>
      <xdr:col>26</xdr:col>
      <xdr:colOff>0</xdr:colOff>
      <xdr:row>0</xdr:row>
      <xdr:rowOff>0</xdr:rowOff>
    </xdr:to>
    <xdr:graphicFrame macro="">
      <xdr:nvGraphicFramePr>
        <xdr:cNvPr id="31602898" name="グラフ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14</xdr:col>
      <xdr:colOff>19050</xdr:colOff>
      <xdr:row>0</xdr:row>
      <xdr:rowOff>0</xdr:rowOff>
    </xdr:from>
    <xdr:to>
      <xdr:col>26</xdr:col>
      <xdr:colOff>0</xdr:colOff>
      <xdr:row>0</xdr:row>
      <xdr:rowOff>0</xdr:rowOff>
    </xdr:to>
    <xdr:graphicFrame macro="">
      <xdr:nvGraphicFramePr>
        <xdr:cNvPr id="31602899" name="グラフ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14</xdr:col>
      <xdr:colOff>66675</xdr:colOff>
      <xdr:row>0</xdr:row>
      <xdr:rowOff>0</xdr:rowOff>
    </xdr:from>
    <xdr:to>
      <xdr:col>26</xdr:col>
      <xdr:colOff>0</xdr:colOff>
      <xdr:row>0</xdr:row>
      <xdr:rowOff>0</xdr:rowOff>
    </xdr:to>
    <xdr:graphicFrame macro="">
      <xdr:nvGraphicFramePr>
        <xdr:cNvPr id="31602900" name="グラフ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14</xdr:col>
      <xdr:colOff>19050</xdr:colOff>
      <xdr:row>0</xdr:row>
      <xdr:rowOff>0</xdr:rowOff>
    </xdr:from>
    <xdr:to>
      <xdr:col>26</xdr:col>
      <xdr:colOff>0</xdr:colOff>
      <xdr:row>0</xdr:row>
      <xdr:rowOff>0</xdr:rowOff>
    </xdr:to>
    <xdr:graphicFrame macro="">
      <xdr:nvGraphicFramePr>
        <xdr:cNvPr id="31602901" name="グラフ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27</xdr:col>
      <xdr:colOff>66675</xdr:colOff>
      <xdr:row>0</xdr:row>
      <xdr:rowOff>0</xdr:rowOff>
    </xdr:from>
    <xdr:to>
      <xdr:col>39</xdr:col>
      <xdr:colOff>0</xdr:colOff>
      <xdr:row>0</xdr:row>
      <xdr:rowOff>0</xdr:rowOff>
    </xdr:to>
    <xdr:graphicFrame macro="">
      <xdr:nvGraphicFramePr>
        <xdr:cNvPr id="31602902" name="グラフ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27</xdr:col>
      <xdr:colOff>19050</xdr:colOff>
      <xdr:row>0</xdr:row>
      <xdr:rowOff>0</xdr:rowOff>
    </xdr:from>
    <xdr:to>
      <xdr:col>39</xdr:col>
      <xdr:colOff>0</xdr:colOff>
      <xdr:row>0</xdr:row>
      <xdr:rowOff>0</xdr:rowOff>
    </xdr:to>
    <xdr:graphicFrame macro="">
      <xdr:nvGraphicFramePr>
        <xdr:cNvPr id="31602903" name="グラフ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27</xdr:col>
      <xdr:colOff>66675</xdr:colOff>
      <xdr:row>0</xdr:row>
      <xdr:rowOff>0</xdr:rowOff>
    </xdr:from>
    <xdr:to>
      <xdr:col>39</xdr:col>
      <xdr:colOff>0</xdr:colOff>
      <xdr:row>0</xdr:row>
      <xdr:rowOff>0</xdr:rowOff>
    </xdr:to>
    <xdr:graphicFrame macro="">
      <xdr:nvGraphicFramePr>
        <xdr:cNvPr id="31602904" name="グラフ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27</xdr:col>
      <xdr:colOff>19050</xdr:colOff>
      <xdr:row>0</xdr:row>
      <xdr:rowOff>0</xdr:rowOff>
    </xdr:from>
    <xdr:to>
      <xdr:col>39</xdr:col>
      <xdr:colOff>0</xdr:colOff>
      <xdr:row>0</xdr:row>
      <xdr:rowOff>0</xdr:rowOff>
    </xdr:to>
    <xdr:graphicFrame macro="">
      <xdr:nvGraphicFramePr>
        <xdr:cNvPr id="31602905" name="グラフ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40</xdr:col>
      <xdr:colOff>66675</xdr:colOff>
      <xdr:row>0</xdr:row>
      <xdr:rowOff>0</xdr:rowOff>
    </xdr:from>
    <xdr:to>
      <xdr:col>52</xdr:col>
      <xdr:colOff>0</xdr:colOff>
      <xdr:row>0</xdr:row>
      <xdr:rowOff>0</xdr:rowOff>
    </xdr:to>
    <xdr:graphicFrame macro="">
      <xdr:nvGraphicFramePr>
        <xdr:cNvPr id="31602906" name="グラフ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40</xdr:col>
      <xdr:colOff>19050</xdr:colOff>
      <xdr:row>0</xdr:row>
      <xdr:rowOff>0</xdr:rowOff>
    </xdr:from>
    <xdr:to>
      <xdr:col>52</xdr:col>
      <xdr:colOff>0</xdr:colOff>
      <xdr:row>0</xdr:row>
      <xdr:rowOff>0</xdr:rowOff>
    </xdr:to>
    <xdr:graphicFrame macro="">
      <xdr:nvGraphicFramePr>
        <xdr:cNvPr id="31602907" name="グラフ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40</xdr:col>
      <xdr:colOff>66675</xdr:colOff>
      <xdr:row>0</xdr:row>
      <xdr:rowOff>0</xdr:rowOff>
    </xdr:from>
    <xdr:to>
      <xdr:col>52</xdr:col>
      <xdr:colOff>0</xdr:colOff>
      <xdr:row>0</xdr:row>
      <xdr:rowOff>0</xdr:rowOff>
    </xdr:to>
    <xdr:graphicFrame macro="">
      <xdr:nvGraphicFramePr>
        <xdr:cNvPr id="31602908" name="グラフ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40</xdr:col>
      <xdr:colOff>19050</xdr:colOff>
      <xdr:row>0</xdr:row>
      <xdr:rowOff>0</xdr:rowOff>
    </xdr:from>
    <xdr:to>
      <xdr:col>52</xdr:col>
      <xdr:colOff>0</xdr:colOff>
      <xdr:row>0</xdr:row>
      <xdr:rowOff>0</xdr:rowOff>
    </xdr:to>
    <xdr:graphicFrame macro="">
      <xdr:nvGraphicFramePr>
        <xdr:cNvPr id="31602909" name="グラフ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66675</xdr:colOff>
      <xdr:row>0</xdr:row>
      <xdr:rowOff>0</xdr:rowOff>
    </xdr:from>
    <xdr:to>
      <xdr:col>11</xdr:col>
      <xdr:colOff>352425</xdr:colOff>
      <xdr:row>0</xdr:row>
      <xdr:rowOff>0</xdr:rowOff>
    </xdr:to>
    <xdr:graphicFrame macro="">
      <xdr:nvGraphicFramePr>
        <xdr:cNvPr id="29471273"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0</xdr:row>
      <xdr:rowOff>0</xdr:rowOff>
    </xdr:from>
    <xdr:to>
      <xdr:col>11</xdr:col>
      <xdr:colOff>514350</xdr:colOff>
      <xdr:row>0</xdr:row>
      <xdr:rowOff>0</xdr:rowOff>
    </xdr:to>
    <xdr:graphicFrame macro="">
      <xdr:nvGraphicFramePr>
        <xdr:cNvPr id="29471274"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66675</xdr:colOff>
      <xdr:row>0</xdr:row>
      <xdr:rowOff>0</xdr:rowOff>
    </xdr:from>
    <xdr:to>
      <xdr:col>11</xdr:col>
      <xdr:colOff>352425</xdr:colOff>
      <xdr:row>0</xdr:row>
      <xdr:rowOff>0</xdr:rowOff>
    </xdr:to>
    <xdr:graphicFrame macro="">
      <xdr:nvGraphicFramePr>
        <xdr:cNvPr id="29471275" name="グラフ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19050</xdr:colOff>
      <xdr:row>0</xdr:row>
      <xdr:rowOff>0</xdr:rowOff>
    </xdr:from>
    <xdr:to>
      <xdr:col>11</xdr:col>
      <xdr:colOff>514350</xdr:colOff>
      <xdr:row>0</xdr:row>
      <xdr:rowOff>0</xdr:rowOff>
    </xdr:to>
    <xdr:graphicFrame macro="">
      <xdr:nvGraphicFramePr>
        <xdr:cNvPr id="29471276" name="グラフ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66675</xdr:colOff>
      <xdr:row>0</xdr:row>
      <xdr:rowOff>0</xdr:rowOff>
    </xdr:from>
    <xdr:to>
      <xdr:col>11</xdr:col>
      <xdr:colOff>352425</xdr:colOff>
      <xdr:row>0</xdr:row>
      <xdr:rowOff>0</xdr:rowOff>
    </xdr:to>
    <xdr:graphicFrame macro="">
      <xdr:nvGraphicFramePr>
        <xdr:cNvPr id="29471277" name="グラフ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19050</xdr:colOff>
      <xdr:row>0</xdr:row>
      <xdr:rowOff>0</xdr:rowOff>
    </xdr:from>
    <xdr:to>
      <xdr:col>11</xdr:col>
      <xdr:colOff>514350</xdr:colOff>
      <xdr:row>0</xdr:row>
      <xdr:rowOff>0</xdr:rowOff>
    </xdr:to>
    <xdr:graphicFrame macro="">
      <xdr:nvGraphicFramePr>
        <xdr:cNvPr id="29471278" name="グラフ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66675</xdr:colOff>
      <xdr:row>0</xdr:row>
      <xdr:rowOff>0</xdr:rowOff>
    </xdr:from>
    <xdr:to>
      <xdr:col>11</xdr:col>
      <xdr:colOff>352425</xdr:colOff>
      <xdr:row>0</xdr:row>
      <xdr:rowOff>0</xdr:rowOff>
    </xdr:to>
    <xdr:graphicFrame macro="">
      <xdr:nvGraphicFramePr>
        <xdr:cNvPr id="29471279" name="グラフ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19050</xdr:colOff>
      <xdr:row>0</xdr:row>
      <xdr:rowOff>0</xdr:rowOff>
    </xdr:from>
    <xdr:to>
      <xdr:col>11</xdr:col>
      <xdr:colOff>514350</xdr:colOff>
      <xdr:row>0</xdr:row>
      <xdr:rowOff>0</xdr:rowOff>
    </xdr:to>
    <xdr:graphicFrame macro="">
      <xdr:nvGraphicFramePr>
        <xdr:cNvPr id="29471280" name="グラフ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66675</xdr:colOff>
      <xdr:row>0</xdr:row>
      <xdr:rowOff>0</xdr:rowOff>
    </xdr:from>
    <xdr:to>
      <xdr:col>11</xdr:col>
      <xdr:colOff>352425</xdr:colOff>
      <xdr:row>0</xdr:row>
      <xdr:rowOff>0</xdr:rowOff>
    </xdr:to>
    <xdr:graphicFrame macro="">
      <xdr:nvGraphicFramePr>
        <xdr:cNvPr id="29471281" name="グラフ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19050</xdr:colOff>
      <xdr:row>0</xdr:row>
      <xdr:rowOff>0</xdr:rowOff>
    </xdr:from>
    <xdr:to>
      <xdr:col>11</xdr:col>
      <xdr:colOff>514350</xdr:colOff>
      <xdr:row>0</xdr:row>
      <xdr:rowOff>0</xdr:rowOff>
    </xdr:to>
    <xdr:graphicFrame macro="">
      <xdr:nvGraphicFramePr>
        <xdr:cNvPr id="29471282" name="グラフ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66675</xdr:colOff>
      <xdr:row>0</xdr:row>
      <xdr:rowOff>0</xdr:rowOff>
    </xdr:from>
    <xdr:to>
      <xdr:col>11</xdr:col>
      <xdr:colOff>352425</xdr:colOff>
      <xdr:row>0</xdr:row>
      <xdr:rowOff>0</xdr:rowOff>
    </xdr:to>
    <xdr:graphicFrame macro="">
      <xdr:nvGraphicFramePr>
        <xdr:cNvPr id="29471283" name="グラフ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xdr:col>
      <xdr:colOff>19050</xdr:colOff>
      <xdr:row>0</xdr:row>
      <xdr:rowOff>0</xdr:rowOff>
    </xdr:from>
    <xdr:to>
      <xdr:col>11</xdr:col>
      <xdr:colOff>514350</xdr:colOff>
      <xdr:row>0</xdr:row>
      <xdr:rowOff>0</xdr:rowOff>
    </xdr:to>
    <xdr:graphicFrame macro="">
      <xdr:nvGraphicFramePr>
        <xdr:cNvPr id="29471284" name="グラフ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66675</xdr:colOff>
      <xdr:row>0</xdr:row>
      <xdr:rowOff>0</xdr:rowOff>
    </xdr:from>
    <xdr:to>
      <xdr:col>11</xdr:col>
      <xdr:colOff>352425</xdr:colOff>
      <xdr:row>0</xdr:row>
      <xdr:rowOff>0</xdr:rowOff>
    </xdr:to>
    <xdr:graphicFrame macro="">
      <xdr:nvGraphicFramePr>
        <xdr:cNvPr id="29471285" name="グラフ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xdr:col>
      <xdr:colOff>19050</xdr:colOff>
      <xdr:row>0</xdr:row>
      <xdr:rowOff>0</xdr:rowOff>
    </xdr:from>
    <xdr:to>
      <xdr:col>11</xdr:col>
      <xdr:colOff>514350</xdr:colOff>
      <xdr:row>0</xdr:row>
      <xdr:rowOff>0</xdr:rowOff>
    </xdr:to>
    <xdr:graphicFrame macro="">
      <xdr:nvGraphicFramePr>
        <xdr:cNvPr id="29471286" name="グラフ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66675</xdr:colOff>
      <xdr:row>0</xdr:row>
      <xdr:rowOff>0</xdr:rowOff>
    </xdr:from>
    <xdr:to>
      <xdr:col>11</xdr:col>
      <xdr:colOff>352425</xdr:colOff>
      <xdr:row>0</xdr:row>
      <xdr:rowOff>0</xdr:rowOff>
    </xdr:to>
    <xdr:graphicFrame macro="">
      <xdr:nvGraphicFramePr>
        <xdr:cNvPr id="29471287" name="グラフ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xdr:col>
      <xdr:colOff>19050</xdr:colOff>
      <xdr:row>0</xdr:row>
      <xdr:rowOff>0</xdr:rowOff>
    </xdr:from>
    <xdr:to>
      <xdr:col>11</xdr:col>
      <xdr:colOff>514350</xdr:colOff>
      <xdr:row>0</xdr:row>
      <xdr:rowOff>0</xdr:rowOff>
    </xdr:to>
    <xdr:graphicFrame macro="">
      <xdr:nvGraphicFramePr>
        <xdr:cNvPr id="29471288" name="グラフ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xdr:col>
      <xdr:colOff>66675</xdr:colOff>
      <xdr:row>0</xdr:row>
      <xdr:rowOff>0</xdr:rowOff>
    </xdr:from>
    <xdr:to>
      <xdr:col>11</xdr:col>
      <xdr:colOff>352425</xdr:colOff>
      <xdr:row>0</xdr:row>
      <xdr:rowOff>0</xdr:rowOff>
    </xdr:to>
    <xdr:graphicFrame macro="">
      <xdr:nvGraphicFramePr>
        <xdr:cNvPr id="29471289" name="グラフ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xdr:col>
      <xdr:colOff>19050</xdr:colOff>
      <xdr:row>0</xdr:row>
      <xdr:rowOff>0</xdr:rowOff>
    </xdr:from>
    <xdr:to>
      <xdr:col>11</xdr:col>
      <xdr:colOff>514350</xdr:colOff>
      <xdr:row>0</xdr:row>
      <xdr:rowOff>0</xdr:rowOff>
    </xdr:to>
    <xdr:graphicFrame macro="">
      <xdr:nvGraphicFramePr>
        <xdr:cNvPr id="29471290" name="グラフ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xdr:col>
      <xdr:colOff>66675</xdr:colOff>
      <xdr:row>0</xdr:row>
      <xdr:rowOff>0</xdr:rowOff>
    </xdr:from>
    <xdr:to>
      <xdr:col>11</xdr:col>
      <xdr:colOff>352425</xdr:colOff>
      <xdr:row>0</xdr:row>
      <xdr:rowOff>0</xdr:rowOff>
    </xdr:to>
    <xdr:graphicFrame macro="">
      <xdr:nvGraphicFramePr>
        <xdr:cNvPr id="29471291" name="グラフ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xdr:col>
      <xdr:colOff>19050</xdr:colOff>
      <xdr:row>0</xdr:row>
      <xdr:rowOff>0</xdr:rowOff>
    </xdr:from>
    <xdr:to>
      <xdr:col>11</xdr:col>
      <xdr:colOff>514350</xdr:colOff>
      <xdr:row>0</xdr:row>
      <xdr:rowOff>0</xdr:rowOff>
    </xdr:to>
    <xdr:graphicFrame macro="">
      <xdr:nvGraphicFramePr>
        <xdr:cNvPr id="29471292" name="グラフ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xdr:col>
      <xdr:colOff>66675</xdr:colOff>
      <xdr:row>0</xdr:row>
      <xdr:rowOff>0</xdr:rowOff>
    </xdr:from>
    <xdr:to>
      <xdr:col>11</xdr:col>
      <xdr:colOff>352425</xdr:colOff>
      <xdr:row>0</xdr:row>
      <xdr:rowOff>0</xdr:rowOff>
    </xdr:to>
    <xdr:graphicFrame macro="">
      <xdr:nvGraphicFramePr>
        <xdr:cNvPr id="29471293" name="グラフ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xdr:col>
      <xdr:colOff>19050</xdr:colOff>
      <xdr:row>0</xdr:row>
      <xdr:rowOff>0</xdr:rowOff>
    </xdr:from>
    <xdr:to>
      <xdr:col>11</xdr:col>
      <xdr:colOff>514350</xdr:colOff>
      <xdr:row>0</xdr:row>
      <xdr:rowOff>0</xdr:rowOff>
    </xdr:to>
    <xdr:graphicFrame macro="">
      <xdr:nvGraphicFramePr>
        <xdr:cNvPr id="29471294" name="グラフ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xdr:col>
      <xdr:colOff>66675</xdr:colOff>
      <xdr:row>0</xdr:row>
      <xdr:rowOff>0</xdr:rowOff>
    </xdr:from>
    <xdr:to>
      <xdr:col>11</xdr:col>
      <xdr:colOff>352425</xdr:colOff>
      <xdr:row>0</xdr:row>
      <xdr:rowOff>0</xdr:rowOff>
    </xdr:to>
    <xdr:graphicFrame macro="">
      <xdr:nvGraphicFramePr>
        <xdr:cNvPr id="29471295" name="グラフ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xdr:col>
      <xdr:colOff>19050</xdr:colOff>
      <xdr:row>0</xdr:row>
      <xdr:rowOff>0</xdr:rowOff>
    </xdr:from>
    <xdr:to>
      <xdr:col>11</xdr:col>
      <xdr:colOff>514350</xdr:colOff>
      <xdr:row>0</xdr:row>
      <xdr:rowOff>0</xdr:rowOff>
    </xdr:to>
    <xdr:graphicFrame macro="">
      <xdr:nvGraphicFramePr>
        <xdr:cNvPr id="29471296" name="グラフ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95250</xdr:colOff>
      <xdr:row>0</xdr:row>
      <xdr:rowOff>0</xdr:rowOff>
    </xdr:from>
    <xdr:to>
      <xdr:col>15</xdr:col>
      <xdr:colOff>0</xdr:colOff>
      <xdr:row>0</xdr:row>
      <xdr:rowOff>0</xdr:rowOff>
    </xdr:to>
    <xdr:graphicFrame macro="">
      <xdr:nvGraphicFramePr>
        <xdr:cNvPr id="43567"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0</xdr:row>
      <xdr:rowOff>0</xdr:rowOff>
    </xdr:from>
    <xdr:to>
      <xdr:col>5</xdr:col>
      <xdr:colOff>514350</xdr:colOff>
      <xdr:row>0</xdr:row>
      <xdr:rowOff>0</xdr:rowOff>
    </xdr:to>
    <xdr:graphicFrame macro="">
      <xdr:nvGraphicFramePr>
        <xdr:cNvPr id="44312"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0</xdr:rowOff>
    </xdr:from>
    <xdr:to>
      <xdr:col>11</xdr:col>
      <xdr:colOff>514350</xdr:colOff>
      <xdr:row>0</xdr:row>
      <xdr:rowOff>0</xdr:rowOff>
    </xdr:to>
    <xdr:graphicFrame macro="">
      <xdr:nvGraphicFramePr>
        <xdr:cNvPr id="45336"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0</xdr:rowOff>
    </xdr:from>
    <xdr:to>
      <xdr:col>5</xdr:col>
      <xdr:colOff>514350</xdr:colOff>
      <xdr:row>0</xdr:row>
      <xdr:rowOff>0</xdr:rowOff>
    </xdr:to>
    <xdr:graphicFrame macro="">
      <xdr:nvGraphicFramePr>
        <xdr:cNvPr id="23619956"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95250</xdr:colOff>
      <xdr:row>0</xdr:row>
      <xdr:rowOff>0</xdr:rowOff>
    </xdr:from>
    <xdr:to>
      <xdr:col>10</xdr:col>
      <xdr:colOff>514350</xdr:colOff>
      <xdr:row>0</xdr:row>
      <xdr:rowOff>0</xdr:rowOff>
    </xdr:to>
    <xdr:graphicFrame macro="">
      <xdr:nvGraphicFramePr>
        <xdr:cNvPr id="47942"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95250</xdr:colOff>
      <xdr:row>0</xdr:row>
      <xdr:rowOff>0</xdr:rowOff>
    </xdr:from>
    <xdr:to>
      <xdr:col>10</xdr:col>
      <xdr:colOff>514350</xdr:colOff>
      <xdr:row>0</xdr:row>
      <xdr:rowOff>0</xdr:rowOff>
    </xdr:to>
    <xdr:graphicFrame macro="">
      <xdr:nvGraphicFramePr>
        <xdr:cNvPr id="47943" name="グラフ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95250</xdr:colOff>
      <xdr:row>0</xdr:row>
      <xdr:rowOff>0</xdr:rowOff>
    </xdr:from>
    <xdr:to>
      <xdr:col>10</xdr:col>
      <xdr:colOff>514350</xdr:colOff>
      <xdr:row>0</xdr:row>
      <xdr:rowOff>0</xdr:rowOff>
    </xdr:to>
    <xdr:graphicFrame macro="">
      <xdr:nvGraphicFramePr>
        <xdr:cNvPr id="47944" name="グラフ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95250</xdr:colOff>
      <xdr:row>0</xdr:row>
      <xdr:rowOff>0</xdr:rowOff>
    </xdr:from>
    <xdr:to>
      <xdr:col>10</xdr:col>
      <xdr:colOff>514350</xdr:colOff>
      <xdr:row>0</xdr:row>
      <xdr:rowOff>0</xdr:rowOff>
    </xdr:to>
    <xdr:graphicFrame macro="">
      <xdr:nvGraphicFramePr>
        <xdr:cNvPr id="48966"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95250</xdr:colOff>
      <xdr:row>0</xdr:row>
      <xdr:rowOff>0</xdr:rowOff>
    </xdr:from>
    <xdr:to>
      <xdr:col>10</xdr:col>
      <xdr:colOff>514350</xdr:colOff>
      <xdr:row>0</xdr:row>
      <xdr:rowOff>0</xdr:rowOff>
    </xdr:to>
    <xdr:graphicFrame macro="">
      <xdr:nvGraphicFramePr>
        <xdr:cNvPr id="48967" name="グラフ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95250</xdr:colOff>
      <xdr:row>0</xdr:row>
      <xdr:rowOff>0</xdr:rowOff>
    </xdr:from>
    <xdr:to>
      <xdr:col>10</xdr:col>
      <xdr:colOff>514350</xdr:colOff>
      <xdr:row>0</xdr:row>
      <xdr:rowOff>0</xdr:rowOff>
    </xdr:to>
    <xdr:graphicFrame macro="">
      <xdr:nvGraphicFramePr>
        <xdr:cNvPr id="48968" name="グラフ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sv1\ALL_&#20849;&#26377;\02000200_&#20225;&#30011;&#35519;&#25972;&#35506;\&#32113;&#35336;&#26360;\&#9678;R1&#24180;&#32113;&#35336;&#26360;(&#24066;&#27665;&#37096;)\&#24066;&#27665;&#355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人口(6)"/>
      <sheetName val="人口 (7)"/>
      <sheetName val="人口(8)"/>
      <sheetName val="人口(9)"/>
      <sheetName val="人口(11)"/>
    </sheetNames>
    <sheetDataSet>
      <sheetData sheetId="0">
        <row r="6">
          <cell r="I6">
            <v>453</v>
          </cell>
          <cell r="J6">
            <v>557</v>
          </cell>
          <cell r="K6">
            <v>555</v>
          </cell>
          <cell r="L6">
            <v>1112</v>
          </cell>
        </row>
        <row r="11">
          <cell r="I11">
            <v>536</v>
          </cell>
          <cell r="J11">
            <v>652</v>
          </cell>
          <cell r="K11">
            <v>636</v>
          </cell>
          <cell r="L11">
            <v>1288</v>
          </cell>
        </row>
        <row r="12">
          <cell r="I12">
            <v>240</v>
          </cell>
          <cell r="J12">
            <v>292</v>
          </cell>
          <cell r="K12">
            <v>309</v>
          </cell>
          <cell r="L12">
            <v>601</v>
          </cell>
        </row>
        <row r="13">
          <cell r="I13">
            <v>233</v>
          </cell>
          <cell r="J13">
            <v>266</v>
          </cell>
          <cell r="K13">
            <v>276</v>
          </cell>
          <cell r="L13">
            <v>542</v>
          </cell>
        </row>
        <row r="14">
          <cell r="I14">
            <v>802</v>
          </cell>
          <cell r="J14">
            <v>1112</v>
          </cell>
          <cell r="K14">
            <v>1037</v>
          </cell>
          <cell r="L14">
            <v>2149</v>
          </cell>
        </row>
        <row r="18">
          <cell r="I18">
            <v>655</v>
          </cell>
          <cell r="J18">
            <v>763</v>
          </cell>
          <cell r="K18">
            <v>727</v>
          </cell>
          <cell r="L18">
            <v>1490</v>
          </cell>
        </row>
        <row r="19">
          <cell r="I19">
            <v>970</v>
          </cell>
          <cell r="J19">
            <v>1041</v>
          </cell>
          <cell r="K19">
            <v>1037</v>
          </cell>
          <cell r="L19">
            <v>2078</v>
          </cell>
        </row>
        <row r="20">
          <cell r="I20">
            <v>241</v>
          </cell>
          <cell r="J20">
            <v>341</v>
          </cell>
          <cell r="K20">
            <v>337</v>
          </cell>
          <cell r="L20">
            <v>678</v>
          </cell>
        </row>
        <row r="21">
          <cell r="I21">
            <v>215</v>
          </cell>
          <cell r="J21">
            <v>229</v>
          </cell>
          <cell r="K21">
            <v>241</v>
          </cell>
          <cell r="L21">
            <v>470</v>
          </cell>
        </row>
        <row r="22">
          <cell r="I22">
            <v>302</v>
          </cell>
          <cell r="J22">
            <v>347</v>
          </cell>
          <cell r="K22">
            <v>354</v>
          </cell>
          <cell r="L22">
            <v>701</v>
          </cell>
        </row>
        <row r="23">
          <cell r="I23">
            <v>131</v>
          </cell>
          <cell r="J23">
            <v>146</v>
          </cell>
          <cell r="K23">
            <v>159</v>
          </cell>
          <cell r="L23">
            <v>305</v>
          </cell>
        </row>
        <row r="24">
          <cell r="I24">
            <v>393</v>
          </cell>
          <cell r="J24">
            <v>394</v>
          </cell>
          <cell r="K24">
            <v>306</v>
          </cell>
          <cell r="L24">
            <v>700</v>
          </cell>
        </row>
        <row r="25">
          <cell r="I25">
            <v>96</v>
          </cell>
          <cell r="J25">
            <v>115</v>
          </cell>
          <cell r="K25">
            <v>128</v>
          </cell>
          <cell r="L25">
            <v>243</v>
          </cell>
        </row>
        <row r="26">
          <cell r="I26">
            <v>57</v>
          </cell>
          <cell r="J26">
            <v>65</v>
          </cell>
          <cell r="K26">
            <v>71</v>
          </cell>
          <cell r="L26">
            <v>136</v>
          </cell>
        </row>
        <row r="27">
          <cell r="I27">
            <v>109</v>
          </cell>
          <cell r="J27">
            <v>130</v>
          </cell>
          <cell r="K27">
            <v>145</v>
          </cell>
          <cell r="L27">
            <v>275</v>
          </cell>
        </row>
        <row r="28">
          <cell r="I28">
            <v>141</v>
          </cell>
          <cell r="J28">
            <v>186</v>
          </cell>
          <cell r="K28">
            <v>197</v>
          </cell>
          <cell r="L28">
            <v>383</v>
          </cell>
        </row>
        <row r="29">
          <cell r="I29">
            <v>58</v>
          </cell>
          <cell r="J29">
            <v>71</v>
          </cell>
          <cell r="K29">
            <v>69</v>
          </cell>
          <cell r="L29">
            <v>140</v>
          </cell>
        </row>
        <row r="30">
          <cell r="I30">
            <v>532</v>
          </cell>
          <cell r="J30">
            <v>701</v>
          </cell>
          <cell r="K30">
            <v>717</v>
          </cell>
          <cell r="L30">
            <v>1418</v>
          </cell>
        </row>
        <row r="31">
          <cell r="I31">
            <v>586</v>
          </cell>
          <cell r="J31">
            <v>654</v>
          </cell>
          <cell r="K31">
            <v>588</v>
          </cell>
          <cell r="L31">
            <v>1242</v>
          </cell>
        </row>
        <row r="32">
          <cell r="I32">
            <v>487</v>
          </cell>
          <cell r="J32">
            <v>480</v>
          </cell>
          <cell r="K32">
            <v>449</v>
          </cell>
          <cell r="L32">
            <v>929</v>
          </cell>
        </row>
        <row r="33">
          <cell r="I33">
            <v>101</v>
          </cell>
          <cell r="J33">
            <v>112</v>
          </cell>
          <cell r="K33">
            <v>106</v>
          </cell>
          <cell r="L33">
            <v>218</v>
          </cell>
        </row>
        <row r="34">
          <cell r="I34">
            <v>131</v>
          </cell>
          <cell r="J34">
            <v>145</v>
          </cell>
          <cell r="K34">
            <v>161</v>
          </cell>
          <cell r="L34">
            <v>306</v>
          </cell>
        </row>
        <row r="35">
          <cell r="I35">
            <v>124</v>
          </cell>
          <cell r="J35">
            <v>133</v>
          </cell>
          <cell r="K35">
            <v>153</v>
          </cell>
          <cell r="L35">
            <v>286</v>
          </cell>
        </row>
        <row r="36">
          <cell r="I36">
            <v>123</v>
          </cell>
          <cell r="J36">
            <v>132</v>
          </cell>
          <cell r="K36">
            <v>152</v>
          </cell>
          <cell r="L36">
            <v>284</v>
          </cell>
        </row>
        <row r="37">
          <cell r="I37">
            <v>137</v>
          </cell>
          <cell r="J37">
            <v>153</v>
          </cell>
          <cell r="K37">
            <v>151</v>
          </cell>
          <cell r="L37">
            <v>304</v>
          </cell>
        </row>
        <row r="38">
          <cell r="I38">
            <v>119</v>
          </cell>
          <cell r="J38">
            <v>133</v>
          </cell>
          <cell r="K38">
            <v>143</v>
          </cell>
          <cell r="L38">
            <v>276</v>
          </cell>
        </row>
        <row r="39">
          <cell r="I39">
            <v>80</v>
          </cell>
          <cell r="J39">
            <v>92</v>
          </cell>
          <cell r="K39">
            <v>75</v>
          </cell>
          <cell r="L39">
            <v>167</v>
          </cell>
        </row>
        <row r="40">
          <cell r="I40">
            <v>516</v>
          </cell>
          <cell r="J40">
            <v>560</v>
          </cell>
          <cell r="K40">
            <v>469</v>
          </cell>
          <cell r="L40">
            <v>1029</v>
          </cell>
        </row>
        <row r="41">
          <cell r="I41">
            <v>248</v>
          </cell>
          <cell r="J41">
            <v>283</v>
          </cell>
          <cell r="K41">
            <v>316</v>
          </cell>
          <cell r="L41">
            <v>599</v>
          </cell>
        </row>
        <row r="42">
          <cell r="I42">
            <v>53</v>
          </cell>
          <cell r="J42">
            <v>58</v>
          </cell>
          <cell r="K42">
            <v>68</v>
          </cell>
          <cell r="L42">
            <v>126</v>
          </cell>
        </row>
        <row r="43">
          <cell r="I43">
            <v>64</v>
          </cell>
          <cell r="J43">
            <v>111</v>
          </cell>
          <cell r="K43">
            <v>108</v>
          </cell>
          <cell r="L43">
            <v>219</v>
          </cell>
        </row>
        <row r="44">
          <cell r="I44">
            <v>139</v>
          </cell>
          <cell r="J44">
            <v>175</v>
          </cell>
          <cell r="K44">
            <v>207</v>
          </cell>
          <cell r="L44">
            <v>382</v>
          </cell>
        </row>
        <row r="45">
          <cell r="I45">
            <v>148</v>
          </cell>
          <cell r="J45">
            <v>164</v>
          </cell>
          <cell r="K45">
            <v>172</v>
          </cell>
          <cell r="L45">
            <v>336</v>
          </cell>
        </row>
        <row r="46">
          <cell r="I46">
            <v>156</v>
          </cell>
          <cell r="J46">
            <v>191</v>
          </cell>
          <cell r="K46">
            <v>193</v>
          </cell>
          <cell r="L46">
            <v>384</v>
          </cell>
        </row>
        <row r="47">
          <cell r="I47">
            <v>41</v>
          </cell>
          <cell r="J47">
            <v>53</v>
          </cell>
          <cell r="K47">
            <v>52</v>
          </cell>
          <cell r="L47">
            <v>105</v>
          </cell>
        </row>
        <row r="48">
          <cell r="I48">
            <v>97</v>
          </cell>
          <cell r="J48">
            <v>125</v>
          </cell>
          <cell r="K48">
            <v>147</v>
          </cell>
          <cell r="L48">
            <v>272</v>
          </cell>
        </row>
        <row r="49">
          <cell r="I49">
            <v>149</v>
          </cell>
          <cell r="J49">
            <v>187</v>
          </cell>
          <cell r="K49">
            <v>198</v>
          </cell>
          <cell r="L49">
            <v>385</v>
          </cell>
        </row>
        <row r="50">
          <cell r="I50">
            <v>44</v>
          </cell>
          <cell r="J50">
            <v>64</v>
          </cell>
          <cell r="K50">
            <v>65</v>
          </cell>
          <cell r="L50">
            <v>129</v>
          </cell>
        </row>
        <row r="51">
          <cell r="I51">
            <v>299</v>
          </cell>
          <cell r="J51">
            <v>538</v>
          </cell>
          <cell r="K51">
            <v>524</v>
          </cell>
          <cell r="L51">
            <v>1062</v>
          </cell>
        </row>
        <row r="52">
          <cell r="I52">
            <v>305</v>
          </cell>
          <cell r="J52">
            <v>432</v>
          </cell>
          <cell r="K52">
            <v>477</v>
          </cell>
          <cell r="L52">
            <v>909</v>
          </cell>
        </row>
        <row r="58">
          <cell r="I58">
            <v>307</v>
          </cell>
          <cell r="J58">
            <v>378</v>
          </cell>
          <cell r="K58">
            <v>394</v>
          </cell>
          <cell r="L58">
            <v>772</v>
          </cell>
        </row>
        <row r="59">
          <cell r="I59">
            <v>122</v>
          </cell>
          <cell r="J59">
            <v>149</v>
          </cell>
          <cell r="K59">
            <v>128</v>
          </cell>
          <cell r="L59">
            <v>277</v>
          </cell>
        </row>
        <row r="60">
          <cell r="I60">
            <v>65</v>
          </cell>
          <cell r="J60">
            <v>87</v>
          </cell>
          <cell r="K60">
            <v>103</v>
          </cell>
          <cell r="L60">
            <v>190</v>
          </cell>
        </row>
        <row r="61">
          <cell r="I61">
            <v>129</v>
          </cell>
          <cell r="J61">
            <v>178</v>
          </cell>
          <cell r="K61">
            <v>200</v>
          </cell>
          <cell r="L61">
            <v>378</v>
          </cell>
        </row>
        <row r="62">
          <cell r="I62">
            <v>132</v>
          </cell>
          <cell r="J62">
            <v>163</v>
          </cell>
          <cell r="K62">
            <v>184</v>
          </cell>
          <cell r="L62">
            <v>347</v>
          </cell>
        </row>
        <row r="63">
          <cell r="I63">
            <v>155</v>
          </cell>
          <cell r="J63">
            <v>185</v>
          </cell>
          <cell r="K63">
            <v>168</v>
          </cell>
          <cell r="L63">
            <v>353</v>
          </cell>
        </row>
        <row r="64">
          <cell r="I64">
            <v>104</v>
          </cell>
          <cell r="J64">
            <v>116</v>
          </cell>
          <cell r="K64">
            <v>134</v>
          </cell>
          <cell r="L64">
            <v>250</v>
          </cell>
        </row>
        <row r="65">
          <cell r="I65">
            <v>95</v>
          </cell>
          <cell r="J65">
            <v>113</v>
          </cell>
          <cell r="K65">
            <v>112</v>
          </cell>
          <cell r="L65">
            <v>225</v>
          </cell>
        </row>
        <row r="66">
          <cell r="I66">
            <v>167</v>
          </cell>
          <cell r="J66">
            <v>198</v>
          </cell>
          <cell r="K66">
            <v>199</v>
          </cell>
          <cell r="L66">
            <v>397</v>
          </cell>
        </row>
      </sheetData>
      <sheetData sheetId="1">
        <row r="5">
          <cell r="I5">
            <v>84</v>
          </cell>
          <cell r="J5">
            <v>86</v>
          </cell>
          <cell r="K5">
            <v>102</v>
          </cell>
          <cell r="L5">
            <v>188</v>
          </cell>
        </row>
        <row r="6">
          <cell r="I6">
            <v>64</v>
          </cell>
          <cell r="J6">
            <v>87</v>
          </cell>
          <cell r="K6">
            <v>81</v>
          </cell>
          <cell r="L6">
            <v>168</v>
          </cell>
        </row>
        <row r="7">
          <cell r="I7">
            <v>59</v>
          </cell>
          <cell r="J7">
            <v>35</v>
          </cell>
          <cell r="K7">
            <v>24</v>
          </cell>
          <cell r="L7">
            <v>59</v>
          </cell>
        </row>
        <row r="8">
          <cell r="I8">
            <v>17</v>
          </cell>
          <cell r="J8">
            <v>6</v>
          </cell>
          <cell r="K8">
            <v>11</v>
          </cell>
          <cell r="L8">
            <v>17</v>
          </cell>
        </row>
        <row r="9">
          <cell r="I9" t="str">
            <v>-</v>
          </cell>
          <cell r="J9" t="str">
            <v>-</v>
          </cell>
          <cell r="K9" t="str">
            <v>-</v>
          </cell>
          <cell r="L9" t="str">
            <v>-</v>
          </cell>
        </row>
        <row r="10">
          <cell r="I10">
            <v>10</v>
          </cell>
          <cell r="J10">
            <v>9</v>
          </cell>
          <cell r="K10">
            <v>1</v>
          </cell>
          <cell r="L10">
            <v>10</v>
          </cell>
        </row>
        <row r="11">
          <cell r="I11">
            <v>435</v>
          </cell>
          <cell r="J11">
            <v>468</v>
          </cell>
          <cell r="K11">
            <v>551</v>
          </cell>
          <cell r="L11">
            <v>1019</v>
          </cell>
        </row>
        <row r="12">
          <cell r="I12">
            <v>69</v>
          </cell>
          <cell r="J12">
            <v>96</v>
          </cell>
          <cell r="K12">
            <v>95</v>
          </cell>
          <cell r="L12">
            <v>191</v>
          </cell>
        </row>
        <row r="13">
          <cell r="I13">
            <v>434</v>
          </cell>
          <cell r="J13">
            <v>559</v>
          </cell>
          <cell r="K13">
            <v>608</v>
          </cell>
          <cell r="L13">
            <v>1167</v>
          </cell>
        </row>
        <row r="14">
          <cell r="I14">
            <v>45</v>
          </cell>
          <cell r="J14">
            <v>68</v>
          </cell>
          <cell r="K14">
            <v>77</v>
          </cell>
          <cell r="L14">
            <v>145</v>
          </cell>
        </row>
        <row r="15">
          <cell r="I15">
            <v>172</v>
          </cell>
          <cell r="J15">
            <v>244</v>
          </cell>
          <cell r="K15">
            <v>264</v>
          </cell>
          <cell r="L15">
            <v>508</v>
          </cell>
        </row>
        <row r="16">
          <cell r="I16">
            <v>159</v>
          </cell>
          <cell r="J16">
            <v>196</v>
          </cell>
          <cell r="K16">
            <v>119</v>
          </cell>
          <cell r="L16">
            <v>315</v>
          </cell>
        </row>
        <row r="17">
          <cell r="I17">
            <v>145</v>
          </cell>
          <cell r="J17">
            <v>138</v>
          </cell>
          <cell r="K17">
            <v>168</v>
          </cell>
          <cell r="L17">
            <v>306</v>
          </cell>
        </row>
        <row r="18">
          <cell r="I18">
            <v>52</v>
          </cell>
          <cell r="J18">
            <v>72</v>
          </cell>
          <cell r="K18">
            <v>86</v>
          </cell>
          <cell r="L18">
            <v>158</v>
          </cell>
        </row>
        <row r="19">
          <cell r="I19">
            <v>441</v>
          </cell>
          <cell r="J19">
            <v>590</v>
          </cell>
          <cell r="K19">
            <v>577</v>
          </cell>
          <cell r="L19">
            <v>1167</v>
          </cell>
        </row>
        <row r="20">
          <cell r="I20">
            <v>175</v>
          </cell>
          <cell r="J20">
            <v>248</v>
          </cell>
          <cell r="K20">
            <v>257</v>
          </cell>
          <cell r="L20">
            <v>505</v>
          </cell>
        </row>
        <row r="21">
          <cell r="I21">
            <v>275</v>
          </cell>
          <cell r="J21">
            <v>319</v>
          </cell>
          <cell r="K21">
            <v>312</v>
          </cell>
          <cell r="L21">
            <v>631</v>
          </cell>
        </row>
        <row r="22">
          <cell r="I22">
            <v>99</v>
          </cell>
          <cell r="J22">
            <v>171</v>
          </cell>
          <cell r="K22">
            <v>151</v>
          </cell>
          <cell r="L22">
            <v>322</v>
          </cell>
        </row>
        <row r="23">
          <cell r="I23">
            <v>227</v>
          </cell>
          <cell r="J23">
            <v>342</v>
          </cell>
          <cell r="K23">
            <v>387</v>
          </cell>
          <cell r="L23">
            <v>729</v>
          </cell>
        </row>
        <row r="24">
          <cell r="I24">
            <v>112</v>
          </cell>
          <cell r="J24">
            <v>112</v>
          </cell>
          <cell r="K24" t="str">
            <v>-</v>
          </cell>
          <cell r="L24">
            <v>112</v>
          </cell>
        </row>
        <row r="25">
          <cell r="I25">
            <v>3</v>
          </cell>
          <cell r="J25">
            <v>2</v>
          </cell>
          <cell r="K25">
            <v>1</v>
          </cell>
          <cell r="L25">
            <v>3</v>
          </cell>
        </row>
        <row r="26">
          <cell r="I26">
            <v>78</v>
          </cell>
          <cell r="J26">
            <v>143</v>
          </cell>
          <cell r="K26">
            <v>136</v>
          </cell>
          <cell r="L26">
            <v>279</v>
          </cell>
        </row>
        <row r="27">
          <cell r="I27">
            <v>90</v>
          </cell>
          <cell r="J27">
            <v>159</v>
          </cell>
          <cell r="K27">
            <v>165</v>
          </cell>
          <cell r="L27">
            <v>324</v>
          </cell>
        </row>
        <row r="28">
          <cell r="I28">
            <v>250</v>
          </cell>
          <cell r="J28">
            <v>335</v>
          </cell>
          <cell r="K28">
            <v>364</v>
          </cell>
          <cell r="L28">
            <v>699</v>
          </cell>
        </row>
        <row r="33">
          <cell r="I33">
            <v>119</v>
          </cell>
          <cell r="J33">
            <v>123</v>
          </cell>
          <cell r="K33">
            <v>152</v>
          </cell>
          <cell r="L33">
            <v>275</v>
          </cell>
        </row>
        <row r="34">
          <cell r="I34">
            <v>54</v>
          </cell>
          <cell r="J34">
            <v>76</v>
          </cell>
          <cell r="K34">
            <v>87</v>
          </cell>
          <cell r="L34">
            <v>163</v>
          </cell>
        </row>
        <row r="35">
          <cell r="I35">
            <v>37</v>
          </cell>
          <cell r="J35">
            <v>53</v>
          </cell>
          <cell r="K35">
            <v>50</v>
          </cell>
          <cell r="L35">
            <v>103</v>
          </cell>
        </row>
        <row r="36">
          <cell r="I36">
            <v>103</v>
          </cell>
          <cell r="J36">
            <v>152</v>
          </cell>
          <cell r="K36">
            <v>164</v>
          </cell>
          <cell r="L36">
            <v>316</v>
          </cell>
        </row>
        <row r="37">
          <cell r="I37">
            <v>237</v>
          </cell>
          <cell r="J37">
            <v>352</v>
          </cell>
          <cell r="K37">
            <v>379</v>
          </cell>
          <cell r="L37">
            <v>731</v>
          </cell>
        </row>
        <row r="38">
          <cell r="I38">
            <v>470</v>
          </cell>
          <cell r="J38">
            <v>566</v>
          </cell>
          <cell r="K38">
            <v>598</v>
          </cell>
          <cell r="L38">
            <v>1164</v>
          </cell>
        </row>
        <row r="39">
          <cell r="I39">
            <v>15</v>
          </cell>
          <cell r="J39">
            <v>15</v>
          </cell>
          <cell r="K39" t="str">
            <v>-</v>
          </cell>
          <cell r="L39">
            <v>15</v>
          </cell>
        </row>
        <row r="40">
          <cell r="I40">
            <v>334</v>
          </cell>
          <cell r="J40">
            <v>457</v>
          </cell>
          <cell r="K40">
            <v>497</v>
          </cell>
          <cell r="L40">
            <v>954</v>
          </cell>
        </row>
        <row r="41">
          <cell r="I41">
            <v>26</v>
          </cell>
          <cell r="J41">
            <v>37</v>
          </cell>
          <cell r="K41">
            <v>42</v>
          </cell>
          <cell r="L41">
            <v>79</v>
          </cell>
        </row>
        <row r="42">
          <cell r="I42">
            <v>84</v>
          </cell>
          <cell r="J42">
            <v>100</v>
          </cell>
          <cell r="K42">
            <v>108</v>
          </cell>
          <cell r="L42">
            <v>208</v>
          </cell>
        </row>
        <row r="43">
          <cell r="I43">
            <v>65</v>
          </cell>
          <cell r="J43">
            <v>102</v>
          </cell>
          <cell r="K43">
            <v>107</v>
          </cell>
          <cell r="L43">
            <v>209</v>
          </cell>
        </row>
        <row r="44">
          <cell r="I44">
            <v>99</v>
          </cell>
          <cell r="J44">
            <v>150</v>
          </cell>
          <cell r="K44">
            <v>159</v>
          </cell>
          <cell r="L44">
            <v>309</v>
          </cell>
        </row>
        <row r="45">
          <cell r="I45">
            <v>416</v>
          </cell>
          <cell r="J45">
            <v>557</v>
          </cell>
          <cell r="K45">
            <v>573</v>
          </cell>
          <cell r="L45">
            <v>1130</v>
          </cell>
        </row>
        <row r="46">
          <cell r="I46">
            <v>781</v>
          </cell>
          <cell r="J46">
            <v>1066</v>
          </cell>
          <cell r="K46">
            <v>1057</v>
          </cell>
          <cell r="L46">
            <v>2123</v>
          </cell>
        </row>
        <row r="47">
          <cell r="I47">
            <v>330</v>
          </cell>
          <cell r="J47">
            <v>512</v>
          </cell>
          <cell r="K47">
            <v>503</v>
          </cell>
          <cell r="L47">
            <v>1015</v>
          </cell>
        </row>
        <row r="48">
          <cell r="I48">
            <v>104</v>
          </cell>
          <cell r="J48">
            <v>138</v>
          </cell>
          <cell r="K48">
            <v>162</v>
          </cell>
          <cell r="L48">
            <v>300</v>
          </cell>
        </row>
        <row r="49">
          <cell r="I49">
            <v>97</v>
          </cell>
          <cell r="J49">
            <v>150</v>
          </cell>
          <cell r="K49">
            <v>146</v>
          </cell>
          <cell r="L49">
            <v>296</v>
          </cell>
        </row>
        <row r="50">
          <cell r="I50">
            <v>217</v>
          </cell>
          <cell r="J50">
            <v>284</v>
          </cell>
          <cell r="K50">
            <v>293</v>
          </cell>
          <cell r="L50">
            <v>577</v>
          </cell>
        </row>
        <row r="51">
          <cell r="I51">
            <v>229</v>
          </cell>
          <cell r="J51">
            <v>340</v>
          </cell>
          <cell r="K51">
            <v>374</v>
          </cell>
          <cell r="L51">
            <v>714</v>
          </cell>
        </row>
        <row r="52">
          <cell r="I52">
            <v>96</v>
          </cell>
          <cell r="J52">
            <v>136</v>
          </cell>
          <cell r="K52">
            <v>134</v>
          </cell>
          <cell r="L52">
            <v>270</v>
          </cell>
        </row>
        <row r="53">
          <cell r="I53">
            <v>138</v>
          </cell>
          <cell r="J53">
            <v>180</v>
          </cell>
          <cell r="K53">
            <v>190</v>
          </cell>
          <cell r="L53">
            <v>370</v>
          </cell>
        </row>
        <row r="54">
          <cell r="I54">
            <v>91</v>
          </cell>
          <cell r="J54">
            <v>136</v>
          </cell>
          <cell r="K54">
            <v>143</v>
          </cell>
          <cell r="L54">
            <v>279</v>
          </cell>
        </row>
        <row r="55">
          <cell r="I55">
            <v>28</v>
          </cell>
          <cell r="J55">
            <v>51</v>
          </cell>
          <cell r="K55">
            <v>39</v>
          </cell>
          <cell r="L55">
            <v>90</v>
          </cell>
        </row>
        <row r="56">
          <cell r="I56">
            <v>123</v>
          </cell>
          <cell r="J56">
            <v>188</v>
          </cell>
          <cell r="K56">
            <v>175</v>
          </cell>
          <cell r="L56">
            <v>363</v>
          </cell>
        </row>
        <row r="57">
          <cell r="I57">
            <v>125</v>
          </cell>
          <cell r="J57">
            <v>172</v>
          </cell>
          <cell r="K57">
            <v>176</v>
          </cell>
          <cell r="L57">
            <v>348</v>
          </cell>
        </row>
        <row r="58">
          <cell r="I58">
            <v>205</v>
          </cell>
          <cell r="J58">
            <v>277</v>
          </cell>
          <cell r="K58">
            <v>272</v>
          </cell>
          <cell r="L58">
            <v>549</v>
          </cell>
        </row>
        <row r="59">
          <cell r="I59">
            <v>321</v>
          </cell>
          <cell r="J59">
            <v>488</v>
          </cell>
          <cell r="K59">
            <v>524</v>
          </cell>
          <cell r="L59">
            <v>1012</v>
          </cell>
        </row>
        <row r="60">
          <cell r="I60">
            <v>85</v>
          </cell>
          <cell r="J60">
            <v>96</v>
          </cell>
          <cell r="K60">
            <v>125</v>
          </cell>
          <cell r="L60">
            <v>221</v>
          </cell>
        </row>
        <row r="61">
          <cell r="I61">
            <v>27</v>
          </cell>
          <cell r="J61">
            <v>7</v>
          </cell>
          <cell r="K61">
            <v>21</v>
          </cell>
          <cell r="L61">
            <v>28</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F105"/>
  <sheetViews>
    <sheetView showGridLines="0" tabSelected="1" zoomScaleNormal="100" zoomScaleSheetLayoutView="75" workbookViewId="0">
      <selection activeCell="B1" sqref="B1:F1"/>
    </sheetView>
  </sheetViews>
  <sheetFormatPr defaultRowHeight="15" customHeight="1"/>
  <cols>
    <col min="1" max="1" width="2.125" style="61" customWidth="1"/>
    <col min="2" max="2" width="44.375" style="61" customWidth="1"/>
    <col min="3" max="5" width="9" style="61"/>
    <col min="6" max="6" width="11.625" style="61" customWidth="1"/>
    <col min="7" max="16384" width="9" style="61"/>
  </cols>
  <sheetData>
    <row r="1" spans="2:6" ht="25.5" customHeight="1">
      <c r="B1" s="1561" t="s">
        <v>2415</v>
      </c>
      <c r="C1" s="1561"/>
      <c r="D1" s="1561"/>
      <c r="E1" s="1561"/>
      <c r="F1" s="1561"/>
    </row>
    <row r="2" spans="2:6" s="11" customFormat="1" ht="23.25" customHeight="1">
      <c r="B2" s="11" t="s">
        <v>2067</v>
      </c>
    </row>
    <row r="3" spans="2:6" s="11" customFormat="1" ht="23.25" customHeight="1">
      <c r="B3" t="s">
        <v>2416</v>
      </c>
      <c r="C3"/>
      <c r="D3"/>
      <c r="E3"/>
      <c r="F3"/>
    </row>
    <row r="4" spans="2:6" s="11" customFormat="1" ht="23.25" customHeight="1">
      <c r="B4" t="s">
        <v>2417</v>
      </c>
      <c r="C4"/>
      <c r="D4"/>
      <c r="E4"/>
      <c r="F4"/>
    </row>
    <row r="5" spans="2:6" s="11" customFormat="1" ht="23.25" customHeight="1">
      <c r="B5" t="s">
        <v>2418</v>
      </c>
      <c r="C5"/>
      <c r="D5"/>
      <c r="E5"/>
      <c r="F5"/>
    </row>
    <row r="6" spans="2:6" s="11" customFormat="1" ht="23.25" customHeight="1">
      <c r="B6" t="s">
        <v>2419</v>
      </c>
      <c r="C6"/>
      <c r="D6"/>
      <c r="E6"/>
      <c r="F6"/>
    </row>
    <row r="7" spans="2:6" s="11" customFormat="1" ht="23.25" customHeight="1">
      <c r="B7" t="s">
        <v>2420</v>
      </c>
      <c r="C7"/>
      <c r="D7"/>
      <c r="E7"/>
      <c r="F7"/>
    </row>
    <row r="8" spans="2:6" s="11" customFormat="1" ht="23.25" customHeight="1">
      <c r="B8" t="s">
        <v>2421</v>
      </c>
      <c r="C8"/>
      <c r="D8"/>
      <c r="E8"/>
      <c r="F8"/>
    </row>
    <row r="9" spans="2:6" s="11" customFormat="1" ht="23.25" customHeight="1">
      <c r="B9" s="128" t="s">
        <v>564</v>
      </c>
    </row>
    <row r="10" spans="2:6" s="11" customFormat="1" ht="23.25" customHeight="1">
      <c r="B10" t="s">
        <v>2422</v>
      </c>
      <c r="C10"/>
      <c r="D10"/>
      <c r="E10"/>
      <c r="F10"/>
    </row>
    <row r="11" spans="2:6" s="11" customFormat="1" ht="23.25" customHeight="1">
      <c r="B11" t="s">
        <v>2423</v>
      </c>
      <c r="C11"/>
      <c r="D11"/>
      <c r="E11"/>
      <c r="F11"/>
    </row>
    <row r="12" spans="2:6" s="11" customFormat="1" ht="23.25" customHeight="1">
      <c r="B12" t="s">
        <v>2424</v>
      </c>
      <c r="C12"/>
      <c r="D12"/>
      <c r="E12"/>
      <c r="F12"/>
    </row>
    <row r="13" spans="2:6" s="11" customFormat="1" ht="23.25" customHeight="1">
      <c r="B13" t="s">
        <v>2426</v>
      </c>
      <c r="C13"/>
      <c r="D13"/>
      <c r="E13"/>
      <c r="F13"/>
    </row>
    <row r="14" spans="2:6" s="11" customFormat="1" ht="23.25" customHeight="1">
      <c r="B14" t="s">
        <v>2425</v>
      </c>
      <c r="C14"/>
      <c r="D14"/>
      <c r="E14"/>
      <c r="F14"/>
    </row>
    <row r="15" spans="2:6" s="11" customFormat="1" ht="23.25" customHeight="1">
      <c r="B15" t="s">
        <v>2427</v>
      </c>
      <c r="C15"/>
      <c r="D15"/>
      <c r="E15"/>
      <c r="F15"/>
    </row>
    <row r="16" spans="2:6" s="11" customFormat="1" ht="23.25" customHeight="1">
      <c r="B16" t="s">
        <v>2428</v>
      </c>
      <c r="C16"/>
      <c r="D16"/>
      <c r="E16"/>
      <c r="F16"/>
    </row>
    <row r="17" spans="2:6" s="11" customFormat="1" ht="23.25" customHeight="1">
      <c r="B17" t="s">
        <v>2429</v>
      </c>
      <c r="C17"/>
      <c r="D17"/>
      <c r="E17"/>
      <c r="F17"/>
    </row>
    <row r="18" spans="2:6" s="11" customFormat="1" ht="23.25" customHeight="1">
      <c r="B18" t="s">
        <v>2430</v>
      </c>
      <c r="C18"/>
      <c r="D18"/>
      <c r="E18"/>
      <c r="F18"/>
    </row>
    <row r="19" spans="2:6" s="11" customFormat="1" ht="23.25" customHeight="1">
      <c r="B19" t="s">
        <v>2431</v>
      </c>
      <c r="C19"/>
      <c r="D19"/>
      <c r="E19"/>
      <c r="F19"/>
    </row>
    <row r="20" spans="2:6" s="11" customFormat="1" ht="23.25" customHeight="1">
      <c r="B20" t="s">
        <v>2432</v>
      </c>
      <c r="C20"/>
      <c r="D20"/>
      <c r="E20"/>
      <c r="F20"/>
    </row>
    <row r="21" spans="2:6" s="11" customFormat="1" ht="23.25" customHeight="1">
      <c r="B21" t="s">
        <v>2433</v>
      </c>
      <c r="C21"/>
      <c r="D21"/>
      <c r="E21"/>
      <c r="F21"/>
    </row>
    <row r="22" spans="2:6" s="11" customFormat="1" ht="23.25" customHeight="1">
      <c r="B22" t="s">
        <v>2434</v>
      </c>
      <c r="C22"/>
      <c r="D22"/>
      <c r="E22"/>
      <c r="F22"/>
    </row>
    <row r="23" spans="2:6" s="11" customFormat="1" ht="23.25" customHeight="1">
      <c r="B23" s="128" t="s">
        <v>953</v>
      </c>
    </row>
    <row r="24" spans="2:6" s="11" customFormat="1" ht="23.25" customHeight="1">
      <c r="B24" t="s">
        <v>2435</v>
      </c>
      <c r="C24"/>
      <c r="D24"/>
      <c r="E24"/>
      <c r="F24"/>
    </row>
    <row r="25" spans="2:6" s="11" customFormat="1" ht="23.25" customHeight="1">
      <c r="B25" t="s">
        <v>2436</v>
      </c>
      <c r="C25"/>
      <c r="D25"/>
      <c r="E25"/>
      <c r="F25"/>
    </row>
    <row r="26" spans="2:6" s="11" customFormat="1" ht="23.25" customHeight="1">
      <c r="B26" s="128" t="s">
        <v>519</v>
      </c>
    </row>
    <row r="27" spans="2:6" s="11" customFormat="1" ht="23.25" customHeight="1">
      <c r="B27" t="s">
        <v>2437</v>
      </c>
      <c r="C27"/>
      <c r="D27"/>
      <c r="E27"/>
      <c r="F27"/>
    </row>
    <row r="28" spans="2:6" s="11" customFormat="1" ht="23.25" customHeight="1">
      <c r="B28" t="s">
        <v>2438</v>
      </c>
      <c r="C28"/>
      <c r="D28"/>
      <c r="E28"/>
      <c r="F28"/>
    </row>
    <row r="29" spans="2:6" s="11" customFormat="1" ht="23.25" customHeight="1">
      <c r="B29" t="s">
        <v>2439</v>
      </c>
      <c r="C29"/>
      <c r="D29"/>
      <c r="E29"/>
      <c r="F29"/>
    </row>
    <row r="30" spans="2:6" s="11" customFormat="1" ht="23.25" customHeight="1">
      <c r="B30" t="s">
        <v>2440</v>
      </c>
      <c r="C30"/>
      <c r="D30"/>
      <c r="E30"/>
      <c r="F30"/>
    </row>
    <row r="31" spans="2:6" s="11" customFormat="1" ht="23.25" customHeight="1">
      <c r="B31" t="s">
        <v>2441</v>
      </c>
      <c r="C31"/>
      <c r="D31"/>
      <c r="E31"/>
      <c r="F31"/>
    </row>
    <row r="32" spans="2:6" s="11" customFormat="1" ht="23.25" customHeight="1">
      <c r="B32" t="s">
        <v>2442</v>
      </c>
      <c r="C32"/>
      <c r="D32"/>
      <c r="E32"/>
      <c r="F32"/>
    </row>
    <row r="33" spans="1:6" s="11" customFormat="1" ht="23.25" customHeight="1">
      <c r="B33" t="s">
        <v>2443</v>
      </c>
      <c r="C33"/>
      <c r="D33"/>
      <c r="E33"/>
      <c r="F33"/>
    </row>
    <row r="34" spans="1:6" s="11" customFormat="1" ht="23.25" customHeight="1">
      <c r="B34" t="s">
        <v>2444</v>
      </c>
      <c r="C34"/>
      <c r="D34"/>
      <c r="E34"/>
      <c r="F34"/>
    </row>
    <row r="35" spans="1:6" s="11" customFormat="1" ht="23.25" customHeight="1">
      <c r="B35" s="128" t="s">
        <v>954</v>
      </c>
    </row>
    <row r="36" spans="1:6" s="11" customFormat="1" ht="23.25" customHeight="1">
      <c r="B36" t="s">
        <v>2445</v>
      </c>
      <c r="C36"/>
      <c r="D36"/>
      <c r="E36"/>
      <c r="F36"/>
    </row>
    <row r="37" spans="1:6" s="11" customFormat="1" ht="23.25" customHeight="1">
      <c r="B37" t="s">
        <v>2446</v>
      </c>
      <c r="C37"/>
      <c r="D37"/>
      <c r="E37"/>
      <c r="F37"/>
    </row>
    <row r="38" spans="1:6" s="11" customFormat="1" ht="23.25" customHeight="1">
      <c r="B38" t="s">
        <v>2447</v>
      </c>
      <c r="C38"/>
      <c r="D38"/>
      <c r="E38"/>
      <c r="F38"/>
    </row>
    <row r="39" spans="1:6" s="11" customFormat="1" ht="23.25" customHeight="1">
      <c r="B39" s="128" t="s">
        <v>955</v>
      </c>
    </row>
    <row r="40" spans="1:6" s="11" customFormat="1" ht="23.25" customHeight="1">
      <c r="A40" s="128"/>
      <c r="B40" t="s">
        <v>2448</v>
      </c>
      <c r="C40"/>
      <c r="D40"/>
      <c r="E40"/>
      <c r="F40"/>
    </row>
    <row r="41" spans="1:6" s="11" customFormat="1" ht="23.25" customHeight="1">
      <c r="A41" s="128"/>
      <c r="B41" t="s">
        <v>2449</v>
      </c>
      <c r="C41"/>
      <c r="D41"/>
      <c r="E41"/>
      <c r="F41"/>
    </row>
    <row r="42" spans="1:6" s="11" customFormat="1" ht="23.25" customHeight="1">
      <c r="A42" s="128"/>
      <c r="B42" t="s">
        <v>2450</v>
      </c>
      <c r="C42"/>
      <c r="D42"/>
      <c r="E42"/>
      <c r="F42"/>
    </row>
    <row r="43" spans="1:6" s="11" customFormat="1" ht="23.25" customHeight="1">
      <c r="B43" s="128" t="s">
        <v>2160</v>
      </c>
    </row>
    <row r="44" spans="1:6" s="11" customFormat="1" ht="23.25" customHeight="1">
      <c r="B44" t="s">
        <v>2451</v>
      </c>
      <c r="C44"/>
      <c r="D44"/>
      <c r="E44"/>
      <c r="F44"/>
    </row>
    <row r="45" spans="1:6" s="11" customFormat="1" ht="23.25" customHeight="1">
      <c r="B45" t="s">
        <v>2452</v>
      </c>
      <c r="C45"/>
      <c r="D45"/>
      <c r="E45"/>
      <c r="F45"/>
    </row>
    <row r="46" spans="1:6" s="11" customFormat="1" ht="23.25" customHeight="1">
      <c r="B46" s="128" t="s">
        <v>956</v>
      </c>
    </row>
    <row r="47" spans="1:6" s="11" customFormat="1" ht="23.25" customHeight="1">
      <c r="B47" t="s">
        <v>2453</v>
      </c>
      <c r="C47"/>
      <c r="D47"/>
      <c r="E47"/>
      <c r="F47"/>
    </row>
    <row r="48" spans="1:6" s="11" customFormat="1" ht="23.25" customHeight="1">
      <c r="B48" t="s">
        <v>2454</v>
      </c>
      <c r="C48"/>
      <c r="D48"/>
      <c r="E48"/>
      <c r="F48"/>
    </row>
    <row r="49" spans="2:6" s="11" customFormat="1" ht="23.25" customHeight="1">
      <c r="B49" t="s">
        <v>2455</v>
      </c>
      <c r="C49"/>
      <c r="D49"/>
      <c r="E49"/>
      <c r="F49"/>
    </row>
    <row r="50" spans="2:6" s="11" customFormat="1" ht="23.25" customHeight="1">
      <c r="B50" t="s">
        <v>2456</v>
      </c>
      <c r="C50"/>
      <c r="D50"/>
      <c r="E50"/>
      <c r="F50"/>
    </row>
    <row r="51" spans="2:6" s="11" customFormat="1" ht="23.25" customHeight="1">
      <c r="B51" t="s">
        <v>2458</v>
      </c>
      <c r="C51"/>
      <c r="D51"/>
      <c r="E51"/>
      <c r="F51"/>
    </row>
    <row r="52" spans="2:6" s="11" customFormat="1" ht="23.25" customHeight="1">
      <c r="B52" t="s">
        <v>2457</v>
      </c>
      <c r="C52"/>
      <c r="D52"/>
      <c r="E52"/>
      <c r="F52"/>
    </row>
    <row r="53" spans="2:6" s="11" customFormat="1" ht="23.25" customHeight="1">
      <c r="B53" s="128" t="s">
        <v>957</v>
      </c>
    </row>
    <row r="54" spans="2:6" s="11" customFormat="1" ht="23.25" customHeight="1">
      <c r="B54" t="s">
        <v>2459</v>
      </c>
      <c r="C54"/>
      <c r="D54"/>
      <c r="E54"/>
      <c r="F54"/>
    </row>
    <row r="55" spans="2:6" s="11" customFormat="1" ht="23.25" customHeight="1">
      <c r="B55" t="s">
        <v>2460</v>
      </c>
      <c r="C55"/>
      <c r="D55"/>
      <c r="E55"/>
      <c r="F55"/>
    </row>
    <row r="56" spans="2:6" s="11" customFormat="1" ht="23.25" customHeight="1">
      <c r="B56" t="s">
        <v>2461</v>
      </c>
      <c r="C56"/>
      <c r="D56"/>
      <c r="E56"/>
      <c r="F56"/>
    </row>
    <row r="57" spans="2:6" s="11" customFormat="1" ht="23.25" customHeight="1">
      <c r="B57" s="128" t="s">
        <v>958</v>
      </c>
    </row>
    <row r="58" spans="2:6" s="11" customFormat="1" ht="23.25" customHeight="1">
      <c r="B58" t="s">
        <v>2462</v>
      </c>
      <c r="C58"/>
      <c r="D58"/>
      <c r="E58"/>
      <c r="F58"/>
    </row>
    <row r="59" spans="2:6" s="11" customFormat="1" ht="23.25" customHeight="1">
      <c r="B59" t="s">
        <v>2465</v>
      </c>
      <c r="C59"/>
      <c r="D59"/>
      <c r="E59"/>
      <c r="F59"/>
    </row>
    <row r="60" spans="2:6" s="11" customFormat="1" ht="23.25" customHeight="1">
      <c r="B60" t="s">
        <v>2463</v>
      </c>
      <c r="C60"/>
      <c r="D60"/>
      <c r="E60"/>
      <c r="F60"/>
    </row>
    <row r="61" spans="2:6" s="11" customFormat="1" ht="23.25" customHeight="1">
      <c r="B61" t="s">
        <v>2464</v>
      </c>
      <c r="C61"/>
      <c r="D61"/>
      <c r="E61"/>
      <c r="F61"/>
    </row>
    <row r="62" spans="2:6" s="11" customFormat="1" ht="23.25" customHeight="1">
      <c r="B62" t="s">
        <v>2466</v>
      </c>
      <c r="C62"/>
      <c r="D62"/>
      <c r="E62"/>
      <c r="F62"/>
    </row>
    <row r="63" spans="2:6" s="11" customFormat="1" ht="23.25" customHeight="1">
      <c r="B63" t="s">
        <v>2467</v>
      </c>
      <c r="C63"/>
      <c r="D63"/>
      <c r="E63"/>
      <c r="F63"/>
    </row>
    <row r="64" spans="2:6" s="11" customFormat="1" ht="23.25" customHeight="1">
      <c r="B64" t="s">
        <v>2468</v>
      </c>
      <c r="C64"/>
      <c r="D64"/>
      <c r="E64"/>
      <c r="F64"/>
    </row>
    <row r="65" spans="2:6" s="11" customFormat="1" ht="23.25" customHeight="1">
      <c r="B65" s="128" t="s">
        <v>959</v>
      </c>
    </row>
    <row r="66" spans="2:6" s="11" customFormat="1" ht="23.25" customHeight="1">
      <c r="B66" t="s">
        <v>2469</v>
      </c>
      <c r="C66"/>
      <c r="D66"/>
      <c r="E66"/>
      <c r="F66"/>
    </row>
    <row r="67" spans="2:6" s="11" customFormat="1" ht="23.25" customHeight="1">
      <c r="B67" t="s">
        <v>2470</v>
      </c>
      <c r="C67"/>
      <c r="D67"/>
      <c r="E67"/>
      <c r="F67"/>
    </row>
    <row r="68" spans="2:6" s="11" customFormat="1" ht="23.25" customHeight="1">
      <c r="B68" t="s">
        <v>2472</v>
      </c>
      <c r="C68"/>
      <c r="D68"/>
      <c r="E68"/>
      <c r="F68"/>
    </row>
    <row r="69" spans="2:6" s="11" customFormat="1" ht="23.25" customHeight="1">
      <c r="B69" t="s">
        <v>2471</v>
      </c>
      <c r="C69"/>
      <c r="D69"/>
      <c r="E69"/>
      <c r="F69"/>
    </row>
    <row r="70" spans="2:6" s="11" customFormat="1" ht="23.25" customHeight="1">
      <c r="B70" t="s">
        <v>2473</v>
      </c>
      <c r="C70"/>
      <c r="D70"/>
      <c r="E70"/>
      <c r="F70"/>
    </row>
    <row r="71" spans="2:6" s="11" customFormat="1" ht="23.25" customHeight="1">
      <c r="B71" t="s">
        <v>2474</v>
      </c>
      <c r="C71"/>
      <c r="D71"/>
      <c r="E71"/>
      <c r="F71"/>
    </row>
    <row r="72" spans="2:6" s="11" customFormat="1" ht="23.25" customHeight="1">
      <c r="B72" t="s">
        <v>2475</v>
      </c>
      <c r="C72"/>
      <c r="D72"/>
      <c r="E72"/>
      <c r="F72"/>
    </row>
    <row r="73" spans="2:6" s="11" customFormat="1" ht="23.25" customHeight="1">
      <c r="B73" t="s">
        <v>2476</v>
      </c>
      <c r="C73"/>
      <c r="D73"/>
      <c r="E73"/>
      <c r="F73"/>
    </row>
    <row r="74" spans="2:6" s="11" customFormat="1" ht="23.25" customHeight="1">
      <c r="B74" s="128" t="s">
        <v>960</v>
      </c>
    </row>
    <row r="75" spans="2:6" s="11" customFormat="1" ht="23.25" customHeight="1">
      <c r="B75" t="s">
        <v>2477</v>
      </c>
      <c r="C75"/>
      <c r="D75"/>
      <c r="E75"/>
      <c r="F75"/>
    </row>
    <row r="76" spans="2:6" s="11" customFormat="1" ht="23.25" customHeight="1">
      <c r="B76" t="s">
        <v>2478</v>
      </c>
      <c r="C76"/>
      <c r="D76"/>
      <c r="E76"/>
      <c r="F76"/>
    </row>
    <row r="77" spans="2:6" s="11" customFormat="1" ht="23.25" customHeight="1">
      <c r="B77" t="s">
        <v>2479</v>
      </c>
      <c r="C77"/>
      <c r="D77"/>
      <c r="E77"/>
      <c r="F77"/>
    </row>
    <row r="78" spans="2:6" s="11" customFormat="1" ht="23.25" customHeight="1">
      <c r="B78" t="s">
        <v>2481</v>
      </c>
      <c r="C78"/>
      <c r="D78"/>
      <c r="E78"/>
      <c r="F78"/>
    </row>
    <row r="79" spans="2:6" s="11" customFormat="1" ht="23.25" customHeight="1">
      <c r="B79" t="s">
        <v>2480</v>
      </c>
      <c r="C79"/>
      <c r="D79"/>
      <c r="E79"/>
      <c r="F79"/>
    </row>
    <row r="80" spans="2:6" s="11" customFormat="1" ht="23.25" customHeight="1">
      <c r="B80" t="s">
        <v>2483</v>
      </c>
      <c r="C80"/>
      <c r="D80"/>
      <c r="E80"/>
      <c r="F80"/>
    </row>
    <row r="81" spans="2:6" s="11" customFormat="1" ht="23.25" customHeight="1">
      <c r="B81" t="s">
        <v>2482</v>
      </c>
      <c r="C81"/>
      <c r="D81"/>
      <c r="E81"/>
      <c r="F81"/>
    </row>
    <row r="82" spans="2:6" s="11" customFormat="1" ht="23.25" customHeight="1">
      <c r="B82" t="s">
        <v>2484</v>
      </c>
      <c r="C82"/>
      <c r="D82"/>
      <c r="E82"/>
      <c r="F82"/>
    </row>
    <row r="83" spans="2:6" s="11" customFormat="1" ht="23.25" customHeight="1">
      <c r="B83" t="s">
        <v>2485</v>
      </c>
      <c r="C83"/>
      <c r="D83"/>
      <c r="E83"/>
      <c r="F83"/>
    </row>
    <row r="84" spans="2:6" s="11" customFormat="1" ht="23.25" customHeight="1">
      <c r="B84" t="s">
        <v>2486</v>
      </c>
      <c r="C84"/>
      <c r="D84"/>
      <c r="E84"/>
      <c r="F84"/>
    </row>
    <row r="85" spans="2:6" s="11" customFormat="1" ht="23.25" customHeight="1">
      <c r="B85" s="128" t="s">
        <v>961</v>
      </c>
    </row>
    <row r="86" spans="2:6" s="11" customFormat="1" ht="23.25" customHeight="1">
      <c r="B86" t="s">
        <v>2487</v>
      </c>
      <c r="C86"/>
      <c r="D86"/>
      <c r="E86"/>
      <c r="F86"/>
    </row>
    <row r="87" spans="2:6" s="11" customFormat="1" ht="23.25" customHeight="1">
      <c r="B87" t="s">
        <v>2488</v>
      </c>
      <c r="C87"/>
      <c r="D87"/>
      <c r="E87"/>
      <c r="F87"/>
    </row>
    <row r="88" spans="2:6" s="11" customFormat="1" ht="23.25" customHeight="1">
      <c r="B88" s="128" t="s">
        <v>962</v>
      </c>
    </row>
    <row r="89" spans="2:6" s="11" customFormat="1" ht="23.25" customHeight="1">
      <c r="B89" t="s">
        <v>2489</v>
      </c>
      <c r="C89"/>
      <c r="D89"/>
      <c r="E89"/>
      <c r="F89"/>
    </row>
    <row r="90" spans="2:6" s="11" customFormat="1" ht="23.25" customHeight="1">
      <c r="B90" t="s">
        <v>2490</v>
      </c>
      <c r="C90"/>
      <c r="D90"/>
      <c r="E90"/>
      <c r="F90"/>
    </row>
    <row r="91" spans="2:6" s="11" customFormat="1" ht="23.25" customHeight="1">
      <c r="B91" t="s">
        <v>2491</v>
      </c>
      <c r="C91"/>
      <c r="D91"/>
      <c r="E91"/>
      <c r="F91"/>
    </row>
    <row r="92" spans="2:6" s="11" customFormat="1" ht="23.25" customHeight="1">
      <c r="B92" t="s">
        <v>2492</v>
      </c>
      <c r="C92"/>
      <c r="D92"/>
      <c r="E92"/>
      <c r="F92"/>
    </row>
    <row r="93" spans="2:6" s="11" customFormat="1" ht="23.25" customHeight="1">
      <c r="B93" t="s">
        <v>2493</v>
      </c>
      <c r="C93"/>
      <c r="D93"/>
      <c r="E93"/>
      <c r="F93"/>
    </row>
    <row r="94" spans="2:6" s="11" customFormat="1" ht="23.25" customHeight="1">
      <c r="B94" s="128" t="s">
        <v>1907</v>
      </c>
    </row>
    <row r="95" spans="2:6" s="11" customFormat="1" ht="23.25" customHeight="1">
      <c r="B95" t="s">
        <v>2495</v>
      </c>
      <c r="C95"/>
      <c r="D95"/>
      <c r="E95"/>
      <c r="F95"/>
    </row>
    <row r="96" spans="2:6" s="11" customFormat="1" ht="23.25" customHeight="1">
      <c r="B96" t="s">
        <v>2494</v>
      </c>
      <c r="C96"/>
      <c r="D96"/>
      <c r="E96"/>
      <c r="F96"/>
    </row>
    <row r="97" spans="2:6" s="11" customFormat="1" ht="23.25" customHeight="1">
      <c r="B97" s="128" t="s">
        <v>1129</v>
      </c>
    </row>
    <row r="98" spans="2:6" s="11" customFormat="1" ht="23.25" customHeight="1">
      <c r="B98" t="s">
        <v>2496</v>
      </c>
      <c r="C98"/>
      <c r="D98"/>
      <c r="E98"/>
      <c r="F98"/>
    </row>
    <row r="99" spans="2:6" s="11" customFormat="1" ht="23.25" customHeight="1">
      <c r="B99" s="128" t="s">
        <v>2161</v>
      </c>
    </row>
    <row r="100" spans="2:6" s="11" customFormat="1" ht="23.25" customHeight="1">
      <c r="B100" t="s">
        <v>2498</v>
      </c>
      <c r="C100"/>
      <c r="D100"/>
      <c r="E100"/>
      <c r="F100"/>
    </row>
    <row r="101" spans="2:6" s="11" customFormat="1" ht="23.25" customHeight="1">
      <c r="B101" t="s">
        <v>2497</v>
      </c>
      <c r="C101"/>
      <c r="D101"/>
      <c r="E101"/>
      <c r="F101"/>
    </row>
    <row r="102" spans="2:6" s="11" customFormat="1" ht="23.25" customHeight="1">
      <c r="B102" t="s">
        <v>2499</v>
      </c>
      <c r="C102"/>
      <c r="D102"/>
      <c r="E102"/>
      <c r="F102"/>
    </row>
    <row r="103" spans="2:6" s="11" customFormat="1" ht="23.25" customHeight="1"/>
    <row r="104" spans="2:6" s="11" customFormat="1" ht="23.25" customHeight="1"/>
    <row r="105" spans="2:6" s="11" customFormat="1" ht="23.25" customHeight="1"/>
  </sheetData>
  <mergeCells count="1">
    <mergeCell ref="B1:F1"/>
  </mergeCells>
  <phoneticPr fontId="2"/>
  <pageMargins left="0.78740157480314965" right="0.78740157480314965" top="1.1200000000000001" bottom="1.0900000000000001" header="0.51181102362204722" footer="0.51181102362204722"/>
  <pageSetup paperSize="9" orientation="portrait" r:id="rId1"/>
  <headerFooter alignWithMargins="0"/>
  <rowBreaks count="2" manualBreakCount="2">
    <brk id="30" max="5" man="1"/>
    <brk id="93"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AI46"/>
  <sheetViews>
    <sheetView zoomScaleNormal="100" workbookViewId="0"/>
  </sheetViews>
  <sheetFormatPr defaultRowHeight="13.5"/>
  <cols>
    <col min="1" max="1" width="1.25" style="11" customWidth="1"/>
    <col min="2" max="2" width="15.5" style="11" customWidth="1"/>
    <col min="3" max="6" width="9.75" style="11" customWidth="1"/>
    <col min="7" max="8" width="9.625" style="11" customWidth="1"/>
    <col min="9" max="9" width="4.125" style="11" customWidth="1"/>
    <col min="10" max="11" width="3.75" style="11" customWidth="1"/>
    <col min="12" max="12" width="4.75" style="11" customWidth="1"/>
    <col min="13" max="13" width="4.25" style="11" customWidth="1"/>
    <col min="14" max="14" width="2.5" style="11" bestFit="1" customWidth="1"/>
    <col min="15" max="16" width="3.875" style="11" customWidth="1"/>
    <col min="17" max="17" width="9" style="11"/>
    <col min="18" max="18" width="4.75" style="11" customWidth="1"/>
    <col min="19" max="19" width="3" style="11" customWidth="1"/>
    <col min="20" max="16384" width="9" style="11"/>
  </cols>
  <sheetData>
    <row r="1" spans="1:35" s="138" customFormat="1" ht="26.25" customHeight="1">
      <c r="A1" s="134" t="s">
        <v>2054</v>
      </c>
      <c r="B1" s="140"/>
      <c r="C1" s="140"/>
      <c r="D1" s="140"/>
      <c r="E1" s="140"/>
      <c r="F1" s="140"/>
      <c r="G1" s="140"/>
      <c r="H1" s="140"/>
      <c r="I1" s="140"/>
      <c r="J1" s="140"/>
      <c r="K1" s="140"/>
      <c r="L1" s="140"/>
      <c r="M1" s="140"/>
      <c r="N1" s="140"/>
      <c r="O1" s="140"/>
      <c r="P1" s="140"/>
      <c r="Q1" s="140"/>
      <c r="R1" s="140"/>
      <c r="S1" s="140"/>
      <c r="T1" s="140"/>
      <c r="U1" s="140"/>
      <c r="V1" s="140"/>
      <c r="W1" s="140"/>
      <c r="X1" s="139"/>
      <c r="Y1" s="139"/>
      <c r="Z1" s="139"/>
      <c r="AA1" s="139"/>
      <c r="AB1" s="139"/>
      <c r="AC1" s="139"/>
      <c r="AD1" s="139"/>
      <c r="AE1" s="139"/>
      <c r="AF1" s="139"/>
      <c r="AG1" s="139"/>
      <c r="AH1" s="139"/>
      <c r="AI1" s="139"/>
    </row>
    <row r="2" spans="1:35" ht="18.75" customHeight="1">
      <c r="B2" s="256"/>
      <c r="C2" s="256"/>
      <c r="D2" s="240"/>
      <c r="E2" s="240"/>
      <c r="F2" s="240" t="s">
        <v>2023</v>
      </c>
      <c r="J2" s="12"/>
      <c r="K2" s="12"/>
      <c r="L2" s="12"/>
      <c r="M2" s="12"/>
      <c r="N2" s="12"/>
      <c r="O2" s="12"/>
      <c r="P2" s="12"/>
      <c r="Q2" s="12"/>
    </row>
    <row r="3" spans="1:35" ht="17.100000000000001" customHeight="1">
      <c r="B3" s="1800"/>
      <c r="C3" s="1562" t="s">
        <v>262</v>
      </c>
      <c r="D3" s="1562" t="s">
        <v>1876</v>
      </c>
      <c r="E3" s="1562" t="s">
        <v>1511</v>
      </c>
      <c r="F3" s="1562" t="s">
        <v>1175</v>
      </c>
      <c r="G3" s="1794" t="s">
        <v>1877</v>
      </c>
      <c r="H3" s="1796" t="s">
        <v>1878</v>
      </c>
      <c r="I3" s="12"/>
      <c r="J3" s="12"/>
      <c r="K3" s="12"/>
      <c r="L3" s="12"/>
      <c r="M3" s="12"/>
      <c r="N3" s="12"/>
      <c r="O3" s="12"/>
      <c r="P3" s="12"/>
      <c r="Q3" s="12"/>
      <c r="T3" s="12"/>
    </row>
    <row r="4" spans="1:35" ht="16.5" customHeight="1">
      <c r="B4" s="1801"/>
      <c r="C4" s="1569"/>
      <c r="D4" s="1569"/>
      <c r="E4" s="1569"/>
      <c r="F4" s="1569"/>
      <c r="G4" s="1795"/>
      <c r="H4" s="1797"/>
      <c r="I4" s="12"/>
      <c r="J4" s="12"/>
      <c r="K4" s="12"/>
      <c r="L4" s="12"/>
      <c r="M4" s="12"/>
      <c r="N4" s="12"/>
      <c r="O4" s="12"/>
      <c r="P4" s="12"/>
      <c r="Q4" s="12"/>
    </row>
    <row r="5" spans="1:35" ht="17.100000000000001" customHeight="1">
      <c r="B5" s="1801"/>
      <c r="C5" s="1569"/>
      <c r="D5" s="1569"/>
      <c r="E5" s="1569"/>
      <c r="F5" s="1569"/>
      <c r="G5" s="1795"/>
      <c r="H5" s="1797"/>
      <c r="I5" s="12"/>
      <c r="J5" s="12"/>
      <c r="K5" s="12"/>
      <c r="L5" s="12"/>
      <c r="M5" s="12"/>
      <c r="N5" s="12"/>
      <c r="O5" s="12"/>
      <c r="P5" s="12"/>
      <c r="Q5" s="12"/>
    </row>
    <row r="6" spans="1:35" ht="17.100000000000001" customHeight="1">
      <c r="B6" s="723" t="s">
        <v>1872</v>
      </c>
      <c r="C6" s="724">
        <v>49889</v>
      </c>
      <c r="D6" s="797">
        <v>80.14</v>
      </c>
      <c r="E6" s="800">
        <v>622.5</v>
      </c>
      <c r="F6" s="725">
        <v>18143</v>
      </c>
      <c r="G6" s="726">
        <v>-66</v>
      </c>
      <c r="H6" s="727">
        <v>667</v>
      </c>
      <c r="I6" s="12"/>
      <c r="J6" s="12"/>
      <c r="K6" s="12"/>
      <c r="L6" s="12"/>
      <c r="M6" s="12"/>
      <c r="N6" s="12"/>
      <c r="O6" s="12"/>
      <c r="P6" s="12"/>
      <c r="Q6" s="12"/>
    </row>
    <row r="7" spans="1:35" ht="17.100000000000001" customHeight="1">
      <c r="B7" s="728" t="s">
        <v>1873</v>
      </c>
      <c r="C7" s="729">
        <v>11444</v>
      </c>
      <c r="D7" s="797">
        <v>20.94</v>
      </c>
      <c r="E7" s="800">
        <v>546.5</v>
      </c>
      <c r="F7" s="725">
        <v>3508</v>
      </c>
      <c r="G7" s="726">
        <v>-462</v>
      </c>
      <c r="H7" s="727">
        <v>68</v>
      </c>
      <c r="I7" s="12"/>
    </row>
    <row r="8" spans="1:35" ht="17.100000000000001" customHeight="1">
      <c r="B8" s="730" t="s">
        <v>1874</v>
      </c>
      <c r="C8" s="731">
        <v>38445</v>
      </c>
      <c r="D8" s="798">
        <v>40.51</v>
      </c>
      <c r="E8" s="801">
        <v>949</v>
      </c>
      <c r="F8" s="732">
        <v>14635</v>
      </c>
      <c r="G8" s="733">
        <v>396</v>
      </c>
      <c r="H8" s="734">
        <v>599</v>
      </c>
      <c r="I8" s="12"/>
      <c r="J8" s="12"/>
      <c r="K8" s="12"/>
      <c r="L8" s="12"/>
      <c r="M8" s="12"/>
      <c r="N8" s="12"/>
      <c r="O8" s="12"/>
      <c r="P8" s="12"/>
      <c r="Q8" s="12"/>
    </row>
    <row r="9" spans="1:35" ht="17.100000000000001" customHeight="1">
      <c r="B9" s="718" t="s">
        <v>1875</v>
      </c>
      <c r="C9" s="719">
        <v>23365</v>
      </c>
      <c r="D9" s="799">
        <v>3.2</v>
      </c>
      <c r="E9" s="1097">
        <v>7301.6</v>
      </c>
      <c r="F9" s="720">
        <v>9610</v>
      </c>
      <c r="G9" s="721">
        <v>52</v>
      </c>
      <c r="H9" s="722">
        <v>243</v>
      </c>
      <c r="I9" s="12"/>
      <c r="J9" s="12"/>
      <c r="K9" s="12"/>
      <c r="L9" s="12"/>
      <c r="M9" s="12"/>
      <c r="N9" s="12"/>
      <c r="O9" s="12"/>
      <c r="P9" s="12"/>
      <c r="Q9" s="12"/>
    </row>
    <row r="10" spans="1:35" ht="17.100000000000001" customHeight="1">
      <c r="B10" s="47"/>
      <c r="C10" s="48"/>
      <c r="D10" s="1798"/>
      <c r="E10" s="1799"/>
      <c r="I10" s="12"/>
      <c r="J10" s="12"/>
      <c r="K10" s="12"/>
      <c r="L10" s="12"/>
      <c r="M10" s="12"/>
      <c r="N10" s="12"/>
      <c r="O10" s="12"/>
      <c r="P10" s="12"/>
      <c r="Q10" s="12"/>
    </row>
    <row r="11" spans="1:35" ht="17.100000000000001" customHeight="1">
      <c r="I11" s="12"/>
      <c r="J11" s="12"/>
      <c r="K11" s="12"/>
      <c r="L11" s="12"/>
      <c r="M11" s="12"/>
      <c r="N11" s="12"/>
      <c r="O11" s="12"/>
      <c r="P11" s="12"/>
      <c r="Q11" s="12"/>
    </row>
    <row r="12" spans="1:35" ht="17.100000000000001" customHeight="1">
      <c r="B12" s="49"/>
      <c r="G12" s="258"/>
      <c r="I12" s="12"/>
      <c r="J12" s="12"/>
      <c r="K12" s="12"/>
      <c r="L12" s="12"/>
      <c r="M12" s="12"/>
      <c r="N12" s="12"/>
      <c r="O12" s="12"/>
      <c r="P12" s="12"/>
      <c r="Q12" s="12"/>
    </row>
    <row r="13" spans="1:35" ht="17.100000000000001" customHeight="1">
      <c r="J13" s="12"/>
      <c r="K13" s="12"/>
      <c r="L13" s="12"/>
      <c r="M13" s="12"/>
      <c r="N13" s="12"/>
      <c r="O13" s="12"/>
      <c r="P13" s="12"/>
      <c r="Q13" s="12"/>
    </row>
    <row r="14" spans="1:35" ht="17.100000000000001" customHeight="1">
      <c r="I14" s="12"/>
    </row>
    <row r="15" spans="1:35" ht="17.100000000000001" customHeight="1"/>
    <row r="16" spans="1:35" ht="17.100000000000001" customHeight="1">
      <c r="I16" s="12"/>
      <c r="J16" s="12"/>
      <c r="K16" s="12"/>
      <c r="L16" s="12"/>
      <c r="M16" s="12"/>
      <c r="N16" s="12"/>
      <c r="O16" s="12"/>
      <c r="P16" s="12"/>
      <c r="Q16" s="12"/>
    </row>
    <row r="17" spans="9:17" ht="17.100000000000001" customHeight="1">
      <c r="I17" s="12"/>
      <c r="J17" s="12"/>
      <c r="K17" s="12"/>
      <c r="L17" s="12"/>
      <c r="M17" s="12"/>
      <c r="N17" s="12"/>
      <c r="O17" s="12"/>
      <c r="P17" s="12"/>
      <c r="Q17" s="12"/>
    </row>
    <row r="18" spans="9:17" ht="17.100000000000001" customHeight="1">
      <c r="I18" s="12"/>
      <c r="J18" s="12"/>
      <c r="K18" s="12"/>
      <c r="L18" s="12"/>
      <c r="M18" s="12"/>
      <c r="N18" s="12"/>
      <c r="O18" s="12"/>
      <c r="P18" s="12"/>
      <c r="Q18" s="12"/>
    </row>
    <row r="19" spans="9:17" ht="17.100000000000001" customHeight="1">
      <c r="I19" s="12"/>
    </row>
    <row r="20" spans="9:17" ht="17.100000000000001" customHeight="1">
      <c r="I20" s="12"/>
      <c r="J20" s="12"/>
      <c r="K20" s="12"/>
      <c r="L20" s="12"/>
      <c r="M20" s="12"/>
      <c r="N20" s="12"/>
      <c r="O20" s="12"/>
      <c r="P20" s="12"/>
      <c r="Q20" s="12"/>
    </row>
    <row r="21" spans="9:17" ht="17.100000000000001" customHeight="1">
      <c r="I21" s="12"/>
      <c r="J21" s="12"/>
      <c r="K21" s="12"/>
      <c r="L21" s="12"/>
      <c r="M21" s="12"/>
      <c r="N21" s="12"/>
      <c r="O21" s="12"/>
      <c r="P21" s="12"/>
      <c r="Q21" s="12"/>
    </row>
    <row r="22" spans="9:17" ht="17.100000000000001" customHeight="1">
      <c r="I22" s="12"/>
      <c r="J22" s="12"/>
      <c r="K22" s="12"/>
      <c r="L22" s="12"/>
      <c r="M22" s="12"/>
      <c r="N22" s="12"/>
      <c r="O22" s="12"/>
      <c r="P22" s="12"/>
      <c r="Q22" s="12"/>
    </row>
    <row r="23" spans="9:17" ht="17.100000000000001" customHeight="1">
      <c r="I23" s="12"/>
      <c r="J23" s="12"/>
      <c r="K23" s="12"/>
      <c r="L23" s="12"/>
      <c r="M23" s="12"/>
      <c r="N23" s="12"/>
      <c r="O23" s="12"/>
      <c r="P23" s="12"/>
      <c r="Q23" s="12"/>
    </row>
    <row r="24" spans="9:17" ht="17.100000000000001" customHeight="1">
      <c r="I24" s="12"/>
      <c r="J24" s="12"/>
      <c r="K24" s="12"/>
      <c r="L24" s="12"/>
      <c r="M24" s="12"/>
      <c r="N24" s="12"/>
      <c r="O24" s="12"/>
      <c r="P24" s="12"/>
      <c r="Q24" s="12"/>
    </row>
    <row r="25" spans="9:17" ht="17.100000000000001" customHeight="1">
      <c r="I25" s="12"/>
    </row>
    <row r="26" spans="9:17" ht="17.100000000000001" customHeight="1">
      <c r="I26" s="12"/>
      <c r="J26" s="12"/>
      <c r="K26" s="12"/>
      <c r="L26" s="12"/>
      <c r="M26" s="12"/>
      <c r="N26" s="12"/>
      <c r="O26" s="12"/>
      <c r="P26" s="12"/>
      <c r="Q26" s="12"/>
    </row>
    <row r="27" spans="9:17" ht="17.100000000000001" customHeight="1">
      <c r="I27" s="12"/>
      <c r="J27" s="12"/>
      <c r="K27" s="12"/>
      <c r="L27" s="12"/>
      <c r="M27" s="12"/>
      <c r="N27" s="12"/>
      <c r="O27" s="12"/>
      <c r="P27" s="12"/>
      <c r="Q27" s="12"/>
    </row>
    <row r="28" spans="9:17" ht="17.100000000000001" customHeight="1">
      <c r="I28" s="12"/>
      <c r="J28" s="12"/>
      <c r="K28" s="12"/>
      <c r="L28" s="12"/>
      <c r="M28" s="12"/>
      <c r="N28" s="12"/>
      <c r="O28" s="12"/>
      <c r="P28" s="12"/>
      <c r="Q28" s="12"/>
    </row>
    <row r="29" spans="9:17" ht="17.100000000000001" customHeight="1"/>
    <row r="30" spans="9:17" ht="17.100000000000001" customHeight="1">
      <c r="I30" s="12"/>
      <c r="J30" s="12"/>
      <c r="K30" s="12"/>
      <c r="L30" s="12"/>
      <c r="M30" s="12"/>
      <c r="N30" s="12"/>
      <c r="O30" s="12"/>
      <c r="P30" s="12"/>
      <c r="Q30" s="12"/>
    </row>
    <row r="31" spans="9:17" ht="17.100000000000001" customHeight="1">
      <c r="I31" s="12"/>
      <c r="J31" s="12"/>
      <c r="K31" s="12"/>
      <c r="L31" s="12"/>
      <c r="M31" s="12"/>
      <c r="N31" s="12"/>
      <c r="O31" s="12"/>
      <c r="P31" s="12"/>
      <c r="Q31" s="12"/>
    </row>
    <row r="32" spans="9:17" ht="17.100000000000001" customHeight="1">
      <c r="I32" s="12"/>
      <c r="J32" s="12"/>
      <c r="K32" s="12"/>
      <c r="L32" s="12"/>
      <c r="M32" s="12"/>
      <c r="N32" s="12"/>
      <c r="O32" s="12"/>
      <c r="P32" s="12"/>
      <c r="Q32" s="12"/>
    </row>
    <row r="33" spans="3:17" ht="16.5" customHeight="1">
      <c r="I33" s="12"/>
      <c r="Q33" s="12"/>
    </row>
    <row r="34" spans="3:17" ht="16.5" customHeight="1">
      <c r="I34" s="12"/>
      <c r="J34" s="12"/>
      <c r="K34" s="12"/>
      <c r="L34" s="12"/>
      <c r="M34" s="12"/>
      <c r="N34" s="12"/>
      <c r="O34" s="12"/>
      <c r="P34" s="12"/>
      <c r="Q34" s="12"/>
    </row>
    <row r="35" spans="3:17" ht="16.5" customHeight="1">
      <c r="I35" s="12"/>
      <c r="J35" s="12"/>
      <c r="K35" s="12"/>
      <c r="L35" s="12"/>
      <c r="M35" s="12"/>
      <c r="N35" s="12"/>
      <c r="O35" s="12"/>
      <c r="P35" s="12"/>
      <c r="Q35" s="12"/>
    </row>
    <row r="36" spans="3:17" ht="16.5" customHeight="1">
      <c r="I36" s="12"/>
      <c r="J36" s="12"/>
      <c r="K36" s="12"/>
      <c r="L36" s="12"/>
      <c r="M36" s="12"/>
      <c r="N36" s="12"/>
      <c r="O36" s="12"/>
      <c r="P36" s="12"/>
      <c r="Q36" s="12"/>
    </row>
    <row r="37" spans="3:17" ht="16.5" customHeight="1">
      <c r="I37" s="12"/>
      <c r="J37" s="12"/>
      <c r="K37" s="12"/>
      <c r="L37" s="12"/>
      <c r="M37" s="12"/>
      <c r="N37" s="12"/>
      <c r="O37" s="12"/>
      <c r="P37" s="12"/>
    </row>
    <row r="38" spans="3:17" ht="16.5" customHeight="1">
      <c r="I38" s="12"/>
    </row>
    <row r="39" spans="3:17" ht="16.5" customHeight="1"/>
    <row r="40" spans="3:17" ht="16.5" customHeight="1"/>
    <row r="46" spans="3:17">
      <c r="C46" s="20"/>
    </row>
  </sheetData>
  <mergeCells count="8">
    <mergeCell ref="G3:G5"/>
    <mergeCell ref="H3:H5"/>
    <mergeCell ref="D10:E10"/>
    <mergeCell ref="B3:B5"/>
    <mergeCell ref="C3:C5"/>
    <mergeCell ref="D3:D5"/>
    <mergeCell ref="E3:E5"/>
    <mergeCell ref="F3:F5"/>
  </mergeCells>
  <phoneticPr fontId="2"/>
  <pageMargins left="0.78740157480314965" right="0.78740157480314965" top="0.59055118110236227" bottom="0.59055118110236227" header="0.39370078740157483" footer="0.39370078740157483"/>
  <pageSetup paperSize="9" firstPageNumber="4" orientation="portrait" r:id="rId1"/>
  <headerFooter alignWithMargins="0">
    <oddHeader>&amp;R&amp;A</oddHeader>
    <oddFooter>&amp;C－８－</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AH76"/>
  <sheetViews>
    <sheetView zoomScaleNormal="100" workbookViewId="0">
      <selection activeCell="Q14" sqref="Q14"/>
    </sheetView>
  </sheetViews>
  <sheetFormatPr defaultRowHeight="13.5"/>
  <cols>
    <col min="1" max="1" width="1.25" style="11" customWidth="1"/>
    <col min="2" max="2" width="3.5" style="11" customWidth="1"/>
    <col min="3" max="3" width="17" style="11" customWidth="1"/>
    <col min="4" max="4" width="8.125" style="5" customWidth="1"/>
    <col min="5" max="5" width="7.5" style="11" customWidth="1"/>
    <col min="6" max="6" width="7.625" style="11" customWidth="1"/>
    <col min="7" max="7" width="6.625" style="11" customWidth="1"/>
    <col min="8" max="8" width="7.625" style="11" customWidth="1"/>
    <col min="9" max="9" width="6.625" style="11" customWidth="1"/>
    <col min="10" max="10" width="7.625" style="11" customWidth="1"/>
    <col min="11" max="12" width="6.625" style="11" customWidth="1"/>
    <col min="13" max="13" width="3.375" style="11" customWidth="1"/>
    <col min="14" max="14" width="4.125" style="11" customWidth="1"/>
    <col min="15" max="16" width="3.75" style="11" customWidth="1"/>
    <col min="17" max="17" width="4.75" style="11" customWidth="1"/>
    <col min="18" max="18" width="4.25" style="11" customWidth="1"/>
    <col min="19" max="19" width="2.5" style="11" bestFit="1" customWidth="1"/>
    <col min="20" max="21" width="3.875" style="11" customWidth="1"/>
    <col min="22" max="22" width="9" style="11"/>
    <col min="23" max="23" width="4.75" style="11" customWidth="1"/>
    <col min="24" max="24" width="3" style="11" customWidth="1"/>
    <col min="25" max="16384" width="9" style="11"/>
  </cols>
  <sheetData>
    <row r="1" spans="1:34" s="138" customFormat="1" ht="26.25" customHeight="1">
      <c r="A1" s="134" t="s">
        <v>2055</v>
      </c>
      <c r="B1" s="140"/>
      <c r="C1" s="140"/>
      <c r="D1" s="247"/>
      <c r="E1" s="140"/>
      <c r="F1" s="140"/>
      <c r="G1" s="140"/>
      <c r="H1" s="140"/>
      <c r="I1" s="164"/>
      <c r="J1" s="140"/>
      <c r="K1" s="140"/>
      <c r="L1" s="140"/>
      <c r="M1" s="140"/>
      <c r="N1" s="140"/>
      <c r="O1" s="140"/>
      <c r="P1" s="140"/>
      <c r="Q1" s="140"/>
      <c r="R1" s="140"/>
      <c r="S1" s="140"/>
      <c r="T1" s="140"/>
      <c r="U1" s="140"/>
      <c r="V1" s="140"/>
      <c r="W1" s="139"/>
      <c r="X1" s="139"/>
      <c r="Y1" s="139"/>
      <c r="Z1" s="139"/>
      <c r="AA1" s="139"/>
      <c r="AB1" s="139"/>
      <c r="AC1" s="139"/>
      <c r="AD1" s="139"/>
      <c r="AE1" s="139"/>
      <c r="AF1" s="139"/>
      <c r="AG1" s="139"/>
      <c r="AH1" s="139"/>
    </row>
    <row r="2" spans="1:34" s="51" customFormat="1" ht="14.1" customHeight="1">
      <c r="A2" s="6"/>
      <c r="B2" s="50"/>
      <c r="C2" s="50"/>
      <c r="D2" s="5"/>
      <c r="E2" s="1597" t="s">
        <v>2024</v>
      </c>
      <c r="F2" s="1597"/>
      <c r="G2" s="1597"/>
      <c r="H2" s="1597"/>
      <c r="I2" s="1597"/>
      <c r="J2" s="1597"/>
      <c r="K2" s="1597"/>
      <c r="L2" s="1597"/>
    </row>
    <row r="3" spans="1:34" s="87" customFormat="1" ht="15" customHeight="1">
      <c r="A3" s="10"/>
      <c r="B3" s="1807" t="s">
        <v>1780</v>
      </c>
      <c r="C3" s="1808"/>
      <c r="D3" s="1809"/>
      <c r="E3" s="1813" t="s">
        <v>1940</v>
      </c>
      <c r="F3" s="1813"/>
      <c r="G3" s="1813"/>
      <c r="H3" s="1814"/>
      <c r="I3" s="1813" t="s">
        <v>2164</v>
      </c>
      <c r="J3" s="1813"/>
      <c r="K3" s="1813"/>
      <c r="L3" s="1814"/>
    </row>
    <row r="4" spans="1:34" s="87" customFormat="1" ht="15" customHeight="1">
      <c r="A4" s="10"/>
      <c r="B4" s="1810"/>
      <c r="C4" s="1811"/>
      <c r="D4" s="1812"/>
      <c r="E4" s="1581" t="s">
        <v>1175</v>
      </c>
      <c r="F4" s="1581" t="s">
        <v>262</v>
      </c>
      <c r="G4" s="1581"/>
      <c r="H4" s="1802"/>
      <c r="I4" s="1581" t="s">
        <v>1175</v>
      </c>
      <c r="J4" s="1581" t="s">
        <v>262</v>
      </c>
      <c r="K4" s="1581"/>
      <c r="L4" s="1802"/>
    </row>
    <row r="5" spans="1:34" s="87" customFormat="1" ht="15" customHeight="1">
      <c r="A5" s="10"/>
      <c r="B5" s="1810"/>
      <c r="C5" s="1811"/>
      <c r="D5" s="1812"/>
      <c r="E5" s="1803"/>
      <c r="F5" s="423" t="s">
        <v>1331</v>
      </c>
      <c r="G5" s="424" t="s">
        <v>1386</v>
      </c>
      <c r="H5" s="425" t="s">
        <v>1330</v>
      </c>
      <c r="I5" s="1803"/>
      <c r="J5" s="423" t="s">
        <v>1331</v>
      </c>
      <c r="K5" s="424" t="s">
        <v>1386</v>
      </c>
      <c r="L5" s="425" t="s">
        <v>1330</v>
      </c>
    </row>
    <row r="6" spans="1:34" s="87" customFormat="1" ht="12">
      <c r="A6" s="10"/>
      <c r="B6" s="1804" t="s">
        <v>1574</v>
      </c>
      <c r="C6" s="422" t="s">
        <v>1763</v>
      </c>
      <c r="D6" s="416"/>
      <c r="E6" s="532">
        <v>435</v>
      </c>
      <c r="F6" s="532">
        <v>554</v>
      </c>
      <c r="G6" s="532">
        <v>553</v>
      </c>
      <c r="H6" s="735">
        <v>1107</v>
      </c>
      <c r="I6" s="532">
        <f>SUM(I7:I10)</f>
        <v>453</v>
      </c>
      <c r="J6" s="532">
        <f>SUM(J7:J10)</f>
        <v>557</v>
      </c>
      <c r="K6" s="532">
        <f>SUM(K7:K10)</f>
        <v>555</v>
      </c>
      <c r="L6" s="1308">
        <f t="shared" ref="L6:L66" si="0">J6+K6</f>
        <v>1112</v>
      </c>
    </row>
    <row r="7" spans="1:34" s="87" customFormat="1" ht="12">
      <c r="A7" s="10"/>
      <c r="B7" s="1805"/>
      <c r="C7" s="420"/>
      <c r="D7" s="414" t="s">
        <v>1767</v>
      </c>
      <c r="E7" s="736">
        <v>180</v>
      </c>
      <c r="F7" s="736">
        <v>251</v>
      </c>
      <c r="G7" s="736">
        <v>229</v>
      </c>
      <c r="H7" s="737">
        <v>480</v>
      </c>
      <c r="I7" s="1309">
        <v>190</v>
      </c>
      <c r="J7" s="1309">
        <v>255</v>
      </c>
      <c r="K7" s="1309">
        <v>234</v>
      </c>
      <c r="L7" s="1310">
        <f t="shared" si="0"/>
        <v>489</v>
      </c>
    </row>
    <row r="8" spans="1:34" s="87" customFormat="1" ht="12">
      <c r="A8" s="10"/>
      <c r="B8" s="1805"/>
      <c r="C8" s="420"/>
      <c r="D8" s="414" t="s">
        <v>1768</v>
      </c>
      <c r="E8" s="736">
        <v>41</v>
      </c>
      <c r="F8" s="736">
        <v>42</v>
      </c>
      <c r="G8" s="736">
        <v>32</v>
      </c>
      <c r="H8" s="737">
        <v>74</v>
      </c>
      <c r="I8" s="1309">
        <v>50</v>
      </c>
      <c r="J8" s="1309">
        <v>48</v>
      </c>
      <c r="K8" s="1309">
        <v>33</v>
      </c>
      <c r="L8" s="1310">
        <f t="shared" si="0"/>
        <v>81</v>
      </c>
    </row>
    <row r="9" spans="1:34" s="87" customFormat="1" ht="12">
      <c r="A9" s="10"/>
      <c r="B9" s="1805"/>
      <c r="C9" s="420"/>
      <c r="D9" s="414" t="s">
        <v>1769</v>
      </c>
      <c r="E9" s="736">
        <v>80</v>
      </c>
      <c r="F9" s="736">
        <v>100</v>
      </c>
      <c r="G9" s="736">
        <v>106</v>
      </c>
      <c r="H9" s="737">
        <v>206</v>
      </c>
      <c r="I9" s="1309">
        <v>79</v>
      </c>
      <c r="J9" s="1309">
        <v>98</v>
      </c>
      <c r="K9" s="1309">
        <v>105</v>
      </c>
      <c r="L9" s="1310">
        <f t="shared" si="0"/>
        <v>203</v>
      </c>
    </row>
    <row r="10" spans="1:34" s="87" customFormat="1" ht="12">
      <c r="A10" s="10"/>
      <c r="B10" s="1805"/>
      <c r="C10" s="420"/>
      <c r="D10" s="414" t="s">
        <v>1770</v>
      </c>
      <c r="E10" s="736">
        <v>134</v>
      </c>
      <c r="F10" s="736">
        <v>161</v>
      </c>
      <c r="G10" s="736">
        <v>186</v>
      </c>
      <c r="H10" s="737">
        <v>347</v>
      </c>
      <c r="I10" s="1309">
        <v>134</v>
      </c>
      <c r="J10" s="1309">
        <v>156</v>
      </c>
      <c r="K10" s="1309">
        <v>183</v>
      </c>
      <c r="L10" s="1310">
        <f t="shared" si="0"/>
        <v>339</v>
      </c>
    </row>
    <row r="11" spans="1:34" s="87" customFormat="1" ht="12">
      <c r="A11" s="10"/>
      <c r="B11" s="1805"/>
      <c r="C11" s="420" t="s">
        <v>184</v>
      </c>
      <c r="D11" s="414"/>
      <c r="E11" s="738">
        <v>543</v>
      </c>
      <c r="F11" s="738">
        <v>658</v>
      </c>
      <c r="G11" s="738">
        <v>648</v>
      </c>
      <c r="H11" s="739">
        <v>1306</v>
      </c>
      <c r="I11" s="1311">
        <v>536</v>
      </c>
      <c r="J11" s="1311">
        <v>652</v>
      </c>
      <c r="K11" s="1311">
        <v>636</v>
      </c>
      <c r="L11" s="1312">
        <f t="shared" si="0"/>
        <v>1288</v>
      </c>
    </row>
    <row r="12" spans="1:34" s="87" customFormat="1" ht="12">
      <c r="A12" s="10"/>
      <c r="B12" s="1805"/>
      <c r="C12" s="420" t="s">
        <v>1764</v>
      </c>
      <c r="D12" s="414"/>
      <c r="E12" s="738">
        <v>238</v>
      </c>
      <c r="F12" s="738">
        <v>287</v>
      </c>
      <c r="G12" s="738">
        <v>305</v>
      </c>
      <c r="H12" s="740">
        <v>592</v>
      </c>
      <c r="I12" s="1311">
        <v>240</v>
      </c>
      <c r="J12" s="1311">
        <v>292</v>
      </c>
      <c r="K12" s="1311">
        <v>309</v>
      </c>
      <c r="L12" s="1313">
        <f t="shared" si="0"/>
        <v>601</v>
      </c>
    </row>
    <row r="13" spans="1:34" s="87" customFormat="1" ht="12">
      <c r="A13" s="10"/>
      <c r="B13" s="1805"/>
      <c r="C13" s="420" t="s">
        <v>1765</v>
      </c>
      <c r="D13" s="414"/>
      <c r="E13" s="738">
        <v>235</v>
      </c>
      <c r="F13" s="738">
        <v>265</v>
      </c>
      <c r="G13" s="738">
        <v>281</v>
      </c>
      <c r="H13" s="740">
        <v>546</v>
      </c>
      <c r="I13" s="1311">
        <v>233</v>
      </c>
      <c r="J13" s="1311">
        <v>266</v>
      </c>
      <c r="K13" s="1311">
        <v>276</v>
      </c>
      <c r="L13" s="1313">
        <f>J13+K13</f>
        <v>542</v>
      </c>
    </row>
    <row r="14" spans="1:34" s="87" customFormat="1" ht="12">
      <c r="A14" s="10"/>
      <c r="B14" s="1805"/>
      <c r="C14" s="420" t="s">
        <v>1766</v>
      </c>
      <c r="D14" s="414"/>
      <c r="E14" s="738">
        <v>786</v>
      </c>
      <c r="F14" s="741">
        <v>1085</v>
      </c>
      <c r="G14" s="742">
        <v>1045</v>
      </c>
      <c r="H14" s="743">
        <v>2130</v>
      </c>
      <c r="I14" s="1311">
        <f>SUM(I15:I17)</f>
        <v>802</v>
      </c>
      <c r="J14" s="1314">
        <f>SUM(J15:J17)</f>
        <v>1112</v>
      </c>
      <c r="K14" s="1315">
        <f>SUM(K15:K17)</f>
        <v>1037</v>
      </c>
      <c r="L14" s="1316">
        <f t="shared" si="0"/>
        <v>2149</v>
      </c>
    </row>
    <row r="15" spans="1:34" s="87" customFormat="1" ht="12">
      <c r="A15" s="10"/>
      <c r="B15" s="1805"/>
      <c r="C15" s="420"/>
      <c r="D15" s="414" t="s">
        <v>1771</v>
      </c>
      <c r="E15" s="736">
        <v>205</v>
      </c>
      <c r="F15" s="736">
        <v>274</v>
      </c>
      <c r="G15" s="736">
        <v>256</v>
      </c>
      <c r="H15" s="737">
        <v>530</v>
      </c>
      <c r="I15" s="1309">
        <v>211</v>
      </c>
      <c r="J15" s="1309">
        <v>285</v>
      </c>
      <c r="K15" s="1309">
        <v>258</v>
      </c>
      <c r="L15" s="1310">
        <f t="shared" si="0"/>
        <v>543</v>
      </c>
    </row>
    <row r="16" spans="1:34" s="87" customFormat="1" ht="12">
      <c r="A16" s="10"/>
      <c r="B16" s="1805"/>
      <c r="C16" s="420"/>
      <c r="D16" s="414" t="s">
        <v>1772</v>
      </c>
      <c r="E16" s="736">
        <v>168</v>
      </c>
      <c r="F16" s="736">
        <v>210</v>
      </c>
      <c r="G16" s="736">
        <v>203</v>
      </c>
      <c r="H16" s="737">
        <v>413</v>
      </c>
      <c r="I16" s="1309">
        <v>169</v>
      </c>
      <c r="J16" s="1309">
        <v>213</v>
      </c>
      <c r="K16" s="1309">
        <v>205</v>
      </c>
      <c r="L16" s="1310">
        <f t="shared" si="0"/>
        <v>418</v>
      </c>
    </row>
    <row r="17" spans="1:12" s="87" customFormat="1" ht="12">
      <c r="A17" s="10"/>
      <c r="B17" s="1805"/>
      <c r="C17" s="420"/>
      <c r="D17" s="414" t="s">
        <v>1773</v>
      </c>
      <c r="E17" s="736">
        <v>413</v>
      </c>
      <c r="F17" s="736">
        <v>601</v>
      </c>
      <c r="G17" s="736">
        <v>586</v>
      </c>
      <c r="H17" s="737">
        <v>1187</v>
      </c>
      <c r="I17" s="1505">
        <v>422</v>
      </c>
      <c r="J17" s="1309">
        <v>614</v>
      </c>
      <c r="K17" s="1309">
        <v>574</v>
      </c>
      <c r="L17" s="1483">
        <f t="shared" si="0"/>
        <v>1188</v>
      </c>
    </row>
    <row r="18" spans="1:12" s="87" customFormat="1" ht="12">
      <c r="A18" s="10"/>
      <c r="B18" s="1805"/>
      <c r="C18" s="420" t="s">
        <v>1495</v>
      </c>
      <c r="D18" s="417"/>
      <c r="E18" s="738">
        <v>640</v>
      </c>
      <c r="F18" s="738">
        <v>761</v>
      </c>
      <c r="G18" s="738">
        <v>709</v>
      </c>
      <c r="H18" s="739">
        <v>1470</v>
      </c>
      <c r="I18" s="1311">
        <v>655</v>
      </c>
      <c r="J18" s="1311">
        <v>763</v>
      </c>
      <c r="K18" s="1311">
        <v>727</v>
      </c>
      <c r="L18" s="1312">
        <f t="shared" si="0"/>
        <v>1490</v>
      </c>
    </row>
    <row r="19" spans="1:12" s="87" customFormat="1" ht="12">
      <c r="A19" s="10"/>
      <c r="B19" s="1805"/>
      <c r="C19" s="420" t="s">
        <v>1496</v>
      </c>
      <c r="D19" s="417"/>
      <c r="E19" s="738">
        <v>935</v>
      </c>
      <c r="F19" s="745">
        <v>1024</v>
      </c>
      <c r="G19" s="745">
        <v>1030</v>
      </c>
      <c r="H19" s="746">
        <v>2054</v>
      </c>
      <c r="I19" s="1311">
        <v>970</v>
      </c>
      <c r="J19" s="1317">
        <v>1041</v>
      </c>
      <c r="K19" s="1317">
        <v>1037</v>
      </c>
      <c r="L19" s="1318">
        <f t="shared" si="0"/>
        <v>2078</v>
      </c>
    </row>
    <row r="20" spans="1:12" s="87" customFormat="1" ht="12">
      <c r="A20" s="10"/>
      <c r="B20" s="1805"/>
      <c r="C20" s="420" t="s">
        <v>1497</v>
      </c>
      <c r="D20" s="417"/>
      <c r="E20" s="738">
        <v>231</v>
      </c>
      <c r="F20" s="738">
        <v>335</v>
      </c>
      <c r="G20" s="738">
        <v>330</v>
      </c>
      <c r="H20" s="740">
        <v>665</v>
      </c>
      <c r="I20" s="1311">
        <v>241</v>
      </c>
      <c r="J20" s="1311">
        <v>341</v>
      </c>
      <c r="K20" s="1311">
        <v>337</v>
      </c>
      <c r="L20" s="1313">
        <f t="shared" si="0"/>
        <v>678</v>
      </c>
    </row>
    <row r="21" spans="1:12" s="87" customFormat="1" ht="12">
      <c r="A21" s="10"/>
      <c r="B21" s="1805"/>
      <c r="C21" s="420" t="s">
        <v>202</v>
      </c>
      <c r="D21" s="417"/>
      <c r="E21" s="738">
        <v>203</v>
      </c>
      <c r="F21" s="738">
        <v>233</v>
      </c>
      <c r="G21" s="738">
        <v>225</v>
      </c>
      <c r="H21" s="740">
        <v>458</v>
      </c>
      <c r="I21" s="1311">
        <v>215</v>
      </c>
      <c r="J21" s="1311">
        <v>229</v>
      </c>
      <c r="K21" s="1311">
        <v>241</v>
      </c>
      <c r="L21" s="1313">
        <f t="shared" si="0"/>
        <v>470</v>
      </c>
    </row>
    <row r="22" spans="1:12" s="87" customFormat="1" ht="12">
      <c r="A22" s="10"/>
      <c r="B22" s="1805"/>
      <c r="C22" s="420" t="s">
        <v>203</v>
      </c>
      <c r="D22" s="417"/>
      <c r="E22" s="738">
        <v>287</v>
      </c>
      <c r="F22" s="738">
        <v>341</v>
      </c>
      <c r="G22" s="738">
        <v>349</v>
      </c>
      <c r="H22" s="740">
        <v>690</v>
      </c>
      <c r="I22" s="1311">
        <v>302</v>
      </c>
      <c r="J22" s="1311">
        <v>347</v>
      </c>
      <c r="K22" s="1311">
        <v>354</v>
      </c>
      <c r="L22" s="1313">
        <f t="shared" si="0"/>
        <v>701</v>
      </c>
    </row>
    <row r="23" spans="1:12" s="87" customFormat="1" ht="12">
      <c r="A23" s="10"/>
      <c r="B23" s="1805"/>
      <c r="C23" s="420" t="s">
        <v>1372</v>
      </c>
      <c r="D23" s="417"/>
      <c r="E23" s="738">
        <v>135</v>
      </c>
      <c r="F23" s="738">
        <v>152</v>
      </c>
      <c r="G23" s="738">
        <v>168</v>
      </c>
      <c r="H23" s="740">
        <v>320</v>
      </c>
      <c r="I23" s="1311">
        <v>131</v>
      </c>
      <c r="J23" s="1311">
        <v>146</v>
      </c>
      <c r="K23" s="1311">
        <v>159</v>
      </c>
      <c r="L23" s="1313">
        <f t="shared" si="0"/>
        <v>305</v>
      </c>
    </row>
    <row r="24" spans="1:12" s="87" customFormat="1" ht="12">
      <c r="A24" s="10"/>
      <c r="B24" s="1805"/>
      <c r="C24" s="420" t="s">
        <v>1373</v>
      </c>
      <c r="D24" s="417"/>
      <c r="E24" s="738">
        <v>385</v>
      </c>
      <c r="F24" s="738">
        <v>386</v>
      </c>
      <c r="G24" s="738">
        <v>298</v>
      </c>
      <c r="H24" s="740">
        <v>684</v>
      </c>
      <c r="I24" s="1311">
        <v>393</v>
      </c>
      <c r="J24" s="1311">
        <v>394</v>
      </c>
      <c r="K24" s="1311">
        <v>306</v>
      </c>
      <c r="L24" s="1313">
        <f t="shared" si="0"/>
        <v>700</v>
      </c>
    </row>
    <row r="25" spans="1:12" s="87" customFormat="1" ht="12">
      <c r="A25" s="10"/>
      <c r="B25" s="1805"/>
      <c r="C25" s="420" t="s">
        <v>1374</v>
      </c>
      <c r="D25" s="417"/>
      <c r="E25" s="738">
        <v>93</v>
      </c>
      <c r="F25" s="738">
        <v>118</v>
      </c>
      <c r="G25" s="738">
        <v>126</v>
      </c>
      <c r="H25" s="740">
        <v>244</v>
      </c>
      <c r="I25" s="1311">
        <v>96</v>
      </c>
      <c r="J25" s="1311">
        <v>115</v>
      </c>
      <c r="K25" s="1311">
        <v>128</v>
      </c>
      <c r="L25" s="1313">
        <f t="shared" si="0"/>
        <v>243</v>
      </c>
    </row>
    <row r="26" spans="1:12" s="87" customFormat="1" ht="12">
      <c r="A26" s="10"/>
      <c r="B26" s="1805"/>
      <c r="C26" s="420" t="s">
        <v>1493</v>
      </c>
      <c r="D26" s="417"/>
      <c r="E26" s="738">
        <v>56</v>
      </c>
      <c r="F26" s="738">
        <v>66</v>
      </c>
      <c r="G26" s="738">
        <v>73</v>
      </c>
      <c r="H26" s="740">
        <v>139</v>
      </c>
      <c r="I26" s="1311">
        <v>57</v>
      </c>
      <c r="J26" s="1311">
        <v>65</v>
      </c>
      <c r="K26" s="1311">
        <v>71</v>
      </c>
      <c r="L26" s="1313">
        <f t="shared" si="0"/>
        <v>136</v>
      </c>
    </row>
    <row r="27" spans="1:12" s="87" customFormat="1" ht="12">
      <c r="A27" s="10"/>
      <c r="B27" s="1805"/>
      <c r="C27" s="420" t="s">
        <v>1149</v>
      </c>
      <c r="D27" s="417"/>
      <c r="E27" s="738">
        <v>108</v>
      </c>
      <c r="F27" s="738">
        <v>136</v>
      </c>
      <c r="G27" s="738">
        <v>147</v>
      </c>
      <c r="H27" s="740">
        <v>283</v>
      </c>
      <c r="I27" s="1311">
        <v>109</v>
      </c>
      <c r="J27" s="1311">
        <v>130</v>
      </c>
      <c r="K27" s="1311">
        <v>145</v>
      </c>
      <c r="L27" s="1313">
        <f t="shared" si="0"/>
        <v>275</v>
      </c>
    </row>
    <row r="28" spans="1:12" s="87" customFormat="1" ht="12">
      <c r="A28" s="10"/>
      <c r="B28" s="1805"/>
      <c r="C28" s="420" t="s">
        <v>1150</v>
      </c>
      <c r="D28" s="417"/>
      <c r="E28" s="738">
        <v>138</v>
      </c>
      <c r="F28" s="738">
        <v>182</v>
      </c>
      <c r="G28" s="738">
        <v>192</v>
      </c>
      <c r="H28" s="740">
        <v>374</v>
      </c>
      <c r="I28" s="1311">
        <v>141</v>
      </c>
      <c r="J28" s="1311">
        <v>186</v>
      </c>
      <c r="K28" s="1311">
        <v>197</v>
      </c>
      <c r="L28" s="1313">
        <f t="shared" si="0"/>
        <v>383</v>
      </c>
    </row>
    <row r="29" spans="1:12" s="87" customFormat="1" ht="12">
      <c r="A29" s="10"/>
      <c r="B29" s="1806"/>
      <c r="C29" s="529" t="s">
        <v>1591</v>
      </c>
      <c r="D29" s="418"/>
      <c r="E29" s="747">
        <v>58</v>
      </c>
      <c r="F29" s="747">
        <v>72</v>
      </c>
      <c r="G29" s="747">
        <v>71</v>
      </c>
      <c r="H29" s="748">
        <v>143</v>
      </c>
      <c r="I29" s="1319">
        <v>58</v>
      </c>
      <c r="J29" s="1319">
        <v>71</v>
      </c>
      <c r="K29" s="1319">
        <v>69</v>
      </c>
      <c r="L29" s="1320">
        <f t="shared" si="0"/>
        <v>140</v>
      </c>
    </row>
    <row r="30" spans="1:12" s="87" customFormat="1" ht="12" customHeight="1">
      <c r="A30" s="10"/>
      <c r="B30" s="1804" t="s">
        <v>1575</v>
      </c>
      <c r="C30" s="422" t="s">
        <v>1375</v>
      </c>
      <c r="D30" s="419"/>
      <c r="E30" s="749">
        <v>527</v>
      </c>
      <c r="F30" s="749">
        <v>711</v>
      </c>
      <c r="G30" s="749">
        <v>710</v>
      </c>
      <c r="H30" s="746">
        <v>1421</v>
      </c>
      <c r="I30" s="1321">
        <v>532</v>
      </c>
      <c r="J30" s="1321">
        <v>701</v>
      </c>
      <c r="K30" s="1321">
        <v>717</v>
      </c>
      <c r="L30" s="1318">
        <f t="shared" si="0"/>
        <v>1418</v>
      </c>
    </row>
    <row r="31" spans="1:12" s="87" customFormat="1" ht="12">
      <c r="A31" s="10"/>
      <c r="B31" s="1805"/>
      <c r="C31" s="420" t="s">
        <v>1376</v>
      </c>
      <c r="D31" s="417"/>
      <c r="E31" s="738">
        <v>568</v>
      </c>
      <c r="F31" s="738">
        <v>652</v>
      </c>
      <c r="G31" s="738">
        <v>573</v>
      </c>
      <c r="H31" s="746">
        <v>1225</v>
      </c>
      <c r="I31" s="1311">
        <v>586</v>
      </c>
      <c r="J31" s="1311">
        <v>654</v>
      </c>
      <c r="K31" s="1311">
        <v>588</v>
      </c>
      <c r="L31" s="1318">
        <f t="shared" si="0"/>
        <v>1242</v>
      </c>
    </row>
    <row r="32" spans="1:12" s="87" customFormat="1" ht="12">
      <c r="A32" s="10"/>
      <c r="B32" s="1805"/>
      <c r="C32" s="420" t="s">
        <v>1378</v>
      </c>
      <c r="D32" s="417"/>
      <c r="E32" s="738">
        <v>440</v>
      </c>
      <c r="F32" s="738">
        <v>434</v>
      </c>
      <c r="G32" s="738">
        <v>400</v>
      </c>
      <c r="H32" s="740">
        <v>834</v>
      </c>
      <c r="I32" s="1311">
        <v>487</v>
      </c>
      <c r="J32" s="1311">
        <v>480</v>
      </c>
      <c r="K32" s="1311">
        <v>449</v>
      </c>
      <c r="L32" s="1313">
        <f t="shared" si="0"/>
        <v>929</v>
      </c>
    </row>
    <row r="33" spans="1:12" s="87" customFormat="1" ht="12">
      <c r="A33" s="10"/>
      <c r="B33" s="1805"/>
      <c r="C33" s="420" t="s">
        <v>1379</v>
      </c>
      <c r="D33" s="417"/>
      <c r="E33" s="738">
        <v>102</v>
      </c>
      <c r="F33" s="738">
        <v>111</v>
      </c>
      <c r="G33" s="738">
        <v>107</v>
      </c>
      <c r="H33" s="740">
        <v>218</v>
      </c>
      <c r="I33" s="1311">
        <v>101</v>
      </c>
      <c r="J33" s="1311">
        <v>112</v>
      </c>
      <c r="K33" s="1311">
        <v>106</v>
      </c>
      <c r="L33" s="1313">
        <f t="shared" si="0"/>
        <v>218</v>
      </c>
    </row>
    <row r="34" spans="1:12" s="87" customFormat="1" ht="12">
      <c r="A34" s="10"/>
      <c r="B34" s="1805"/>
      <c r="C34" s="420" t="s">
        <v>1380</v>
      </c>
      <c r="D34" s="417"/>
      <c r="E34" s="738">
        <v>127</v>
      </c>
      <c r="F34" s="738">
        <v>143</v>
      </c>
      <c r="G34" s="738">
        <v>157</v>
      </c>
      <c r="H34" s="740">
        <v>300</v>
      </c>
      <c r="I34" s="1311">
        <v>131</v>
      </c>
      <c r="J34" s="1311">
        <v>145</v>
      </c>
      <c r="K34" s="1311">
        <v>161</v>
      </c>
      <c r="L34" s="1313">
        <f t="shared" si="0"/>
        <v>306</v>
      </c>
    </row>
    <row r="35" spans="1:12" s="87" customFormat="1" ht="12">
      <c r="A35" s="10"/>
      <c r="B35" s="1805"/>
      <c r="C35" s="420" t="s">
        <v>1388</v>
      </c>
      <c r="D35" s="417"/>
      <c r="E35" s="738">
        <v>123</v>
      </c>
      <c r="F35" s="738">
        <v>132</v>
      </c>
      <c r="G35" s="738">
        <v>153</v>
      </c>
      <c r="H35" s="740">
        <v>285</v>
      </c>
      <c r="I35" s="1311">
        <v>124</v>
      </c>
      <c r="J35" s="1311">
        <v>133</v>
      </c>
      <c r="K35" s="1311">
        <v>153</v>
      </c>
      <c r="L35" s="1313">
        <f t="shared" si="0"/>
        <v>286</v>
      </c>
    </row>
    <row r="36" spans="1:12" s="87" customFormat="1" ht="12">
      <c r="A36" s="10"/>
      <c r="B36" s="1805"/>
      <c r="C36" s="420" t="s">
        <v>163</v>
      </c>
      <c r="D36" s="417"/>
      <c r="E36" s="738">
        <v>123</v>
      </c>
      <c r="F36" s="738">
        <v>136</v>
      </c>
      <c r="G36" s="738">
        <v>148</v>
      </c>
      <c r="H36" s="740">
        <v>284</v>
      </c>
      <c r="I36" s="1311">
        <v>123</v>
      </c>
      <c r="J36" s="1311">
        <v>132</v>
      </c>
      <c r="K36" s="1311">
        <v>152</v>
      </c>
      <c r="L36" s="1313">
        <f t="shared" si="0"/>
        <v>284</v>
      </c>
    </row>
    <row r="37" spans="1:12" s="87" customFormat="1" ht="12">
      <c r="A37" s="10"/>
      <c r="B37" s="1805"/>
      <c r="C37" s="420" t="s">
        <v>298</v>
      </c>
      <c r="D37" s="417"/>
      <c r="E37" s="738">
        <v>139</v>
      </c>
      <c r="F37" s="738">
        <v>152</v>
      </c>
      <c r="G37" s="738">
        <v>156</v>
      </c>
      <c r="H37" s="740">
        <v>308</v>
      </c>
      <c r="I37" s="1311">
        <v>137</v>
      </c>
      <c r="J37" s="1311">
        <v>153</v>
      </c>
      <c r="K37" s="1311">
        <v>151</v>
      </c>
      <c r="L37" s="1313">
        <f t="shared" si="0"/>
        <v>304</v>
      </c>
    </row>
    <row r="38" spans="1:12" s="87" customFormat="1" ht="12">
      <c r="A38" s="10"/>
      <c r="B38" s="1805"/>
      <c r="C38" s="420" t="s">
        <v>299</v>
      </c>
      <c r="D38" s="417"/>
      <c r="E38" s="738">
        <v>119</v>
      </c>
      <c r="F38" s="738">
        <v>137</v>
      </c>
      <c r="G38" s="738">
        <v>143</v>
      </c>
      <c r="H38" s="740">
        <v>280</v>
      </c>
      <c r="I38" s="1311">
        <v>119</v>
      </c>
      <c r="J38" s="1311">
        <v>133</v>
      </c>
      <c r="K38" s="1311">
        <v>143</v>
      </c>
      <c r="L38" s="1313">
        <f t="shared" si="0"/>
        <v>276</v>
      </c>
    </row>
    <row r="39" spans="1:12" s="87" customFormat="1" ht="12">
      <c r="A39" s="10"/>
      <c r="B39" s="1805"/>
      <c r="C39" s="420" t="s">
        <v>703</v>
      </c>
      <c r="D39" s="417"/>
      <c r="E39" s="738">
        <v>78</v>
      </c>
      <c r="F39" s="738">
        <v>83</v>
      </c>
      <c r="G39" s="738">
        <v>77</v>
      </c>
      <c r="H39" s="740">
        <v>160</v>
      </c>
      <c r="I39" s="1311">
        <v>80</v>
      </c>
      <c r="J39" s="1311">
        <v>92</v>
      </c>
      <c r="K39" s="1311">
        <v>75</v>
      </c>
      <c r="L39" s="1313">
        <f>J39+K39</f>
        <v>167</v>
      </c>
    </row>
    <row r="40" spans="1:12" s="87" customFormat="1" ht="12">
      <c r="A40" s="10"/>
      <c r="B40" s="1805"/>
      <c r="C40" s="420" t="s">
        <v>300</v>
      </c>
      <c r="D40" s="417"/>
      <c r="E40" s="738">
        <v>495</v>
      </c>
      <c r="F40" s="738">
        <v>541</v>
      </c>
      <c r="G40" s="738">
        <v>466</v>
      </c>
      <c r="H40" s="746">
        <v>1007</v>
      </c>
      <c r="I40" s="1311">
        <v>516</v>
      </c>
      <c r="J40" s="1311">
        <v>560</v>
      </c>
      <c r="K40" s="1311">
        <v>469</v>
      </c>
      <c r="L40" s="1318">
        <f>J40+K40</f>
        <v>1029</v>
      </c>
    </row>
    <row r="41" spans="1:12" s="87" customFormat="1" ht="12">
      <c r="A41" s="10"/>
      <c r="B41" s="1805"/>
      <c r="C41" s="420" t="s">
        <v>301</v>
      </c>
      <c r="D41" s="417"/>
      <c r="E41" s="738">
        <v>247</v>
      </c>
      <c r="F41" s="738">
        <v>287</v>
      </c>
      <c r="G41" s="738">
        <v>319</v>
      </c>
      <c r="H41" s="740">
        <v>606</v>
      </c>
      <c r="I41" s="1311">
        <v>248</v>
      </c>
      <c r="J41" s="1311">
        <v>283</v>
      </c>
      <c r="K41" s="1311">
        <v>316</v>
      </c>
      <c r="L41" s="1313">
        <f>J41+K41</f>
        <v>599</v>
      </c>
    </row>
    <row r="42" spans="1:12" s="87" customFormat="1" ht="12">
      <c r="A42" s="10"/>
      <c r="B42" s="1805"/>
      <c r="C42" s="420" t="s">
        <v>1253</v>
      </c>
      <c r="D42" s="417"/>
      <c r="E42" s="738">
        <v>53</v>
      </c>
      <c r="F42" s="738">
        <v>59</v>
      </c>
      <c r="G42" s="738">
        <v>70</v>
      </c>
      <c r="H42" s="740">
        <v>129</v>
      </c>
      <c r="I42" s="1311">
        <v>53</v>
      </c>
      <c r="J42" s="1311">
        <v>58</v>
      </c>
      <c r="K42" s="1311">
        <v>68</v>
      </c>
      <c r="L42" s="1313">
        <f>J42+K42</f>
        <v>126</v>
      </c>
    </row>
    <row r="43" spans="1:12" s="87" customFormat="1" ht="12">
      <c r="A43" s="10"/>
      <c r="B43" s="1805"/>
      <c r="C43" s="420" t="s">
        <v>1254</v>
      </c>
      <c r="D43" s="417"/>
      <c r="E43" s="738">
        <v>65</v>
      </c>
      <c r="F43" s="738">
        <v>111</v>
      </c>
      <c r="G43" s="738">
        <v>102</v>
      </c>
      <c r="H43" s="740">
        <v>213</v>
      </c>
      <c r="I43" s="1311">
        <v>64</v>
      </c>
      <c r="J43" s="1311">
        <v>111</v>
      </c>
      <c r="K43" s="1311">
        <v>108</v>
      </c>
      <c r="L43" s="1313">
        <f t="shared" si="0"/>
        <v>219</v>
      </c>
    </row>
    <row r="44" spans="1:12" s="87" customFormat="1" ht="12">
      <c r="A44" s="10"/>
      <c r="B44" s="1805"/>
      <c r="C44" s="420" t="s">
        <v>1255</v>
      </c>
      <c r="D44" s="417"/>
      <c r="E44" s="738">
        <v>135</v>
      </c>
      <c r="F44" s="738">
        <v>172</v>
      </c>
      <c r="G44" s="738">
        <v>200</v>
      </c>
      <c r="H44" s="740">
        <v>372</v>
      </c>
      <c r="I44" s="1311">
        <v>139</v>
      </c>
      <c r="J44" s="1311">
        <v>175</v>
      </c>
      <c r="K44" s="1311">
        <v>207</v>
      </c>
      <c r="L44" s="1313">
        <f t="shared" si="0"/>
        <v>382</v>
      </c>
    </row>
    <row r="45" spans="1:12" s="87" customFormat="1" ht="12">
      <c r="A45" s="10"/>
      <c r="B45" s="1805"/>
      <c r="C45" s="420" t="s">
        <v>1774</v>
      </c>
      <c r="D45" s="417"/>
      <c r="E45" s="738">
        <v>148</v>
      </c>
      <c r="F45" s="738">
        <v>165</v>
      </c>
      <c r="G45" s="738">
        <v>173</v>
      </c>
      <c r="H45" s="740">
        <v>338</v>
      </c>
      <c r="I45" s="1311">
        <v>148</v>
      </c>
      <c r="J45" s="1311">
        <v>164</v>
      </c>
      <c r="K45" s="1311">
        <v>172</v>
      </c>
      <c r="L45" s="1313">
        <f t="shared" si="0"/>
        <v>336</v>
      </c>
    </row>
    <row r="46" spans="1:12" s="87" customFormat="1" ht="12">
      <c r="A46" s="10"/>
      <c r="B46" s="1805"/>
      <c r="C46" s="420" t="s">
        <v>1256</v>
      </c>
      <c r="D46" s="417"/>
      <c r="E46" s="738">
        <v>157</v>
      </c>
      <c r="F46" s="738">
        <v>192</v>
      </c>
      <c r="G46" s="738">
        <v>193</v>
      </c>
      <c r="H46" s="740">
        <v>385</v>
      </c>
      <c r="I46" s="1311">
        <v>156</v>
      </c>
      <c r="J46" s="1311">
        <v>191</v>
      </c>
      <c r="K46" s="1311">
        <v>193</v>
      </c>
      <c r="L46" s="1313">
        <f t="shared" si="0"/>
        <v>384</v>
      </c>
    </row>
    <row r="47" spans="1:12" s="87" customFormat="1" ht="12">
      <c r="A47" s="10"/>
      <c r="B47" s="1805"/>
      <c r="C47" s="420" t="s">
        <v>164</v>
      </c>
      <c r="D47" s="417"/>
      <c r="E47" s="738">
        <v>41</v>
      </c>
      <c r="F47" s="738">
        <v>51</v>
      </c>
      <c r="G47" s="738">
        <v>52</v>
      </c>
      <c r="H47" s="740">
        <v>103</v>
      </c>
      <c r="I47" s="1311">
        <v>41</v>
      </c>
      <c r="J47" s="1311">
        <v>53</v>
      </c>
      <c r="K47" s="1311">
        <v>52</v>
      </c>
      <c r="L47" s="1313">
        <f t="shared" si="0"/>
        <v>105</v>
      </c>
    </row>
    <row r="48" spans="1:12" s="87" customFormat="1" ht="12">
      <c r="A48" s="10"/>
      <c r="B48" s="1805"/>
      <c r="C48" s="420" t="s">
        <v>1463</v>
      </c>
      <c r="D48" s="417"/>
      <c r="E48" s="738">
        <v>93</v>
      </c>
      <c r="F48" s="738">
        <v>125</v>
      </c>
      <c r="G48" s="738">
        <v>144</v>
      </c>
      <c r="H48" s="740">
        <v>269</v>
      </c>
      <c r="I48" s="1311">
        <v>97</v>
      </c>
      <c r="J48" s="1311">
        <v>125</v>
      </c>
      <c r="K48" s="1311">
        <v>147</v>
      </c>
      <c r="L48" s="1313">
        <f t="shared" si="0"/>
        <v>272</v>
      </c>
    </row>
    <row r="49" spans="1:12" s="87" customFormat="1" ht="12">
      <c r="A49" s="10"/>
      <c r="B49" s="1805"/>
      <c r="C49" s="420" t="s">
        <v>1291</v>
      </c>
      <c r="D49" s="417"/>
      <c r="E49" s="738">
        <v>152</v>
      </c>
      <c r="F49" s="738">
        <v>192</v>
      </c>
      <c r="G49" s="738">
        <v>200</v>
      </c>
      <c r="H49" s="740">
        <v>392</v>
      </c>
      <c r="I49" s="1311">
        <v>149</v>
      </c>
      <c r="J49" s="1311">
        <v>187</v>
      </c>
      <c r="K49" s="1311">
        <v>198</v>
      </c>
      <c r="L49" s="1313">
        <f>J49+K49</f>
        <v>385</v>
      </c>
    </row>
    <row r="50" spans="1:12" s="87" customFormat="1" ht="12">
      <c r="A50" s="10"/>
      <c r="B50" s="1805"/>
      <c r="C50" s="420" t="s">
        <v>1674</v>
      </c>
      <c r="D50" s="417"/>
      <c r="E50" s="738">
        <v>45</v>
      </c>
      <c r="F50" s="738">
        <v>65</v>
      </c>
      <c r="G50" s="738">
        <v>66</v>
      </c>
      <c r="H50" s="740">
        <v>131</v>
      </c>
      <c r="I50" s="1311">
        <v>44</v>
      </c>
      <c r="J50" s="1311">
        <v>64</v>
      </c>
      <c r="K50" s="1311">
        <v>65</v>
      </c>
      <c r="L50" s="1313">
        <f t="shared" si="0"/>
        <v>129</v>
      </c>
    </row>
    <row r="51" spans="1:12" s="87" customFormat="1" ht="12">
      <c r="A51" s="10"/>
      <c r="B51" s="1806"/>
      <c r="C51" s="421" t="s">
        <v>1625</v>
      </c>
      <c r="D51" s="418"/>
      <c r="E51" s="747">
        <v>272</v>
      </c>
      <c r="F51" s="747">
        <v>484</v>
      </c>
      <c r="G51" s="747">
        <v>461</v>
      </c>
      <c r="H51" s="748">
        <v>945</v>
      </c>
      <c r="I51" s="1319">
        <v>299</v>
      </c>
      <c r="J51" s="1319">
        <v>538</v>
      </c>
      <c r="K51" s="1319">
        <v>524</v>
      </c>
      <c r="L51" s="1322">
        <f t="shared" si="0"/>
        <v>1062</v>
      </c>
    </row>
    <row r="52" spans="1:12" s="87" customFormat="1" ht="12">
      <c r="A52" s="10"/>
      <c r="B52" s="1804" t="s">
        <v>1576</v>
      </c>
      <c r="C52" s="422" t="s">
        <v>1257</v>
      </c>
      <c r="D52" s="419"/>
      <c r="E52" s="532">
        <v>312</v>
      </c>
      <c r="F52" s="532">
        <v>444</v>
      </c>
      <c r="G52" s="532">
        <v>489</v>
      </c>
      <c r="H52" s="534">
        <v>933</v>
      </c>
      <c r="I52" s="532">
        <f>SUM(I53:I57)</f>
        <v>305</v>
      </c>
      <c r="J52" s="532">
        <f t="shared" ref="J52:K52" si="1">SUM(J53:J57)</f>
        <v>432</v>
      </c>
      <c r="K52" s="532">
        <f t="shared" si="1"/>
        <v>477</v>
      </c>
      <c r="L52" s="534">
        <f t="shared" si="0"/>
        <v>909</v>
      </c>
    </row>
    <row r="53" spans="1:12" s="87" customFormat="1" ht="13.5" customHeight="1">
      <c r="A53" s="10"/>
      <c r="B53" s="1805"/>
      <c r="C53" s="426"/>
      <c r="D53" s="414" t="s">
        <v>1775</v>
      </c>
      <c r="E53" s="736">
        <v>62</v>
      </c>
      <c r="F53" s="736">
        <v>88</v>
      </c>
      <c r="G53" s="736">
        <v>82</v>
      </c>
      <c r="H53" s="737">
        <v>170</v>
      </c>
      <c r="I53" s="1309">
        <v>58</v>
      </c>
      <c r="J53" s="1309">
        <v>85</v>
      </c>
      <c r="K53" s="1309">
        <v>73</v>
      </c>
      <c r="L53" s="1310">
        <f t="shared" si="0"/>
        <v>158</v>
      </c>
    </row>
    <row r="54" spans="1:12" s="87" customFormat="1" ht="13.5" customHeight="1">
      <c r="A54" s="10"/>
      <c r="B54" s="1805"/>
      <c r="C54" s="426"/>
      <c r="D54" s="414" t="s">
        <v>1776</v>
      </c>
      <c r="E54" s="736">
        <v>45</v>
      </c>
      <c r="F54" s="736">
        <v>75</v>
      </c>
      <c r="G54" s="736">
        <v>69</v>
      </c>
      <c r="H54" s="737">
        <v>144</v>
      </c>
      <c r="I54" s="1309">
        <v>44</v>
      </c>
      <c r="J54" s="1309">
        <v>72</v>
      </c>
      <c r="K54" s="1309">
        <v>69</v>
      </c>
      <c r="L54" s="1310">
        <f t="shared" si="0"/>
        <v>141</v>
      </c>
    </row>
    <row r="55" spans="1:12" s="87" customFormat="1" ht="13.5" customHeight="1">
      <c r="A55" s="10"/>
      <c r="B55" s="1805"/>
      <c r="C55" s="426"/>
      <c r="D55" s="414" t="s">
        <v>1777</v>
      </c>
      <c r="E55" s="736">
        <v>70</v>
      </c>
      <c r="F55" s="736">
        <v>97</v>
      </c>
      <c r="G55" s="736">
        <v>119</v>
      </c>
      <c r="H55" s="737">
        <v>216</v>
      </c>
      <c r="I55" s="1309">
        <v>68</v>
      </c>
      <c r="J55" s="1309">
        <v>92</v>
      </c>
      <c r="K55" s="1309">
        <v>115</v>
      </c>
      <c r="L55" s="1310">
        <f t="shared" si="0"/>
        <v>207</v>
      </c>
    </row>
    <row r="56" spans="1:12" s="87" customFormat="1" ht="13.5" customHeight="1">
      <c r="A56" s="10"/>
      <c r="B56" s="1805"/>
      <c r="C56" s="426"/>
      <c r="D56" s="414" t="s">
        <v>1778</v>
      </c>
      <c r="E56" s="736">
        <v>85</v>
      </c>
      <c r="F56" s="736">
        <v>112</v>
      </c>
      <c r="G56" s="736">
        <v>145</v>
      </c>
      <c r="H56" s="737">
        <v>257</v>
      </c>
      <c r="I56" s="1309">
        <v>87</v>
      </c>
      <c r="J56" s="1309">
        <v>112</v>
      </c>
      <c r="K56" s="1309">
        <v>145</v>
      </c>
      <c r="L56" s="1310">
        <f t="shared" si="0"/>
        <v>257</v>
      </c>
    </row>
    <row r="57" spans="1:12" s="87" customFormat="1" ht="13.5" customHeight="1">
      <c r="A57" s="10"/>
      <c r="B57" s="1805"/>
      <c r="C57" s="426"/>
      <c r="D57" s="414" t="s">
        <v>1779</v>
      </c>
      <c r="E57" s="736">
        <v>50</v>
      </c>
      <c r="F57" s="736">
        <v>72</v>
      </c>
      <c r="G57" s="736">
        <v>74</v>
      </c>
      <c r="H57" s="737">
        <v>146</v>
      </c>
      <c r="I57" s="1309">
        <v>48</v>
      </c>
      <c r="J57" s="1309">
        <v>71</v>
      </c>
      <c r="K57" s="1309">
        <v>75</v>
      </c>
      <c r="L57" s="1310">
        <f t="shared" si="0"/>
        <v>146</v>
      </c>
    </row>
    <row r="58" spans="1:12" s="87" customFormat="1" ht="13.5" customHeight="1">
      <c r="A58" s="10"/>
      <c r="B58" s="1805"/>
      <c r="C58" s="420" t="s">
        <v>1258</v>
      </c>
      <c r="D58" s="417"/>
      <c r="E58" s="738">
        <v>302</v>
      </c>
      <c r="F58" s="738">
        <v>379</v>
      </c>
      <c r="G58" s="738">
        <v>397</v>
      </c>
      <c r="H58" s="740">
        <v>776</v>
      </c>
      <c r="I58" s="1311">
        <v>307</v>
      </c>
      <c r="J58" s="1311">
        <v>378</v>
      </c>
      <c r="K58" s="1311">
        <v>394</v>
      </c>
      <c r="L58" s="1313">
        <f t="shared" si="0"/>
        <v>772</v>
      </c>
    </row>
    <row r="59" spans="1:12" s="87" customFormat="1" ht="13.5" customHeight="1">
      <c r="A59" s="10"/>
      <c r="B59" s="1805"/>
      <c r="C59" s="420" t="s">
        <v>1259</v>
      </c>
      <c r="D59" s="417"/>
      <c r="E59" s="738">
        <v>110</v>
      </c>
      <c r="F59" s="738">
        <v>146</v>
      </c>
      <c r="G59" s="738">
        <v>130</v>
      </c>
      <c r="H59" s="740">
        <v>276</v>
      </c>
      <c r="I59" s="1311">
        <v>122</v>
      </c>
      <c r="J59" s="1311">
        <v>149</v>
      </c>
      <c r="K59" s="1311">
        <v>128</v>
      </c>
      <c r="L59" s="1313">
        <f t="shared" si="0"/>
        <v>277</v>
      </c>
    </row>
    <row r="60" spans="1:12" s="87" customFormat="1" ht="13.5" customHeight="1">
      <c r="A60" s="10"/>
      <c r="B60" s="1805"/>
      <c r="C60" s="420" t="s">
        <v>1260</v>
      </c>
      <c r="D60" s="417"/>
      <c r="E60" s="738">
        <v>65</v>
      </c>
      <c r="F60" s="738">
        <v>93</v>
      </c>
      <c r="G60" s="738">
        <v>104</v>
      </c>
      <c r="H60" s="740">
        <v>197</v>
      </c>
      <c r="I60" s="1311">
        <v>65</v>
      </c>
      <c r="J60" s="1311">
        <v>87</v>
      </c>
      <c r="K60" s="1311">
        <v>103</v>
      </c>
      <c r="L60" s="1313">
        <f t="shared" si="0"/>
        <v>190</v>
      </c>
    </row>
    <row r="61" spans="1:12" s="87" customFormat="1" ht="13.5" customHeight="1">
      <c r="A61" s="10"/>
      <c r="B61" s="1805"/>
      <c r="C61" s="420" t="s">
        <v>1261</v>
      </c>
      <c r="D61" s="417"/>
      <c r="E61" s="738">
        <v>122</v>
      </c>
      <c r="F61" s="738">
        <v>176</v>
      </c>
      <c r="G61" s="738">
        <v>205</v>
      </c>
      <c r="H61" s="740">
        <v>381</v>
      </c>
      <c r="I61" s="1311">
        <v>129</v>
      </c>
      <c r="J61" s="1311">
        <v>178</v>
      </c>
      <c r="K61" s="1311">
        <v>200</v>
      </c>
      <c r="L61" s="1313">
        <f t="shared" si="0"/>
        <v>378</v>
      </c>
    </row>
    <row r="62" spans="1:12" s="87" customFormat="1" ht="13.5" customHeight="1">
      <c r="A62" s="10"/>
      <c r="B62" s="1805"/>
      <c r="C62" s="420" t="s">
        <v>321</v>
      </c>
      <c r="D62" s="417"/>
      <c r="E62" s="738">
        <v>132</v>
      </c>
      <c r="F62" s="738">
        <v>161</v>
      </c>
      <c r="G62" s="738">
        <v>186</v>
      </c>
      <c r="H62" s="740">
        <v>347</v>
      </c>
      <c r="I62" s="1311">
        <v>132</v>
      </c>
      <c r="J62" s="1311">
        <v>163</v>
      </c>
      <c r="K62" s="1311">
        <v>184</v>
      </c>
      <c r="L62" s="1313">
        <f t="shared" si="0"/>
        <v>347</v>
      </c>
    </row>
    <row r="63" spans="1:12" s="87" customFormat="1" ht="13.5" customHeight="1">
      <c r="A63" s="10"/>
      <c r="B63" s="1805"/>
      <c r="C63" s="420" t="s">
        <v>322</v>
      </c>
      <c r="D63" s="417"/>
      <c r="E63" s="738">
        <v>154</v>
      </c>
      <c r="F63" s="738">
        <v>182</v>
      </c>
      <c r="G63" s="738">
        <v>170</v>
      </c>
      <c r="H63" s="740">
        <v>352</v>
      </c>
      <c r="I63" s="1311">
        <v>155</v>
      </c>
      <c r="J63" s="1311">
        <v>185</v>
      </c>
      <c r="K63" s="1311">
        <v>168</v>
      </c>
      <c r="L63" s="1313">
        <f t="shared" si="0"/>
        <v>353</v>
      </c>
    </row>
    <row r="64" spans="1:12" s="87" customFormat="1" ht="13.5" customHeight="1">
      <c r="A64" s="10"/>
      <c r="B64" s="1805"/>
      <c r="C64" s="420" t="s">
        <v>323</v>
      </c>
      <c r="D64" s="417"/>
      <c r="E64" s="738">
        <v>105</v>
      </c>
      <c r="F64" s="738">
        <v>119</v>
      </c>
      <c r="G64" s="738">
        <v>135</v>
      </c>
      <c r="H64" s="740">
        <v>254</v>
      </c>
      <c r="I64" s="1311">
        <v>104</v>
      </c>
      <c r="J64" s="1311">
        <v>116</v>
      </c>
      <c r="K64" s="1311">
        <v>134</v>
      </c>
      <c r="L64" s="1313">
        <f t="shared" si="0"/>
        <v>250</v>
      </c>
    </row>
    <row r="65" spans="1:12" s="87" customFormat="1" ht="13.5" customHeight="1">
      <c r="A65" s="10"/>
      <c r="B65" s="1805"/>
      <c r="C65" s="420" t="s">
        <v>324</v>
      </c>
      <c r="D65" s="417"/>
      <c r="E65" s="738">
        <v>96</v>
      </c>
      <c r="F65" s="738">
        <v>116</v>
      </c>
      <c r="G65" s="738">
        <v>114</v>
      </c>
      <c r="H65" s="740">
        <v>230</v>
      </c>
      <c r="I65" s="1311">
        <v>95</v>
      </c>
      <c r="J65" s="1311">
        <v>113</v>
      </c>
      <c r="K65" s="1311">
        <v>112</v>
      </c>
      <c r="L65" s="1313">
        <f t="shared" si="0"/>
        <v>225</v>
      </c>
    </row>
    <row r="66" spans="1:12" s="87" customFormat="1" ht="13.5" customHeight="1">
      <c r="A66" s="10"/>
      <c r="B66" s="1806"/>
      <c r="C66" s="421" t="s">
        <v>325</v>
      </c>
      <c r="D66" s="415"/>
      <c r="E66" s="535">
        <v>167</v>
      </c>
      <c r="F66" s="535">
        <v>199</v>
      </c>
      <c r="G66" s="535">
        <v>199</v>
      </c>
      <c r="H66" s="536">
        <v>398</v>
      </c>
      <c r="I66" s="535">
        <v>167</v>
      </c>
      <c r="J66" s="535">
        <v>198</v>
      </c>
      <c r="K66" s="535">
        <v>199</v>
      </c>
      <c r="L66" s="536">
        <f t="shared" si="0"/>
        <v>397</v>
      </c>
    </row>
    <row r="67" spans="1:12" s="20" customFormat="1" ht="18.75" customHeight="1">
      <c r="B67" s="245"/>
      <c r="C67" s="1681"/>
      <c r="D67" s="1681"/>
    </row>
    <row r="68" spans="1:12" s="20" customFormat="1" ht="18.75" customHeight="1">
      <c r="B68" s="18"/>
      <c r="C68" s="18"/>
      <c r="D68" s="18"/>
      <c r="E68" s="253"/>
      <c r="F68" s="252"/>
      <c r="G68" s="253"/>
      <c r="H68" s="253"/>
      <c r="I68" s="413"/>
      <c r="J68" s="412"/>
      <c r="K68" s="413"/>
      <c r="L68" s="412"/>
    </row>
    <row r="69" spans="1:12" ht="18.75" customHeight="1">
      <c r="B69" s="2"/>
      <c r="C69" s="2"/>
      <c r="D69" s="2"/>
    </row>
    <row r="70" spans="1:12" ht="18.75" customHeight="1">
      <c r="B70" s="2"/>
      <c r="C70" s="2"/>
      <c r="D70" s="2"/>
    </row>
    <row r="71" spans="1:12" ht="18.75" customHeight="1">
      <c r="B71" s="2"/>
      <c r="C71" s="2"/>
      <c r="D71" s="2"/>
    </row>
    <row r="72" spans="1:12" ht="18.75" customHeight="1">
      <c r="B72" s="2"/>
      <c r="C72" s="2"/>
      <c r="D72" s="2"/>
    </row>
    <row r="73" spans="1:12" ht="18.75" customHeight="1">
      <c r="B73" s="2"/>
      <c r="C73" s="2"/>
      <c r="D73" s="2"/>
    </row>
    <row r="74" spans="1:12" ht="18.75" customHeight="1">
      <c r="B74" s="2"/>
      <c r="C74" s="2"/>
      <c r="D74" s="2"/>
    </row>
    <row r="75" spans="1:12" ht="18.75" customHeight="1">
      <c r="B75" s="2"/>
      <c r="C75" s="2"/>
      <c r="D75" s="2"/>
    </row>
    <row r="76" spans="1:12" ht="18.75" customHeight="1">
      <c r="B76" s="2"/>
      <c r="C76" s="2"/>
      <c r="D76" s="2"/>
    </row>
  </sheetData>
  <mergeCells count="12">
    <mergeCell ref="E2:L2"/>
    <mergeCell ref="B3:D5"/>
    <mergeCell ref="B6:B29"/>
    <mergeCell ref="B30:B51"/>
    <mergeCell ref="E3:H3"/>
    <mergeCell ref="I3:L3"/>
    <mergeCell ref="J4:L4"/>
    <mergeCell ref="C67:D67"/>
    <mergeCell ref="F4:H4"/>
    <mergeCell ref="E4:E5"/>
    <mergeCell ref="B52:B66"/>
    <mergeCell ref="I4:I5"/>
  </mergeCells>
  <phoneticPr fontId="2"/>
  <pageMargins left="0.78740157480314965" right="0.78740157480314965" top="0.59055118110236227" bottom="0.59055118110236227" header="0.39370078740157483" footer="0.39370078740157483"/>
  <pageSetup paperSize="9" scale="97" firstPageNumber="4" orientation="portrait" r:id="rId1"/>
  <headerFooter alignWithMargins="0">
    <oddHeader>&amp;R&amp;A</oddHeader>
    <oddFooter>&amp;C－９－</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L72"/>
  <sheetViews>
    <sheetView zoomScaleNormal="100" workbookViewId="0">
      <selection activeCell="P12" sqref="O12:P12"/>
    </sheetView>
  </sheetViews>
  <sheetFormatPr defaultRowHeight="13.5"/>
  <cols>
    <col min="1" max="1" width="1.25" style="11" customWidth="1"/>
    <col min="2" max="2" width="3.5" style="11" customWidth="1"/>
    <col min="3" max="3" width="17" style="11" customWidth="1"/>
    <col min="4" max="4" width="8.125" style="5" customWidth="1"/>
    <col min="5" max="5" width="7.125" style="11" customWidth="1"/>
    <col min="6" max="6" width="7.625" style="11" customWidth="1"/>
    <col min="7" max="7" width="7.5" style="11" customWidth="1"/>
    <col min="8" max="8" width="7.625" style="11" customWidth="1"/>
    <col min="9" max="9" width="6.75" style="11" customWidth="1"/>
    <col min="10" max="10" width="7.625" style="11" customWidth="1"/>
    <col min="11" max="12" width="6.625" style="11" customWidth="1"/>
    <col min="13" max="13" width="3.375" style="11" customWidth="1"/>
    <col min="14" max="14" width="4.125" style="11" customWidth="1"/>
    <col min="15" max="16" width="3.75" style="11" customWidth="1"/>
    <col min="17" max="17" width="4.75" style="11" customWidth="1"/>
    <col min="18" max="18" width="4.25" style="11" customWidth="1"/>
    <col min="19" max="19" width="2.5" style="11" bestFit="1" customWidth="1"/>
    <col min="20" max="21" width="3.875" style="11" customWidth="1"/>
    <col min="22" max="22" width="9" style="11"/>
    <col min="23" max="23" width="4.75" style="11" customWidth="1"/>
    <col min="24" max="24" width="3" style="11" customWidth="1"/>
    <col min="25" max="16384" width="9" style="11"/>
  </cols>
  <sheetData>
    <row r="1" spans="1:12" s="51" customFormat="1" ht="14.1" customHeight="1">
      <c r="A1" s="6"/>
      <c r="B1" s="50"/>
      <c r="C1" s="50"/>
      <c r="D1" s="5"/>
      <c r="E1" s="1597" t="s">
        <v>2025</v>
      </c>
      <c r="F1" s="1597"/>
      <c r="G1" s="1597"/>
      <c r="H1" s="1597"/>
      <c r="I1" s="1597"/>
      <c r="J1" s="1597"/>
      <c r="K1" s="1597"/>
      <c r="L1" s="1597"/>
    </row>
    <row r="2" spans="1:12" s="87" customFormat="1" ht="15" customHeight="1">
      <c r="A2" s="10"/>
      <c r="B2" s="1821" t="s">
        <v>1780</v>
      </c>
      <c r="C2" s="1822"/>
      <c r="D2" s="1822"/>
      <c r="E2" s="1822" t="s">
        <v>1940</v>
      </c>
      <c r="F2" s="1822"/>
      <c r="G2" s="1822"/>
      <c r="H2" s="1824"/>
      <c r="I2" s="1813" t="s">
        <v>2164</v>
      </c>
      <c r="J2" s="1813"/>
      <c r="K2" s="1813"/>
      <c r="L2" s="1814"/>
    </row>
    <row r="3" spans="1:12" s="87" customFormat="1" ht="15" customHeight="1">
      <c r="A3" s="10"/>
      <c r="B3" s="1823"/>
      <c r="C3" s="1581"/>
      <c r="D3" s="1581"/>
      <c r="E3" s="1581" t="s">
        <v>1175</v>
      </c>
      <c r="F3" s="1581" t="s">
        <v>262</v>
      </c>
      <c r="G3" s="1581"/>
      <c r="H3" s="1802"/>
      <c r="I3" s="1581" t="s">
        <v>1175</v>
      </c>
      <c r="J3" s="1581" t="s">
        <v>262</v>
      </c>
      <c r="K3" s="1581"/>
      <c r="L3" s="1802"/>
    </row>
    <row r="4" spans="1:12" s="87" customFormat="1" ht="15" customHeight="1">
      <c r="A4" s="10"/>
      <c r="B4" s="1823"/>
      <c r="C4" s="1581"/>
      <c r="D4" s="1581"/>
      <c r="E4" s="1581"/>
      <c r="F4" s="248" t="s">
        <v>1331</v>
      </c>
      <c r="G4" s="249" t="s">
        <v>1386</v>
      </c>
      <c r="H4" s="250" t="s">
        <v>1330</v>
      </c>
      <c r="I4" s="1581"/>
      <c r="J4" s="248" t="s">
        <v>1331</v>
      </c>
      <c r="K4" s="249" t="s">
        <v>1386</v>
      </c>
      <c r="L4" s="250" t="s">
        <v>1330</v>
      </c>
    </row>
    <row r="5" spans="1:12" s="87" customFormat="1" ht="13.5" customHeight="1">
      <c r="A5" s="10"/>
      <c r="B5" s="1816" t="s">
        <v>1576</v>
      </c>
      <c r="C5" s="420" t="s">
        <v>326</v>
      </c>
      <c r="D5" s="414"/>
      <c r="E5" s="750">
        <v>87</v>
      </c>
      <c r="F5" s="750">
        <v>88</v>
      </c>
      <c r="G5" s="750">
        <v>105</v>
      </c>
      <c r="H5" s="744">
        <f>F5+G5</f>
        <v>193</v>
      </c>
      <c r="I5" s="1323">
        <v>84</v>
      </c>
      <c r="J5" s="1323">
        <v>86</v>
      </c>
      <c r="K5" s="1323">
        <v>102</v>
      </c>
      <c r="L5" s="1324">
        <f>J5+K5</f>
        <v>188</v>
      </c>
    </row>
    <row r="6" spans="1:12" s="87" customFormat="1" ht="13.5" customHeight="1">
      <c r="A6" s="10"/>
      <c r="B6" s="1816"/>
      <c r="C6" s="420" t="s">
        <v>327</v>
      </c>
      <c r="D6" s="414"/>
      <c r="E6" s="750">
        <v>62</v>
      </c>
      <c r="F6" s="750">
        <v>88</v>
      </c>
      <c r="G6" s="750">
        <v>87</v>
      </c>
      <c r="H6" s="744">
        <f t="shared" ref="H6:H9" si="0">F6+G6</f>
        <v>175</v>
      </c>
      <c r="I6" s="1323">
        <v>64</v>
      </c>
      <c r="J6" s="1323">
        <v>87</v>
      </c>
      <c r="K6" s="1323">
        <v>81</v>
      </c>
      <c r="L6" s="1324">
        <f t="shared" ref="L6:L61" si="1">J6+K6</f>
        <v>168</v>
      </c>
    </row>
    <row r="7" spans="1:12" s="87" customFormat="1" ht="13.5" customHeight="1">
      <c r="A7" s="10"/>
      <c r="B7" s="1816"/>
      <c r="C7" s="420" t="s">
        <v>328</v>
      </c>
      <c r="D7" s="414"/>
      <c r="E7" s="750">
        <v>63</v>
      </c>
      <c r="F7" s="750">
        <v>36</v>
      </c>
      <c r="G7" s="750">
        <v>27</v>
      </c>
      <c r="H7" s="744">
        <f t="shared" si="0"/>
        <v>63</v>
      </c>
      <c r="I7" s="1323">
        <v>59</v>
      </c>
      <c r="J7" s="1323">
        <v>35</v>
      </c>
      <c r="K7" s="1323">
        <v>24</v>
      </c>
      <c r="L7" s="1324">
        <f t="shared" si="1"/>
        <v>59</v>
      </c>
    </row>
    <row r="8" spans="1:12" s="87" customFormat="1" ht="13.5" customHeight="1">
      <c r="A8" s="10"/>
      <c r="B8" s="1816"/>
      <c r="C8" s="420" t="s">
        <v>1781</v>
      </c>
      <c r="D8" s="414"/>
      <c r="E8" s="750">
        <v>20</v>
      </c>
      <c r="F8" s="750">
        <v>8</v>
      </c>
      <c r="G8" s="750">
        <v>12</v>
      </c>
      <c r="H8" s="744">
        <f t="shared" si="0"/>
        <v>20</v>
      </c>
      <c r="I8" s="1323">
        <v>17</v>
      </c>
      <c r="J8" s="1323">
        <v>6</v>
      </c>
      <c r="K8" s="1323">
        <v>11</v>
      </c>
      <c r="L8" s="1324">
        <f t="shared" si="1"/>
        <v>17</v>
      </c>
    </row>
    <row r="9" spans="1:12" s="87" customFormat="1" ht="13.5" customHeight="1">
      <c r="A9" s="10"/>
      <c r="B9" s="1816"/>
      <c r="C9" s="420" t="s">
        <v>1675</v>
      </c>
      <c r="D9" s="414"/>
      <c r="E9" s="750">
        <v>16</v>
      </c>
      <c r="F9" s="750">
        <v>20</v>
      </c>
      <c r="G9" s="750">
        <v>15</v>
      </c>
      <c r="H9" s="744">
        <f t="shared" si="0"/>
        <v>35</v>
      </c>
      <c r="I9" s="1325" t="s">
        <v>12</v>
      </c>
      <c r="J9" s="1325" t="s">
        <v>2182</v>
      </c>
      <c r="K9" s="1325" t="s">
        <v>12</v>
      </c>
      <c r="L9" s="1326" t="s">
        <v>2181</v>
      </c>
    </row>
    <row r="10" spans="1:12" s="87" customFormat="1" ht="13.5" customHeight="1">
      <c r="A10" s="10"/>
      <c r="B10" s="1817"/>
      <c r="C10" s="421" t="s">
        <v>1676</v>
      </c>
      <c r="D10" s="415"/>
      <c r="E10" s="751">
        <v>11</v>
      </c>
      <c r="F10" s="751">
        <v>11</v>
      </c>
      <c r="G10" s="752" t="s">
        <v>12</v>
      </c>
      <c r="H10" s="753">
        <v>11</v>
      </c>
      <c r="I10" s="1327">
        <v>10</v>
      </c>
      <c r="J10" s="1327">
        <v>9</v>
      </c>
      <c r="K10" s="1328">
        <v>1</v>
      </c>
      <c r="L10" s="1324">
        <f t="shared" si="1"/>
        <v>10</v>
      </c>
    </row>
    <row r="11" spans="1:12" s="87" customFormat="1" ht="12">
      <c r="A11" s="10"/>
      <c r="B11" s="1815" t="s">
        <v>1577</v>
      </c>
      <c r="C11" s="422" t="s">
        <v>1782</v>
      </c>
      <c r="D11" s="416"/>
      <c r="E11" s="754">
        <v>447</v>
      </c>
      <c r="F11" s="754">
        <v>481</v>
      </c>
      <c r="G11" s="539">
        <v>567</v>
      </c>
      <c r="H11" s="755">
        <f t="shared" ref="H11:H23" si="2">F11+G11</f>
        <v>1048</v>
      </c>
      <c r="I11" s="1329">
        <v>435</v>
      </c>
      <c r="J11" s="1329">
        <v>468</v>
      </c>
      <c r="K11" s="539">
        <v>551</v>
      </c>
      <c r="L11" s="1330">
        <f t="shared" si="1"/>
        <v>1019</v>
      </c>
    </row>
    <row r="12" spans="1:12" s="87" customFormat="1" ht="13.5" customHeight="1">
      <c r="A12" s="10"/>
      <c r="B12" s="1816"/>
      <c r="C12" s="420" t="s">
        <v>1783</v>
      </c>
      <c r="D12" s="414"/>
      <c r="E12" s="750">
        <v>71</v>
      </c>
      <c r="F12" s="750">
        <v>97</v>
      </c>
      <c r="G12" s="750">
        <v>100</v>
      </c>
      <c r="H12" s="744">
        <f t="shared" si="2"/>
        <v>197</v>
      </c>
      <c r="I12" s="1323">
        <v>69</v>
      </c>
      <c r="J12" s="1323">
        <v>96</v>
      </c>
      <c r="K12" s="1323">
        <v>95</v>
      </c>
      <c r="L12" s="1324">
        <f t="shared" si="1"/>
        <v>191</v>
      </c>
    </row>
    <row r="13" spans="1:12" s="87" customFormat="1" ht="13.5" customHeight="1">
      <c r="A13" s="10"/>
      <c r="B13" s="1816"/>
      <c r="C13" s="420" t="s">
        <v>1784</v>
      </c>
      <c r="D13" s="414"/>
      <c r="E13" s="750">
        <v>438</v>
      </c>
      <c r="F13" s="750">
        <v>566</v>
      </c>
      <c r="G13" s="750">
        <v>620</v>
      </c>
      <c r="H13" s="744">
        <f t="shared" si="2"/>
        <v>1186</v>
      </c>
      <c r="I13" s="1323">
        <v>434</v>
      </c>
      <c r="J13" s="1323">
        <v>559</v>
      </c>
      <c r="K13" s="1323">
        <v>608</v>
      </c>
      <c r="L13" s="1324">
        <f t="shared" si="1"/>
        <v>1167</v>
      </c>
    </row>
    <row r="14" spans="1:12" s="87" customFormat="1" ht="13.5" customHeight="1">
      <c r="A14" s="10"/>
      <c r="B14" s="1816"/>
      <c r="C14" s="420" t="s">
        <v>477</v>
      </c>
      <c r="D14" s="414"/>
      <c r="E14" s="750">
        <v>45</v>
      </c>
      <c r="F14" s="750">
        <v>70</v>
      </c>
      <c r="G14" s="750">
        <v>79</v>
      </c>
      <c r="H14" s="744">
        <f t="shared" si="2"/>
        <v>149</v>
      </c>
      <c r="I14" s="1323">
        <v>45</v>
      </c>
      <c r="J14" s="1323">
        <v>68</v>
      </c>
      <c r="K14" s="1323">
        <v>77</v>
      </c>
      <c r="L14" s="1324">
        <f t="shared" si="1"/>
        <v>145</v>
      </c>
    </row>
    <row r="15" spans="1:12" s="87" customFormat="1" ht="13.5" customHeight="1">
      <c r="A15" s="10"/>
      <c r="B15" s="1816"/>
      <c r="C15" s="420" t="s">
        <v>478</v>
      </c>
      <c r="D15" s="417"/>
      <c r="E15" s="750">
        <v>173</v>
      </c>
      <c r="F15" s="750">
        <v>250</v>
      </c>
      <c r="G15" s="750">
        <v>266</v>
      </c>
      <c r="H15" s="744">
        <f t="shared" si="2"/>
        <v>516</v>
      </c>
      <c r="I15" s="1323">
        <v>172</v>
      </c>
      <c r="J15" s="1323">
        <v>244</v>
      </c>
      <c r="K15" s="1323">
        <v>264</v>
      </c>
      <c r="L15" s="1324">
        <f t="shared" si="1"/>
        <v>508</v>
      </c>
    </row>
    <row r="16" spans="1:12" s="87" customFormat="1" ht="13.5" customHeight="1">
      <c r="A16" s="10"/>
      <c r="B16" s="1816"/>
      <c r="C16" s="420" t="s">
        <v>479</v>
      </c>
      <c r="D16" s="417"/>
      <c r="E16" s="750">
        <v>172</v>
      </c>
      <c r="F16" s="750">
        <v>211</v>
      </c>
      <c r="G16" s="750">
        <v>118</v>
      </c>
      <c r="H16" s="744">
        <f t="shared" si="2"/>
        <v>329</v>
      </c>
      <c r="I16" s="1323">
        <v>159</v>
      </c>
      <c r="J16" s="1323">
        <v>196</v>
      </c>
      <c r="K16" s="1323">
        <v>119</v>
      </c>
      <c r="L16" s="1324">
        <f t="shared" si="1"/>
        <v>315</v>
      </c>
    </row>
    <row r="17" spans="1:12" s="87" customFormat="1" ht="13.5" customHeight="1">
      <c r="A17" s="10"/>
      <c r="B17" s="1816"/>
      <c r="C17" s="420" t="s">
        <v>1581</v>
      </c>
      <c r="D17" s="417"/>
      <c r="E17" s="750">
        <v>143</v>
      </c>
      <c r="F17" s="750">
        <v>138</v>
      </c>
      <c r="G17" s="750">
        <v>165</v>
      </c>
      <c r="H17" s="744">
        <f t="shared" si="2"/>
        <v>303</v>
      </c>
      <c r="I17" s="1323">
        <v>145</v>
      </c>
      <c r="J17" s="1323">
        <v>138</v>
      </c>
      <c r="K17" s="1323">
        <v>168</v>
      </c>
      <c r="L17" s="1324">
        <f t="shared" si="1"/>
        <v>306</v>
      </c>
    </row>
    <row r="18" spans="1:12" s="87" customFormat="1" ht="13.5" customHeight="1">
      <c r="A18" s="10"/>
      <c r="B18" s="1816"/>
      <c r="C18" s="420" t="s">
        <v>1582</v>
      </c>
      <c r="D18" s="417"/>
      <c r="E18" s="750">
        <v>52</v>
      </c>
      <c r="F18" s="750">
        <v>70</v>
      </c>
      <c r="G18" s="750">
        <v>86</v>
      </c>
      <c r="H18" s="744">
        <f t="shared" si="2"/>
        <v>156</v>
      </c>
      <c r="I18" s="1323">
        <v>52</v>
      </c>
      <c r="J18" s="1323">
        <v>72</v>
      </c>
      <c r="K18" s="1323">
        <v>86</v>
      </c>
      <c r="L18" s="1324">
        <f t="shared" si="1"/>
        <v>158</v>
      </c>
    </row>
    <row r="19" spans="1:12" s="87" customFormat="1" ht="13.5" customHeight="1">
      <c r="A19" s="10"/>
      <c r="B19" s="1816"/>
      <c r="C19" s="420" t="s">
        <v>1075</v>
      </c>
      <c r="D19" s="417"/>
      <c r="E19" s="750">
        <v>434</v>
      </c>
      <c r="F19" s="750">
        <v>584</v>
      </c>
      <c r="G19" s="750">
        <v>571</v>
      </c>
      <c r="H19" s="744">
        <f t="shared" si="2"/>
        <v>1155</v>
      </c>
      <c r="I19" s="1323">
        <v>441</v>
      </c>
      <c r="J19" s="1323">
        <v>590</v>
      </c>
      <c r="K19" s="1323">
        <v>577</v>
      </c>
      <c r="L19" s="1324">
        <f t="shared" si="1"/>
        <v>1167</v>
      </c>
    </row>
    <row r="20" spans="1:12" s="87" customFormat="1" ht="13.5" customHeight="1">
      <c r="A20" s="10"/>
      <c r="B20" s="1816"/>
      <c r="C20" s="420" t="s">
        <v>1786</v>
      </c>
      <c r="D20" s="417"/>
      <c r="E20" s="750">
        <v>172</v>
      </c>
      <c r="F20" s="750">
        <v>250</v>
      </c>
      <c r="G20" s="750">
        <v>256</v>
      </c>
      <c r="H20" s="744">
        <f t="shared" si="2"/>
        <v>506</v>
      </c>
      <c r="I20" s="1323">
        <v>175</v>
      </c>
      <c r="J20" s="1323">
        <v>248</v>
      </c>
      <c r="K20" s="1323">
        <v>257</v>
      </c>
      <c r="L20" s="1324">
        <f t="shared" si="1"/>
        <v>505</v>
      </c>
    </row>
    <row r="21" spans="1:12" s="87" customFormat="1" ht="13.5" customHeight="1">
      <c r="A21" s="10"/>
      <c r="B21" s="1816"/>
      <c r="C21" s="420" t="s">
        <v>1785</v>
      </c>
      <c r="D21" s="417"/>
      <c r="E21" s="750">
        <v>276</v>
      </c>
      <c r="F21" s="750">
        <v>307</v>
      </c>
      <c r="G21" s="750">
        <v>316</v>
      </c>
      <c r="H21" s="744">
        <f t="shared" si="2"/>
        <v>623</v>
      </c>
      <c r="I21" s="1323">
        <v>275</v>
      </c>
      <c r="J21" s="1323">
        <v>319</v>
      </c>
      <c r="K21" s="1323">
        <v>312</v>
      </c>
      <c r="L21" s="1324">
        <f t="shared" si="1"/>
        <v>631</v>
      </c>
    </row>
    <row r="22" spans="1:12" s="87" customFormat="1" ht="13.5" customHeight="1">
      <c r="A22" s="10"/>
      <c r="B22" s="1816"/>
      <c r="C22" s="420" t="s">
        <v>497</v>
      </c>
      <c r="D22" s="417"/>
      <c r="E22" s="750">
        <v>95</v>
      </c>
      <c r="F22" s="750">
        <v>173</v>
      </c>
      <c r="G22" s="750">
        <v>149</v>
      </c>
      <c r="H22" s="744">
        <f t="shared" si="2"/>
        <v>322</v>
      </c>
      <c r="I22" s="1323">
        <v>99</v>
      </c>
      <c r="J22" s="1323">
        <v>171</v>
      </c>
      <c r="K22" s="1323">
        <v>151</v>
      </c>
      <c r="L22" s="1324">
        <f t="shared" si="1"/>
        <v>322</v>
      </c>
    </row>
    <row r="23" spans="1:12" s="87" customFormat="1" ht="13.5" customHeight="1">
      <c r="A23" s="10"/>
      <c r="B23" s="1816"/>
      <c r="C23" s="420" t="s">
        <v>1787</v>
      </c>
      <c r="D23" s="417"/>
      <c r="E23" s="750">
        <v>227</v>
      </c>
      <c r="F23" s="750">
        <v>349</v>
      </c>
      <c r="G23" s="750">
        <v>391</v>
      </c>
      <c r="H23" s="744">
        <f t="shared" si="2"/>
        <v>740</v>
      </c>
      <c r="I23" s="1323">
        <v>227</v>
      </c>
      <c r="J23" s="1323">
        <v>342</v>
      </c>
      <c r="K23" s="1323">
        <v>387</v>
      </c>
      <c r="L23" s="1324">
        <f t="shared" si="1"/>
        <v>729</v>
      </c>
    </row>
    <row r="24" spans="1:12" s="87" customFormat="1" ht="13.5" customHeight="1">
      <c r="A24" s="10"/>
      <c r="B24" s="1816"/>
      <c r="C24" s="420" t="s">
        <v>498</v>
      </c>
      <c r="D24" s="417"/>
      <c r="E24" s="750">
        <v>37</v>
      </c>
      <c r="F24" s="750">
        <v>37</v>
      </c>
      <c r="G24" s="756" t="s">
        <v>12</v>
      </c>
      <c r="H24" s="744">
        <v>37</v>
      </c>
      <c r="I24" s="1323">
        <v>112</v>
      </c>
      <c r="J24" s="1323">
        <v>112</v>
      </c>
      <c r="K24" s="1325" t="s">
        <v>2181</v>
      </c>
      <c r="L24" s="1324">
        <v>112</v>
      </c>
    </row>
    <row r="25" spans="1:12" s="87" customFormat="1" ht="13.5" customHeight="1">
      <c r="A25" s="10"/>
      <c r="B25" s="1816"/>
      <c r="C25" s="420" t="s">
        <v>709</v>
      </c>
      <c r="D25" s="417"/>
      <c r="E25" s="750">
        <v>4</v>
      </c>
      <c r="F25" s="750">
        <v>2</v>
      </c>
      <c r="G25" s="750">
        <v>2</v>
      </c>
      <c r="H25" s="744">
        <f t="shared" ref="H25:H38" si="3">F25+G25</f>
        <v>4</v>
      </c>
      <c r="I25" s="1323">
        <v>3</v>
      </c>
      <c r="J25" s="1323">
        <v>2</v>
      </c>
      <c r="K25" s="1323">
        <v>1</v>
      </c>
      <c r="L25" s="1324">
        <f t="shared" si="1"/>
        <v>3</v>
      </c>
    </row>
    <row r="26" spans="1:12" s="87" customFormat="1" ht="13.5" customHeight="1">
      <c r="A26" s="10"/>
      <c r="B26" s="1816"/>
      <c r="C26" s="541" t="s">
        <v>1606</v>
      </c>
      <c r="D26" s="417"/>
      <c r="E26" s="750">
        <v>77</v>
      </c>
      <c r="F26" s="750">
        <v>139</v>
      </c>
      <c r="G26" s="750">
        <v>137</v>
      </c>
      <c r="H26" s="744">
        <f t="shared" si="3"/>
        <v>276</v>
      </c>
      <c r="I26" s="1323">
        <v>78</v>
      </c>
      <c r="J26" s="1323">
        <v>143</v>
      </c>
      <c r="K26" s="1323">
        <v>136</v>
      </c>
      <c r="L26" s="1324">
        <f t="shared" si="1"/>
        <v>279</v>
      </c>
    </row>
    <row r="27" spans="1:12" s="87" customFormat="1" ht="12" customHeight="1">
      <c r="A27" s="10"/>
      <c r="B27" s="1817"/>
      <c r="C27" s="421" t="s">
        <v>1677</v>
      </c>
      <c r="D27" s="418"/>
      <c r="E27" s="751">
        <v>77</v>
      </c>
      <c r="F27" s="751">
        <v>140</v>
      </c>
      <c r="G27" s="751">
        <v>147</v>
      </c>
      <c r="H27" s="753">
        <f t="shared" si="3"/>
        <v>287</v>
      </c>
      <c r="I27" s="1327">
        <v>90</v>
      </c>
      <c r="J27" s="1327">
        <v>159</v>
      </c>
      <c r="K27" s="1327">
        <v>165</v>
      </c>
      <c r="L27" s="1331">
        <f t="shared" si="1"/>
        <v>324</v>
      </c>
    </row>
    <row r="28" spans="1:12" s="87" customFormat="1" ht="13.5" customHeight="1">
      <c r="A28" s="10"/>
      <c r="B28" s="1815" t="s">
        <v>1578</v>
      </c>
      <c r="C28" s="422" t="s">
        <v>1788</v>
      </c>
      <c r="D28" s="419"/>
      <c r="E28" s="754">
        <f t="shared" ref="E28:G28" si="4">SUM(E29:E32)</f>
        <v>249</v>
      </c>
      <c r="F28" s="754">
        <f t="shared" si="4"/>
        <v>341</v>
      </c>
      <c r="G28" s="754">
        <f t="shared" si="4"/>
        <v>371</v>
      </c>
      <c r="H28" s="757">
        <f t="shared" si="3"/>
        <v>712</v>
      </c>
      <c r="I28" s="1329">
        <f>SUM(I29:I32)</f>
        <v>250</v>
      </c>
      <c r="J28" s="1329">
        <f t="shared" ref="J28:K28" si="5">SUM(J29:J32)</f>
        <v>335</v>
      </c>
      <c r="K28" s="1329">
        <f t="shared" si="5"/>
        <v>364</v>
      </c>
      <c r="L28" s="1332">
        <f t="shared" si="1"/>
        <v>699</v>
      </c>
    </row>
    <row r="29" spans="1:12" s="87" customFormat="1" ht="13.5" customHeight="1">
      <c r="A29" s="10"/>
      <c r="B29" s="1816"/>
      <c r="C29" s="420"/>
      <c r="D29" s="414" t="s">
        <v>1789</v>
      </c>
      <c r="E29" s="736">
        <v>55</v>
      </c>
      <c r="F29" s="736">
        <v>57</v>
      </c>
      <c r="G29" s="736">
        <v>79</v>
      </c>
      <c r="H29" s="737">
        <f t="shared" si="3"/>
        <v>136</v>
      </c>
      <c r="I29" s="1309">
        <v>53</v>
      </c>
      <c r="J29" s="1309">
        <v>57</v>
      </c>
      <c r="K29" s="1309">
        <v>74</v>
      </c>
      <c r="L29" s="1310">
        <f t="shared" si="1"/>
        <v>131</v>
      </c>
    </row>
    <row r="30" spans="1:12" s="87" customFormat="1" ht="13.5" customHeight="1">
      <c r="A30" s="10"/>
      <c r="B30" s="1816"/>
      <c r="C30" s="420"/>
      <c r="D30" s="414" t="s">
        <v>1790</v>
      </c>
      <c r="E30" s="736">
        <v>82</v>
      </c>
      <c r="F30" s="736">
        <v>117</v>
      </c>
      <c r="G30" s="736">
        <v>127</v>
      </c>
      <c r="H30" s="737">
        <f t="shared" si="3"/>
        <v>244</v>
      </c>
      <c r="I30" s="1309">
        <v>85</v>
      </c>
      <c r="J30" s="1309">
        <v>117</v>
      </c>
      <c r="K30" s="1309">
        <v>127</v>
      </c>
      <c r="L30" s="1310">
        <f t="shared" si="1"/>
        <v>244</v>
      </c>
    </row>
    <row r="31" spans="1:12" s="87" customFormat="1" ht="13.5" customHeight="1">
      <c r="A31" s="10"/>
      <c r="B31" s="1816"/>
      <c r="C31" s="420"/>
      <c r="D31" s="414" t="s">
        <v>1791</v>
      </c>
      <c r="E31" s="736">
        <v>70</v>
      </c>
      <c r="F31" s="736">
        <v>101</v>
      </c>
      <c r="G31" s="736">
        <v>89</v>
      </c>
      <c r="H31" s="737">
        <f t="shared" si="3"/>
        <v>190</v>
      </c>
      <c r="I31" s="1309">
        <v>68</v>
      </c>
      <c r="J31" s="1309">
        <v>96</v>
      </c>
      <c r="K31" s="1309">
        <v>89</v>
      </c>
      <c r="L31" s="1310">
        <f t="shared" si="1"/>
        <v>185</v>
      </c>
    </row>
    <row r="32" spans="1:12" s="87" customFormat="1" ht="13.5" customHeight="1">
      <c r="A32" s="10"/>
      <c r="B32" s="1816"/>
      <c r="C32" s="420"/>
      <c r="D32" s="414" t="s">
        <v>1792</v>
      </c>
      <c r="E32" s="736">
        <v>42</v>
      </c>
      <c r="F32" s="736">
        <v>66</v>
      </c>
      <c r="G32" s="736">
        <v>76</v>
      </c>
      <c r="H32" s="737">
        <f t="shared" si="3"/>
        <v>142</v>
      </c>
      <c r="I32" s="1309">
        <v>44</v>
      </c>
      <c r="J32" s="1309">
        <v>65</v>
      </c>
      <c r="K32" s="1309">
        <v>74</v>
      </c>
      <c r="L32" s="1310">
        <f t="shared" si="1"/>
        <v>139</v>
      </c>
    </row>
    <row r="33" spans="1:12" s="87" customFormat="1" ht="13.5" customHeight="1">
      <c r="A33" s="10"/>
      <c r="B33" s="1816"/>
      <c r="C33" s="420" t="s">
        <v>499</v>
      </c>
      <c r="D33" s="417"/>
      <c r="E33" s="758">
        <v>124</v>
      </c>
      <c r="F33" s="758">
        <v>125</v>
      </c>
      <c r="G33" s="758">
        <v>157</v>
      </c>
      <c r="H33" s="739">
        <f t="shared" si="3"/>
        <v>282</v>
      </c>
      <c r="I33" s="1333">
        <v>119</v>
      </c>
      <c r="J33" s="1333">
        <v>123</v>
      </c>
      <c r="K33" s="1333">
        <v>152</v>
      </c>
      <c r="L33" s="1312">
        <f t="shared" si="1"/>
        <v>275</v>
      </c>
    </row>
    <row r="34" spans="1:12" s="87" customFormat="1" ht="13.5" customHeight="1">
      <c r="A34" s="10"/>
      <c r="B34" s="1816"/>
      <c r="C34" s="420" t="s">
        <v>1793</v>
      </c>
      <c r="D34" s="417"/>
      <c r="E34" s="758">
        <v>54</v>
      </c>
      <c r="F34" s="758">
        <v>78</v>
      </c>
      <c r="G34" s="758">
        <v>90</v>
      </c>
      <c r="H34" s="739">
        <f t="shared" si="3"/>
        <v>168</v>
      </c>
      <c r="I34" s="1333">
        <v>54</v>
      </c>
      <c r="J34" s="1333">
        <v>76</v>
      </c>
      <c r="K34" s="1333">
        <v>87</v>
      </c>
      <c r="L34" s="1312">
        <f t="shared" si="1"/>
        <v>163</v>
      </c>
    </row>
    <row r="35" spans="1:12" s="87" customFormat="1" ht="13.5" customHeight="1">
      <c r="A35" s="10"/>
      <c r="B35" s="1816"/>
      <c r="C35" s="420" t="s">
        <v>500</v>
      </c>
      <c r="D35" s="417"/>
      <c r="E35" s="758">
        <v>38</v>
      </c>
      <c r="F35" s="758">
        <v>57</v>
      </c>
      <c r="G35" s="758">
        <v>51</v>
      </c>
      <c r="H35" s="739">
        <f t="shared" si="3"/>
        <v>108</v>
      </c>
      <c r="I35" s="1333">
        <v>37</v>
      </c>
      <c r="J35" s="1333">
        <v>53</v>
      </c>
      <c r="K35" s="1333">
        <v>50</v>
      </c>
      <c r="L35" s="1312">
        <f t="shared" si="1"/>
        <v>103</v>
      </c>
    </row>
    <row r="36" spans="1:12" s="87" customFormat="1" ht="13.5" customHeight="1">
      <c r="A36" s="10"/>
      <c r="B36" s="1816"/>
      <c r="C36" s="420" t="s">
        <v>501</v>
      </c>
      <c r="D36" s="417"/>
      <c r="E36" s="758">
        <v>98</v>
      </c>
      <c r="F36" s="758">
        <v>149</v>
      </c>
      <c r="G36" s="758">
        <v>161</v>
      </c>
      <c r="H36" s="739">
        <f t="shared" si="3"/>
        <v>310</v>
      </c>
      <c r="I36" s="1333">
        <v>103</v>
      </c>
      <c r="J36" s="1333">
        <v>152</v>
      </c>
      <c r="K36" s="1333">
        <v>164</v>
      </c>
      <c r="L36" s="1312">
        <f t="shared" si="1"/>
        <v>316</v>
      </c>
    </row>
    <row r="37" spans="1:12" s="87" customFormat="1" ht="13.5" customHeight="1">
      <c r="A37" s="10"/>
      <c r="B37" s="1816"/>
      <c r="C37" s="420" t="s">
        <v>1794</v>
      </c>
      <c r="D37" s="417"/>
      <c r="E37" s="758">
        <v>232</v>
      </c>
      <c r="F37" s="758">
        <v>353</v>
      </c>
      <c r="G37" s="758">
        <v>382</v>
      </c>
      <c r="H37" s="739">
        <f t="shared" si="3"/>
        <v>735</v>
      </c>
      <c r="I37" s="1333">
        <v>237</v>
      </c>
      <c r="J37" s="1333">
        <v>352</v>
      </c>
      <c r="K37" s="1333">
        <v>379</v>
      </c>
      <c r="L37" s="1312">
        <f t="shared" si="1"/>
        <v>731</v>
      </c>
    </row>
    <row r="38" spans="1:12" s="87" customFormat="1" ht="13.5" customHeight="1">
      <c r="A38" s="10"/>
      <c r="B38" s="1816"/>
      <c r="C38" s="420" t="s">
        <v>1795</v>
      </c>
      <c r="D38" s="417"/>
      <c r="E38" s="758">
        <v>477</v>
      </c>
      <c r="F38" s="758">
        <v>579</v>
      </c>
      <c r="G38" s="758">
        <v>599</v>
      </c>
      <c r="H38" s="739">
        <f t="shared" si="3"/>
        <v>1178</v>
      </c>
      <c r="I38" s="1333">
        <v>470</v>
      </c>
      <c r="J38" s="1333">
        <v>566</v>
      </c>
      <c r="K38" s="1333">
        <v>598</v>
      </c>
      <c r="L38" s="1312">
        <f t="shared" si="1"/>
        <v>1164</v>
      </c>
    </row>
    <row r="39" spans="1:12" s="87" customFormat="1" ht="13.5" customHeight="1">
      <c r="A39" s="10"/>
      <c r="B39" s="1817"/>
      <c r="C39" s="421" t="s">
        <v>1628</v>
      </c>
      <c r="D39" s="418"/>
      <c r="E39" s="759">
        <v>18</v>
      </c>
      <c r="F39" s="759">
        <v>18</v>
      </c>
      <c r="G39" s="760" t="s">
        <v>12</v>
      </c>
      <c r="H39" s="761">
        <v>18</v>
      </c>
      <c r="I39" s="1334">
        <v>15</v>
      </c>
      <c r="J39" s="1334">
        <v>15</v>
      </c>
      <c r="K39" s="1335" t="s">
        <v>12</v>
      </c>
      <c r="L39" s="1312">
        <v>15</v>
      </c>
    </row>
    <row r="40" spans="1:12" s="87" customFormat="1" ht="12">
      <c r="A40" s="10"/>
      <c r="B40" s="1815" t="s">
        <v>1608</v>
      </c>
      <c r="C40" s="422" t="s">
        <v>1796</v>
      </c>
      <c r="D40" s="419"/>
      <c r="E40" s="762">
        <v>327</v>
      </c>
      <c r="F40" s="762">
        <v>466</v>
      </c>
      <c r="G40" s="762">
        <v>490</v>
      </c>
      <c r="H40" s="763">
        <f t="shared" ref="H40:H61" si="6">F40+G40</f>
        <v>956</v>
      </c>
      <c r="I40" s="1336">
        <v>334</v>
      </c>
      <c r="J40" s="1336">
        <v>457</v>
      </c>
      <c r="K40" s="1336">
        <v>497</v>
      </c>
      <c r="L40" s="1337">
        <f t="shared" si="1"/>
        <v>954</v>
      </c>
    </row>
    <row r="41" spans="1:12" s="87" customFormat="1" ht="13.5" customHeight="1">
      <c r="A41" s="10"/>
      <c r="B41" s="1816"/>
      <c r="C41" s="420" t="s">
        <v>1797</v>
      </c>
      <c r="D41" s="417"/>
      <c r="E41" s="758">
        <v>26</v>
      </c>
      <c r="F41" s="758">
        <v>38</v>
      </c>
      <c r="G41" s="758">
        <v>42</v>
      </c>
      <c r="H41" s="739">
        <f t="shared" si="6"/>
        <v>80</v>
      </c>
      <c r="I41" s="1333">
        <v>26</v>
      </c>
      <c r="J41" s="1333">
        <v>37</v>
      </c>
      <c r="K41" s="1333">
        <v>42</v>
      </c>
      <c r="L41" s="1312">
        <f t="shared" si="1"/>
        <v>79</v>
      </c>
    </row>
    <row r="42" spans="1:12" s="87" customFormat="1" ht="13.5" customHeight="1">
      <c r="A42" s="10"/>
      <c r="B42" s="1816"/>
      <c r="C42" s="420" t="s">
        <v>1798</v>
      </c>
      <c r="D42" s="417"/>
      <c r="E42" s="758">
        <v>83</v>
      </c>
      <c r="F42" s="758">
        <v>104</v>
      </c>
      <c r="G42" s="758">
        <v>107</v>
      </c>
      <c r="H42" s="739">
        <f t="shared" si="6"/>
        <v>211</v>
      </c>
      <c r="I42" s="1333">
        <v>84</v>
      </c>
      <c r="J42" s="1333">
        <v>100</v>
      </c>
      <c r="K42" s="1333">
        <v>108</v>
      </c>
      <c r="L42" s="1312">
        <f t="shared" si="1"/>
        <v>208</v>
      </c>
    </row>
    <row r="43" spans="1:12" s="87" customFormat="1" ht="13.5" customHeight="1">
      <c r="A43" s="10"/>
      <c r="B43" s="1816"/>
      <c r="C43" s="420" t="s">
        <v>1799</v>
      </c>
      <c r="D43" s="417"/>
      <c r="E43" s="758">
        <v>64</v>
      </c>
      <c r="F43" s="758">
        <v>106</v>
      </c>
      <c r="G43" s="758">
        <v>108</v>
      </c>
      <c r="H43" s="739">
        <f t="shared" si="6"/>
        <v>214</v>
      </c>
      <c r="I43" s="1333">
        <v>65</v>
      </c>
      <c r="J43" s="1333">
        <v>102</v>
      </c>
      <c r="K43" s="1333">
        <v>107</v>
      </c>
      <c r="L43" s="1312">
        <f t="shared" si="1"/>
        <v>209</v>
      </c>
    </row>
    <row r="44" spans="1:12" s="87" customFormat="1" ht="13.5" customHeight="1">
      <c r="A44" s="10"/>
      <c r="B44" s="1816"/>
      <c r="C44" s="420" t="s">
        <v>1007</v>
      </c>
      <c r="D44" s="417"/>
      <c r="E44" s="758">
        <v>98</v>
      </c>
      <c r="F44" s="758">
        <v>155</v>
      </c>
      <c r="G44" s="758">
        <v>154</v>
      </c>
      <c r="H44" s="739">
        <f t="shared" si="6"/>
        <v>309</v>
      </c>
      <c r="I44" s="1333">
        <v>99</v>
      </c>
      <c r="J44" s="1333">
        <v>150</v>
      </c>
      <c r="K44" s="1333">
        <v>159</v>
      </c>
      <c r="L44" s="1312">
        <f t="shared" si="1"/>
        <v>309</v>
      </c>
    </row>
    <row r="45" spans="1:12" s="87" customFormat="1" ht="13.5" customHeight="1">
      <c r="A45" s="10"/>
      <c r="B45" s="1816"/>
      <c r="C45" s="420" t="s">
        <v>1800</v>
      </c>
      <c r="D45" s="417"/>
      <c r="E45" s="758">
        <v>405</v>
      </c>
      <c r="F45" s="758">
        <v>560</v>
      </c>
      <c r="G45" s="758">
        <v>582</v>
      </c>
      <c r="H45" s="739">
        <f t="shared" si="6"/>
        <v>1142</v>
      </c>
      <c r="I45" s="1333">
        <v>416</v>
      </c>
      <c r="J45" s="1333">
        <v>557</v>
      </c>
      <c r="K45" s="1333">
        <v>573</v>
      </c>
      <c r="L45" s="1312">
        <f t="shared" si="1"/>
        <v>1130</v>
      </c>
    </row>
    <row r="46" spans="1:12" s="87" customFormat="1" ht="13.5" customHeight="1">
      <c r="A46" s="10"/>
      <c r="B46" s="1816"/>
      <c r="C46" s="420" t="s">
        <v>1252</v>
      </c>
      <c r="D46" s="417"/>
      <c r="E46" s="758">
        <v>764</v>
      </c>
      <c r="F46" s="758">
        <v>1054</v>
      </c>
      <c r="G46" s="758">
        <v>1045</v>
      </c>
      <c r="H46" s="739">
        <f t="shared" si="6"/>
        <v>2099</v>
      </c>
      <c r="I46" s="1333">
        <v>781</v>
      </c>
      <c r="J46" s="1333">
        <v>1066</v>
      </c>
      <c r="K46" s="1333">
        <v>1057</v>
      </c>
      <c r="L46" s="1312">
        <f t="shared" si="1"/>
        <v>2123</v>
      </c>
    </row>
    <row r="47" spans="1:12" s="87" customFormat="1" ht="13.5" customHeight="1">
      <c r="A47" s="10"/>
      <c r="B47" s="1816"/>
      <c r="C47" s="420" t="s">
        <v>1801</v>
      </c>
      <c r="D47" s="417"/>
      <c r="E47" s="758">
        <v>333</v>
      </c>
      <c r="F47" s="758">
        <v>523</v>
      </c>
      <c r="G47" s="758">
        <v>514</v>
      </c>
      <c r="H47" s="739">
        <f t="shared" si="6"/>
        <v>1037</v>
      </c>
      <c r="I47" s="1333">
        <v>330</v>
      </c>
      <c r="J47" s="1333">
        <v>512</v>
      </c>
      <c r="K47" s="1333">
        <v>503</v>
      </c>
      <c r="L47" s="1312">
        <f t="shared" si="1"/>
        <v>1015</v>
      </c>
    </row>
    <row r="48" spans="1:12" s="87" customFormat="1" ht="13.5" customHeight="1">
      <c r="A48" s="10"/>
      <c r="B48" s="1816"/>
      <c r="C48" s="420" t="s">
        <v>1802</v>
      </c>
      <c r="D48" s="417"/>
      <c r="E48" s="758">
        <v>103</v>
      </c>
      <c r="F48" s="758">
        <v>138</v>
      </c>
      <c r="G48" s="758">
        <v>158</v>
      </c>
      <c r="H48" s="739">
        <f t="shared" si="6"/>
        <v>296</v>
      </c>
      <c r="I48" s="1333">
        <v>104</v>
      </c>
      <c r="J48" s="1333">
        <v>138</v>
      </c>
      <c r="K48" s="1333">
        <v>162</v>
      </c>
      <c r="L48" s="1312">
        <f t="shared" si="1"/>
        <v>300</v>
      </c>
    </row>
    <row r="49" spans="1:12" s="87" customFormat="1" ht="13.5" customHeight="1">
      <c r="A49" s="10"/>
      <c r="B49" s="1816"/>
      <c r="C49" s="420" t="s">
        <v>1803</v>
      </c>
      <c r="D49" s="417"/>
      <c r="E49" s="528">
        <v>91</v>
      </c>
      <c r="F49" s="528">
        <v>148</v>
      </c>
      <c r="G49" s="528">
        <v>145</v>
      </c>
      <c r="H49" s="540">
        <f t="shared" si="6"/>
        <v>293</v>
      </c>
      <c r="I49" s="528">
        <v>97</v>
      </c>
      <c r="J49" s="528">
        <v>150</v>
      </c>
      <c r="K49" s="528">
        <v>146</v>
      </c>
      <c r="L49" s="540">
        <f t="shared" si="1"/>
        <v>296</v>
      </c>
    </row>
    <row r="50" spans="1:12" s="87" customFormat="1" ht="13.5" customHeight="1">
      <c r="A50" s="10"/>
      <c r="B50" s="1816"/>
      <c r="C50" s="420" t="s">
        <v>1804</v>
      </c>
      <c r="D50" s="414"/>
      <c r="E50" s="758">
        <v>210</v>
      </c>
      <c r="F50" s="758">
        <v>277</v>
      </c>
      <c r="G50" s="758">
        <v>298</v>
      </c>
      <c r="H50" s="739">
        <f t="shared" si="6"/>
        <v>575</v>
      </c>
      <c r="I50" s="1333">
        <v>217</v>
      </c>
      <c r="J50" s="1333">
        <v>284</v>
      </c>
      <c r="K50" s="1333">
        <v>293</v>
      </c>
      <c r="L50" s="1312">
        <f t="shared" si="1"/>
        <v>577</v>
      </c>
    </row>
    <row r="51" spans="1:12" s="87" customFormat="1" ht="13.5" customHeight="1">
      <c r="A51" s="10"/>
      <c r="B51" s="1816"/>
      <c r="C51" s="420" t="s">
        <v>1805</v>
      </c>
      <c r="D51" s="414"/>
      <c r="E51" s="758">
        <v>228</v>
      </c>
      <c r="F51" s="758">
        <v>341</v>
      </c>
      <c r="G51" s="758">
        <v>369</v>
      </c>
      <c r="H51" s="739">
        <f t="shared" si="6"/>
        <v>710</v>
      </c>
      <c r="I51" s="1333">
        <v>229</v>
      </c>
      <c r="J51" s="1333">
        <v>340</v>
      </c>
      <c r="K51" s="1333">
        <v>374</v>
      </c>
      <c r="L51" s="1312">
        <f t="shared" si="1"/>
        <v>714</v>
      </c>
    </row>
    <row r="52" spans="1:12" s="87" customFormat="1" ht="13.5" customHeight="1">
      <c r="A52" s="10"/>
      <c r="B52" s="1816"/>
      <c r="C52" s="420" t="s">
        <v>1806</v>
      </c>
      <c r="D52" s="414"/>
      <c r="E52" s="758">
        <v>95</v>
      </c>
      <c r="F52" s="758">
        <v>138</v>
      </c>
      <c r="G52" s="758">
        <v>133</v>
      </c>
      <c r="H52" s="739">
        <f t="shared" si="6"/>
        <v>271</v>
      </c>
      <c r="I52" s="1333">
        <v>96</v>
      </c>
      <c r="J52" s="1333">
        <v>136</v>
      </c>
      <c r="K52" s="1333">
        <v>134</v>
      </c>
      <c r="L52" s="1312">
        <f t="shared" si="1"/>
        <v>270</v>
      </c>
    </row>
    <row r="53" spans="1:12" s="87" customFormat="1" ht="13.5" customHeight="1">
      <c r="A53" s="10"/>
      <c r="B53" s="1816"/>
      <c r="C53" s="420" t="s">
        <v>1807</v>
      </c>
      <c r="D53" s="414"/>
      <c r="E53" s="758">
        <v>132</v>
      </c>
      <c r="F53" s="758">
        <v>178</v>
      </c>
      <c r="G53" s="758">
        <v>186</v>
      </c>
      <c r="H53" s="739">
        <f t="shared" si="6"/>
        <v>364</v>
      </c>
      <c r="I53" s="1333">
        <v>138</v>
      </c>
      <c r="J53" s="1333">
        <v>180</v>
      </c>
      <c r="K53" s="1333">
        <v>190</v>
      </c>
      <c r="L53" s="1312">
        <f t="shared" si="1"/>
        <v>370</v>
      </c>
    </row>
    <row r="54" spans="1:12" s="87" customFormat="1" ht="13.5" customHeight="1">
      <c r="A54" s="10"/>
      <c r="B54" s="1816"/>
      <c r="C54" s="420" t="s">
        <v>1808</v>
      </c>
      <c r="D54" s="414"/>
      <c r="E54" s="758">
        <v>90</v>
      </c>
      <c r="F54" s="758">
        <v>140</v>
      </c>
      <c r="G54" s="758">
        <v>150</v>
      </c>
      <c r="H54" s="739">
        <f t="shared" si="6"/>
        <v>290</v>
      </c>
      <c r="I54" s="1333">
        <v>91</v>
      </c>
      <c r="J54" s="1333">
        <v>136</v>
      </c>
      <c r="K54" s="1333">
        <v>143</v>
      </c>
      <c r="L54" s="1312">
        <f t="shared" si="1"/>
        <v>279</v>
      </c>
    </row>
    <row r="55" spans="1:12" s="87" customFormat="1" ht="13.5" customHeight="1">
      <c r="A55" s="10"/>
      <c r="B55" s="1816"/>
      <c r="C55" s="420" t="s">
        <v>1809</v>
      </c>
      <c r="D55" s="417"/>
      <c r="E55" s="758">
        <v>27</v>
      </c>
      <c r="F55" s="758">
        <v>51</v>
      </c>
      <c r="G55" s="758">
        <v>38</v>
      </c>
      <c r="H55" s="739">
        <f t="shared" si="6"/>
        <v>89</v>
      </c>
      <c r="I55" s="1333">
        <v>28</v>
      </c>
      <c r="J55" s="1333">
        <v>51</v>
      </c>
      <c r="K55" s="1333">
        <v>39</v>
      </c>
      <c r="L55" s="1312">
        <f t="shared" si="1"/>
        <v>90</v>
      </c>
    </row>
    <row r="56" spans="1:12" s="87" customFormat="1" ht="13.5" customHeight="1">
      <c r="A56" s="10"/>
      <c r="B56" s="1816"/>
      <c r="C56" s="420" t="s">
        <v>1325</v>
      </c>
      <c r="D56" s="417"/>
      <c r="E56" s="758">
        <v>120</v>
      </c>
      <c r="F56" s="758">
        <v>193</v>
      </c>
      <c r="G56" s="758">
        <v>173</v>
      </c>
      <c r="H56" s="739">
        <f t="shared" si="6"/>
        <v>366</v>
      </c>
      <c r="I56" s="1333">
        <v>123</v>
      </c>
      <c r="J56" s="1333">
        <v>188</v>
      </c>
      <c r="K56" s="1333">
        <v>175</v>
      </c>
      <c r="L56" s="1312">
        <f t="shared" si="1"/>
        <v>363</v>
      </c>
    </row>
    <row r="57" spans="1:12" s="87" customFormat="1" ht="13.5" customHeight="1">
      <c r="A57" s="10"/>
      <c r="B57" s="1816"/>
      <c r="C57" s="420" t="s">
        <v>1810</v>
      </c>
      <c r="D57" s="417"/>
      <c r="E57" s="758">
        <v>126</v>
      </c>
      <c r="F57" s="758">
        <v>172</v>
      </c>
      <c r="G57" s="758">
        <v>177</v>
      </c>
      <c r="H57" s="739">
        <f t="shared" si="6"/>
        <v>349</v>
      </c>
      <c r="I57" s="1333">
        <v>125</v>
      </c>
      <c r="J57" s="1333">
        <v>172</v>
      </c>
      <c r="K57" s="1333">
        <v>176</v>
      </c>
      <c r="L57" s="1312">
        <f t="shared" si="1"/>
        <v>348</v>
      </c>
    </row>
    <row r="58" spans="1:12" s="87" customFormat="1" ht="13.5" customHeight="1">
      <c r="A58" s="10"/>
      <c r="B58" s="1816"/>
      <c r="C58" s="420" t="s">
        <v>1811</v>
      </c>
      <c r="D58" s="417"/>
      <c r="E58" s="758">
        <v>199</v>
      </c>
      <c r="F58" s="758">
        <v>279</v>
      </c>
      <c r="G58" s="758">
        <v>272</v>
      </c>
      <c r="H58" s="739">
        <f t="shared" si="6"/>
        <v>551</v>
      </c>
      <c r="I58" s="1333">
        <v>205</v>
      </c>
      <c r="J58" s="1333">
        <v>277</v>
      </c>
      <c r="K58" s="1333">
        <v>272</v>
      </c>
      <c r="L58" s="1312">
        <f t="shared" si="1"/>
        <v>549</v>
      </c>
    </row>
    <row r="59" spans="1:12" s="87" customFormat="1" ht="13.5" customHeight="1">
      <c r="A59" s="10"/>
      <c r="B59" s="1816"/>
      <c r="C59" s="420" t="s">
        <v>1812</v>
      </c>
      <c r="D59" s="417"/>
      <c r="E59" s="758">
        <v>316</v>
      </c>
      <c r="F59" s="758">
        <v>493</v>
      </c>
      <c r="G59" s="758">
        <v>528</v>
      </c>
      <c r="H59" s="739">
        <f t="shared" si="6"/>
        <v>1021</v>
      </c>
      <c r="I59" s="1333">
        <v>321</v>
      </c>
      <c r="J59" s="1333">
        <v>488</v>
      </c>
      <c r="K59" s="1333">
        <v>524</v>
      </c>
      <c r="L59" s="1312">
        <f t="shared" si="1"/>
        <v>1012</v>
      </c>
    </row>
    <row r="60" spans="1:12" s="87" customFormat="1" ht="13.5" customHeight="1">
      <c r="A60" s="10"/>
      <c r="B60" s="1816"/>
      <c r="C60" s="420" t="s">
        <v>1813</v>
      </c>
      <c r="D60" s="417"/>
      <c r="E60" s="758">
        <v>86</v>
      </c>
      <c r="F60" s="758">
        <v>101</v>
      </c>
      <c r="G60" s="758">
        <v>124</v>
      </c>
      <c r="H60" s="739">
        <f t="shared" si="6"/>
        <v>225</v>
      </c>
      <c r="I60" s="1333">
        <v>85</v>
      </c>
      <c r="J60" s="1333">
        <v>96</v>
      </c>
      <c r="K60" s="1333">
        <v>125</v>
      </c>
      <c r="L60" s="1312">
        <f t="shared" si="1"/>
        <v>221</v>
      </c>
    </row>
    <row r="61" spans="1:12" s="87" customFormat="1" ht="13.5" customHeight="1">
      <c r="A61" s="10"/>
      <c r="B61" s="1816"/>
      <c r="C61" s="420" t="s">
        <v>1073</v>
      </c>
      <c r="D61" s="417"/>
      <c r="E61" s="758">
        <v>32</v>
      </c>
      <c r="F61" s="758">
        <v>6</v>
      </c>
      <c r="G61" s="758">
        <v>27</v>
      </c>
      <c r="H61" s="739">
        <f t="shared" si="6"/>
        <v>33</v>
      </c>
      <c r="I61" s="1333">
        <v>27</v>
      </c>
      <c r="J61" s="1333">
        <v>7</v>
      </c>
      <c r="K61" s="1333">
        <v>21</v>
      </c>
      <c r="L61" s="1312">
        <f t="shared" si="1"/>
        <v>28</v>
      </c>
    </row>
    <row r="62" spans="1:12" s="87" customFormat="1" ht="12">
      <c r="A62" s="10"/>
      <c r="B62" s="1818" t="s">
        <v>1562</v>
      </c>
      <c r="C62" s="1819"/>
      <c r="D62" s="1820"/>
      <c r="E62" s="764">
        <f>SUM('12.行政区別人口(1)'!E6,'12.行政区別人口(1)'!E11:E14,'12.行政区別人口(1)'!E18:E52,'12.行政区別人口(1)'!E58:E66,'12.行政区別人口(2)'!E5:E28,'12.行政区別人口(2)'!E33:E61)</f>
        <v>19764</v>
      </c>
      <c r="F62" s="764">
        <f>SUM('12.行政区別人口(1)'!F6,'12.行政区別人口(1)'!F11:F14,'12.行政区別人口(1)'!F18:F52,'12.行政区別人口(1)'!F58:F66,'12.行政区別人口(2)'!F5:F28,'12.行政区別人口(2)'!F33:F61)</f>
        <v>25281</v>
      </c>
      <c r="G62" s="764">
        <f>SUM('12.行政区別人口(1)'!G6,'12.行政区別人口(1)'!G11:G14,'12.行政区別人口(1)'!G18:G52,'12.行政区別人口(1)'!G58:G66,'12.行政区別人口(2)'!G5:G28,'12.行政区別人口(2)'!G33:G61)</f>
        <v>25596</v>
      </c>
      <c r="H62" s="765">
        <f>SUM('12.行政区別人口(1)'!H6,'12.行政区別人口(1)'!H11:H14,'12.行政区別人口(1)'!H18:H52,'12.行政区別人口(1)'!H58:H66,'12.行政区別人口(2)'!H5:H28,'12.行政区別人口(2)'!H33:H61)</f>
        <v>50877</v>
      </c>
      <c r="I62" s="1338">
        <f>SUM('[1]人口(6)'!I6,'[1]人口(6)'!I11:I14,'[1]人口(6)'!I18:I52,'[1]人口(6)'!I58:I66,'[1]人口 (7)'!I5:I28,'[1]人口 (7)'!I33:I61)</f>
        <v>20138</v>
      </c>
      <c r="J62" s="1338">
        <f>SUM('[1]人口(6)'!J6,'[1]人口(6)'!J11:J14,'[1]人口(6)'!J18:J52,'[1]人口(6)'!J58:J66,'[1]人口 (7)'!J5:J28,'[1]人口 (7)'!J33:J61)</f>
        <v>25396</v>
      </c>
      <c r="K62" s="1338">
        <f>SUM('[1]人口(6)'!K6,'[1]人口(6)'!K11:K14,'[1]人口(6)'!K18:K52,'[1]人口(6)'!K58:K66,'[1]人口 (7)'!K5:K28,'[1]人口 (7)'!K33:K61)</f>
        <v>25684</v>
      </c>
      <c r="L62" s="1339">
        <f>SUM('[1]人口(6)'!L6,'[1]人口(6)'!L11:L14,'[1]人口(6)'!L18:L52,'[1]人口(6)'!L58:L66,'[1]人口 (7)'!L5:L28,'[1]人口 (7)'!L33:L61)</f>
        <v>51080</v>
      </c>
    </row>
    <row r="63" spans="1:12" s="20" customFormat="1" ht="18.75" customHeight="1">
      <c r="B63" s="18"/>
      <c r="C63" s="245" t="s">
        <v>1845</v>
      </c>
      <c r="D63" s="18"/>
    </row>
    <row r="64" spans="1:12" s="20" customFormat="1" ht="18.75" customHeight="1">
      <c r="B64" s="18"/>
      <c r="C64" s="18"/>
      <c r="D64" s="18"/>
      <c r="H64" s="88"/>
      <c r="I64" s="88"/>
      <c r="K64" s="88"/>
    </row>
    <row r="65" spans="2:12" ht="18.75" customHeight="1">
      <c r="B65" s="2"/>
      <c r="C65" s="2"/>
      <c r="D65" s="2"/>
      <c r="E65" s="251"/>
      <c r="F65" s="251"/>
      <c r="G65" s="251"/>
      <c r="H65" s="251"/>
      <c r="I65" s="411"/>
      <c r="J65" s="411"/>
      <c r="K65" s="412"/>
      <c r="L65" s="411"/>
    </row>
    <row r="66" spans="2:12" ht="18.75" customHeight="1">
      <c r="B66" s="2"/>
      <c r="C66" s="2"/>
      <c r="D66" s="2"/>
    </row>
    <row r="67" spans="2:12" ht="18.75" customHeight="1">
      <c r="B67" s="2"/>
      <c r="C67" s="2"/>
      <c r="D67" s="2"/>
    </row>
    <row r="68" spans="2:12" ht="18.75" customHeight="1">
      <c r="B68" s="2"/>
      <c r="C68" s="2"/>
      <c r="D68" s="2"/>
    </row>
    <row r="69" spans="2:12" ht="18.75" customHeight="1">
      <c r="B69" s="2"/>
      <c r="C69" s="2"/>
      <c r="D69" s="2"/>
    </row>
    <row r="70" spans="2:12" ht="18.75" customHeight="1">
      <c r="B70" s="2"/>
      <c r="C70" s="2"/>
      <c r="D70" s="2"/>
    </row>
    <row r="71" spans="2:12" ht="18.75" customHeight="1">
      <c r="B71" s="2"/>
      <c r="C71" s="2"/>
      <c r="D71" s="2"/>
    </row>
    <row r="72" spans="2:12" ht="18.75" customHeight="1">
      <c r="B72" s="2"/>
      <c r="C72" s="2"/>
      <c r="D72" s="2"/>
    </row>
  </sheetData>
  <mergeCells count="13">
    <mergeCell ref="B28:B39"/>
    <mergeCell ref="B62:D62"/>
    <mergeCell ref="B40:B61"/>
    <mergeCell ref="E1:L1"/>
    <mergeCell ref="B2:D4"/>
    <mergeCell ref="E2:H2"/>
    <mergeCell ref="I2:L2"/>
    <mergeCell ref="E3:E4"/>
    <mergeCell ref="F3:H3"/>
    <mergeCell ref="I3:I4"/>
    <mergeCell ref="J3:L3"/>
    <mergeCell ref="B5:B10"/>
    <mergeCell ref="B11:B27"/>
  </mergeCells>
  <phoneticPr fontId="2"/>
  <pageMargins left="0.78740157480314965" right="0.78740157480314965" top="0.59055118110236227" bottom="0.59055118110236227" header="0.39370078740157483" footer="0.39370078740157483"/>
  <pageSetup paperSize="9" scale="95" firstPageNumber="4" orientation="portrait" r:id="rId1"/>
  <headerFooter alignWithMargins="0">
    <oddHeader>&amp;R&amp;A</oddHeader>
    <oddFooter>&amp;C－１０－</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AI52"/>
  <sheetViews>
    <sheetView zoomScaleNormal="100" zoomScaleSheetLayoutView="100" workbookViewId="0">
      <selection activeCell="L46" sqref="L46:L48"/>
    </sheetView>
  </sheetViews>
  <sheetFormatPr defaultRowHeight="13.5"/>
  <cols>
    <col min="1" max="1" width="1.25" style="11" customWidth="1"/>
    <col min="2" max="13" width="7.125" style="11" customWidth="1"/>
    <col min="14" max="14" width="3.75" style="11" customWidth="1"/>
    <col min="15" max="15" width="4.75" style="11" customWidth="1"/>
    <col min="16" max="16" width="4.25" style="11" customWidth="1"/>
    <col min="17" max="17" width="2.5" style="11" bestFit="1" customWidth="1"/>
    <col min="18" max="19" width="3.875" style="11" customWidth="1"/>
    <col min="20" max="20" width="9" style="11"/>
    <col min="21" max="21" width="4.75" style="11" customWidth="1"/>
    <col min="22" max="22" width="3" style="11" customWidth="1"/>
    <col min="23" max="16384" width="9" style="11"/>
  </cols>
  <sheetData>
    <row r="1" spans="1:35" s="138" customFormat="1" ht="26.25" customHeight="1">
      <c r="A1" s="134" t="s">
        <v>2056</v>
      </c>
      <c r="B1" s="140"/>
      <c r="C1" s="140"/>
      <c r="D1" s="140"/>
      <c r="E1" s="140"/>
      <c r="F1" s="140"/>
      <c r="G1" s="140"/>
      <c r="H1" s="140"/>
      <c r="I1" s="140"/>
      <c r="J1" s="140"/>
      <c r="K1" s="140"/>
      <c r="L1" s="140"/>
      <c r="M1" s="140"/>
      <c r="N1" s="140"/>
      <c r="O1" s="140"/>
      <c r="P1" s="140"/>
      <c r="Q1" s="140"/>
      <c r="R1" s="140"/>
      <c r="S1" s="140"/>
      <c r="T1" s="140"/>
      <c r="U1" s="140"/>
      <c r="V1" s="140"/>
      <c r="W1" s="140"/>
      <c r="X1" s="139"/>
      <c r="Y1" s="139"/>
      <c r="Z1" s="139"/>
      <c r="AA1" s="139"/>
      <c r="AB1" s="139"/>
      <c r="AC1" s="139"/>
      <c r="AD1" s="139"/>
      <c r="AE1" s="139"/>
      <c r="AF1" s="139"/>
      <c r="AG1" s="139"/>
      <c r="AH1" s="139"/>
      <c r="AI1" s="139"/>
    </row>
    <row r="2" spans="1:35" s="89" customFormat="1" ht="12.75">
      <c r="A2" s="90"/>
      <c r="B2" s="91"/>
      <c r="C2" s="91"/>
      <c r="D2" s="91"/>
      <c r="E2" s="91"/>
      <c r="G2" s="1826" t="s">
        <v>1105</v>
      </c>
      <c r="H2" s="1826"/>
      <c r="I2" s="1826"/>
      <c r="J2" s="1826"/>
      <c r="K2" s="1826"/>
      <c r="L2" s="1826"/>
      <c r="M2" s="1826"/>
    </row>
    <row r="3" spans="1:35" s="89" customFormat="1" ht="18.75" customHeight="1">
      <c r="A3" s="90"/>
      <c r="B3" s="496" t="s">
        <v>548</v>
      </c>
      <c r="C3" s="495" t="s">
        <v>1330</v>
      </c>
      <c r="D3" s="404" t="s">
        <v>1331</v>
      </c>
      <c r="E3" s="499" t="s">
        <v>1386</v>
      </c>
      <c r="F3" s="496" t="s">
        <v>548</v>
      </c>
      <c r="G3" s="495" t="s">
        <v>1330</v>
      </c>
      <c r="H3" s="404" t="s">
        <v>1331</v>
      </c>
      <c r="I3" s="499" t="s">
        <v>1386</v>
      </c>
      <c r="J3" s="496" t="s">
        <v>548</v>
      </c>
      <c r="K3" s="495" t="s">
        <v>1330</v>
      </c>
      <c r="L3" s="404" t="s">
        <v>1331</v>
      </c>
      <c r="M3" s="405" t="s">
        <v>1386</v>
      </c>
    </row>
    <row r="4" spans="1:35" s="89" customFormat="1" ht="28.5" customHeight="1">
      <c r="A4" s="90"/>
      <c r="B4" s="497" t="s">
        <v>1234</v>
      </c>
      <c r="C4" s="544">
        <f t="shared" ref="C4:C51" si="0">SUM(D4:E4)</f>
        <v>2359</v>
      </c>
      <c r="D4" s="545">
        <f>SUM(D5:D9)</f>
        <v>1229</v>
      </c>
      <c r="E4" s="546">
        <f>SUM(E5:E9)</f>
        <v>1130</v>
      </c>
      <c r="F4" s="497" t="s">
        <v>207</v>
      </c>
      <c r="G4" s="544">
        <f>SUM(H4:I4)</f>
        <v>3977</v>
      </c>
      <c r="H4" s="545">
        <f>SUM(H5:H9)</f>
        <v>1990</v>
      </c>
      <c r="I4" s="546">
        <f>SUM(I5:I9)</f>
        <v>1987</v>
      </c>
      <c r="J4" s="497" t="s">
        <v>208</v>
      </c>
      <c r="K4" s="544">
        <f t="shared" ref="K4:K45" si="1">SUM(L4:M4)</f>
        <v>1737</v>
      </c>
      <c r="L4" s="545">
        <f>SUM(L5:L9)</f>
        <v>773</v>
      </c>
      <c r="M4" s="547">
        <f>SUM(M5:M9)</f>
        <v>964</v>
      </c>
    </row>
    <row r="5" spans="1:35" s="276" customFormat="1" ht="15.75" customHeight="1">
      <c r="A5" s="275"/>
      <c r="B5" s="498">
        <v>0</v>
      </c>
      <c r="C5" s="582">
        <f t="shared" si="0"/>
        <v>465</v>
      </c>
      <c r="D5" s="827">
        <v>214</v>
      </c>
      <c r="E5" s="828">
        <v>251</v>
      </c>
      <c r="F5" s="498">
        <v>40</v>
      </c>
      <c r="G5" s="582">
        <f t="shared" ref="G5:G50" si="2">SUM(H5:I5)</f>
        <v>743</v>
      </c>
      <c r="H5" s="827">
        <v>363</v>
      </c>
      <c r="I5" s="828">
        <v>380</v>
      </c>
      <c r="J5" s="498">
        <v>80</v>
      </c>
      <c r="K5" s="582">
        <f t="shared" si="1"/>
        <v>322</v>
      </c>
      <c r="L5" s="827">
        <v>153</v>
      </c>
      <c r="M5" s="831">
        <v>169</v>
      </c>
    </row>
    <row r="6" spans="1:35" s="89" customFormat="1" ht="12.75">
      <c r="A6" s="90"/>
      <c r="B6" s="1239">
        <v>1</v>
      </c>
      <c r="C6" s="582">
        <f t="shared" si="0"/>
        <v>435</v>
      </c>
      <c r="D6" s="827">
        <v>229</v>
      </c>
      <c r="E6" s="828">
        <v>206</v>
      </c>
      <c r="F6" s="1239">
        <v>41</v>
      </c>
      <c r="G6" s="582">
        <f t="shared" si="2"/>
        <v>763</v>
      </c>
      <c r="H6" s="827">
        <v>366</v>
      </c>
      <c r="I6" s="828">
        <v>397</v>
      </c>
      <c r="J6" s="1239">
        <v>81</v>
      </c>
      <c r="K6" s="582">
        <f t="shared" si="1"/>
        <v>415</v>
      </c>
      <c r="L6" s="827">
        <v>219</v>
      </c>
      <c r="M6" s="831">
        <v>196</v>
      </c>
    </row>
    <row r="7" spans="1:35" s="89" customFormat="1" ht="12.75">
      <c r="A7" s="90"/>
      <c r="B7" s="1239">
        <v>2</v>
      </c>
      <c r="C7" s="582">
        <f t="shared" si="0"/>
        <v>447</v>
      </c>
      <c r="D7" s="827">
        <v>238</v>
      </c>
      <c r="E7" s="828">
        <v>209</v>
      </c>
      <c r="F7" s="1239">
        <v>42</v>
      </c>
      <c r="G7" s="582">
        <f t="shared" si="2"/>
        <v>779</v>
      </c>
      <c r="H7" s="827">
        <v>422</v>
      </c>
      <c r="I7" s="828">
        <v>357</v>
      </c>
      <c r="J7" s="1239">
        <v>82</v>
      </c>
      <c r="K7" s="582">
        <f t="shared" si="1"/>
        <v>380</v>
      </c>
      <c r="L7" s="827">
        <v>155</v>
      </c>
      <c r="M7" s="831">
        <v>225</v>
      </c>
    </row>
    <row r="8" spans="1:35" s="89" customFormat="1" ht="12.75">
      <c r="A8" s="90"/>
      <c r="B8" s="1239">
        <v>3</v>
      </c>
      <c r="C8" s="582">
        <f t="shared" si="0"/>
        <v>535</v>
      </c>
      <c r="D8" s="827">
        <v>284</v>
      </c>
      <c r="E8" s="828">
        <v>251</v>
      </c>
      <c r="F8" s="1239">
        <v>43</v>
      </c>
      <c r="G8" s="582">
        <f t="shared" si="2"/>
        <v>816</v>
      </c>
      <c r="H8" s="827">
        <v>409</v>
      </c>
      <c r="I8" s="828">
        <v>407</v>
      </c>
      <c r="J8" s="1239">
        <v>83</v>
      </c>
      <c r="K8" s="582">
        <f t="shared" si="1"/>
        <v>345</v>
      </c>
      <c r="L8" s="827">
        <v>151</v>
      </c>
      <c r="M8" s="831">
        <v>194</v>
      </c>
    </row>
    <row r="9" spans="1:35" s="89" customFormat="1" ht="15.75" customHeight="1">
      <c r="A9" s="90"/>
      <c r="B9" s="497">
        <v>4</v>
      </c>
      <c r="C9" s="582">
        <f t="shared" si="0"/>
        <v>477</v>
      </c>
      <c r="D9" s="827">
        <v>264</v>
      </c>
      <c r="E9" s="828">
        <v>213</v>
      </c>
      <c r="F9" s="497">
        <v>44</v>
      </c>
      <c r="G9" s="582">
        <f t="shared" si="2"/>
        <v>876</v>
      </c>
      <c r="H9" s="827">
        <v>430</v>
      </c>
      <c r="I9" s="828">
        <v>446</v>
      </c>
      <c r="J9" s="497">
        <v>84</v>
      </c>
      <c r="K9" s="582">
        <f t="shared" si="1"/>
        <v>275</v>
      </c>
      <c r="L9" s="827">
        <v>95</v>
      </c>
      <c r="M9" s="831">
        <v>180</v>
      </c>
    </row>
    <row r="10" spans="1:35" s="89" customFormat="1" ht="28.5" customHeight="1">
      <c r="A10" s="90"/>
      <c r="B10" s="497" t="s">
        <v>209</v>
      </c>
      <c r="C10" s="544">
        <f t="shared" si="0"/>
        <v>2522</v>
      </c>
      <c r="D10" s="545">
        <f>SUM(D11:D15)</f>
        <v>1320</v>
      </c>
      <c r="E10" s="546">
        <f>SUM(E11:E15)</f>
        <v>1202</v>
      </c>
      <c r="F10" s="497" t="s">
        <v>570</v>
      </c>
      <c r="G10" s="544">
        <f t="shared" si="2"/>
        <v>4007</v>
      </c>
      <c r="H10" s="545">
        <f>SUM(H11:H15)</f>
        <v>2064</v>
      </c>
      <c r="I10" s="546">
        <f>SUM(I11:I15)</f>
        <v>1943</v>
      </c>
      <c r="J10" s="497" t="s">
        <v>23</v>
      </c>
      <c r="K10" s="544">
        <f t="shared" si="1"/>
        <v>1091</v>
      </c>
      <c r="L10" s="545">
        <f>SUM(L11:L15)</f>
        <v>413</v>
      </c>
      <c r="M10" s="547">
        <f>SUM(M11:M15)</f>
        <v>678</v>
      </c>
    </row>
    <row r="11" spans="1:35" s="89" customFormat="1" ht="12.75">
      <c r="A11" s="90"/>
      <c r="B11" s="498">
        <v>5</v>
      </c>
      <c r="C11" s="582">
        <f t="shared" si="0"/>
        <v>478</v>
      </c>
      <c r="D11" s="827">
        <v>269</v>
      </c>
      <c r="E11" s="828">
        <v>209</v>
      </c>
      <c r="F11" s="1340">
        <v>45</v>
      </c>
      <c r="G11" s="582">
        <f t="shared" si="2"/>
        <v>844</v>
      </c>
      <c r="H11" s="1341">
        <v>443</v>
      </c>
      <c r="I11" s="1342">
        <v>401</v>
      </c>
      <c r="J11" s="498">
        <v>85</v>
      </c>
      <c r="K11" s="582">
        <f t="shared" si="1"/>
        <v>243</v>
      </c>
      <c r="L11" s="827">
        <v>108</v>
      </c>
      <c r="M11" s="831">
        <v>135</v>
      </c>
    </row>
    <row r="12" spans="1:35" s="89" customFormat="1" ht="12.75">
      <c r="A12" s="90"/>
      <c r="B12" s="1239">
        <v>6</v>
      </c>
      <c r="C12" s="582">
        <f t="shared" si="0"/>
        <v>492</v>
      </c>
      <c r="D12" s="827">
        <v>254</v>
      </c>
      <c r="E12" s="828">
        <v>238</v>
      </c>
      <c r="F12" s="1343">
        <v>46</v>
      </c>
      <c r="G12" s="582">
        <f t="shared" si="2"/>
        <v>860</v>
      </c>
      <c r="H12" s="1341">
        <v>430</v>
      </c>
      <c r="I12" s="1342">
        <v>430</v>
      </c>
      <c r="J12" s="1239">
        <v>86</v>
      </c>
      <c r="K12" s="582">
        <f t="shared" si="1"/>
        <v>253</v>
      </c>
      <c r="L12" s="827">
        <v>99</v>
      </c>
      <c r="M12" s="831">
        <v>154</v>
      </c>
    </row>
    <row r="13" spans="1:35" s="92" customFormat="1" ht="12.75">
      <c r="B13" s="1239">
        <v>7</v>
      </c>
      <c r="C13" s="582">
        <f t="shared" si="0"/>
        <v>487</v>
      </c>
      <c r="D13" s="827">
        <v>263</v>
      </c>
      <c r="E13" s="828">
        <v>224</v>
      </c>
      <c r="F13" s="1343">
        <v>47</v>
      </c>
      <c r="G13" s="582">
        <f t="shared" si="2"/>
        <v>821</v>
      </c>
      <c r="H13" s="1341">
        <v>442</v>
      </c>
      <c r="I13" s="1342">
        <v>379</v>
      </c>
      <c r="J13" s="1239">
        <v>87</v>
      </c>
      <c r="K13" s="582">
        <f t="shared" si="1"/>
        <v>218</v>
      </c>
      <c r="L13" s="827">
        <v>93</v>
      </c>
      <c r="M13" s="831">
        <v>125</v>
      </c>
    </row>
    <row r="14" spans="1:35" s="92" customFormat="1" ht="12.75">
      <c r="B14" s="1239">
        <v>8</v>
      </c>
      <c r="C14" s="582">
        <f t="shared" si="0"/>
        <v>517</v>
      </c>
      <c r="D14" s="827">
        <v>263</v>
      </c>
      <c r="E14" s="828">
        <v>254</v>
      </c>
      <c r="F14" s="1343">
        <v>48</v>
      </c>
      <c r="G14" s="582">
        <f t="shared" si="2"/>
        <v>761</v>
      </c>
      <c r="H14" s="1341">
        <v>367</v>
      </c>
      <c r="I14" s="1342">
        <v>394</v>
      </c>
      <c r="J14" s="1239">
        <v>88</v>
      </c>
      <c r="K14" s="582">
        <f t="shared" si="1"/>
        <v>200</v>
      </c>
      <c r="L14" s="827">
        <v>59</v>
      </c>
      <c r="M14" s="831">
        <v>141</v>
      </c>
    </row>
    <row r="15" spans="1:35" s="277" customFormat="1" ht="15.75" customHeight="1">
      <c r="B15" s="497">
        <v>9</v>
      </c>
      <c r="C15" s="582">
        <f t="shared" si="0"/>
        <v>548</v>
      </c>
      <c r="D15" s="827">
        <v>271</v>
      </c>
      <c r="E15" s="828">
        <v>277</v>
      </c>
      <c r="F15" s="1344">
        <v>49</v>
      </c>
      <c r="G15" s="582">
        <f t="shared" si="2"/>
        <v>721</v>
      </c>
      <c r="H15" s="1341">
        <v>382</v>
      </c>
      <c r="I15" s="1342">
        <v>339</v>
      </c>
      <c r="J15" s="497">
        <v>89</v>
      </c>
      <c r="K15" s="582">
        <f t="shared" si="1"/>
        <v>177</v>
      </c>
      <c r="L15" s="827">
        <v>54</v>
      </c>
      <c r="M15" s="831">
        <v>123</v>
      </c>
    </row>
    <row r="16" spans="1:35" s="92" customFormat="1" ht="28.5" customHeight="1">
      <c r="B16" s="497" t="s">
        <v>210</v>
      </c>
      <c r="C16" s="544">
        <f t="shared" si="0"/>
        <v>2578</v>
      </c>
      <c r="D16" s="545">
        <f>SUM(D17:D21)</f>
        <v>1360</v>
      </c>
      <c r="E16" s="546">
        <f>SUM(E17:E21)</f>
        <v>1218</v>
      </c>
      <c r="F16" s="497" t="s">
        <v>571</v>
      </c>
      <c r="G16" s="544">
        <f t="shared" si="2"/>
        <v>3158</v>
      </c>
      <c r="H16" s="545">
        <f>SUM(H17:H21)</f>
        <v>1571</v>
      </c>
      <c r="I16" s="546">
        <f>SUM(I17:I21)</f>
        <v>1587</v>
      </c>
      <c r="J16" s="497" t="s">
        <v>1235</v>
      </c>
      <c r="K16" s="544">
        <f t="shared" si="1"/>
        <v>554</v>
      </c>
      <c r="L16" s="545">
        <f>SUM(L17:L21)</f>
        <v>149</v>
      </c>
      <c r="M16" s="547">
        <f>SUM(M17:M21)</f>
        <v>405</v>
      </c>
    </row>
    <row r="17" spans="2:13" s="278" customFormat="1" ht="15.75" customHeight="1">
      <c r="B17" s="498">
        <v>10</v>
      </c>
      <c r="C17" s="583">
        <f t="shared" si="0"/>
        <v>527</v>
      </c>
      <c r="D17" s="827">
        <v>268</v>
      </c>
      <c r="E17" s="828">
        <v>259</v>
      </c>
      <c r="F17" s="1345">
        <v>50</v>
      </c>
      <c r="G17" s="582">
        <f t="shared" si="2"/>
        <v>714</v>
      </c>
      <c r="H17" s="1341">
        <v>358</v>
      </c>
      <c r="I17" s="1342">
        <v>356</v>
      </c>
      <c r="J17" s="498">
        <v>90</v>
      </c>
      <c r="K17" s="582">
        <f t="shared" si="1"/>
        <v>151</v>
      </c>
      <c r="L17" s="827">
        <v>49</v>
      </c>
      <c r="M17" s="831">
        <v>102</v>
      </c>
    </row>
    <row r="18" spans="2:13" s="92" customFormat="1" ht="12.75">
      <c r="B18" s="1239">
        <v>11</v>
      </c>
      <c r="C18" s="583">
        <f t="shared" si="0"/>
        <v>489</v>
      </c>
      <c r="D18" s="827">
        <v>249</v>
      </c>
      <c r="E18" s="828">
        <v>240</v>
      </c>
      <c r="F18" s="1239">
        <v>51</v>
      </c>
      <c r="G18" s="582">
        <f t="shared" si="2"/>
        <v>690</v>
      </c>
      <c r="H18" s="827">
        <v>328</v>
      </c>
      <c r="I18" s="828">
        <v>362</v>
      </c>
      <c r="J18" s="1239">
        <v>91</v>
      </c>
      <c r="K18" s="582">
        <f t="shared" si="1"/>
        <v>134</v>
      </c>
      <c r="L18" s="827">
        <v>34</v>
      </c>
      <c r="M18" s="831">
        <v>100</v>
      </c>
    </row>
    <row r="19" spans="2:13" s="92" customFormat="1" ht="12.75">
      <c r="B19" s="1239">
        <v>12</v>
      </c>
      <c r="C19" s="583">
        <f t="shared" si="0"/>
        <v>522</v>
      </c>
      <c r="D19" s="827">
        <v>280</v>
      </c>
      <c r="E19" s="828">
        <v>242</v>
      </c>
      <c r="F19" s="1239">
        <v>52</v>
      </c>
      <c r="G19" s="582">
        <f t="shared" si="2"/>
        <v>588</v>
      </c>
      <c r="H19" s="827">
        <v>296</v>
      </c>
      <c r="I19" s="828">
        <v>292</v>
      </c>
      <c r="J19" s="1239">
        <v>92</v>
      </c>
      <c r="K19" s="582">
        <f t="shared" si="1"/>
        <v>111</v>
      </c>
      <c r="L19" s="827">
        <v>29</v>
      </c>
      <c r="M19" s="831">
        <v>82</v>
      </c>
    </row>
    <row r="20" spans="2:13" s="92" customFormat="1" ht="12.75">
      <c r="B20" s="1239">
        <v>13</v>
      </c>
      <c r="C20" s="583">
        <f t="shared" si="0"/>
        <v>485</v>
      </c>
      <c r="D20" s="827">
        <v>267</v>
      </c>
      <c r="E20" s="828">
        <v>218</v>
      </c>
      <c r="F20" s="1239">
        <v>53</v>
      </c>
      <c r="G20" s="582">
        <f t="shared" si="2"/>
        <v>554</v>
      </c>
      <c r="H20" s="827">
        <v>280</v>
      </c>
      <c r="I20" s="828">
        <v>274</v>
      </c>
      <c r="J20" s="1239">
        <v>93</v>
      </c>
      <c r="K20" s="582">
        <f t="shared" si="1"/>
        <v>88</v>
      </c>
      <c r="L20" s="827">
        <v>24</v>
      </c>
      <c r="M20" s="831">
        <v>64</v>
      </c>
    </row>
    <row r="21" spans="2:13" s="277" customFormat="1" ht="15.75" customHeight="1">
      <c r="B21" s="497">
        <v>14</v>
      </c>
      <c r="C21" s="583">
        <f t="shared" si="0"/>
        <v>555</v>
      </c>
      <c r="D21" s="827">
        <v>296</v>
      </c>
      <c r="E21" s="828">
        <v>259</v>
      </c>
      <c r="F21" s="497">
        <v>54</v>
      </c>
      <c r="G21" s="582">
        <f t="shared" si="2"/>
        <v>612</v>
      </c>
      <c r="H21" s="827">
        <v>309</v>
      </c>
      <c r="I21" s="828">
        <v>303</v>
      </c>
      <c r="J21" s="497">
        <v>94</v>
      </c>
      <c r="K21" s="582">
        <f t="shared" si="1"/>
        <v>70</v>
      </c>
      <c r="L21" s="827">
        <v>13</v>
      </c>
      <c r="M21" s="831">
        <v>57</v>
      </c>
    </row>
    <row r="22" spans="2:13" s="92" customFormat="1" ht="28.5" customHeight="1">
      <c r="B22" s="497" t="s">
        <v>211</v>
      </c>
      <c r="C22" s="544">
        <f t="shared" si="0"/>
        <v>2555</v>
      </c>
      <c r="D22" s="545">
        <f>SUM(D23:D27)</f>
        <v>1336</v>
      </c>
      <c r="E22" s="546">
        <f>SUM(E23:E27)</f>
        <v>1219</v>
      </c>
      <c r="F22" s="497" t="s">
        <v>572</v>
      </c>
      <c r="G22" s="544">
        <f t="shared" si="2"/>
        <v>2724</v>
      </c>
      <c r="H22" s="545">
        <f>SUM(H23:H27)</f>
        <v>1345</v>
      </c>
      <c r="I22" s="546">
        <f>SUM(I23:I27)</f>
        <v>1379</v>
      </c>
      <c r="J22" s="497" t="s">
        <v>1236</v>
      </c>
      <c r="K22" s="544">
        <f>SUM(L22:M22)</f>
        <v>146</v>
      </c>
      <c r="L22" s="545">
        <f>SUM(L23:L27)</f>
        <v>23</v>
      </c>
      <c r="M22" s="547">
        <f>SUM(M23:M27)</f>
        <v>123</v>
      </c>
    </row>
    <row r="23" spans="2:13" s="278" customFormat="1" ht="15.75" customHeight="1">
      <c r="B23" s="498">
        <v>15</v>
      </c>
      <c r="C23" s="582">
        <f t="shared" si="0"/>
        <v>480</v>
      </c>
      <c r="D23" s="827">
        <v>259</v>
      </c>
      <c r="E23" s="828">
        <v>221</v>
      </c>
      <c r="F23" s="498">
        <v>55</v>
      </c>
      <c r="G23" s="582">
        <f t="shared" si="2"/>
        <v>618</v>
      </c>
      <c r="H23" s="827">
        <v>323</v>
      </c>
      <c r="I23" s="828">
        <v>295</v>
      </c>
      <c r="J23" s="498">
        <v>95</v>
      </c>
      <c r="K23" s="582">
        <f t="shared" si="1"/>
        <v>57</v>
      </c>
      <c r="L23" s="827">
        <v>13</v>
      </c>
      <c r="M23" s="831">
        <v>44</v>
      </c>
    </row>
    <row r="24" spans="2:13" s="92" customFormat="1" ht="12.75">
      <c r="B24" s="1239">
        <v>16</v>
      </c>
      <c r="C24" s="582">
        <f t="shared" si="0"/>
        <v>538</v>
      </c>
      <c r="D24" s="827">
        <v>287</v>
      </c>
      <c r="E24" s="828">
        <v>251</v>
      </c>
      <c r="F24" s="1239">
        <v>56</v>
      </c>
      <c r="G24" s="582">
        <f t="shared" si="2"/>
        <v>569</v>
      </c>
      <c r="H24" s="827">
        <v>272</v>
      </c>
      <c r="I24" s="828">
        <v>297</v>
      </c>
      <c r="J24" s="1239">
        <v>96</v>
      </c>
      <c r="K24" s="582">
        <f t="shared" si="1"/>
        <v>43</v>
      </c>
      <c r="L24" s="827">
        <v>5</v>
      </c>
      <c r="M24" s="831">
        <v>38</v>
      </c>
    </row>
    <row r="25" spans="2:13" s="92" customFormat="1" ht="12.75">
      <c r="B25" s="1239">
        <v>17</v>
      </c>
      <c r="C25" s="582">
        <f t="shared" si="0"/>
        <v>502</v>
      </c>
      <c r="D25" s="827">
        <v>272</v>
      </c>
      <c r="E25" s="828">
        <v>230</v>
      </c>
      <c r="F25" s="1239">
        <v>57</v>
      </c>
      <c r="G25" s="582">
        <f t="shared" si="2"/>
        <v>557</v>
      </c>
      <c r="H25" s="827">
        <v>282</v>
      </c>
      <c r="I25" s="828">
        <v>275</v>
      </c>
      <c r="J25" s="1239">
        <v>97</v>
      </c>
      <c r="K25" s="582">
        <f t="shared" si="1"/>
        <v>16</v>
      </c>
      <c r="L25" s="827">
        <v>2</v>
      </c>
      <c r="M25" s="831">
        <v>14</v>
      </c>
    </row>
    <row r="26" spans="2:13" s="92" customFormat="1" ht="12.75">
      <c r="B26" s="1239">
        <v>18</v>
      </c>
      <c r="C26" s="582">
        <f t="shared" si="0"/>
        <v>530</v>
      </c>
      <c r="D26" s="827">
        <v>262</v>
      </c>
      <c r="E26" s="828">
        <v>268</v>
      </c>
      <c r="F26" s="1239">
        <v>58</v>
      </c>
      <c r="G26" s="582">
        <f t="shared" si="2"/>
        <v>477</v>
      </c>
      <c r="H26" s="827">
        <v>237</v>
      </c>
      <c r="I26" s="828">
        <v>240</v>
      </c>
      <c r="J26" s="1239">
        <v>98</v>
      </c>
      <c r="K26" s="582">
        <f t="shared" si="1"/>
        <v>17</v>
      </c>
      <c r="L26" s="792">
        <v>2</v>
      </c>
      <c r="M26" s="831">
        <v>15</v>
      </c>
    </row>
    <row r="27" spans="2:13" s="277" customFormat="1" ht="15.75" customHeight="1">
      <c r="B27" s="497">
        <v>19</v>
      </c>
      <c r="C27" s="582">
        <f t="shared" si="0"/>
        <v>505</v>
      </c>
      <c r="D27" s="827">
        <v>256</v>
      </c>
      <c r="E27" s="828">
        <v>249</v>
      </c>
      <c r="F27" s="497">
        <v>59</v>
      </c>
      <c r="G27" s="582">
        <f t="shared" si="2"/>
        <v>503</v>
      </c>
      <c r="H27" s="827">
        <v>231</v>
      </c>
      <c r="I27" s="828">
        <v>272</v>
      </c>
      <c r="J27" s="497">
        <v>99</v>
      </c>
      <c r="K27" s="582">
        <f t="shared" si="1"/>
        <v>13</v>
      </c>
      <c r="L27" s="792">
        <v>1</v>
      </c>
      <c r="M27" s="831">
        <v>12</v>
      </c>
    </row>
    <row r="28" spans="2:13" s="92" customFormat="1" ht="28.5" customHeight="1">
      <c r="B28" s="497" t="s">
        <v>212</v>
      </c>
      <c r="C28" s="544">
        <f t="shared" si="0"/>
        <v>2524</v>
      </c>
      <c r="D28" s="545">
        <f>SUM(D29:D33)</f>
        <v>1316</v>
      </c>
      <c r="E28" s="546">
        <f>SUM(E29:E33)</f>
        <v>1208</v>
      </c>
      <c r="F28" s="497" t="s">
        <v>573</v>
      </c>
      <c r="G28" s="544">
        <f t="shared" si="2"/>
        <v>2802</v>
      </c>
      <c r="H28" s="545">
        <f>SUM(H29:H33)</f>
        <v>1369</v>
      </c>
      <c r="I28" s="546">
        <f>SUM(I29:I33)</f>
        <v>1433</v>
      </c>
      <c r="J28" s="1239" t="s">
        <v>1866</v>
      </c>
      <c r="K28" s="544">
        <f t="shared" si="1"/>
        <v>27</v>
      </c>
      <c r="L28" s="545">
        <f>SUM(L29:L33)</f>
        <v>1</v>
      </c>
      <c r="M28" s="547">
        <f>SUM(M29:M33)</f>
        <v>26</v>
      </c>
    </row>
    <row r="29" spans="2:13" s="278" customFormat="1" ht="15.75" customHeight="1">
      <c r="B29" s="498">
        <v>20</v>
      </c>
      <c r="C29" s="582">
        <f t="shared" si="0"/>
        <v>534</v>
      </c>
      <c r="D29" s="827">
        <v>285</v>
      </c>
      <c r="E29" s="828">
        <v>249</v>
      </c>
      <c r="F29" s="498">
        <v>60</v>
      </c>
      <c r="G29" s="582">
        <f t="shared" si="2"/>
        <v>580</v>
      </c>
      <c r="H29" s="827">
        <v>269</v>
      </c>
      <c r="I29" s="828">
        <v>311</v>
      </c>
      <c r="J29" s="498">
        <v>100</v>
      </c>
      <c r="K29" s="582">
        <f t="shared" si="1"/>
        <v>10</v>
      </c>
      <c r="L29" s="832">
        <v>0</v>
      </c>
      <c r="M29" s="831">
        <v>10</v>
      </c>
    </row>
    <row r="30" spans="2:13" s="92" customFormat="1" ht="12.75">
      <c r="B30" s="1239">
        <v>21</v>
      </c>
      <c r="C30" s="582">
        <f t="shared" si="0"/>
        <v>528</v>
      </c>
      <c r="D30" s="827">
        <v>273</v>
      </c>
      <c r="E30" s="828">
        <v>255</v>
      </c>
      <c r="F30" s="1239">
        <v>61</v>
      </c>
      <c r="G30" s="582">
        <f t="shared" si="2"/>
        <v>500</v>
      </c>
      <c r="H30" s="827">
        <v>237</v>
      </c>
      <c r="I30" s="828">
        <v>263</v>
      </c>
      <c r="J30" s="1239">
        <v>101</v>
      </c>
      <c r="K30" s="582">
        <f t="shared" si="1"/>
        <v>9</v>
      </c>
      <c r="L30" s="792">
        <v>0</v>
      </c>
      <c r="M30" s="831">
        <v>9</v>
      </c>
    </row>
    <row r="31" spans="2:13" s="92" customFormat="1" ht="12.75">
      <c r="B31" s="1239">
        <v>22</v>
      </c>
      <c r="C31" s="582">
        <f t="shared" si="0"/>
        <v>456</v>
      </c>
      <c r="D31" s="827">
        <v>223</v>
      </c>
      <c r="E31" s="828">
        <v>233</v>
      </c>
      <c r="F31" s="1239">
        <v>62</v>
      </c>
      <c r="G31" s="582">
        <f t="shared" si="2"/>
        <v>511</v>
      </c>
      <c r="H31" s="827">
        <v>238</v>
      </c>
      <c r="I31" s="828">
        <v>273</v>
      </c>
      <c r="J31" s="1239">
        <v>102</v>
      </c>
      <c r="K31" s="582">
        <f t="shared" si="1"/>
        <v>3</v>
      </c>
      <c r="L31" s="792">
        <v>1</v>
      </c>
      <c r="M31" s="831">
        <v>2</v>
      </c>
    </row>
    <row r="32" spans="2:13" s="92" customFormat="1" ht="12.75">
      <c r="B32" s="1239">
        <v>23</v>
      </c>
      <c r="C32" s="582">
        <f t="shared" si="0"/>
        <v>471</v>
      </c>
      <c r="D32" s="827">
        <v>246</v>
      </c>
      <c r="E32" s="828">
        <v>225</v>
      </c>
      <c r="F32" s="1239">
        <v>63</v>
      </c>
      <c r="G32" s="582">
        <f t="shared" si="2"/>
        <v>615</v>
      </c>
      <c r="H32" s="827">
        <v>315</v>
      </c>
      <c r="I32" s="828">
        <v>300</v>
      </c>
      <c r="J32" s="1239">
        <v>103</v>
      </c>
      <c r="K32" s="582">
        <f t="shared" si="1"/>
        <v>3</v>
      </c>
      <c r="L32" s="792">
        <v>0</v>
      </c>
      <c r="M32" s="793">
        <v>3</v>
      </c>
    </row>
    <row r="33" spans="2:13" s="277" customFormat="1" ht="15.75" customHeight="1">
      <c r="B33" s="497">
        <v>24</v>
      </c>
      <c r="C33" s="582">
        <f t="shared" si="0"/>
        <v>535</v>
      </c>
      <c r="D33" s="827">
        <v>289</v>
      </c>
      <c r="E33" s="828">
        <v>246</v>
      </c>
      <c r="F33" s="497">
        <v>64</v>
      </c>
      <c r="G33" s="582">
        <f t="shared" si="2"/>
        <v>596</v>
      </c>
      <c r="H33" s="827">
        <v>310</v>
      </c>
      <c r="I33" s="828">
        <v>286</v>
      </c>
      <c r="J33" s="497">
        <v>104</v>
      </c>
      <c r="K33" s="582">
        <f t="shared" si="1"/>
        <v>2</v>
      </c>
      <c r="L33" s="792">
        <v>0</v>
      </c>
      <c r="M33" s="833">
        <v>2</v>
      </c>
    </row>
    <row r="34" spans="2:13" s="92" customFormat="1" ht="28.5" customHeight="1">
      <c r="B34" s="497" t="s">
        <v>567</v>
      </c>
      <c r="C34" s="544">
        <f t="shared" si="0"/>
        <v>2626</v>
      </c>
      <c r="D34" s="545">
        <f>SUM(D35:D39)</f>
        <v>1432</v>
      </c>
      <c r="E34" s="546">
        <f>SUM(E35:E39)</f>
        <v>1194</v>
      </c>
      <c r="F34" s="497" t="s">
        <v>574</v>
      </c>
      <c r="G34" s="544">
        <f t="shared" si="2"/>
        <v>3386</v>
      </c>
      <c r="H34" s="545">
        <f>SUM(H35:H39)</f>
        <v>1601</v>
      </c>
      <c r="I34" s="546">
        <f>SUM(I35:I39)</f>
        <v>1785</v>
      </c>
      <c r="J34" s="497" t="s">
        <v>1310</v>
      </c>
      <c r="K34" s="1346">
        <f t="shared" si="1"/>
        <v>2</v>
      </c>
      <c r="L34" s="545">
        <f>SUM(L35:L39)</f>
        <v>1</v>
      </c>
      <c r="M34" s="547">
        <f>SUM(M35:M39)</f>
        <v>1</v>
      </c>
    </row>
    <row r="35" spans="2:13" s="92" customFormat="1" ht="12.75">
      <c r="B35" s="1239">
        <v>25</v>
      </c>
      <c r="C35" s="582">
        <f t="shared" si="0"/>
        <v>528</v>
      </c>
      <c r="D35" s="827">
        <v>277</v>
      </c>
      <c r="E35" s="828">
        <v>251</v>
      </c>
      <c r="F35" s="1239">
        <v>65</v>
      </c>
      <c r="G35" s="582">
        <f t="shared" si="2"/>
        <v>594</v>
      </c>
      <c r="H35" s="827">
        <v>268</v>
      </c>
      <c r="I35" s="828">
        <v>326</v>
      </c>
      <c r="J35" s="1239">
        <v>105</v>
      </c>
      <c r="K35" s="1346">
        <f t="shared" si="1"/>
        <v>1</v>
      </c>
      <c r="L35" s="792">
        <v>1</v>
      </c>
      <c r="M35" s="549">
        <v>0</v>
      </c>
    </row>
    <row r="36" spans="2:13" s="92" customFormat="1" ht="12.75">
      <c r="B36" s="1239">
        <v>26</v>
      </c>
      <c r="C36" s="582">
        <f t="shared" si="0"/>
        <v>513</v>
      </c>
      <c r="D36" s="827">
        <v>282</v>
      </c>
      <c r="E36" s="828">
        <v>231</v>
      </c>
      <c r="F36" s="1239">
        <v>66</v>
      </c>
      <c r="G36" s="582">
        <f t="shared" si="2"/>
        <v>618</v>
      </c>
      <c r="H36" s="827">
        <v>296</v>
      </c>
      <c r="I36" s="828">
        <v>322</v>
      </c>
      <c r="J36" s="1239">
        <v>106</v>
      </c>
      <c r="K36" s="1346">
        <v>0</v>
      </c>
      <c r="L36" s="792">
        <v>0</v>
      </c>
      <c r="M36" s="549">
        <v>0</v>
      </c>
    </row>
    <row r="37" spans="2:13" s="92" customFormat="1" ht="12.75">
      <c r="B37" s="1239">
        <v>27</v>
      </c>
      <c r="C37" s="582">
        <f t="shared" si="0"/>
        <v>514</v>
      </c>
      <c r="D37" s="827">
        <v>280</v>
      </c>
      <c r="E37" s="828">
        <v>234</v>
      </c>
      <c r="F37" s="1239">
        <v>67</v>
      </c>
      <c r="G37" s="582">
        <f t="shared" si="2"/>
        <v>649</v>
      </c>
      <c r="H37" s="827">
        <v>297</v>
      </c>
      <c r="I37" s="828">
        <v>352</v>
      </c>
      <c r="J37" s="1239">
        <v>107</v>
      </c>
      <c r="K37" s="1347">
        <v>0</v>
      </c>
      <c r="L37" s="792">
        <v>0</v>
      </c>
      <c r="M37" s="793">
        <v>0</v>
      </c>
    </row>
    <row r="38" spans="2:13" s="92" customFormat="1" ht="12.75">
      <c r="B38" s="1239">
        <v>28</v>
      </c>
      <c r="C38" s="582">
        <f t="shared" si="0"/>
        <v>558</v>
      </c>
      <c r="D38" s="827">
        <v>308</v>
      </c>
      <c r="E38" s="828">
        <v>250</v>
      </c>
      <c r="F38" s="1239">
        <v>68</v>
      </c>
      <c r="G38" s="582">
        <f t="shared" si="2"/>
        <v>713</v>
      </c>
      <c r="H38" s="827">
        <v>338</v>
      </c>
      <c r="I38" s="828">
        <v>375</v>
      </c>
      <c r="J38" s="1239">
        <v>108</v>
      </c>
      <c r="K38" s="1347">
        <f t="shared" si="1"/>
        <v>1</v>
      </c>
      <c r="L38" s="792">
        <v>0</v>
      </c>
      <c r="M38" s="793">
        <v>1</v>
      </c>
    </row>
    <row r="39" spans="2:13" s="277" customFormat="1" ht="15.75" customHeight="1">
      <c r="B39" s="497">
        <v>29</v>
      </c>
      <c r="C39" s="582">
        <f t="shared" si="0"/>
        <v>513</v>
      </c>
      <c r="D39" s="827">
        <v>285</v>
      </c>
      <c r="E39" s="828">
        <v>228</v>
      </c>
      <c r="F39" s="497">
        <v>69</v>
      </c>
      <c r="G39" s="582">
        <f t="shared" si="2"/>
        <v>812</v>
      </c>
      <c r="H39" s="827">
        <v>402</v>
      </c>
      <c r="I39" s="828">
        <v>410</v>
      </c>
      <c r="J39" s="497">
        <v>109</v>
      </c>
      <c r="K39" s="1347">
        <v>0</v>
      </c>
      <c r="L39" s="792">
        <v>0</v>
      </c>
      <c r="M39" s="793">
        <v>0</v>
      </c>
    </row>
    <row r="40" spans="2:13" s="92" customFormat="1" ht="28.5" customHeight="1">
      <c r="B40" s="497" t="s">
        <v>568</v>
      </c>
      <c r="C40" s="544">
        <f t="shared" si="0"/>
        <v>2923</v>
      </c>
      <c r="D40" s="545">
        <f>SUM(D41:D45)</f>
        <v>1536</v>
      </c>
      <c r="E40" s="546">
        <f>SUM(E41:E45)</f>
        <v>1387</v>
      </c>
      <c r="F40" s="497" t="s">
        <v>1462</v>
      </c>
      <c r="G40" s="544">
        <f t="shared" si="2"/>
        <v>3446</v>
      </c>
      <c r="H40" s="545">
        <f>SUM(H41:H45)</f>
        <v>1617</v>
      </c>
      <c r="I40" s="546">
        <f>SUM(I41:I45)</f>
        <v>1829</v>
      </c>
      <c r="J40" s="497" t="s">
        <v>1311</v>
      </c>
      <c r="K40" s="551">
        <v>0</v>
      </c>
      <c r="L40" s="548">
        <f>SUM(L41:L45)</f>
        <v>0</v>
      </c>
      <c r="M40" s="550">
        <v>0</v>
      </c>
    </row>
    <row r="41" spans="2:13" s="278" customFormat="1" ht="15.75" customHeight="1">
      <c r="B41" s="498">
        <v>30</v>
      </c>
      <c r="C41" s="582">
        <f t="shared" si="0"/>
        <v>530</v>
      </c>
      <c r="D41" s="827">
        <v>279</v>
      </c>
      <c r="E41" s="828">
        <v>251</v>
      </c>
      <c r="F41" s="498">
        <v>70</v>
      </c>
      <c r="G41" s="582">
        <f t="shared" si="2"/>
        <v>857</v>
      </c>
      <c r="H41" s="827">
        <v>381</v>
      </c>
      <c r="I41" s="828">
        <v>476</v>
      </c>
      <c r="J41" s="498">
        <v>110</v>
      </c>
      <c r="K41" s="551">
        <f t="shared" si="1"/>
        <v>0</v>
      </c>
      <c r="L41" s="548">
        <v>0</v>
      </c>
      <c r="M41" s="550">
        <v>0</v>
      </c>
    </row>
    <row r="42" spans="2:13" s="92" customFormat="1" ht="12.75">
      <c r="B42" s="1239">
        <v>31</v>
      </c>
      <c r="C42" s="582">
        <f t="shared" si="0"/>
        <v>583</v>
      </c>
      <c r="D42" s="827">
        <v>302</v>
      </c>
      <c r="E42" s="828">
        <v>281</v>
      </c>
      <c r="F42" s="1239">
        <v>71</v>
      </c>
      <c r="G42" s="582">
        <f t="shared" si="2"/>
        <v>851</v>
      </c>
      <c r="H42" s="827">
        <v>377</v>
      </c>
      <c r="I42" s="828">
        <v>474</v>
      </c>
      <c r="J42" s="1239">
        <v>111</v>
      </c>
      <c r="K42" s="551">
        <f t="shared" si="1"/>
        <v>0</v>
      </c>
      <c r="L42" s="548">
        <v>0</v>
      </c>
      <c r="M42" s="550">
        <v>0</v>
      </c>
    </row>
    <row r="43" spans="2:13" s="92" customFormat="1" ht="12.75">
      <c r="B43" s="1239">
        <v>32</v>
      </c>
      <c r="C43" s="582">
        <f t="shared" si="0"/>
        <v>589</v>
      </c>
      <c r="D43" s="827">
        <v>322</v>
      </c>
      <c r="E43" s="828">
        <v>267</v>
      </c>
      <c r="F43" s="1239">
        <v>72</v>
      </c>
      <c r="G43" s="582">
        <f t="shared" si="2"/>
        <v>690</v>
      </c>
      <c r="H43" s="827">
        <v>342</v>
      </c>
      <c r="I43" s="828">
        <v>348</v>
      </c>
      <c r="J43" s="1239">
        <v>112</v>
      </c>
      <c r="K43" s="551">
        <f t="shared" si="1"/>
        <v>0</v>
      </c>
      <c r="L43" s="548">
        <v>0</v>
      </c>
      <c r="M43" s="550">
        <v>0</v>
      </c>
    </row>
    <row r="44" spans="2:13" s="92" customFormat="1" ht="12.75">
      <c r="B44" s="1239">
        <v>33</v>
      </c>
      <c r="C44" s="582">
        <f t="shared" si="0"/>
        <v>593</v>
      </c>
      <c r="D44" s="827">
        <v>305</v>
      </c>
      <c r="E44" s="828">
        <v>288</v>
      </c>
      <c r="F44" s="1239">
        <v>73</v>
      </c>
      <c r="G44" s="582">
        <f t="shared" si="2"/>
        <v>476</v>
      </c>
      <c r="H44" s="827">
        <v>230</v>
      </c>
      <c r="I44" s="828">
        <v>246</v>
      </c>
      <c r="J44" s="1239">
        <v>113</v>
      </c>
      <c r="K44" s="551">
        <f t="shared" si="1"/>
        <v>0</v>
      </c>
      <c r="L44" s="548">
        <v>0</v>
      </c>
      <c r="M44" s="550">
        <v>0</v>
      </c>
    </row>
    <row r="45" spans="2:13" s="277" customFormat="1" ht="15.75" customHeight="1">
      <c r="B45" s="497">
        <v>34</v>
      </c>
      <c r="C45" s="582">
        <f t="shared" si="0"/>
        <v>628</v>
      </c>
      <c r="D45" s="827">
        <v>328</v>
      </c>
      <c r="E45" s="828">
        <v>300</v>
      </c>
      <c r="F45" s="497">
        <v>74</v>
      </c>
      <c r="G45" s="582">
        <f t="shared" si="2"/>
        <v>572</v>
      </c>
      <c r="H45" s="827">
        <v>287</v>
      </c>
      <c r="I45" s="828">
        <v>285</v>
      </c>
      <c r="J45" s="497">
        <v>114</v>
      </c>
      <c r="K45" s="551">
        <f t="shared" si="1"/>
        <v>0</v>
      </c>
      <c r="L45" s="548">
        <v>0</v>
      </c>
      <c r="M45" s="550">
        <v>0</v>
      </c>
    </row>
    <row r="46" spans="2:13" s="92" customFormat="1" ht="28.5" customHeight="1">
      <c r="B46" s="497" t="s">
        <v>569</v>
      </c>
      <c r="C46" s="544">
        <f t="shared" si="0"/>
        <v>3229</v>
      </c>
      <c r="D46" s="545">
        <f>SUM(D47:D51)</f>
        <v>1646</v>
      </c>
      <c r="E46" s="546">
        <f>SUM(E47:E51)</f>
        <v>1583</v>
      </c>
      <c r="F46" s="497" t="s">
        <v>22</v>
      </c>
      <c r="G46" s="544">
        <f t="shared" si="2"/>
        <v>2707</v>
      </c>
      <c r="H46" s="545">
        <f>SUM(H47:H51)</f>
        <v>1304</v>
      </c>
      <c r="I46" s="546">
        <f>SUM(I47:I51)</f>
        <v>1403</v>
      </c>
      <c r="J46" s="1827" t="s">
        <v>1324</v>
      </c>
      <c r="K46" s="1829">
        <f>SUM(C4,C10,C16,C22,C28,C34,C40,C46,G4,G10,G16,G22,G28,G34,G40,G46,K4,K10,K16,K22,K28,K34,K40)</f>
        <v>51080</v>
      </c>
      <c r="L46" s="1831">
        <f>SUM(D4,D10,D16,D22,D28,D34,D40,D46,H4,H10,H16,H22,H28,H34,H40,H46,L4,L10,L16,L22,L28,L34,L40)</f>
        <v>25396</v>
      </c>
      <c r="M46" s="1833">
        <f>SUM(E4,E10,E16,E22,E28,E34,E40,E46,I4,I10,I16,I22,I28,I34,I40,I46,M4,M10,M16,M22,M28,M34,M40)</f>
        <v>25684</v>
      </c>
    </row>
    <row r="47" spans="2:13" s="92" customFormat="1" ht="15.75" customHeight="1">
      <c r="B47" s="1239">
        <v>35</v>
      </c>
      <c r="C47" s="582">
        <f t="shared" si="0"/>
        <v>631</v>
      </c>
      <c r="D47" s="827">
        <v>334</v>
      </c>
      <c r="E47" s="828">
        <v>297</v>
      </c>
      <c r="F47" s="498">
        <v>75</v>
      </c>
      <c r="G47" s="582">
        <f t="shared" si="2"/>
        <v>658</v>
      </c>
      <c r="H47" s="827">
        <v>323</v>
      </c>
      <c r="I47" s="828">
        <v>335</v>
      </c>
      <c r="J47" s="1827"/>
      <c r="K47" s="1830"/>
      <c r="L47" s="1832"/>
      <c r="M47" s="1834"/>
    </row>
    <row r="48" spans="2:13" s="92" customFormat="1" ht="12.75">
      <c r="B48" s="1239">
        <v>36</v>
      </c>
      <c r="C48" s="582">
        <f t="shared" si="0"/>
        <v>629</v>
      </c>
      <c r="D48" s="827">
        <v>320</v>
      </c>
      <c r="E48" s="828">
        <v>309</v>
      </c>
      <c r="F48" s="1239">
        <v>76</v>
      </c>
      <c r="G48" s="582">
        <f t="shared" si="2"/>
        <v>573</v>
      </c>
      <c r="H48" s="827">
        <v>275</v>
      </c>
      <c r="I48" s="828">
        <v>298</v>
      </c>
      <c r="J48" s="1844"/>
      <c r="K48" s="1830"/>
      <c r="L48" s="1832"/>
      <c r="M48" s="1834"/>
    </row>
    <row r="49" spans="2:13" s="92" customFormat="1" ht="12.75" customHeight="1">
      <c r="B49" s="1239">
        <v>37</v>
      </c>
      <c r="C49" s="582">
        <f t="shared" si="0"/>
        <v>656</v>
      </c>
      <c r="D49" s="827">
        <v>324</v>
      </c>
      <c r="E49" s="828">
        <v>332</v>
      </c>
      <c r="F49" s="1239">
        <v>77</v>
      </c>
      <c r="G49" s="582">
        <f t="shared" si="2"/>
        <v>556</v>
      </c>
      <c r="H49" s="827">
        <v>290</v>
      </c>
      <c r="I49" s="828">
        <v>266</v>
      </c>
      <c r="J49" s="1827" t="s">
        <v>854</v>
      </c>
      <c r="K49" s="1835">
        <v>44.5</v>
      </c>
      <c r="L49" s="1838">
        <v>43</v>
      </c>
      <c r="M49" s="1841">
        <v>46</v>
      </c>
    </row>
    <row r="50" spans="2:13" s="92" customFormat="1" ht="12.75">
      <c r="B50" s="1239">
        <v>38</v>
      </c>
      <c r="C50" s="582">
        <f t="shared" si="0"/>
        <v>658</v>
      </c>
      <c r="D50" s="827">
        <v>339</v>
      </c>
      <c r="E50" s="828">
        <v>319</v>
      </c>
      <c r="F50" s="1239">
        <v>78</v>
      </c>
      <c r="G50" s="582">
        <f t="shared" si="2"/>
        <v>503</v>
      </c>
      <c r="H50" s="827">
        <v>242</v>
      </c>
      <c r="I50" s="828">
        <v>261</v>
      </c>
      <c r="J50" s="1827"/>
      <c r="K50" s="1836"/>
      <c r="L50" s="1839"/>
      <c r="M50" s="1842"/>
    </row>
    <row r="51" spans="2:13" s="92" customFormat="1" ht="15.75" customHeight="1">
      <c r="B51" s="1240">
        <v>39</v>
      </c>
      <c r="C51" s="582">
        <f t="shared" si="0"/>
        <v>655</v>
      </c>
      <c r="D51" s="829">
        <v>329</v>
      </c>
      <c r="E51" s="830">
        <v>326</v>
      </c>
      <c r="F51" s="500">
        <v>79</v>
      </c>
      <c r="G51" s="582">
        <f>SUM(H51:I51)</f>
        <v>417</v>
      </c>
      <c r="H51" s="829">
        <v>174</v>
      </c>
      <c r="I51" s="830">
        <v>243</v>
      </c>
      <c r="J51" s="1828"/>
      <c r="K51" s="1837"/>
      <c r="L51" s="1840"/>
      <c r="M51" s="1843"/>
    </row>
    <row r="52" spans="2:13" s="92" customFormat="1" ht="18.95" customHeight="1">
      <c r="B52" s="1825" t="s">
        <v>2163</v>
      </c>
      <c r="C52" s="1825"/>
      <c r="D52" s="1825"/>
      <c r="E52" s="1825"/>
      <c r="F52" s="1825"/>
      <c r="G52" s="1825"/>
      <c r="H52" s="1825"/>
      <c r="I52" s="1825"/>
      <c r="J52" s="1825"/>
      <c r="K52" s="1825"/>
      <c r="L52" s="1825"/>
      <c r="M52" s="1825"/>
    </row>
  </sheetData>
  <mergeCells count="10">
    <mergeCell ref="B52:M52"/>
    <mergeCell ref="G2:M2"/>
    <mergeCell ref="J49:J51"/>
    <mergeCell ref="K46:K48"/>
    <mergeCell ref="L46:L48"/>
    <mergeCell ref="M46:M48"/>
    <mergeCell ref="K49:K51"/>
    <mergeCell ref="L49:L51"/>
    <mergeCell ref="M49:M51"/>
    <mergeCell ref="J46:J48"/>
  </mergeCells>
  <phoneticPr fontId="2"/>
  <pageMargins left="0.78740157480314965" right="0.78740157480314965" top="0.59055118110236227" bottom="0.59055118110236227" header="0.39370078740157483" footer="0.39370078740157483"/>
  <pageSetup paperSize="9" scale="97" firstPageNumber="4" orientation="portrait" r:id="rId1"/>
  <headerFooter alignWithMargins="0">
    <oddHeader>&amp;R&amp;A</oddHeader>
    <oddFooter>&amp;C－１１－</oddFooter>
  </headerFooter>
  <rowBreaks count="1" manualBreakCount="1">
    <brk id="52" max="12"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AI75"/>
  <sheetViews>
    <sheetView zoomScaleNormal="100" workbookViewId="0">
      <selection activeCell="R56" sqref="R56"/>
    </sheetView>
  </sheetViews>
  <sheetFormatPr defaultRowHeight="13.5"/>
  <cols>
    <col min="1" max="1" width="1.625" style="11" customWidth="1"/>
    <col min="2" max="2" width="7.375" style="11" customWidth="1"/>
    <col min="3" max="3" width="4.125" style="11" customWidth="1"/>
    <col min="4" max="15" width="5.625" style="11" customWidth="1"/>
    <col min="16" max="16" width="6.125" style="11" customWidth="1"/>
    <col min="17" max="16384" width="9" style="11"/>
  </cols>
  <sheetData>
    <row r="1" spans="1:35" s="138" customFormat="1" ht="26.25" customHeight="1">
      <c r="A1" s="134" t="s">
        <v>2057</v>
      </c>
      <c r="B1" s="140"/>
      <c r="C1" s="140"/>
      <c r="D1" s="140"/>
      <c r="E1" s="140"/>
      <c r="F1" s="140"/>
      <c r="G1" s="140"/>
      <c r="H1" s="140"/>
      <c r="I1" s="140"/>
      <c r="J1" s="140"/>
      <c r="K1" s="140"/>
      <c r="L1" s="140"/>
      <c r="M1" s="140"/>
      <c r="N1" s="140"/>
      <c r="O1" s="140"/>
      <c r="P1" s="140"/>
      <c r="Q1" s="140"/>
      <c r="R1" s="140"/>
      <c r="S1" s="140"/>
      <c r="T1" s="140"/>
      <c r="U1" s="140"/>
      <c r="V1" s="140"/>
      <c r="W1" s="140"/>
      <c r="X1" s="139"/>
      <c r="Y1" s="139"/>
      <c r="Z1" s="139"/>
      <c r="AA1" s="139"/>
      <c r="AB1" s="139"/>
      <c r="AC1" s="139"/>
      <c r="AD1" s="139"/>
      <c r="AE1" s="139"/>
      <c r="AF1" s="139"/>
      <c r="AG1" s="139"/>
      <c r="AH1" s="139"/>
      <c r="AI1" s="139"/>
    </row>
    <row r="2" spans="1:35" ht="11.25" customHeight="1">
      <c r="B2" s="52"/>
      <c r="C2" s="52"/>
    </row>
    <row r="3" spans="1:35">
      <c r="B3" s="50"/>
      <c r="C3" s="50"/>
      <c r="J3" s="1597" t="s">
        <v>2026</v>
      </c>
      <c r="K3" s="1853"/>
      <c r="L3" s="1853"/>
      <c r="M3" s="1853"/>
      <c r="N3" s="1853"/>
      <c r="O3" s="1853"/>
      <c r="P3" s="1853"/>
    </row>
    <row r="4" spans="1:35" ht="19.5" customHeight="1">
      <c r="B4" s="1845" t="s">
        <v>1574</v>
      </c>
      <c r="C4" s="1846"/>
      <c r="D4" s="1847"/>
      <c r="E4" s="1847"/>
      <c r="F4" s="1847"/>
      <c r="G4" s="1847"/>
      <c r="H4" s="1847"/>
      <c r="I4" s="1847"/>
      <c r="J4" s="1847"/>
      <c r="K4" s="1847"/>
      <c r="L4" s="1847"/>
      <c r="M4" s="1847"/>
      <c r="N4" s="1847"/>
      <c r="O4" s="1847"/>
      <c r="P4" s="1848"/>
    </row>
    <row r="5" spans="1:35">
      <c r="B5" s="1823" t="s">
        <v>1424</v>
      </c>
      <c r="C5" s="1581"/>
      <c r="D5" s="1851" t="s">
        <v>259</v>
      </c>
      <c r="E5" s="1851"/>
      <c r="F5" s="1851"/>
      <c r="G5" s="1851"/>
      <c r="H5" s="1851" t="s">
        <v>260</v>
      </c>
      <c r="I5" s="1851"/>
      <c r="J5" s="1851"/>
      <c r="K5" s="1851"/>
      <c r="L5" s="1851" t="s">
        <v>261</v>
      </c>
      <c r="M5" s="1851"/>
      <c r="N5" s="1851"/>
      <c r="O5" s="1851"/>
      <c r="P5" s="1852" t="s">
        <v>214</v>
      </c>
    </row>
    <row r="6" spans="1:35" ht="13.5" customHeight="1">
      <c r="B6" s="1823"/>
      <c r="C6" s="1581"/>
      <c r="D6" s="406" t="s">
        <v>1385</v>
      </c>
      <c r="E6" s="406" t="s">
        <v>1331</v>
      </c>
      <c r="F6" s="406" t="s">
        <v>1386</v>
      </c>
      <c r="G6" s="407" t="s">
        <v>1377</v>
      </c>
      <c r="H6" s="406" t="s">
        <v>1385</v>
      </c>
      <c r="I6" s="406" t="s">
        <v>1331</v>
      </c>
      <c r="J6" s="406" t="s">
        <v>1386</v>
      </c>
      <c r="K6" s="407" t="s">
        <v>1377</v>
      </c>
      <c r="L6" s="406" t="s">
        <v>1385</v>
      </c>
      <c r="M6" s="406" t="s">
        <v>1331</v>
      </c>
      <c r="N6" s="406" t="s">
        <v>1386</v>
      </c>
      <c r="O6" s="407" t="s">
        <v>1377</v>
      </c>
      <c r="P6" s="1852"/>
    </row>
    <row r="7" spans="1:35" ht="21" customHeight="1">
      <c r="B7" s="890" t="s">
        <v>1879</v>
      </c>
      <c r="C7" s="894" t="s">
        <v>99</v>
      </c>
      <c r="D7" s="1348">
        <f>E7+F7</f>
        <v>2103</v>
      </c>
      <c r="E7" s="1348">
        <v>1129</v>
      </c>
      <c r="F7" s="1348">
        <v>974</v>
      </c>
      <c r="G7" s="766">
        <f>D7/$P7*100</f>
        <v>15.994828110739276</v>
      </c>
      <c r="H7" s="1348">
        <f>I7+J7</f>
        <v>8368</v>
      </c>
      <c r="I7" s="1349">
        <v>4283</v>
      </c>
      <c r="J7" s="1349">
        <v>4085</v>
      </c>
      <c r="K7" s="767">
        <f>H7/$P7*100</f>
        <v>63.644660784910258</v>
      </c>
      <c r="L7" s="1350">
        <f>M7+N7</f>
        <v>2677</v>
      </c>
      <c r="M7" s="1350">
        <v>1194</v>
      </c>
      <c r="N7" s="1350">
        <v>1483</v>
      </c>
      <c r="O7" s="767">
        <f>L7/$P7*100</f>
        <v>20.360511104350472</v>
      </c>
      <c r="P7" s="1351">
        <f>D7+H7+L7</f>
        <v>13148</v>
      </c>
    </row>
    <row r="8" spans="1:35" ht="21" customHeight="1">
      <c r="B8" s="890" t="s">
        <v>1940</v>
      </c>
      <c r="C8" s="894" t="s">
        <v>99</v>
      </c>
      <c r="D8" s="1352">
        <f>E8+F8</f>
        <v>2083</v>
      </c>
      <c r="E8" s="1352">
        <v>1090</v>
      </c>
      <c r="F8" s="1352">
        <v>993</v>
      </c>
      <c r="G8" s="766">
        <f>D8/$P8*100</f>
        <v>15.818651275820169</v>
      </c>
      <c r="H8" s="1352">
        <f>I8+J8</f>
        <v>8354</v>
      </c>
      <c r="I8" s="1353">
        <v>4313</v>
      </c>
      <c r="J8" s="1354">
        <v>4041</v>
      </c>
      <c r="K8" s="893">
        <f>H8/$P8*100</f>
        <v>63.441676792223568</v>
      </c>
      <c r="L8" s="1354">
        <f>M8+N8</f>
        <v>2731</v>
      </c>
      <c r="M8" s="1354">
        <v>1223</v>
      </c>
      <c r="N8" s="1354">
        <v>1508</v>
      </c>
      <c r="O8" s="893">
        <f>L8/$P8*100</f>
        <v>20.739671931956259</v>
      </c>
      <c r="P8" s="1355">
        <f>D8+H8+L8</f>
        <v>13168</v>
      </c>
    </row>
    <row r="9" spans="1:35" ht="21" customHeight="1">
      <c r="B9" s="884" t="s">
        <v>2164</v>
      </c>
      <c r="C9" s="427" t="s">
        <v>99</v>
      </c>
      <c r="D9" s="1356">
        <f>E9+F9</f>
        <v>2001</v>
      </c>
      <c r="E9" s="1356">
        <v>1076</v>
      </c>
      <c r="F9" s="1356">
        <v>925</v>
      </c>
      <c r="G9" s="552">
        <f>D9/$P9*100</f>
        <v>15.097329108193753</v>
      </c>
      <c r="H9" s="1356">
        <f>I9+J9</f>
        <v>8494</v>
      </c>
      <c r="I9" s="1357">
        <v>4373</v>
      </c>
      <c r="J9" s="1357">
        <v>4121</v>
      </c>
      <c r="K9" s="553">
        <f>H9/$P9*100</f>
        <v>64.086313565716011</v>
      </c>
      <c r="L9" s="1358">
        <f>M9+N9</f>
        <v>2759</v>
      </c>
      <c r="M9" s="1358">
        <v>1229</v>
      </c>
      <c r="N9" s="1358">
        <v>1530</v>
      </c>
      <c r="O9" s="553">
        <f>L9/$P9*100</f>
        <v>20.816357326090237</v>
      </c>
      <c r="P9" s="1359">
        <f>D9+H9+L9</f>
        <v>13254</v>
      </c>
    </row>
    <row r="10" spans="1:35" ht="13.5" customHeight="1">
      <c r="B10" s="554"/>
      <c r="C10" s="554"/>
      <c r="D10" s="554"/>
      <c r="E10" s="554"/>
      <c r="F10" s="554"/>
      <c r="G10" s="554"/>
      <c r="H10" s="554"/>
      <c r="I10" s="554"/>
      <c r="J10" s="554"/>
      <c r="K10" s="554"/>
      <c r="L10" s="554"/>
      <c r="M10" s="554"/>
      <c r="N10" s="554"/>
      <c r="O10" s="554"/>
      <c r="P10" s="554"/>
    </row>
    <row r="11" spans="1:35" ht="19.5" customHeight="1">
      <c r="B11" s="1845" t="s">
        <v>1576</v>
      </c>
      <c r="C11" s="1846"/>
      <c r="D11" s="1847"/>
      <c r="E11" s="1847"/>
      <c r="F11" s="1847"/>
      <c r="G11" s="1847"/>
      <c r="H11" s="1847"/>
      <c r="I11" s="1847"/>
      <c r="J11" s="1847"/>
      <c r="K11" s="1847"/>
      <c r="L11" s="1847"/>
      <c r="M11" s="1847"/>
      <c r="N11" s="1847"/>
      <c r="O11" s="1847"/>
      <c r="P11" s="1848"/>
    </row>
    <row r="12" spans="1:35">
      <c r="B12" s="1823" t="s">
        <v>1424</v>
      </c>
      <c r="C12" s="1581"/>
      <c r="D12" s="1851" t="s">
        <v>259</v>
      </c>
      <c r="E12" s="1851"/>
      <c r="F12" s="1851"/>
      <c r="G12" s="1851"/>
      <c r="H12" s="1851" t="s">
        <v>260</v>
      </c>
      <c r="I12" s="1851"/>
      <c r="J12" s="1851"/>
      <c r="K12" s="1851"/>
      <c r="L12" s="1851" t="s">
        <v>261</v>
      </c>
      <c r="M12" s="1851"/>
      <c r="N12" s="1851"/>
      <c r="O12" s="1851"/>
      <c r="P12" s="1852" t="s">
        <v>214</v>
      </c>
    </row>
    <row r="13" spans="1:35">
      <c r="B13" s="1823"/>
      <c r="C13" s="1581"/>
      <c r="D13" s="406" t="s">
        <v>1385</v>
      </c>
      <c r="E13" s="406" t="s">
        <v>1331</v>
      </c>
      <c r="F13" s="406" t="s">
        <v>1386</v>
      </c>
      <c r="G13" s="407" t="s">
        <v>1377</v>
      </c>
      <c r="H13" s="406" t="s">
        <v>1385</v>
      </c>
      <c r="I13" s="406" t="s">
        <v>1331</v>
      </c>
      <c r="J13" s="406" t="s">
        <v>1386</v>
      </c>
      <c r="K13" s="407" t="s">
        <v>1377</v>
      </c>
      <c r="L13" s="406" t="s">
        <v>1385</v>
      </c>
      <c r="M13" s="406" t="s">
        <v>1331</v>
      </c>
      <c r="N13" s="406" t="s">
        <v>1386</v>
      </c>
      <c r="O13" s="407" t="s">
        <v>1377</v>
      </c>
      <c r="P13" s="1852"/>
    </row>
    <row r="14" spans="1:35" ht="21" customHeight="1">
      <c r="B14" s="890" t="s">
        <v>1879</v>
      </c>
      <c r="C14" s="894" t="s">
        <v>99</v>
      </c>
      <c r="D14" s="1352">
        <f>E14+F14</f>
        <v>492</v>
      </c>
      <c r="E14" s="1352">
        <v>265</v>
      </c>
      <c r="F14" s="1352">
        <v>227</v>
      </c>
      <c r="G14" s="766">
        <f>D14/$P14*100</f>
        <v>10.510574663533433</v>
      </c>
      <c r="H14" s="1352">
        <f>I14+J14</f>
        <v>2425</v>
      </c>
      <c r="I14" s="1353">
        <v>1178</v>
      </c>
      <c r="J14" s="1354">
        <v>1247</v>
      </c>
      <c r="K14" s="893">
        <f>H14/$P14*100</f>
        <v>51.805169835505239</v>
      </c>
      <c r="L14" s="1354">
        <f>M14+N14</f>
        <v>1764</v>
      </c>
      <c r="M14" s="1354">
        <v>849</v>
      </c>
      <c r="N14" s="1354">
        <v>915</v>
      </c>
      <c r="O14" s="893">
        <f>L14/$P14*100</f>
        <v>37.684255500961335</v>
      </c>
      <c r="P14" s="1355">
        <f>D14+H14+L14</f>
        <v>4681</v>
      </c>
    </row>
    <row r="15" spans="1:35" ht="21" customHeight="1">
      <c r="B15" s="890" t="s">
        <v>1940</v>
      </c>
      <c r="C15" s="894" t="s">
        <v>99</v>
      </c>
      <c r="D15" s="1352">
        <f>E15+F15</f>
        <v>474</v>
      </c>
      <c r="E15" s="1352">
        <v>249</v>
      </c>
      <c r="F15" s="1352">
        <v>225</v>
      </c>
      <c r="G15" s="766">
        <f>D15/$P15*100</f>
        <v>10.230951867040794</v>
      </c>
      <c r="H15" s="1352">
        <f>I15+J15</f>
        <v>2354</v>
      </c>
      <c r="I15" s="1353">
        <v>1146</v>
      </c>
      <c r="J15" s="1354">
        <v>1208</v>
      </c>
      <c r="K15" s="893">
        <f>H15/$P15*100</f>
        <v>50.809410748974749</v>
      </c>
      <c r="L15" s="1354">
        <f>M15+N15</f>
        <v>1805</v>
      </c>
      <c r="M15" s="1354">
        <v>866</v>
      </c>
      <c r="N15" s="1354">
        <v>939</v>
      </c>
      <c r="O15" s="893">
        <f>L15/$P15*100</f>
        <v>38.959637383984457</v>
      </c>
      <c r="P15" s="1355">
        <f>D15+H15+L15</f>
        <v>4633</v>
      </c>
    </row>
    <row r="16" spans="1:35" s="59" customFormat="1" ht="21" customHeight="1">
      <c r="B16" s="1199" t="s">
        <v>2164</v>
      </c>
      <c r="C16" s="427" t="s">
        <v>99</v>
      </c>
      <c r="D16" s="1360">
        <f>E16+F16</f>
        <v>459</v>
      </c>
      <c r="E16" s="1360">
        <v>241</v>
      </c>
      <c r="F16" s="1360">
        <v>218</v>
      </c>
      <c r="G16" s="552">
        <f>D16/$P16*100</f>
        <v>10.13021408077687</v>
      </c>
      <c r="H16" s="1360">
        <f>I16+J16</f>
        <v>2256</v>
      </c>
      <c r="I16" s="1361">
        <v>1111</v>
      </c>
      <c r="J16" s="1362">
        <v>1145</v>
      </c>
      <c r="K16" s="585">
        <f>H16/$P16*100</f>
        <v>49.790333259766058</v>
      </c>
      <c r="L16" s="1362">
        <f>M16+N16</f>
        <v>1816</v>
      </c>
      <c r="M16" s="1362">
        <v>864</v>
      </c>
      <c r="N16" s="1362">
        <v>952</v>
      </c>
      <c r="O16" s="585">
        <f>L16/$P16*100</f>
        <v>40.079452659457068</v>
      </c>
      <c r="P16" s="1363">
        <f>D16+H16+L16</f>
        <v>4531</v>
      </c>
    </row>
    <row r="17" spans="2:16" ht="13.5" customHeight="1">
      <c r="B17" s="240"/>
      <c r="C17" s="240"/>
      <c r="D17" s="240"/>
      <c r="E17" s="240"/>
      <c r="F17" s="240"/>
      <c r="G17" s="240"/>
      <c r="H17" s="240"/>
      <c r="I17" s="240"/>
      <c r="J17" s="240"/>
      <c r="K17" s="240"/>
      <c r="L17" s="240"/>
      <c r="M17" s="240"/>
      <c r="N17" s="240"/>
      <c r="O17" s="240"/>
      <c r="P17" s="240"/>
    </row>
    <row r="18" spans="2:16" ht="19.5" customHeight="1">
      <c r="B18" s="1845" t="s">
        <v>1577</v>
      </c>
      <c r="C18" s="1846"/>
      <c r="D18" s="1847"/>
      <c r="E18" s="1847"/>
      <c r="F18" s="1847"/>
      <c r="G18" s="1847"/>
      <c r="H18" s="1847"/>
      <c r="I18" s="1847"/>
      <c r="J18" s="1847"/>
      <c r="K18" s="1847"/>
      <c r="L18" s="1847"/>
      <c r="M18" s="1847"/>
      <c r="N18" s="1847"/>
      <c r="O18" s="1847"/>
      <c r="P18" s="1848"/>
    </row>
    <row r="19" spans="2:16" ht="13.5" customHeight="1">
      <c r="B19" s="1823" t="s">
        <v>1424</v>
      </c>
      <c r="C19" s="1581"/>
      <c r="D19" s="1851" t="s">
        <v>259</v>
      </c>
      <c r="E19" s="1851"/>
      <c r="F19" s="1851"/>
      <c r="G19" s="1851"/>
      <c r="H19" s="1851" t="s">
        <v>260</v>
      </c>
      <c r="I19" s="1851"/>
      <c r="J19" s="1851"/>
      <c r="K19" s="1851"/>
      <c r="L19" s="1851" t="s">
        <v>261</v>
      </c>
      <c r="M19" s="1851"/>
      <c r="N19" s="1851"/>
      <c r="O19" s="1851"/>
      <c r="P19" s="1852" t="s">
        <v>214</v>
      </c>
    </row>
    <row r="20" spans="2:16">
      <c r="B20" s="1823"/>
      <c r="C20" s="1581"/>
      <c r="D20" s="406" t="s">
        <v>1385</v>
      </c>
      <c r="E20" s="406" t="s">
        <v>1331</v>
      </c>
      <c r="F20" s="406" t="s">
        <v>1386</v>
      </c>
      <c r="G20" s="407" t="s">
        <v>1377</v>
      </c>
      <c r="H20" s="406" t="s">
        <v>1385</v>
      </c>
      <c r="I20" s="406" t="s">
        <v>1331</v>
      </c>
      <c r="J20" s="406" t="s">
        <v>1386</v>
      </c>
      <c r="K20" s="407" t="s">
        <v>1377</v>
      </c>
      <c r="L20" s="406" t="s">
        <v>1385</v>
      </c>
      <c r="M20" s="406" t="s">
        <v>1331</v>
      </c>
      <c r="N20" s="406" t="s">
        <v>1386</v>
      </c>
      <c r="O20" s="407" t="s">
        <v>1377</v>
      </c>
      <c r="P20" s="1852"/>
    </row>
    <row r="21" spans="2:16" s="279" customFormat="1" ht="21" customHeight="1">
      <c r="B21" s="890" t="s">
        <v>1879</v>
      </c>
      <c r="C21" s="894" t="s">
        <v>99</v>
      </c>
      <c r="D21" s="1348">
        <f>SUM(E21:F21)</f>
        <v>1338</v>
      </c>
      <c r="E21" s="1348">
        <v>675</v>
      </c>
      <c r="F21" s="1348">
        <v>663</v>
      </c>
      <c r="G21" s="766">
        <f>D21/$P21*100</f>
        <v>17.658703972548501</v>
      </c>
      <c r="H21" s="1348">
        <f>SUM(I21:J21)</f>
        <v>4482</v>
      </c>
      <c r="I21" s="1349">
        <v>2269</v>
      </c>
      <c r="J21" s="1350">
        <v>2213</v>
      </c>
      <c r="K21" s="767">
        <f>H21/$P21*100</f>
        <v>59.152698957370987</v>
      </c>
      <c r="L21" s="1350">
        <f>SUM(M21:N21)</f>
        <v>1757</v>
      </c>
      <c r="M21" s="1350">
        <v>771</v>
      </c>
      <c r="N21" s="1350">
        <v>986</v>
      </c>
      <c r="O21" s="767">
        <f>L21/$P21*100</f>
        <v>23.188597070080508</v>
      </c>
      <c r="P21" s="1351">
        <f>D21+H21+L21</f>
        <v>7577</v>
      </c>
    </row>
    <row r="22" spans="2:16" ht="21" customHeight="1">
      <c r="B22" s="890" t="s">
        <v>1940</v>
      </c>
      <c r="C22" s="894" t="s">
        <v>99</v>
      </c>
      <c r="D22" s="1352">
        <f>SUM(E22:F22)</f>
        <v>1290</v>
      </c>
      <c r="E22" s="1352">
        <v>661</v>
      </c>
      <c r="F22" s="1352">
        <v>629</v>
      </c>
      <c r="G22" s="766">
        <f>D22/$P22*100</f>
        <v>16.962524654832347</v>
      </c>
      <c r="H22" s="1352">
        <f>SUM(I22:J22)</f>
        <v>4552</v>
      </c>
      <c r="I22" s="1353">
        <v>2296</v>
      </c>
      <c r="J22" s="1354">
        <v>2256</v>
      </c>
      <c r="K22" s="893">
        <f>H22/$P22*100</f>
        <v>59.855358316896776</v>
      </c>
      <c r="L22" s="1354">
        <f>SUM(M22:N22)</f>
        <v>1763</v>
      </c>
      <c r="M22" s="1354">
        <v>762</v>
      </c>
      <c r="N22" s="1354">
        <v>1001</v>
      </c>
      <c r="O22" s="893">
        <f>L22/$P22*100</f>
        <v>23.182117028270874</v>
      </c>
      <c r="P22" s="1355">
        <f>D22+H22+L22</f>
        <v>7605</v>
      </c>
    </row>
    <row r="23" spans="2:16" s="1542" customFormat="1" ht="21" customHeight="1">
      <c r="B23" s="1534" t="s">
        <v>2164</v>
      </c>
      <c r="C23" s="1535" t="s">
        <v>99</v>
      </c>
      <c r="D23" s="1536">
        <f>SUM(E23:F23)</f>
        <v>1265</v>
      </c>
      <c r="E23" s="1536">
        <v>642</v>
      </c>
      <c r="F23" s="1536">
        <v>623</v>
      </c>
      <c r="G23" s="1537">
        <f>D23/$P23*100</f>
        <v>16.570605187319885</v>
      </c>
      <c r="H23" s="1536">
        <f>SUM(I23:J23)</f>
        <v>4597</v>
      </c>
      <c r="I23" s="1538">
        <v>2364</v>
      </c>
      <c r="J23" s="1539">
        <v>2233</v>
      </c>
      <c r="K23" s="1540">
        <f>H23/$P23*100</f>
        <v>60.217448257794082</v>
      </c>
      <c r="L23" s="1539">
        <f>SUM(M23:N23)</f>
        <v>1772</v>
      </c>
      <c r="M23" s="1539">
        <v>764</v>
      </c>
      <c r="N23" s="1539">
        <v>1008</v>
      </c>
      <c r="O23" s="1540">
        <f>L23/$P23*100</f>
        <v>23.211946554886037</v>
      </c>
      <c r="P23" s="1541">
        <f>D23+H23+L23</f>
        <v>7634</v>
      </c>
    </row>
    <row r="24" spans="2:16" ht="13.5" customHeight="1">
      <c r="B24" s="1220"/>
      <c r="C24" s="1220"/>
      <c r="D24" s="1220"/>
      <c r="E24" s="1220"/>
      <c r="F24" s="1220"/>
      <c r="G24" s="1220"/>
      <c r="H24" s="1220"/>
      <c r="I24" s="1220"/>
      <c r="J24" s="1220"/>
      <c r="K24" s="1220"/>
      <c r="L24" s="1220"/>
      <c r="M24" s="1220"/>
      <c r="N24" s="1220"/>
      <c r="O24" s="1220"/>
      <c r="P24" s="1220"/>
    </row>
    <row r="25" spans="2:16" ht="19.5" customHeight="1">
      <c r="B25" s="1845" t="s">
        <v>1578</v>
      </c>
      <c r="C25" s="1846"/>
      <c r="D25" s="1847"/>
      <c r="E25" s="1847"/>
      <c r="F25" s="1847"/>
      <c r="G25" s="1847"/>
      <c r="H25" s="1847"/>
      <c r="I25" s="1847"/>
      <c r="J25" s="1847"/>
      <c r="K25" s="1847"/>
      <c r="L25" s="1847"/>
      <c r="M25" s="1847"/>
      <c r="N25" s="1847"/>
      <c r="O25" s="1847"/>
      <c r="P25" s="1848"/>
    </row>
    <row r="26" spans="2:16" ht="13.5" customHeight="1">
      <c r="B26" s="1823" t="s">
        <v>1424</v>
      </c>
      <c r="C26" s="1581"/>
      <c r="D26" s="1851" t="s">
        <v>259</v>
      </c>
      <c r="E26" s="1851"/>
      <c r="F26" s="1851"/>
      <c r="G26" s="1851"/>
      <c r="H26" s="1851" t="s">
        <v>260</v>
      </c>
      <c r="I26" s="1851"/>
      <c r="J26" s="1851"/>
      <c r="K26" s="1851"/>
      <c r="L26" s="1851" t="s">
        <v>261</v>
      </c>
      <c r="M26" s="1851"/>
      <c r="N26" s="1851"/>
      <c r="O26" s="1851"/>
      <c r="P26" s="1852" t="s">
        <v>214</v>
      </c>
    </row>
    <row r="27" spans="2:16">
      <c r="B27" s="1823"/>
      <c r="C27" s="1581"/>
      <c r="D27" s="1241" t="s">
        <v>1385</v>
      </c>
      <c r="E27" s="1241" t="s">
        <v>1331</v>
      </c>
      <c r="F27" s="1241" t="s">
        <v>1386</v>
      </c>
      <c r="G27" s="407" t="s">
        <v>1377</v>
      </c>
      <c r="H27" s="1241" t="s">
        <v>1385</v>
      </c>
      <c r="I27" s="1241" t="s">
        <v>1331</v>
      </c>
      <c r="J27" s="1241" t="s">
        <v>1386</v>
      </c>
      <c r="K27" s="407" t="s">
        <v>1377</v>
      </c>
      <c r="L27" s="1241" t="s">
        <v>1385</v>
      </c>
      <c r="M27" s="1241" t="s">
        <v>1331</v>
      </c>
      <c r="N27" s="1241" t="s">
        <v>1386</v>
      </c>
      <c r="O27" s="407" t="s">
        <v>1377</v>
      </c>
      <c r="P27" s="1852"/>
    </row>
    <row r="28" spans="2:16" ht="21" customHeight="1">
      <c r="B28" s="890" t="s">
        <v>1879</v>
      </c>
      <c r="C28" s="891" t="s">
        <v>793</v>
      </c>
      <c r="D28" s="1352">
        <f>SUM(E28:F28)</f>
        <v>391</v>
      </c>
      <c r="E28" s="1352">
        <v>212</v>
      </c>
      <c r="F28" s="1352">
        <v>179</v>
      </c>
      <c r="G28" s="892">
        <f>D28/$P28*100</f>
        <v>11.032731376975169</v>
      </c>
      <c r="H28" s="1352">
        <f>SUM(I28:J28)</f>
        <v>2034</v>
      </c>
      <c r="I28" s="1353">
        <v>993</v>
      </c>
      <c r="J28" s="1354">
        <v>1041</v>
      </c>
      <c r="K28" s="893">
        <f>H28/$P28*100</f>
        <v>57.392776523702025</v>
      </c>
      <c r="L28" s="1354">
        <f>SUM(M28:N28)</f>
        <v>1119</v>
      </c>
      <c r="M28" s="1354">
        <v>495</v>
      </c>
      <c r="N28" s="1354">
        <v>624</v>
      </c>
      <c r="O28" s="893">
        <f>L28/$P28*100</f>
        <v>31.5744920993228</v>
      </c>
      <c r="P28" s="1355">
        <f>D28+H28+L28</f>
        <v>3544</v>
      </c>
    </row>
    <row r="29" spans="2:16" ht="21" customHeight="1">
      <c r="B29" s="890" t="s">
        <v>1940</v>
      </c>
      <c r="C29" s="894" t="s">
        <v>793</v>
      </c>
      <c r="D29" s="1352">
        <f>SUM(E29:F29)</f>
        <v>387</v>
      </c>
      <c r="E29" s="1352">
        <v>204</v>
      </c>
      <c r="F29" s="1352">
        <v>183</v>
      </c>
      <c r="G29" s="766">
        <f>D29/$P29*100</f>
        <v>11.022500712047851</v>
      </c>
      <c r="H29" s="1352">
        <f>SUM(I29:J29)</f>
        <v>1969</v>
      </c>
      <c r="I29" s="1353">
        <v>977</v>
      </c>
      <c r="J29" s="1354">
        <v>992</v>
      </c>
      <c r="K29" s="893">
        <f>H29/$P29*100</f>
        <v>56.08088863571632</v>
      </c>
      <c r="L29" s="1354">
        <f>SUM(M29:N29)</f>
        <v>1155</v>
      </c>
      <c r="M29" s="1354">
        <v>519</v>
      </c>
      <c r="N29" s="1354">
        <v>636</v>
      </c>
      <c r="O29" s="893">
        <f>L29/$P29*100</f>
        <v>32.896610652235829</v>
      </c>
      <c r="P29" s="1355">
        <f>D29+H29+L29</f>
        <v>3511</v>
      </c>
    </row>
    <row r="30" spans="2:16" s="59" customFormat="1" ht="21" customHeight="1">
      <c r="B30" s="1279" t="s">
        <v>2164</v>
      </c>
      <c r="C30" s="428" t="s">
        <v>793</v>
      </c>
      <c r="D30" s="1360">
        <f>SUM(E30:F30)</f>
        <v>391</v>
      </c>
      <c r="E30" s="1360">
        <v>202</v>
      </c>
      <c r="F30" s="1360">
        <v>189</v>
      </c>
      <c r="G30" s="584">
        <f>D30/$P30*100</f>
        <v>11.281015579919215</v>
      </c>
      <c r="H30" s="1360">
        <f>SUM(I30:J30)</f>
        <v>1908</v>
      </c>
      <c r="I30" s="1361">
        <v>952</v>
      </c>
      <c r="J30" s="1362">
        <v>956</v>
      </c>
      <c r="K30" s="585">
        <f>H30/$P30*100</f>
        <v>55.04904789382573</v>
      </c>
      <c r="L30" s="1362">
        <f>SUM(M30:N30)</f>
        <v>1167</v>
      </c>
      <c r="M30" s="1362">
        <v>518</v>
      </c>
      <c r="N30" s="1362">
        <v>649</v>
      </c>
      <c r="O30" s="585">
        <f>L30/$P30*100</f>
        <v>33.66993652625505</v>
      </c>
      <c r="P30" s="1363">
        <f>D30+H30+L30</f>
        <v>3466</v>
      </c>
    </row>
    <row r="31" spans="2:16" ht="13.5" customHeight="1">
      <c r="B31" s="1220"/>
      <c r="C31" s="1220"/>
      <c r="D31" s="1220"/>
      <c r="E31" s="1220"/>
      <c r="F31" s="1220"/>
      <c r="G31" s="1220"/>
      <c r="H31" s="1220"/>
      <c r="I31" s="1220"/>
      <c r="J31" s="1220"/>
      <c r="K31" s="1220"/>
      <c r="L31" s="1220"/>
      <c r="M31" s="1220"/>
      <c r="N31" s="1220"/>
      <c r="O31" s="1220"/>
      <c r="P31" s="1220"/>
    </row>
    <row r="32" spans="2:16" ht="19.5" customHeight="1">
      <c r="B32" s="1845" t="s">
        <v>1575</v>
      </c>
      <c r="C32" s="1846"/>
      <c r="D32" s="1847"/>
      <c r="E32" s="1847"/>
      <c r="F32" s="1847"/>
      <c r="G32" s="1847"/>
      <c r="H32" s="1847"/>
      <c r="I32" s="1847"/>
      <c r="J32" s="1847"/>
      <c r="K32" s="1847"/>
      <c r="L32" s="1847"/>
      <c r="M32" s="1847"/>
      <c r="N32" s="1847"/>
      <c r="O32" s="1847"/>
      <c r="P32" s="1848"/>
    </row>
    <row r="33" spans="2:16" ht="13.5" customHeight="1">
      <c r="B33" s="1823" t="s">
        <v>1424</v>
      </c>
      <c r="C33" s="1581"/>
      <c r="D33" s="1849" t="s">
        <v>259</v>
      </c>
      <c r="E33" s="1849"/>
      <c r="F33" s="1849"/>
      <c r="G33" s="1849"/>
      <c r="H33" s="1849" t="s">
        <v>260</v>
      </c>
      <c r="I33" s="1849"/>
      <c r="J33" s="1849"/>
      <c r="K33" s="1849"/>
      <c r="L33" s="1849" t="s">
        <v>261</v>
      </c>
      <c r="M33" s="1849"/>
      <c r="N33" s="1849"/>
      <c r="O33" s="1849"/>
      <c r="P33" s="1850" t="s">
        <v>214</v>
      </c>
    </row>
    <row r="34" spans="2:16">
      <c r="B34" s="1823"/>
      <c r="C34" s="1581"/>
      <c r="D34" s="1242" t="s">
        <v>1385</v>
      </c>
      <c r="E34" s="1242" t="s">
        <v>1331</v>
      </c>
      <c r="F34" s="1242" t="s">
        <v>1386</v>
      </c>
      <c r="G34" s="409" t="s">
        <v>1377</v>
      </c>
      <c r="H34" s="1242" t="s">
        <v>1385</v>
      </c>
      <c r="I34" s="1242" t="s">
        <v>1331</v>
      </c>
      <c r="J34" s="1242" t="s">
        <v>1386</v>
      </c>
      <c r="K34" s="409" t="s">
        <v>1377</v>
      </c>
      <c r="L34" s="1242" t="s">
        <v>1385</v>
      </c>
      <c r="M34" s="1242" t="s">
        <v>1331</v>
      </c>
      <c r="N34" s="1242" t="s">
        <v>1386</v>
      </c>
      <c r="O34" s="409" t="s">
        <v>1377</v>
      </c>
      <c r="P34" s="1850"/>
    </row>
    <row r="35" spans="2:16" ht="21" customHeight="1">
      <c r="B35" s="890" t="s">
        <v>1879</v>
      </c>
      <c r="C35" s="891" t="s">
        <v>793</v>
      </c>
      <c r="D35" s="1348">
        <f>SUM(E35:F35)</f>
        <v>1586</v>
      </c>
      <c r="E35" s="1348">
        <v>806</v>
      </c>
      <c r="F35" s="1348">
        <v>780</v>
      </c>
      <c r="G35" s="766">
        <f>D35/$P35*100</f>
        <v>15.348882222007163</v>
      </c>
      <c r="H35" s="1348">
        <f>SUM(I35:J35)</f>
        <v>6522</v>
      </c>
      <c r="I35" s="1349">
        <v>3371</v>
      </c>
      <c r="J35" s="1350">
        <v>3151</v>
      </c>
      <c r="K35" s="767">
        <f>H35/$P35*100</f>
        <v>63.118165102100065</v>
      </c>
      <c r="L35" s="1350">
        <f>SUM(M35:N35)</f>
        <v>2225</v>
      </c>
      <c r="M35" s="1350">
        <v>1044</v>
      </c>
      <c r="N35" s="1350">
        <v>1181</v>
      </c>
      <c r="O35" s="767">
        <f>L35/$P35*100</f>
        <v>21.532952675892773</v>
      </c>
      <c r="P35" s="1351">
        <f>D35+H35+L35</f>
        <v>10333</v>
      </c>
    </row>
    <row r="36" spans="2:16" ht="21" customHeight="1">
      <c r="B36" s="890" t="s">
        <v>1940</v>
      </c>
      <c r="C36" s="894" t="s">
        <v>793</v>
      </c>
      <c r="D36" s="1352">
        <f>SUM(E36:F36)</f>
        <v>1620</v>
      </c>
      <c r="E36" s="1352">
        <v>837</v>
      </c>
      <c r="F36" s="1352">
        <v>783</v>
      </c>
      <c r="G36" s="766">
        <f>D36/$P36*100</f>
        <v>15.459490409390209</v>
      </c>
      <c r="H36" s="1352">
        <f>SUM(I36:J36)</f>
        <v>6556</v>
      </c>
      <c r="I36" s="1353">
        <v>3408</v>
      </c>
      <c r="J36" s="1354">
        <v>3148</v>
      </c>
      <c r="K36" s="893">
        <f>H36/$P36*100</f>
        <v>62.56322168145816</v>
      </c>
      <c r="L36" s="1354">
        <f>SUM(M36:N36)</f>
        <v>2303</v>
      </c>
      <c r="M36" s="1354">
        <v>1069</v>
      </c>
      <c r="N36" s="1354">
        <v>1234</v>
      </c>
      <c r="O36" s="893">
        <f>L36/$P36*100</f>
        <v>21.977287909151634</v>
      </c>
      <c r="P36" s="1355">
        <f>D36+H36+L36</f>
        <v>10479</v>
      </c>
    </row>
    <row r="37" spans="2:16" s="1542" customFormat="1" ht="21" customHeight="1">
      <c r="B37" s="1534" t="s">
        <v>2164</v>
      </c>
      <c r="C37" s="1535" t="s">
        <v>793</v>
      </c>
      <c r="D37" s="1536">
        <f>SUM(E37:F37)</f>
        <v>1705</v>
      </c>
      <c r="E37" s="1536">
        <v>872</v>
      </c>
      <c r="F37" s="1536">
        <v>833</v>
      </c>
      <c r="G37" s="1537">
        <f>D37/$P37*100</f>
        <v>15.85898986140824</v>
      </c>
      <c r="H37" s="1536">
        <f>SUM(I37:J37)</f>
        <v>6691</v>
      </c>
      <c r="I37" s="1538">
        <v>3464</v>
      </c>
      <c r="J37" s="1539">
        <v>3227</v>
      </c>
      <c r="K37" s="1540">
        <f>H37/$P37*100</f>
        <v>62.236071063156913</v>
      </c>
      <c r="L37" s="1539">
        <f>SUM(M37:N37)</f>
        <v>2355</v>
      </c>
      <c r="M37" s="1539">
        <v>1100</v>
      </c>
      <c r="N37" s="1539">
        <v>1255</v>
      </c>
      <c r="O37" s="1540">
        <f>L37/$P37*100</f>
        <v>21.904939075434843</v>
      </c>
      <c r="P37" s="1541">
        <f>D37+H37+L37</f>
        <v>10751</v>
      </c>
    </row>
    <row r="38" spans="2:16" ht="13.5" customHeight="1">
      <c r="B38" s="1220"/>
      <c r="C38" s="1220"/>
      <c r="D38" s="1220"/>
      <c r="E38" s="1220"/>
      <c r="F38" s="1220"/>
      <c r="G38" s="1220"/>
      <c r="H38" s="1220"/>
      <c r="I38" s="1220"/>
      <c r="J38" s="1220"/>
      <c r="K38" s="1220"/>
      <c r="L38" s="1220"/>
      <c r="M38" s="1220"/>
      <c r="N38" s="1220"/>
      <c r="O38" s="1220"/>
      <c r="P38" s="1220"/>
    </row>
    <row r="39" spans="2:16" ht="19.5" customHeight="1">
      <c r="B39" s="1845" t="s">
        <v>1608</v>
      </c>
      <c r="C39" s="1846"/>
      <c r="D39" s="1847"/>
      <c r="E39" s="1847"/>
      <c r="F39" s="1847"/>
      <c r="G39" s="1847"/>
      <c r="H39" s="1847"/>
      <c r="I39" s="1847"/>
      <c r="J39" s="1847"/>
      <c r="K39" s="1847"/>
      <c r="L39" s="1847"/>
      <c r="M39" s="1847"/>
      <c r="N39" s="1847"/>
      <c r="O39" s="1847"/>
      <c r="P39" s="1848"/>
    </row>
    <row r="40" spans="2:16" ht="13.5" customHeight="1">
      <c r="B40" s="1823" t="s">
        <v>1424</v>
      </c>
      <c r="C40" s="1581"/>
      <c r="D40" s="1849" t="s">
        <v>259</v>
      </c>
      <c r="E40" s="1849"/>
      <c r="F40" s="1849"/>
      <c r="G40" s="1849"/>
      <c r="H40" s="1849" t="s">
        <v>260</v>
      </c>
      <c r="I40" s="1849"/>
      <c r="J40" s="1849"/>
      <c r="K40" s="1849"/>
      <c r="L40" s="1849" t="s">
        <v>261</v>
      </c>
      <c r="M40" s="1849"/>
      <c r="N40" s="1849"/>
      <c r="O40" s="1849"/>
      <c r="P40" s="1850" t="s">
        <v>214</v>
      </c>
    </row>
    <row r="41" spans="2:16" ht="13.5" customHeight="1">
      <c r="B41" s="1823"/>
      <c r="C41" s="1581"/>
      <c r="D41" s="1242" t="s">
        <v>1385</v>
      </c>
      <c r="E41" s="1242" t="s">
        <v>1331</v>
      </c>
      <c r="F41" s="1242" t="s">
        <v>1386</v>
      </c>
      <c r="G41" s="409" t="s">
        <v>1377</v>
      </c>
      <c r="H41" s="1242" t="s">
        <v>1385</v>
      </c>
      <c r="I41" s="1242" t="s">
        <v>1331</v>
      </c>
      <c r="J41" s="1242" t="s">
        <v>1386</v>
      </c>
      <c r="K41" s="409" t="s">
        <v>1377</v>
      </c>
      <c r="L41" s="1242" t="s">
        <v>1385</v>
      </c>
      <c r="M41" s="1242" t="s">
        <v>1331</v>
      </c>
      <c r="N41" s="1242" t="s">
        <v>1386</v>
      </c>
      <c r="O41" s="409" t="s">
        <v>1377</v>
      </c>
      <c r="P41" s="1850"/>
    </row>
    <row r="42" spans="2:16" ht="21" customHeight="1">
      <c r="B42" s="890" t="s">
        <v>1879</v>
      </c>
      <c r="C42" s="891" t="s">
        <v>793</v>
      </c>
      <c r="D42" s="1352">
        <f>SUM(E42:F42)</f>
        <v>1677</v>
      </c>
      <c r="E42" s="1364">
        <v>920</v>
      </c>
      <c r="F42" s="1364">
        <v>757</v>
      </c>
      <c r="G42" s="892">
        <f>D42/$P42*100</f>
        <v>14.468121818652403</v>
      </c>
      <c r="H42" s="1352">
        <f>SUM(I42:J42)</f>
        <v>6771</v>
      </c>
      <c r="I42" s="1364">
        <v>3422</v>
      </c>
      <c r="J42" s="1364">
        <v>3349</v>
      </c>
      <c r="K42" s="893">
        <f>H42/$P42*100</f>
        <v>58.416012423431972</v>
      </c>
      <c r="L42" s="1354">
        <f>SUM(M42:N42)</f>
        <v>3143</v>
      </c>
      <c r="M42" s="1364">
        <v>1381</v>
      </c>
      <c r="N42" s="1364">
        <v>1762</v>
      </c>
      <c r="O42" s="893">
        <f>L42/$P42*100</f>
        <v>27.115865757915625</v>
      </c>
      <c r="P42" s="1355">
        <f>D42+H42+L42</f>
        <v>11591</v>
      </c>
    </row>
    <row r="43" spans="2:16" ht="21" customHeight="1">
      <c r="B43" s="890" t="s">
        <v>1940</v>
      </c>
      <c r="C43" s="894" t="s">
        <v>793</v>
      </c>
      <c r="D43" s="1352">
        <f>SUM(E43:F43)</f>
        <v>1637</v>
      </c>
      <c r="E43" s="1352">
        <v>894</v>
      </c>
      <c r="F43" s="1352">
        <v>743</v>
      </c>
      <c r="G43" s="766">
        <f>D43/$P43*100</f>
        <v>14.258339865865343</v>
      </c>
      <c r="H43" s="1352">
        <f>SUM(I43:J43)</f>
        <v>6664</v>
      </c>
      <c r="I43" s="1353">
        <v>3370</v>
      </c>
      <c r="J43" s="1354">
        <v>3294</v>
      </c>
      <c r="K43" s="893">
        <f>H43/$P43*100</f>
        <v>58.043724414249631</v>
      </c>
      <c r="L43" s="1354">
        <f>SUM(M43:N43)</f>
        <v>3180</v>
      </c>
      <c r="M43" s="1354">
        <v>1397</v>
      </c>
      <c r="N43" s="1354">
        <v>1783</v>
      </c>
      <c r="O43" s="893">
        <f>L43/$P43*100</f>
        <v>27.697935719885024</v>
      </c>
      <c r="P43" s="1355">
        <f>D43+H43+L43</f>
        <v>11481</v>
      </c>
    </row>
    <row r="44" spans="2:16" s="23" customFormat="1" ht="21" customHeight="1">
      <c r="B44" s="1279" t="s">
        <v>2164</v>
      </c>
      <c r="C44" s="428" t="s">
        <v>793</v>
      </c>
      <c r="D44" s="1360">
        <f>SUM(E44:F44)</f>
        <v>1638</v>
      </c>
      <c r="E44" s="1365">
        <v>876</v>
      </c>
      <c r="F44" s="1365">
        <v>762</v>
      </c>
      <c r="G44" s="584">
        <f>D44/$P44*100</f>
        <v>14.313177210765465</v>
      </c>
      <c r="H44" s="1360">
        <f>SUM(I44:J44)</f>
        <v>6579</v>
      </c>
      <c r="I44" s="1365">
        <v>3341</v>
      </c>
      <c r="J44" s="1365">
        <v>3238</v>
      </c>
      <c r="K44" s="585">
        <f>H44/$P44*100</f>
        <v>57.488640335547018</v>
      </c>
      <c r="L44" s="1362">
        <f>SUM(M44:N44)</f>
        <v>3227</v>
      </c>
      <c r="M44" s="1365">
        <v>1407</v>
      </c>
      <c r="N44" s="1365">
        <v>1820</v>
      </c>
      <c r="O44" s="585">
        <f>L44/$P44*100</f>
        <v>28.198182453687519</v>
      </c>
      <c r="P44" s="1363">
        <f>D44+H44+L44</f>
        <v>11444</v>
      </c>
    </row>
    <row r="45" spans="2:16" ht="19.5" customHeight="1"/>
    <row r="59" ht="15" customHeight="1"/>
    <row r="66" ht="14.25" customHeight="1"/>
    <row r="67" ht="14.25" customHeight="1"/>
    <row r="68" ht="14.25" customHeight="1"/>
    <row r="69" ht="12.75" customHeight="1"/>
    <row r="70" ht="14.25" hidden="1" customHeight="1"/>
    <row r="75" ht="15" customHeight="1"/>
  </sheetData>
  <mergeCells count="37">
    <mergeCell ref="B18:P18"/>
    <mergeCell ref="B25:P25"/>
    <mergeCell ref="H26:K26"/>
    <mergeCell ref="B12:C13"/>
    <mergeCell ref="D5:G5"/>
    <mergeCell ref="L12:O12"/>
    <mergeCell ref="H5:K5"/>
    <mergeCell ref="D12:G12"/>
    <mergeCell ref="B5:C6"/>
    <mergeCell ref="H12:K12"/>
    <mergeCell ref="B19:C20"/>
    <mergeCell ref="J3:P3"/>
    <mergeCell ref="P5:P6"/>
    <mergeCell ref="P12:P13"/>
    <mergeCell ref="L5:O5"/>
    <mergeCell ref="B4:P4"/>
    <mergeCell ref="B11:P11"/>
    <mergeCell ref="P33:P34"/>
    <mergeCell ref="B26:C27"/>
    <mergeCell ref="D19:G19"/>
    <mergeCell ref="P26:P27"/>
    <mergeCell ref="L33:O33"/>
    <mergeCell ref="B32:P32"/>
    <mergeCell ref="L26:O26"/>
    <mergeCell ref="B33:C34"/>
    <mergeCell ref="D26:G26"/>
    <mergeCell ref="P19:P20"/>
    <mergeCell ref="H33:K33"/>
    <mergeCell ref="L19:O19"/>
    <mergeCell ref="D33:G33"/>
    <mergeCell ref="H19:K19"/>
    <mergeCell ref="B39:P39"/>
    <mergeCell ref="B40:C41"/>
    <mergeCell ref="D40:G40"/>
    <mergeCell ref="H40:K40"/>
    <mergeCell ref="L40:O40"/>
    <mergeCell ref="P40:P41"/>
  </mergeCells>
  <phoneticPr fontId="2"/>
  <pageMargins left="0.78740157480314965" right="0.78740157480314965" top="0.59055118110236227" bottom="0.59055118110236227" header="0.39370078740157483" footer="0.39370078740157483"/>
  <pageSetup paperSize="9" orientation="portrait" r:id="rId1"/>
  <headerFooter alignWithMargins="0">
    <oddHeader>&amp;R&amp;A</oddHeader>
    <oddFooter>&amp;C－１２－</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B1:P59"/>
  <sheetViews>
    <sheetView zoomScale="110" zoomScaleNormal="110" workbookViewId="0">
      <selection activeCell="O34" sqref="O34"/>
    </sheetView>
  </sheetViews>
  <sheetFormatPr defaultRowHeight="13.5"/>
  <cols>
    <col min="1" max="1" width="1.625" style="15" customWidth="1"/>
    <col min="2" max="2" width="7.375" style="15" customWidth="1"/>
    <col min="3" max="3" width="3.75" style="15" customWidth="1"/>
    <col min="4" max="6" width="5.625" style="15" customWidth="1"/>
    <col min="7" max="7" width="5.25" style="15" customWidth="1"/>
    <col min="8" max="10" width="5.75" style="15" customWidth="1"/>
    <col min="11" max="11" width="5.25" style="15" customWidth="1"/>
    <col min="12" max="12" width="6.25" style="15" customWidth="1"/>
    <col min="13" max="14" width="5.625" style="15" customWidth="1"/>
    <col min="15" max="15" width="5.25" style="15" customWidth="1"/>
    <col min="16" max="16" width="5.75" style="15" customWidth="1"/>
    <col min="17" max="16384" width="9" style="15"/>
  </cols>
  <sheetData>
    <row r="1" spans="2:16">
      <c r="B1" s="13"/>
      <c r="C1" s="13"/>
      <c r="D1" s="1"/>
      <c r="E1" s="1"/>
      <c r="F1" s="1"/>
      <c r="G1" s="1"/>
      <c r="H1" s="1"/>
      <c r="I1" s="1"/>
      <c r="J1" s="1854" t="s">
        <v>2026</v>
      </c>
      <c r="K1" s="1855"/>
      <c r="L1" s="1855"/>
      <c r="M1" s="1855"/>
      <c r="N1" s="1855"/>
      <c r="O1" s="1855"/>
      <c r="P1" s="1855"/>
    </row>
    <row r="2" spans="2:16" ht="25.5" hidden="1" customHeight="1">
      <c r="B2" s="1"/>
      <c r="C2" s="1"/>
      <c r="D2" s="1"/>
      <c r="E2" s="1"/>
      <c r="F2" s="1"/>
      <c r="G2" s="1"/>
      <c r="H2" s="1"/>
      <c r="I2" s="1"/>
      <c r="J2" s="1"/>
      <c r="K2" s="1"/>
      <c r="L2" s="1"/>
      <c r="M2" s="1"/>
      <c r="N2" s="1"/>
      <c r="O2" s="1"/>
      <c r="P2" s="1"/>
    </row>
    <row r="3" spans="2:16" ht="18.75" customHeight="1">
      <c r="B3" s="1845" t="s">
        <v>1723</v>
      </c>
      <c r="C3" s="1846"/>
      <c r="D3" s="1847"/>
      <c r="E3" s="1847"/>
      <c r="F3" s="1847"/>
      <c r="G3" s="1847"/>
      <c r="H3" s="1847"/>
      <c r="I3" s="1847"/>
      <c r="J3" s="1847"/>
      <c r="K3" s="1847"/>
      <c r="L3" s="1847"/>
      <c r="M3" s="1847"/>
      <c r="N3" s="1847"/>
      <c r="O3" s="1847"/>
      <c r="P3" s="1848"/>
    </row>
    <row r="4" spans="2:16">
      <c r="B4" s="1823" t="s">
        <v>1424</v>
      </c>
      <c r="C4" s="1581"/>
      <c r="D4" s="1849" t="s">
        <v>259</v>
      </c>
      <c r="E4" s="1849"/>
      <c r="F4" s="1849"/>
      <c r="G4" s="1849"/>
      <c r="H4" s="1849" t="s">
        <v>260</v>
      </c>
      <c r="I4" s="1849"/>
      <c r="J4" s="1849"/>
      <c r="K4" s="1849"/>
      <c r="L4" s="1849" t="s">
        <v>261</v>
      </c>
      <c r="M4" s="1849"/>
      <c r="N4" s="1849"/>
      <c r="O4" s="1849"/>
      <c r="P4" s="1850" t="s">
        <v>214</v>
      </c>
    </row>
    <row r="5" spans="2:16" ht="26.25" customHeight="1">
      <c r="B5" s="1823"/>
      <c r="C5" s="1581"/>
      <c r="D5" s="408" t="s">
        <v>1385</v>
      </c>
      <c r="E5" s="408" t="s">
        <v>1331</v>
      </c>
      <c r="F5" s="408" t="s">
        <v>1386</v>
      </c>
      <c r="G5" s="409" t="s">
        <v>1377</v>
      </c>
      <c r="H5" s="408" t="s">
        <v>1385</v>
      </c>
      <c r="I5" s="408" t="s">
        <v>1331</v>
      </c>
      <c r="J5" s="408" t="s">
        <v>1386</v>
      </c>
      <c r="K5" s="409" t="s">
        <v>1377</v>
      </c>
      <c r="L5" s="408" t="s">
        <v>1385</v>
      </c>
      <c r="M5" s="408" t="s">
        <v>1331</v>
      </c>
      <c r="N5" s="408" t="s">
        <v>1386</v>
      </c>
      <c r="O5" s="409" t="s">
        <v>1377</v>
      </c>
      <c r="P5" s="1850"/>
    </row>
    <row r="6" spans="2:16" s="280" customFormat="1" ht="14.25" customHeight="1">
      <c r="B6" s="676" t="s">
        <v>1885</v>
      </c>
      <c r="C6" s="677" t="s">
        <v>793</v>
      </c>
      <c r="D6" s="678">
        <f>'14.学区別人口(1)'!D7+'14.学区別人口(1)'!D14+'14.学区別人口(1)'!D21+'14.学区別人口(1)'!D28+'14.学区別人口(1)'!D35+'14.学区別人口(1)'!D42</f>
        <v>7587</v>
      </c>
      <c r="E6" s="678">
        <f>'14.学区別人口(1)'!E7+'14.学区別人口(1)'!E14+'14.学区別人口(1)'!E21+'14.学区別人口(1)'!E28+'14.学区別人口(1)'!E35+'14.学区別人口(1)'!E42</f>
        <v>4007</v>
      </c>
      <c r="F6" s="678">
        <f>'14.学区別人口(1)'!F7+'14.学区別人口(1)'!F14+'14.学区別人口(1)'!F21+'14.学区別人口(1)'!F28+'14.学区別人口(1)'!F35+'14.学区別人口(1)'!F42</f>
        <v>3580</v>
      </c>
      <c r="G6" s="679">
        <f>D6/$P6*100</f>
        <v>14.913315249439792</v>
      </c>
      <c r="H6" s="678">
        <f>'14.学区別人口(1)'!H7+'14.学区別人口(1)'!H14+'14.学区別人口(1)'!H21+'14.学区別人口(1)'!H28+'14.学区別人口(1)'!H35+'14.学区別人口(1)'!H42</f>
        <v>30602</v>
      </c>
      <c r="I6" s="680">
        <f>SUM('14.学区別人口(1)'!I7,'14.学区別人口(1)'!I14,'14.学区別人口(1)'!I21,'14.学区別人口(1)'!I28,'14.学区別人口(1)'!I35,'14.学区別人口(1)'!I42)</f>
        <v>15516</v>
      </c>
      <c r="J6" s="681">
        <f>SUM('14.学区別人口(1)'!J7,'14.学区別人口(1)'!J14,'14.学区別人口(1)'!J21,'14.学区別人口(1)'!J28,'14.学区別人口(1)'!J35,'14.学区別人口(1)'!J42)</f>
        <v>15086</v>
      </c>
      <c r="K6" s="682">
        <f>H6/$P6*100</f>
        <v>60.152533710736336</v>
      </c>
      <c r="L6" s="681">
        <f>SUM('14.学区別人口(1)'!L7,'14.学区別人口(1)'!L14,'14.学区別人口(1)'!L21,'14.学区別人口(1)'!L28,'14.学区別人口(1)'!L35,'14.学区別人口(1)'!L42)</f>
        <v>12685</v>
      </c>
      <c r="M6" s="681">
        <f>SUM('14.学区別人口(1)'!M7,'14.学区別人口(1)'!M14,'14.学区別人口(1)'!M21,'14.学区別人口(1)'!M28,'14.学区別人口(1)'!M35,'14.学区別人口(1)'!M42)</f>
        <v>5734</v>
      </c>
      <c r="N6" s="681">
        <f>SUM('14.学区別人口(1)'!N7,'14.学区別人口(1)'!N14,'14.学区別人口(1)'!N21,'14.学区別人口(1)'!N28,'14.学区別人口(1)'!N35,'14.学区別人口(1)'!N42)</f>
        <v>6951</v>
      </c>
      <c r="O6" s="682">
        <f>L6/$P6*100</f>
        <v>24.934151039823877</v>
      </c>
      <c r="P6" s="683">
        <f>D6+H6+L6</f>
        <v>50874</v>
      </c>
    </row>
    <row r="7" spans="2:16" ht="14.25" customHeight="1">
      <c r="B7" s="684" t="s">
        <v>2174</v>
      </c>
      <c r="C7" s="685" t="s">
        <v>793</v>
      </c>
      <c r="D7" s="686">
        <f>SUM('14.学区別人口(1)'!D8,'14.学区別人口(1)'!D15,'14.学区別人口(1)'!D22,'14.学区別人口(1)'!D29,'14.学区別人口(1)'!D36,'14.学区別人口(1)'!D43)</f>
        <v>7491</v>
      </c>
      <c r="E7" s="686">
        <f>SUM('14.学区別人口(1)'!E8,'14.学区別人口(1)'!E15,'14.学区別人口(1)'!E22,'14.学区別人口(1)'!E29,'14.学区別人口(1)'!E36,'14.学区別人口(1)'!E43)</f>
        <v>3935</v>
      </c>
      <c r="F7" s="686">
        <f>SUM('14.学区別人口(1)'!F8,'14.学区別人口(1)'!F15,'14.学区別人口(1)'!F22,'14.学区別人口(1)'!F29,'14.学区別人口(1)'!F36,'14.学区別人口(1)'!F43)</f>
        <v>3556</v>
      </c>
      <c r="G7" s="687">
        <f>D7/$P7*100</f>
        <v>14.723745503862256</v>
      </c>
      <c r="H7" s="686">
        <f>SUM(I7:J7)</f>
        <v>30449</v>
      </c>
      <c r="I7" s="688">
        <f>SUM('14.学区別人口(1)'!I8,'14.学区別人口(1)'!I15,'14.学区別人口(1)'!I22,'14.学区別人口(1)'!I29,'14.学区別人口(1)'!I36,'14.学区別人口(1)'!I43)</f>
        <v>15510</v>
      </c>
      <c r="J7" s="689">
        <f>SUM('14.学区別人口(1)'!J8,'14.学区別人口(1)'!J15,'14.学区別人口(1)'!J22,'14.学区別人口(1)'!J29,'14.学区別人口(1)'!J36,'14.学区別人口(1)'!J43)</f>
        <v>14939</v>
      </c>
      <c r="K7" s="690">
        <f>H7/$P7*100</f>
        <v>59.848261493405666</v>
      </c>
      <c r="L7" s="689">
        <f>SUM(M7:N7)</f>
        <v>12937</v>
      </c>
      <c r="M7" s="689">
        <f>SUM('14.学区別人口(1)'!M8,'14.学区別人口(1)'!M15,'14.学区別人口(1)'!M22,'14.学区別人口(1)'!M29,'14.学区別人口(1)'!M36,'14.学区別人口(1)'!M43)</f>
        <v>5836</v>
      </c>
      <c r="N7" s="689">
        <f>SUM('14.学区別人口(1)'!N8,'14.学区別人口(1)'!N15,'14.学区別人口(1)'!N22,'14.学区別人口(1)'!N29,'14.学区別人口(1)'!N36,'14.学区別人口(1)'!N43)</f>
        <v>7101</v>
      </c>
      <c r="O7" s="690">
        <f>L7/$P7*100</f>
        <v>25.42799300273208</v>
      </c>
      <c r="P7" s="691">
        <f>D7+H7+L7</f>
        <v>50877</v>
      </c>
    </row>
    <row r="8" spans="2:16" s="281" customFormat="1" ht="14.25" customHeight="1">
      <c r="B8" s="692" t="s">
        <v>2178</v>
      </c>
      <c r="C8" s="586" t="s">
        <v>793</v>
      </c>
      <c r="D8" s="693">
        <f>SUM(E8:F8)</f>
        <v>7459</v>
      </c>
      <c r="E8" s="693">
        <f>'14.学区別人口(1)'!E9+'14.学区別人口(1)'!E16+'14.学区別人口(1)'!E23+'14.学区別人口(1)'!E30+'14.学区別人口(1)'!E37+'14.学区別人口(1)'!E44</f>
        <v>3909</v>
      </c>
      <c r="F8" s="693">
        <f>'14.学区別人口(1)'!F9+'14.学区別人口(1)'!F16+'14.学区別人口(1)'!F23+'14.学区別人口(1)'!F30+'14.学区別人口(1)'!F37+'14.学区別人口(1)'!F44</f>
        <v>3550</v>
      </c>
      <c r="G8" s="694">
        <f>D8/$P8*100</f>
        <v>14.602584181675804</v>
      </c>
      <c r="H8" s="693">
        <f>SUM(I8:J8)</f>
        <v>30525</v>
      </c>
      <c r="I8" s="695">
        <f>SUM('14.学区別人口(1)'!I9,'14.学区別人口(1)'!I16,'14.学区別人口(1)'!I23,'14.学区別人口(1)'!I30,'14.学区別人口(1)'!I37,'14.学区別人口(1)'!I44)</f>
        <v>15605</v>
      </c>
      <c r="J8" s="696">
        <f>SUM('14.学区別人口(1)'!J9,'14.学区別人口(1)'!J16,'14.学区別人口(1)'!J23,'14.学区別人口(1)'!J30,'14.学区別人口(1)'!J37,'14.学区別人口(1)'!J44)</f>
        <v>14920</v>
      </c>
      <c r="K8" s="697">
        <f>H8/$P8*100</f>
        <v>59.759201252936563</v>
      </c>
      <c r="L8" s="696">
        <f>SUM(M8:N8)</f>
        <v>13096</v>
      </c>
      <c r="M8" s="696">
        <f>SUM('14.学区別人口(1)'!M9,'14.学区別人口(1)'!M16,'14.学区別人口(1)'!M23,'14.学区別人口(1)'!M30,'14.学区別人口(1)'!M37,'14.学区別人口(1)'!M44)</f>
        <v>5882</v>
      </c>
      <c r="N8" s="696">
        <f>SUM('14.学区別人口(1)'!N9,'14.学区別人口(1)'!N16,'14.学区別人口(1)'!N23,'14.学区別人口(1)'!N30,'14.学区別人口(1)'!N37,'14.学区別人口(1)'!N44)</f>
        <v>7214</v>
      </c>
      <c r="O8" s="697">
        <f>L8/$P8*100</f>
        <v>25.638214565387628</v>
      </c>
      <c r="P8" s="698">
        <f>D8+H8+L8</f>
        <v>51080</v>
      </c>
    </row>
    <row r="9" spans="2:16" s="281" customFormat="1" ht="14.25" customHeight="1">
      <c r="B9" s="927"/>
      <c r="C9" s="928"/>
      <c r="D9" s="929"/>
      <c r="E9" s="929"/>
      <c r="F9" s="929"/>
      <c r="G9" s="930"/>
      <c r="H9" s="929"/>
      <c r="I9" s="931"/>
      <c r="J9" s="932"/>
      <c r="K9" s="933"/>
      <c r="L9" s="932"/>
      <c r="M9" s="932"/>
      <c r="N9" s="932"/>
      <c r="O9" s="933"/>
      <c r="P9" s="932"/>
    </row>
    <row r="10" spans="2:16" s="281" customFormat="1" ht="14.25" customHeight="1">
      <c r="B10" s="927"/>
      <c r="C10" s="928"/>
      <c r="D10" s="929"/>
      <c r="E10" s="929"/>
      <c r="F10" s="929"/>
      <c r="G10" s="930"/>
      <c r="H10" s="929"/>
      <c r="I10" s="931"/>
      <c r="J10" s="932"/>
      <c r="K10" s="933"/>
      <c r="L10" s="932"/>
      <c r="M10" s="932"/>
      <c r="N10" s="932"/>
      <c r="O10" s="933"/>
      <c r="P10" s="932"/>
    </row>
    <row r="11" spans="2:16" ht="12" customHeight="1">
      <c r="B11" s="1"/>
      <c r="C11" s="1"/>
      <c r="D11" s="1"/>
      <c r="E11" s="1"/>
      <c r="F11" s="1"/>
      <c r="G11" s="1"/>
      <c r="H11" s="1"/>
      <c r="I11" s="1"/>
      <c r="J11" s="1"/>
      <c r="K11" s="1"/>
      <c r="L11" s="1"/>
      <c r="M11" s="1"/>
      <c r="N11" s="1"/>
      <c r="O11" s="1"/>
      <c r="P11" s="1"/>
    </row>
    <row r="12" spans="2:16">
      <c r="B12" s="1"/>
      <c r="C12" s="1"/>
      <c r="D12" s="1"/>
      <c r="E12" s="1"/>
      <c r="F12" s="1"/>
      <c r="G12" s="1"/>
      <c r="H12" s="1"/>
      <c r="I12" s="1"/>
      <c r="J12" s="1"/>
      <c r="K12" s="1"/>
      <c r="L12" s="1"/>
      <c r="M12" s="1"/>
      <c r="N12" s="1"/>
      <c r="O12" s="1"/>
      <c r="P12" s="1"/>
    </row>
    <row r="13" spans="2:16">
      <c r="B13" s="1"/>
      <c r="C13" s="1"/>
      <c r="D13" s="1"/>
      <c r="E13" s="1"/>
      <c r="F13" s="1"/>
      <c r="G13" s="1"/>
      <c r="H13" s="1"/>
      <c r="I13" s="1"/>
      <c r="J13" s="1"/>
      <c r="K13" s="1"/>
      <c r="L13" s="1"/>
      <c r="M13" s="1"/>
      <c r="N13" s="1"/>
      <c r="O13" s="1"/>
      <c r="P13" s="1"/>
    </row>
    <row r="14" spans="2:16">
      <c r="B14" s="1"/>
      <c r="C14" s="1"/>
      <c r="D14" s="1"/>
      <c r="E14" s="1"/>
      <c r="F14" s="1"/>
      <c r="G14" s="1"/>
      <c r="H14" s="1"/>
      <c r="I14" s="1"/>
      <c r="J14" s="1"/>
      <c r="K14" s="1"/>
      <c r="L14" s="1"/>
      <c r="M14" s="1"/>
      <c r="N14" s="1"/>
      <c r="O14" s="1"/>
      <c r="P14" s="1"/>
    </row>
    <row r="15" spans="2:16">
      <c r="B15" s="1"/>
      <c r="C15" s="1"/>
      <c r="D15" s="1"/>
      <c r="E15" s="1"/>
      <c r="F15" s="1"/>
      <c r="G15" s="1"/>
      <c r="H15" s="1"/>
      <c r="I15" s="1"/>
      <c r="J15" s="1"/>
      <c r="K15" s="1"/>
      <c r="L15" s="1"/>
      <c r="M15" s="1"/>
      <c r="N15" s="1"/>
      <c r="O15" s="1"/>
      <c r="P15" s="1"/>
    </row>
    <row r="16" spans="2:16">
      <c r="B16" s="1"/>
      <c r="C16" s="1"/>
      <c r="D16" s="1"/>
      <c r="E16" s="1"/>
      <c r="F16" s="1"/>
      <c r="G16" s="1"/>
      <c r="H16" s="1"/>
      <c r="I16" s="1"/>
      <c r="J16" s="1"/>
      <c r="K16" s="1"/>
      <c r="L16" s="1"/>
      <c r="M16" s="1"/>
      <c r="N16" s="1"/>
      <c r="O16" s="1"/>
      <c r="P16" s="1"/>
    </row>
    <row r="17" spans="2:16">
      <c r="B17" s="1"/>
      <c r="C17" s="1"/>
      <c r="D17" s="1"/>
      <c r="E17" s="1"/>
      <c r="F17" s="1"/>
      <c r="G17" s="1"/>
      <c r="H17" s="1"/>
      <c r="I17" s="1"/>
      <c r="J17" s="1"/>
      <c r="K17" s="1"/>
      <c r="L17" s="1"/>
      <c r="M17" s="1"/>
      <c r="N17" s="1"/>
      <c r="O17" s="1"/>
      <c r="P17" s="1"/>
    </row>
    <row r="18" spans="2:16">
      <c r="B18" s="1"/>
      <c r="C18" s="1"/>
      <c r="D18" s="1"/>
      <c r="E18" s="1"/>
      <c r="F18" s="1"/>
      <c r="G18" s="1"/>
      <c r="H18" s="1"/>
      <c r="I18" s="1"/>
      <c r="J18" s="1"/>
      <c r="K18" s="1"/>
      <c r="L18" s="1"/>
      <c r="M18" s="1"/>
      <c r="N18" s="1"/>
      <c r="O18" s="1"/>
      <c r="P18" s="1"/>
    </row>
    <row r="19" spans="2:16">
      <c r="B19" s="1"/>
      <c r="C19" s="1"/>
      <c r="D19" s="1"/>
      <c r="E19" s="1"/>
      <c r="F19" s="1"/>
      <c r="G19" s="1"/>
      <c r="H19" s="1"/>
      <c r="I19" s="1"/>
      <c r="J19" s="1"/>
      <c r="K19" s="1"/>
      <c r="L19" s="1"/>
      <c r="M19" s="1"/>
      <c r="N19" s="1"/>
      <c r="O19" s="1"/>
      <c r="P19" s="1"/>
    </row>
    <row r="20" spans="2:16">
      <c r="B20" s="1"/>
      <c r="C20" s="1"/>
      <c r="D20" s="1"/>
      <c r="E20" s="1"/>
      <c r="F20" s="1"/>
      <c r="G20" s="1"/>
      <c r="H20" s="1"/>
      <c r="I20" s="1"/>
      <c r="J20" s="1"/>
      <c r="K20" s="1"/>
      <c r="L20" s="1"/>
      <c r="M20" s="1"/>
      <c r="N20" s="1"/>
      <c r="O20" s="1"/>
      <c r="P20" s="1"/>
    </row>
    <row r="21" spans="2:16">
      <c r="B21" s="1"/>
      <c r="C21" s="1"/>
      <c r="D21" s="1"/>
      <c r="E21" s="1"/>
      <c r="F21" s="1"/>
      <c r="G21" s="1"/>
      <c r="H21" s="1"/>
      <c r="I21" s="1"/>
      <c r="J21" s="1"/>
      <c r="K21" s="1"/>
      <c r="L21" s="1"/>
      <c r="M21" s="1"/>
      <c r="N21" s="1"/>
      <c r="O21" s="1"/>
      <c r="P21" s="1"/>
    </row>
    <row r="22" spans="2:16">
      <c r="B22" s="1"/>
      <c r="C22" s="1"/>
      <c r="D22" s="1"/>
      <c r="E22" s="1"/>
      <c r="F22" s="1"/>
      <c r="G22" s="1"/>
      <c r="H22" s="1"/>
      <c r="I22" s="1"/>
      <c r="J22" s="1"/>
      <c r="K22" s="1"/>
      <c r="L22" s="1"/>
      <c r="M22" s="1"/>
      <c r="N22" s="1"/>
      <c r="O22" s="1"/>
      <c r="P22" s="1"/>
    </row>
    <row r="23" spans="2:16">
      <c r="B23" s="1"/>
      <c r="C23" s="1"/>
      <c r="D23" s="1"/>
      <c r="E23" s="1"/>
      <c r="F23" s="1"/>
      <c r="G23" s="1"/>
      <c r="H23" s="1"/>
      <c r="I23" s="1"/>
      <c r="J23" s="1"/>
      <c r="K23" s="1"/>
      <c r="L23" s="1"/>
      <c r="M23" s="1"/>
      <c r="N23" s="1"/>
      <c r="O23" s="1"/>
      <c r="P23" s="1"/>
    </row>
    <row r="24" spans="2:16">
      <c r="B24" s="1"/>
      <c r="C24" s="1"/>
      <c r="D24" s="1"/>
      <c r="E24" s="1"/>
      <c r="F24" s="1"/>
      <c r="G24" s="1"/>
      <c r="H24" s="1"/>
      <c r="I24" s="1"/>
      <c r="J24" s="1"/>
      <c r="K24" s="1"/>
      <c r="L24" s="1"/>
      <c r="M24" s="1"/>
      <c r="N24" s="1"/>
      <c r="O24" s="1"/>
      <c r="P24" s="1"/>
    </row>
    <row r="25" spans="2:16">
      <c r="B25" s="1"/>
      <c r="C25" s="1"/>
      <c r="D25" s="1"/>
      <c r="E25" s="1"/>
      <c r="F25" s="1"/>
      <c r="G25" s="1"/>
      <c r="H25" s="1"/>
      <c r="I25" s="1"/>
      <c r="J25" s="1"/>
      <c r="K25" s="1"/>
      <c r="L25" s="1"/>
      <c r="M25" s="1"/>
      <c r="N25" s="1"/>
      <c r="O25" s="1"/>
      <c r="P25" s="1"/>
    </row>
    <row r="26" spans="2:16">
      <c r="B26" s="1"/>
      <c r="C26" s="1"/>
      <c r="D26" s="1"/>
      <c r="E26" s="1"/>
      <c r="F26" s="1"/>
      <c r="G26" s="1"/>
      <c r="H26" s="1"/>
      <c r="I26" s="1"/>
      <c r="J26" s="1"/>
      <c r="K26" s="1"/>
      <c r="L26" s="1"/>
      <c r="M26" s="1"/>
      <c r="N26" s="1"/>
      <c r="O26" s="1"/>
      <c r="P26" s="1"/>
    </row>
    <row r="27" spans="2:16" ht="12" customHeight="1">
      <c r="B27" s="1"/>
      <c r="C27" s="1"/>
      <c r="D27" s="1"/>
      <c r="E27" s="1"/>
      <c r="F27" s="1"/>
      <c r="G27" s="1"/>
      <c r="H27" s="1"/>
      <c r="I27" s="1"/>
      <c r="J27" s="1"/>
      <c r="K27" s="1"/>
      <c r="L27" s="1"/>
      <c r="M27" s="1"/>
      <c r="N27" s="1"/>
      <c r="O27" s="1"/>
      <c r="P27" s="1"/>
    </row>
    <row r="28" spans="2:16">
      <c r="B28" s="1"/>
      <c r="C28" s="1"/>
      <c r="D28" s="1"/>
      <c r="E28" s="1"/>
      <c r="F28" s="1"/>
      <c r="G28" s="1"/>
      <c r="H28" s="1"/>
      <c r="I28" s="1"/>
      <c r="J28" s="1"/>
      <c r="K28" s="1"/>
      <c r="L28" s="1"/>
      <c r="M28" s="1"/>
      <c r="N28" s="1"/>
      <c r="O28" s="1"/>
      <c r="P28" s="1"/>
    </row>
    <row r="29" spans="2:16">
      <c r="B29" s="1"/>
      <c r="C29" s="1"/>
      <c r="D29" s="1"/>
      <c r="E29" s="1"/>
      <c r="F29" s="1"/>
      <c r="G29" s="1"/>
      <c r="H29" s="1"/>
      <c r="I29" s="1"/>
      <c r="J29" s="1"/>
      <c r="K29" s="1"/>
      <c r="L29" s="1"/>
      <c r="M29" s="1"/>
      <c r="N29" s="1"/>
      <c r="O29" s="1"/>
      <c r="P29" s="1"/>
    </row>
    <row r="30" spans="2:16">
      <c r="B30" s="1"/>
      <c r="C30" s="1"/>
      <c r="D30" s="1"/>
      <c r="E30" s="1"/>
      <c r="F30" s="1"/>
      <c r="G30" s="1"/>
      <c r="H30" s="1"/>
      <c r="I30" s="1"/>
      <c r="J30" s="1"/>
      <c r="K30" s="1"/>
      <c r="L30" s="1"/>
      <c r="M30" s="1"/>
      <c r="N30" s="1"/>
      <c r="O30" s="1"/>
      <c r="P30" s="1"/>
    </row>
    <row r="31" spans="2:16">
      <c r="B31" s="1"/>
      <c r="C31" s="1"/>
      <c r="D31" s="1"/>
      <c r="E31" s="1"/>
      <c r="F31" s="1"/>
      <c r="G31" s="1"/>
      <c r="H31" s="1"/>
      <c r="I31" s="1"/>
      <c r="J31" s="1"/>
      <c r="K31" s="1"/>
      <c r="L31" s="1"/>
      <c r="M31" s="1"/>
      <c r="N31" s="1"/>
      <c r="O31" s="1"/>
      <c r="P31" s="1"/>
    </row>
    <row r="32" spans="2:16">
      <c r="B32" s="1"/>
      <c r="C32" s="1"/>
      <c r="D32" s="1"/>
      <c r="E32" s="1"/>
      <c r="F32" s="1"/>
      <c r="G32" s="1"/>
      <c r="H32" s="1"/>
      <c r="I32" s="1"/>
      <c r="J32" s="1"/>
      <c r="K32" s="1"/>
      <c r="L32" s="1"/>
      <c r="M32" s="1"/>
      <c r="N32" s="1"/>
      <c r="O32" s="1"/>
      <c r="P32" s="1"/>
    </row>
    <row r="33" spans="2:16">
      <c r="B33" s="1"/>
      <c r="C33" s="1"/>
      <c r="D33" s="1"/>
      <c r="E33" s="1"/>
      <c r="F33" s="1"/>
      <c r="G33" s="1"/>
      <c r="H33" s="1"/>
      <c r="I33" s="1"/>
      <c r="J33" s="1"/>
      <c r="K33" s="1"/>
      <c r="L33" s="1"/>
      <c r="M33" s="1"/>
      <c r="N33" s="1"/>
      <c r="O33" s="1"/>
      <c r="P33" s="1"/>
    </row>
    <row r="34" spans="2:16" ht="14.25" customHeight="1">
      <c r="B34" s="1"/>
      <c r="C34" s="1"/>
      <c r="D34" s="1"/>
      <c r="E34" s="1"/>
      <c r="F34" s="1"/>
      <c r="G34" s="1"/>
      <c r="H34" s="1"/>
      <c r="I34" s="1"/>
      <c r="J34" s="1"/>
      <c r="K34" s="1"/>
      <c r="L34" s="1"/>
      <c r="M34" s="1"/>
      <c r="N34" s="1"/>
      <c r="O34" s="1"/>
      <c r="P34" s="1"/>
    </row>
    <row r="35" spans="2:16" ht="14.25" customHeight="1">
      <c r="B35" s="1"/>
      <c r="C35" s="1"/>
      <c r="D35" s="1"/>
      <c r="E35" s="1"/>
      <c r="F35" s="1"/>
      <c r="G35" s="1"/>
      <c r="H35" s="1"/>
      <c r="I35" s="1"/>
      <c r="J35" s="1"/>
      <c r="K35" s="1"/>
      <c r="L35" s="1"/>
      <c r="M35" s="1"/>
      <c r="N35" s="1"/>
      <c r="O35" s="1"/>
      <c r="P35" s="1"/>
    </row>
    <row r="36" spans="2:16" ht="14.25" customHeight="1">
      <c r="B36" s="1"/>
      <c r="C36" s="1"/>
      <c r="D36" s="1"/>
      <c r="E36" s="1"/>
      <c r="F36" s="1"/>
      <c r="G36" s="1"/>
      <c r="H36" s="1"/>
      <c r="I36" s="1"/>
      <c r="J36" s="1"/>
      <c r="K36" s="1"/>
      <c r="L36" s="1"/>
      <c r="M36" s="1"/>
      <c r="N36" s="1"/>
      <c r="O36" s="1"/>
      <c r="P36" s="1"/>
    </row>
    <row r="37" spans="2:16" ht="12.75" customHeight="1">
      <c r="B37" s="1"/>
      <c r="C37" s="1"/>
      <c r="D37" s="1"/>
      <c r="E37" s="1"/>
      <c r="F37" s="1"/>
      <c r="G37" s="1"/>
      <c r="H37" s="1"/>
      <c r="I37" s="1"/>
      <c r="J37" s="1"/>
      <c r="K37" s="1"/>
      <c r="L37" s="1"/>
      <c r="M37" s="1"/>
      <c r="N37" s="1"/>
      <c r="O37" s="1"/>
      <c r="P37" s="1"/>
    </row>
    <row r="38" spans="2:16" ht="14.25" hidden="1" customHeight="1">
      <c r="B38" s="1"/>
      <c r="C38" s="1"/>
      <c r="D38" s="1"/>
      <c r="E38" s="1"/>
      <c r="F38" s="1"/>
      <c r="G38" s="1"/>
      <c r="H38" s="1"/>
      <c r="I38" s="1"/>
      <c r="J38" s="1"/>
      <c r="K38" s="1"/>
      <c r="L38" s="1"/>
      <c r="M38" s="1"/>
      <c r="N38" s="1"/>
      <c r="O38" s="1"/>
      <c r="P38" s="1"/>
    </row>
    <row r="39" spans="2:16">
      <c r="B39" s="1"/>
      <c r="C39" s="1"/>
      <c r="D39" s="1"/>
      <c r="E39" s="1"/>
      <c r="F39" s="1"/>
      <c r="G39" s="1"/>
      <c r="H39" s="1"/>
      <c r="I39" s="1"/>
      <c r="J39" s="1"/>
      <c r="K39" s="1"/>
      <c r="L39" s="1"/>
      <c r="M39" s="1"/>
      <c r="N39" s="1"/>
      <c r="O39" s="1"/>
      <c r="P39" s="1"/>
    </row>
    <row r="40" spans="2:16">
      <c r="B40" s="1"/>
      <c r="C40" s="1"/>
      <c r="D40" s="1"/>
      <c r="E40" s="1"/>
      <c r="F40" s="1"/>
      <c r="G40" s="1"/>
      <c r="H40" s="1"/>
      <c r="I40" s="1"/>
      <c r="J40" s="1"/>
      <c r="K40" s="1"/>
      <c r="L40" s="1"/>
      <c r="M40" s="1"/>
      <c r="N40" s="1"/>
      <c r="O40" s="1"/>
      <c r="P40" s="1"/>
    </row>
    <row r="41" spans="2:16">
      <c r="B41" s="1"/>
      <c r="C41" s="1"/>
      <c r="D41" s="1"/>
      <c r="E41" s="1"/>
      <c r="F41" s="1"/>
      <c r="G41" s="1"/>
      <c r="H41" s="1"/>
      <c r="I41" s="1"/>
      <c r="J41" s="1"/>
      <c r="K41" s="1"/>
      <c r="L41" s="1"/>
      <c r="M41" s="1"/>
      <c r="N41" s="1"/>
      <c r="O41" s="1"/>
      <c r="P41" s="1"/>
    </row>
    <row r="42" spans="2:16">
      <c r="B42" s="1"/>
      <c r="C42" s="1"/>
      <c r="D42" s="1"/>
      <c r="E42" s="1"/>
      <c r="F42" s="1"/>
      <c r="G42" s="1"/>
      <c r="H42" s="1"/>
      <c r="I42" s="1"/>
      <c r="J42" s="1"/>
      <c r="K42" s="1"/>
      <c r="L42" s="1"/>
      <c r="M42" s="1"/>
      <c r="N42" s="1"/>
      <c r="O42" s="1"/>
      <c r="P42" s="1"/>
    </row>
    <row r="43" spans="2:16" ht="12" customHeight="1">
      <c r="B43" s="1"/>
      <c r="C43" s="1"/>
      <c r="D43" s="1"/>
      <c r="E43" s="1"/>
      <c r="F43" s="1"/>
      <c r="G43" s="1"/>
      <c r="H43" s="1"/>
      <c r="I43" s="1"/>
      <c r="J43" s="1"/>
      <c r="K43" s="1"/>
      <c r="L43" s="1"/>
      <c r="M43" s="1"/>
      <c r="N43" s="1"/>
      <c r="O43" s="1"/>
      <c r="P43" s="1"/>
    </row>
    <row r="44" spans="2:16">
      <c r="B44" s="1"/>
      <c r="C44" s="1"/>
      <c r="D44" s="1"/>
      <c r="E44" s="1"/>
      <c r="F44" s="1"/>
      <c r="G44" s="1"/>
      <c r="H44" s="1"/>
      <c r="I44" s="1"/>
      <c r="J44" s="1"/>
      <c r="K44" s="1"/>
      <c r="L44" s="1"/>
      <c r="M44" s="1"/>
      <c r="N44" s="1"/>
      <c r="O44" s="1"/>
      <c r="P44" s="1"/>
    </row>
    <row r="45" spans="2:16">
      <c r="B45" s="1"/>
      <c r="C45" s="1"/>
      <c r="D45" s="1"/>
      <c r="E45" s="1"/>
      <c r="F45" s="1"/>
      <c r="G45" s="1"/>
      <c r="H45" s="1"/>
      <c r="I45" s="1"/>
      <c r="J45" s="1"/>
      <c r="K45" s="1"/>
      <c r="L45" s="1"/>
      <c r="M45" s="1"/>
      <c r="N45" s="1"/>
      <c r="O45" s="1"/>
      <c r="P45" s="1"/>
    </row>
    <row r="46" spans="2:16">
      <c r="B46" s="1"/>
      <c r="C46" s="1"/>
      <c r="D46" s="1"/>
      <c r="E46" s="1"/>
      <c r="F46" s="1"/>
      <c r="G46" s="1"/>
      <c r="H46" s="1"/>
      <c r="I46" s="1"/>
      <c r="J46" s="1"/>
      <c r="K46" s="1"/>
      <c r="L46" s="1"/>
      <c r="M46" s="1"/>
      <c r="N46" s="1"/>
      <c r="O46" s="1"/>
      <c r="P46" s="1"/>
    </row>
    <row r="47" spans="2:16">
      <c r="B47" s="1"/>
      <c r="C47" s="1"/>
      <c r="D47" s="1"/>
      <c r="E47" s="1"/>
      <c r="F47" s="1"/>
      <c r="G47" s="1"/>
      <c r="H47" s="1"/>
      <c r="I47" s="1"/>
      <c r="J47" s="1"/>
      <c r="K47" s="1"/>
      <c r="L47" s="1"/>
      <c r="M47" s="1"/>
      <c r="N47" s="1"/>
      <c r="O47" s="1"/>
      <c r="P47" s="1"/>
    </row>
    <row r="48" spans="2:16">
      <c r="B48" s="1"/>
      <c r="C48" s="1"/>
      <c r="D48" s="1"/>
      <c r="E48" s="1"/>
      <c r="F48" s="1"/>
      <c r="G48" s="1"/>
      <c r="H48" s="1"/>
      <c r="I48" s="1"/>
      <c r="J48" s="1"/>
      <c r="K48" s="1"/>
      <c r="L48" s="1"/>
      <c r="M48" s="1"/>
      <c r="N48" s="1"/>
      <c r="O48" s="1"/>
      <c r="P48" s="1"/>
    </row>
    <row r="49" spans="2:16">
      <c r="B49" s="1"/>
      <c r="C49" s="1"/>
      <c r="D49" s="1"/>
      <c r="E49" s="1"/>
      <c r="F49" s="1"/>
      <c r="G49" s="1"/>
      <c r="H49" s="1"/>
      <c r="I49" s="1"/>
      <c r="J49" s="1"/>
      <c r="K49" s="1"/>
      <c r="L49" s="1"/>
      <c r="M49" s="1"/>
      <c r="N49" s="1"/>
      <c r="O49" s="1"/>
      <c r="P49" s="1"/>
    </row>
    <row r="50" spans="2:16">
      <c r="B50" s="1"/>
      <c r="C50" s="1"/>
      <c r="D50" s="1"/>
      <c r="E50" s="1"/>
      <c r="F50" s="1"/>
      <c r="G50" s="1"/>
      <c r="H50" s="1"/>
      <c r="I50" s="1"/>
      <c r="J50" s="1"/>
      <c r="K50" s="1"/>
      <c r="L50" s="1"/>
      <c r="M50" s="1"/>
      <c r="N50" s="1"/>
      <c r="O50" s="1"/>
      <c r="P50" s="1"/>
    </row>
    <row r="51" spans="2:16">
      <c r="B51" s="1"/>
      <c r="C51" s="1"/>
      <c r="D51" s="1"/>
      <c r="E51" s="1"/>
      <c r="F51" s="1"/>
      <c r="G51" s="1"/>
      <c r="H51" s="1"/>
      <c r="I51" s="1"/>
      <c r="J51" s="1"/>
      <c r="K51" s="1"/>
      <c r="L51" s="1"/>
      <c r="M51" s="1"/>
      <c r="N51" s="1"/>
      <c r="O51" s="1"/>
      <c r="P51" s="1"/>
    </row>
    <row r="52" spans="2:16">
      <c r="B52" s="1"/>
      <c r="C52" s="1"/>
      <c r="D52" s="1"/>
      <c r="E52" s="1"/>
      <c r="F52" s="1"/>
      <c r="G52" s="1"/>
      <c r="H52" s="1"/>
      <c r="I52" s="1"/>
      <c r="J52" s="1"/>
      <c r="K52" s="1"/>
      <c r="L52" s="1"/>
      <c r="M52" s="1"/>
      <c r="N52" s="1"/>
      <c r="O52" s="1"/>
      <c r="P52" s="1"/>
    </row>
    <row r="53" spans="2:16">
      <c r="B53" s="1"/>
      <c r="C53" s="1"/>
      <c r="D53" s="1"/>
      <c r="E53" s="1"/>
      <c r="F53" s="1"/>
      <c r="G53" s="1"/>
      <c r="H53" s="1"/>
      <c r="I53" s="1"/>
      <c r="J53" s="1"/>
      <c r="K53" s="1"/>
      <c r="L53" s="1"/>
      <c r="M53" s="1"/>
      <c r="N53" s="1"/>
      <c r="O53" s="1"/>
      <c r="P53" s="1"/>
    </row>
    <row r="54" spans="2:16">
      <c r="B54" s="1"/>
      <c r="C54" s="1"/>
      <c r="D54" s="1"/>
      <c r="E54" s="1"/>
      <c r="F54" s="1"/>
      <c r="G54" s="1"/>
      <c r="H54" s="1"/>
      <c r="I54" s="1"/>
      <c r="J54" s="1"/>
      <c r="K54" s="1"/>
      <c r="L54" s="1"/>
      <c r="M54" s="1"/>
      <c r="N54" s="1"/>
      <c r="O54" s="1"/>
      <c r="P54" s="1"/>
    </row>
    <row r="55" spans="2:16">
      <c r="B55" s="1"/>
      <c r="C55" s="1"/>
      <c r="D55" s="1"/>
      <c r="E55" s="1"/>
      <c r="F55" s="1"/>
      <c r="G55" s="1"/>
      <c r="H55" s="1"/>
      <c r="I55" s="1"/>
      <c r="J55" s="1"/>
      <c r="K55" s="1"/>
      <c r="L55" s="1"/>
      <c r="M55" s="1"/>
      <c r="N55" s="1"/>
      <c r="O55" s="1"/>
      <c r="P55" s="1"/>
    </row>
    <row r="56" spans="2:16">
      <c r="B56" s="1"/>
      <c r="C56" s="1"/>
      <c r="D56" s="1"/>
      <c r="E56" s="1"/>
      <c r="F56" s="1"/>
      <c r="G56" s="1"/>
      <c r="H56" s="1"/>
      <c r="I56" s="1"/>
      <c r="J56" s="1"/>
      <c r="K56" s="1"/>
      <c r="L56" s="1"/>
      <c r="M56" s="1"/>
      <c r="N56" s="1"/>
      <c r="O56" s="1"/>
      <c r="P56" s="1"/>
    </row>
    <row r="57" spans="2:16">
      <c r="B57" s="1"/>
      <c r="C57" s="1"/>
      <c r="D57" s="1"/>
      <c r="E57" s="1"/>
      <c r="F57" s="1"/>
      <c r="G57" s="1"/>
      <c r="H57" s="1"/>
      <c r="I57" s="1"/>
      <c r="J57" s="1"/>
      <c r="K57" s="1"/>
      <c r="L57" s="1"/>
      <c r="M57" s="1"/>
      <c r="N57" s="1"/>
      <c r="O57" s="1"/>
      <c r="P57" s="1"/>
    </row>
    <row r="58" spans="2:16">
      <c r="B58" s="1"/>
      <c r="C58" s="1"/>
      <c r="D58" s="1"/>
      <c r="E58" s="1"/>
      <c r="F58" s="1"/>
      <c r="G58" s="1"/>
      <c r="H58" s="1"/>
      <c r="I58" s="1"/>
      <c r="J58" s="1"/>
      <c r="K58" s="1"/>
      <c r="L58" s="1"/>
      <c r="M58" s="1"/>
      <c r="N58" s="1"/>
      <c r="O58" s="1"/>
      <c r="P58" s="1"/>
    </row>
    <row r="59" spans="2:16">
      <c r="B59" s="1"/>
      <c r="C59" s="1"/>
      <c r="D59" s="1"/>
      <c r="E59" s="1"/>
      <c r="F59" s="1"/>
      <c r="G59" s="1"/>
      <c r="H59" s="1"/>
      <c r="I59" s="1"/>
      <c r="J59" s="1"/>
      <c r="K59" s="1"/>
      <c r="L59" s="1"/>
      <c r="M59" s="1"/>
      <c r="N59" s="1"/>
      <c r="O59" s="1"/>
      <c r="P59" s="1"/>
    </row>
  </sheetData>
  <mergeCells count="7">
    <mergeCell ref="J1:P1"/>
    <mergeCell ref="B3:P3"/>
    <mergeCell ref="B4:C5"/>
    <mergeCell ref="D4:G4"/>
    <mergeCell ref="H4:K4"/>
    <mergeCell ref="L4:O4"/>
    <mergeCell ref="P4:P5"/>
  </mergeCells>
  <phoneticPr fontId="2"/>
  <pageMargins left="0.78740157480314965" right="0.78740157480314965" top="0.59055118110236227" bottom="0.59055118110236227" header="0.39370078740157483" footer="0.39370078740157483"/>
  <pageSetup paperSize="9" orientation="portrait" blackAndWhite="1" r:id="rId1"/>
  <headerFooter alignWithMargins="0">
    <oddHeader>&amp;R&amp;A</oddHeader>
    <oddFooter>&amp;C－１３－</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AI218"/>
  <sheetViews>
    <sheetView zoomScaleNormal="100" workbookViewId="0">
      <selection activeCell="Q22" sqref="Q22"/>
    </sheetView>
  </sheetViews>
  <sheetFormatPr defaultRowHeight="13.5"/>
  <cols>
    <col min="1" max="1" width="4.125" style="11" customWidth="1"/>
    <col min="2" max="2" width="11.625" style="11" customWidth="1"/>
    <col min="3" max="3" width="7.625" style="11" customWidth="1"/>
    <col min="4" max="6" width="7.25" style="11" customWidth="1"/>
    <col min="7" max="12" width="6.625" style="11" customWidth="1"/>
    <col min="13" max="13" width="10.625" style="11" customWidth="1"/>
    <col min="14" max="16" width="5.375" style="11" customWidth="1"/>
    <col min="17" max="17" width="3.75" style="11" customWidth="1"/>
    <col min="18" max="18" width="4.75" style="11" customWidth="1"/>
    <col min="19" max="19" width="4.25" style="11" customWidth="1"/>
    <col min="20" max="20" width="2.5" style="11" bestFit="1" customWidth="1"/>
    <col min="21" max="22" width="3.875" style="11" customWidth="1"/>
    <col min="23" max="23" width="9" style="11"/>
    <col min="24" max="24" width="4.75" style="11" customWidth="1"/>
    <col min="25" max="25" width="3" style="11" customWidth="1"/>
    <col min="26" max="16384" width="9" style="11"/>
  </cols>
  <sheetData>
    <row r="1" spans="1:35" s="138" customFormat="1" ht="26.25" customHeight="1">
      <c r="A1" s="134" t="s">
        <v>2058</v>
      </c>
      <c r="B1" s="140"/>
      <c r="C1" s="140"/>
      <c r="D1" s="140"/>
      <c r="E1" s="140"/>
      <c r="F1" s="140"/>
      <c r="G1" s="140"/>
      <c r="H1" s="140"/>
      <c r="I1" s="140"/>
      <c r="J1" s="140"/>
      <c r="K1" s="140"/>
      <c r="L1" s="140"/>
      <c r="M1" s="164"/>
      <c r="N1" s="140"/>
      <c r="O1" s="140"/>
      <c r="P1" s="140"/>
      <c r="Q1" s="140"/>
      <c r="R1" s="140"/>
      <c r="S1" s="140"/>
      <c r="T1" s="140"/>
      <c r="U1" s="140"/>
      <c r="V1" s="140"/>
      <c r="W1" s="140"/>
      <c r="X1" s="139"/>
      <c r="Y1" s="139"/>
      <c r="Z1" s="139"/>
      <c r="AA1" s="139"/>
      <c r="AB1" s="139"/>
      <c r="AC1" s="139"/>
      <c r="AD1" s="139"/>
      <c r="AE1" s="139"/>
      <c r="AF1" s="139"/>
      <c r="AG1" s="139"/>
      <c r="AH1" s="139"/>
      <c r="AI1" s="139"/>
    </row>
    <row r="2" spans="1:35" s="51" customFormat="1" ht="18.75" customHeight="1">
      <c r="B2" s="1597" t="s">
        <v>2027</v>
      </c>
      <c r="C2" s="1597"/>
      <c r="D2" s="1597"/>
      <c r="E2" s="1597"/>
      <c r="F2" s="1597"/>
      <c r="K2" s="53"/>
      <c r="L2" s="54"/>
      <c r="M2" s="44"/>
    </row>
    <row r="3" spans="1:35" s="51" customFormat="1" ht="20.100000000000001" customHeight="1">
      <c r="B3" s="1570" t="s">
        <v>1424</v>
      </c>
      <c r="C3" s="1883" t="s">
        <v>1175</v>
      </c>
      <c r="D3" s="1882" t="s">
        <v>262</v>
      </c>
      <c r="E3" s="1562"/>
      <c r="F3" s="1564"/>
      <c r="G3" s="1256"/>
      <c r="H3" s="1366"/>
      <c r="I3" s="1228"/>
      <c r="J3" s="1228"/>
      <c r="K3" s="55"/>
      <c r="L3" s="56"/>
      <c r="M3" s="44"/>
    </row>
    <row r="4" spans="1:35" s="51" customFormat="1" ht="20.100000000000001" customHeight="1">
      <c r="B4" s="1571"/>
      <c r="C4" s="1884"/>
      <c r="D4" s="1367" t="s">
        <v>1330</v>
      </c>
      <c r="E4" s="1367" t="s">
        <v>1331</v>
      </c>
      <c r="F4" s="1368" t="s">
        <v>1386</v>
      </c>
      <c r="G4" s="1256"/>
      <c r="H4" s="1366"/>
      <c r="I4" s="1366"/>
      <c r="J4" s="1366"/>
      <c r="K4" s="55"/>
      <c r="L4" s="56"/>
      <c r="M4" s="44"/>
    </row>
    <row r="5" spans="1:35" s="51" customFormat="1">
      <c r="B5" s="1246" t="s">
        <v>1667</v>
      </c>
      <c r="C5" s="1251">
        <v>242</v>
      </c>
      <c r="D5" s="1251">
        <f t="shared" ref="D5:D9" si="0">SUM(E5:F5)</f>
        <v>458</v>
      </c>
      <c r="E5" s="1251">
        <v>197</v>
      </c>
      <c r="F5" s="557">
        <v>261</v>
      </c>
      <c r="G5" s="1369"/>
      <c r="H5" s="1370"/>
      <c r="I5" s="1369"/>
      <c r="J5" s="1232"/>
      <c r="K5" s="55"/>
      <c r="L5" s="57"/>
      <c r="M5" s="44"/>
    </row>
    <row r="6" spans="1:35" s="51" customFormat="1">
      <c r="B6" s="1246" t="s">
        <v>1717</v>
      </c>
      <c r="C6" s="1251">
        <v>234</v>
      </c>
      <c r="D6" s="1251">
        <f t="shared" si="0"/>
        <v>453</v>
      </c>
      <c r="E6" s="1251">
        <v>201</v>
      </c>
      <c r="F6" s="557">
        <v>252</v>
      </c>
      <c r="G6" s="1228"/>
      <c r="H6" s="1228"/>
      <c r="I6" s="1228"/>
      <c r="J6" s="1228"/>
      <c r="K6" s="1228"/>
      <c r="L6" s="57"/>
      <c r="M6" s="44"/>
    </row>
    <row r="7" spans="1:35" s="51" customFormat="1">
      <c r="B7" s="1246" t="s">
        <v>1731</v>
      </c>
      <c r="C7" s="1251">
        <v>292</v>
      </c>
      <c r="D7" s="1251">
        <f t="shared" si="0"/>
        <v>513</v>
      </c>
      <c r="E7" s="1251">
        <v>228</v>
      </c>
      <c r="F7" s="557">
        <v>285</v>
      </c>
      <c r="G7" s="1228"/>
      <c r="H7" s="1228"/>
      <c r="I7" s="1228"/>
      <c r="J7" s="1228"/>
      <c r="K7" s="1228"/>
      <c r="L7" s="57"/>
      <c r="M7" s="44"/>
    </row>
    <row r="8" spans="1:35" s="51" customFormat="1">
      <c r="B8" s="886" t="s">
        <v>1880</v>
      </c>
      <c r="C8" s="887">
        <v>353</v>
      </c>
      <c r="D8" s="1251">
        <f t="shared" si="0"/>
        <v>567</v>
      </c>
      <c r="E8" s="887">
        <v>244</v>
      </c>
      <c r="F8" s="889">
        <v>323</v>
      </c>
      <c r="G8" s="1228"/>
      <c r="H8" s="1228"/>
      <c r="I8" s="1228"/>
      <c r="J8" s="1228"/>
      <c r="K8" s="1228"/>
      <c r="L8" s="57"/>
      <c r="M8" s="44"/>
    </row>
    <row r="9" spans="1:35" s="51" customFormat="1">
      <c r="B9" s="886" t="s">
        <v>1941</v>
      </c>
      <c r="C9" s="887">
        <v>404</v>
      </c>
      <c r="D9" s="1251">
        <f t="shared" si="0"/>
        <v>613</v>
      </c>
      <c r="E9" s="887">
        <v>295</v>
      </c>
      <c r="F9" s="889">
        <v>318</v>
      </c>
      <c r="G9" s="1228"/>
      <c r="H9" s="1228"/>
      <c r="I9" s="1228"/>
      <c r="J9" s="1228"/>
      <c r="K9" s="1228"/>
      <c r="L9" s="57"/>
      <c r="M9" s="44"/>
    </row>
    <row r="10" spans="1:35" s="51" customFormat="1">
      <c r="B10" s="1247" t="s">
        <v>2162</v>
      </c>
      <c r="C10" s="1250">
        <v>614</v>
      </c>
      <c r="D10" s="1250">
        <f>SUM(E10:F10)</f>
        <v>839</v>
      </c>
      <c r="E10" s="1250">
        <v>529</v>
      </c>
      <c r="F10" s="559">
        <v>310</v>
      </c>
      <c r="G10" s="1228"/>
      <c r="H10" s="1228"/>
      <c r="I10" s="1228"/>
      <c r="J10" s="1228"/>
      <c r="K10" s="1228"/>
      <c r="L10" s="57"/>
      <c r="M10" s="44"/>
    </row>
    <row r="11" spans="1:35" s="51" customFormat="1">
      <c r="B11" s="1371" t="s">
        <v>1846</v>
      </c>
      <c r="C11" s="1228"/>
      <c r="D11" s="883"/>
      <c r="E11" s="883"/>
      <c r="F11" s="883"/>
      <c r="G11" s="1228"/>
      <c r="H11" s="1228"/>
      <c r="I11" s="1228"/>
      <c r="J11" s="1228"/>
      <c r="K11" s="1228"/>
      <c r="L11" s="57"/>
      <c r="M11" s="44"/>
    </row>
    <row r="12" spans="1:35" s="51" customFormat="1" ht="14.25" customHeight="1">
      <c r="B12" s="1371" t="s">
        <v>1938</v>
      </c>
      <c r="C12" s="1228"/>
      <c r="D12" s="1369"/>
      <c r="F12" s="1369"/>
      <c r="G12" s="1228"/>
      <c r="H12" s="1228"/>
      <c r="I12" s="1228"/>
      <c r="J12" s="1228"/>
      <c r="K12" s="1228"/>
      <c r="L12" s="57"/>
      <c r="M12" s="44"/>
      <c r="Q12" s="494"/>
    </row>
    <row r="13" spans="1:35" s="138" customFormat="1" ht="27" customHeight="1">
      <c r="A13" s="134" t="s">
        <v>2059</v>
      </c>
      <c r="B13" s="140"/>
      <c r="C13" s="140"/>
      <c r="D13" s="140"/>
      <c r="E13" s="140"/>
      <c r="F13" s="140"/>
      <c r="G13" s="140"/>
      <c r="H13" s="140"/>
      <c r="I13" s="140"/>
      <c r="J13" s="140"/>
      <c r="K13" s="140"/>
      <c r="L13" s="140"/>
      <c r="M13" s="164"/>
      <c r="N13" s="140"/>
      <c r="O13" s="140"/>
      <c r="P13" s="140"/>
      <c r="Q13" s="140"/>
      <c r="R13" s="140"/>
      <c r="S13" s="140"/>
      <c r="T13" s="140"/>
      <c r="U13" s="140"/>
      <c r="V13" s="140"/>
      <c r="W13" s="140"/>
      <c r="X13" s="139"/>
      <c r="Y13" s="139"/>
      <c r="Z13" s="139"/>
      <c r="AA13" s="139"/>
      <c r="AB13" s="139"/>
      <c r="AC13" s="139"/>
      <c r="AD13" s="139"/>
      <c r="AE13" s="139"/>
      <c r="AF13" s="139"/>
      <c r="AG13" s="139"/>
      <c r="AH13" s="139"/>
      <c r="AI13" s="139"/>
    </row>
    <row r="14" spans="1:35" s="51" customFormat="1" ht="15.75" customHeight="1">
      <c r="B14" s="50"/>
      <c r="C14" s="3"/>
      <c r="D14" s="3"/>
      <c r="E14" s="1853" t="s">
        <v>1106</v>
      </c>
      <c r="F14" s="1853"/>
      <c r="G14" s="1853"/>
      <c r="H14" s="1853"/>
      <c r="I14" s="1853"/>
      <c r="J14" s="1853"/>
      <c r="K14" s="1853"/>
      <c r="L14" s="93"/>
      <c r="M14" s="23"/>
    </row>
    <row r="15" spans="1:35" s="51" customFormat="1" ht="15.75" customHeight="1">
      <c r="B15" s="1885" t="s">
        <v>329</v>
      </c>
      <c r="C15" s="1562" t="s">
        <v>215</v>
      </c>
      <c r="D15" s="1562" t="s">
        <v>1731</v>
      </c>
      <c r="E15" s="1562"/>
      <c r="F15" s="1562" t="s">
        <v>1880</v>
      </c>
      <c r="G15" s="1562"/>
      <c r="H15" s="1562" t="s">
        <v>1941</v>
      </c>
      <c r="I15" s="1598"/>
      <c r="J15" s="1562" t="s">
        <v>2162</v>
      </c>
      <c r="K15" s="1564"/>
    </row>
    <row r="16" spans="1:35" s="51" customFormat="1" ht="23.25" customHeight="1">
      <c r="B16" s="1875" t="s">
        <v>1330</v>
      </c>
      <c r="C16" s="1876"/>
      <c r="D16" s="1877">
        <v>513</v>
      </c>
      <c r="E16" s="1877"/>
      <c r="F16" s="1877">
        <v>567</v>
      </c>
      <c r="G16" s="1877"/>
      <c r="H16" s="1877">
        <v>613</v>
      </c>
      <c r="I16" s="1878"/>
      <c r="J16" s="1877">
        <v>839</v>
      </c>
      <c r="K16" s="1888"/>
    </row>
    <row r="17" spans="2:11" s="51" customFormat="1" ht="13.5" customHeight="1">
      <c r="B17" s="1886" t="s">
        <v>2183</v>
      </c>
      <c r="C17" s="1887"/>
      <c r="D17" s="1878" t="s">
        <v>2184</v>
      </c>
      <c r="E17" s="1879"/>
      <c r="F17" s="1878" t="s">
        <v>2205</v>
      </c>
      <c r="G17" s="1879"/>
      <c r="H17" s="1878" t="s">
        <v>2184</v>
      </c>
      <c r="I17" s="1879"/>
      <c r="J17" s="1878" t="s">
        <v>1928</v>
      </c>
      <c r="K17" s="1881"/>
    </row>
    <row r="18" spans="2:11" s="51" customFormat="1" ht="13.5" customHeight="1">
      <c r="B18" s="1857" t="s">
        <v>2186</v>
      </c>
      <c r="C18" s="1858"/>
      <c r="D18" s="1856" t="s">
        <v>108</v>
      </c>
      <c r="E18" s="1856"/>
      <c r="F18" s="1856" t="s">
        <v>108</v>
      </c>
      <c r="G18" s="1856"/>
      <c r="H18" s="1856" t="s">
        <v>108</v>
      </c>
      <c r="I18" s="1863"/>
      <c r="J18" s="1856" t="s">
        <v>2206</v>
      </c>
      <c r="K18" s="1874"/>
    </row>
    <row r="19" spans="2:11" s="51" customFormat="1">
      <c r="B19" s="1859" t="s">
        <v>2187</v>
      </c>
      <c r="C19" s="1861"/>
      <c r="D19" s="1863" t="s">
        <v>2181</v>
      </c>
      <c r="E19" s="1864"/>
      <c r="F19" s="1863" t="s">
        <v>2181</v>
      </c>
      <c r="G19" s="1864"/>
      <c r="H19" s="1863" t="s">
        <v>2205</v>
      </c>
      <c r="I19" s="1864"/>
      <c r="J19" s="1863" t="s">
        <v>2185</v>
      </c>
      <c r="K19" s="1880"/>
    </row>
    <row r="20" spans="2:11" s="51" customFormat="1">
      <c r="B20" s="1857" t="s">
        <v>2188</v>
      </c>
      <c r="C20" s="1858"/>
      <c r="D20" s="1856">
        <v>40</v>
      </c>
      <c r="E20" s="1856"/>
      <c r="F20" s="1856">
        <v>40</v>
      </c>
      <c r="G20" s="1856"/>
      <c r="H20" s="1856">
        <v>36</v>
      </c>
      <c r="I20" s="1863"/>
      <c r="J20" s="1856">
        <v>30</v>
      </c>
      <c r="K20" s="1874"/>
    </row>
    <row r="21" spans="2:11" s="51" customFormat="1">
      <c r="B21" s="1865" t="s">
        <v>2189</v>
      </c>
      <c r="C21" s="1866"/>
      <c r="D21" s="1856" t="s">
        <v>108</v>
      </c>
      <c r="E21" s="1856"/>
      <c r="F21" s="1856" t="s">
        <v>108</v>
      </c>
      <c r="G21" s="1856"/>
      <c r="H21" s="1856" t="s">
        <v>108</v>
      </c>
      <c r="I21" s="1863"/>
      <c r="J21" s="1856" t="s">
        <v>2206</v>
      </c>
      <c r="K21" s="1874"/>
    </row>
    <row r="22" spans="2:11" s="51" customFormat="1">
      <c r="B22" s="1872" t="s">
        <v>2190</v>
      </c>
      <c r="C22" s="1889"/>
      <c r="D22" s="1863" t="s">
        <v>2181</v>
      </c>
      <c r="E22" s="1864"/>
      <c r="F22" s="1863" t="s">
        <v>2181</v>
      </c>
      <c r="G22" s="1864"/>
      <c r="H22" s="1863" t="s">
        <v>2181</v>
      </c>
      <c r="I22" s="1864"/>
      <c r="J22" s="1863" t="s">
        <v>2206</v>
      </c>
      <c r="K22" s="1880"/>
    </row>
    <row r="23" spans="2:11" s="51" customFormat="1">
      <c r="B23" s="1857" t="s">
        <v>2191</v>
      </c>
      <c r="C23" s="1862" t="s">
        <v>2185</v>
      </c>
      <c r="D23" s="1856" t="s">
        <v>108</v>
      </c>
      <c r="E23" s="1856"/>
      <c r="F23" s="1863" t="s">
        <v>108</v>
      </c>
      <c r="G23" s="1864"/>
      <c r="H23" s="1863" t="s">
        <v>108</v>
      </c>
      <c r="I23" s="1864"/>
      <c r="J23" s="1856" t="s">
        <v>2206</v>
      </c>
      <c r="K23" s="1874"/>
    </row>
    <row r="24" spans="2:11" s="51" customFormat="1">
      <c r="B24" s="1859" t="s">
        <v>2207</v>
      </c>
      <c r="C24" s="1860"/>
      <c r="D24" s="1856" t="s">
        <v>2181</v>
      </c>
      <c r="E24" s="1856"/>
      <c r="F24" s="1856" t="s">
        <v>2181</v>
      </c>
      <c r="G24" s="1856"/>
      <c r="H24" s="1856" t="s">
        <v>2181</v>
      </c>
      <c r="I24" s="1856"/>
      <c r="J24" s="1856" t="s">
        <v>108</v>
      </c>
      <c r="K24" s="1874"/>
    </row>
    <row r="25" spans="2:11" s="51" customFormat="1" ht="13.5" customHeight="1">
      <c r="B25" s="1857" t="s">
        <v>1012</v>
      </c>
      <c r="C25" s="1858"/>
      <c r="D25" s="1856">
        <v>143</v>
      </c>
      <c r="E25" s="1856"/>
      <c r="F25" s="1856">
        <v>149</v>
      </c>
      <c r="G25" s="1856"/>
      <c r="H25" s="1856">
        <v>160</v>
      </c>
      <c r="I25" s="1863"/>
      <c r="J25" s="1856">
        <v>158</v>
      </c>
      <c r="K25" s="1874"/>
    </row>
    <row r="26" spans="2:11" s="51" customFormat="1">
      <c r="B26" s="1857" t="s">
        <v>2192</v>
      </c>
      <c r="C26" s="1862">
        <v>106</v>
      </c>
      <c r="D26" s="1856" t="s">
        <v>108</v>
      </c>
      <c r="E26" s="1856"/>
      <c r="F26" s="1856" t="s">
        <v>1142</v>
      </c>
      <c r="G26" s="1856"/>
      <c r="H26" s="1856" t="s">
        <v>1142</v>
      </c>
      <c r="I26" s="1863"/>
      <c r="J26" s="1856" t="s">
        <v>2205</v>
      </c>
      <c r="K26" s="1874"/>
    </row>
    <row r="27" spans="2:11" s="51" customFormat="1">
      <c r="B27" s="1859" t="s">
        <v>1629</v>
      </c>
      <c r="C27" s="1860"/>
      <c r="D27" s="1856" t="s">
        <v>108</v>
      </c>
      <c r="E27" s="1856"/>
      <c r="F27" s="1856" t="s">
        <v>108</v>
      </c>
      <c r="G27" s="1856"/>
      <c r="H27" s="1856" t="s">
        <v>108</v>
      </c>
      <c r="I27" s="1856"/>
      <c r="J27" s="1856" t="s">
        <v>108</v>
      </c>
      <c r="K27" s="1874"/>
    </row>
    <row r="28" spans="2:11" s="51" customFormat="1">
      <c r="B28" s="1857" t="s">
        <v>2193</v>
      </c>
      <c r="C28" s="1858"/>
      <c r="D28" s="1856" t="s">
        <v>108</v>
      </c>
      <c r="E28" s="1856"/>
      <c r="F28" s="1856" t="s">
        <v>108</v>
      </c>
      <c r="G28" s="1856"/>
      <c r="H28" s="1856" t="s">
        <v>108</v>
      </c>
      <c r="I28" s="1863"/>
      <c r="J28" s="1856" t="s">
        <v>2206</v>
      </c>
      <c r="K28" s="1874"/>
    </row>
    <row r="29" spans="2:11" s="51" customFormat="1">
      <c r="B29" s="1859" t="s">
        <v>2208</v>
      </c>
      <c r="C29" s="1861"/>
      <c r="D29" s="1863" t="s">
        <v>2205</v>
      </c>
      <c r="E29" s="1864"/>
      <c r="F29" s="1863" t="s">
        <v>2181</v>
      </c>
      <c r="G29" s="1864"/>
      <c r="H29" s="1863" t="s">
        <v>2181</v>
      </c>
      <c r="I29" s="1864"/>
      <c r="J29" s="1863" t="s">
        <v>2206</v>
      </c>
      <c r="K29" s="1880"/>
    </row>
    <row r="30" spans="2:11" s="51" customFormat="1">
      <c r="B30" s="1857" t="s">
        <v>2194</v>
      </c>
      <c r="C30" s="1858"/>
      <c r="D30" s="1856" t="s">
        <v>108</v>
      </c>
      <c r="E30" s="1856"/>
      <c r="F30" s="1856" t="s">
        <v>108</v>
      </c>
      <c r="G30" s="1856"/>
      <c r="H30" s="1856">
        <v>10</v>
      </c>
      <c r="I30" s="1863"/>
      <c r="J30" s="1856" t="s">
        <v>2206</v>
      </c>
      <c r="K30" s="1874"/>
    </row>
    <row r="31" spans="2:11" s="51" customFormat="1" ht="13.5" customHeight="1">
      <c r="B31" s="1857" t="s">
        <v>2195</v>
      </c>
      <c r="C31" s="1858"/>
      <c r="D31" s="1856">
        <v>47</v>
      </c>
      <c r="E31" s="1856"/>
      <c r="F31" s="1856">
        <v>42</v>
      </c>
      <c r="G31" s="1856"/>
      <c r="H31" s="1856">
        <v>65</v>
      </c>
      <c r="I31" s="1863"/>
      <c r="J31" s="1856">
        <v>261</v>
      </c>
      <c r="K31" s="1874"/>
    </row>
    <row r="32" spans="2:11" s="51" customFormat="1">
      <c r="B32" s="1857" t="s">
        <v>1013</v>
      </c>
      <c r="C32" s="1858"/>
      <c r="D32" s="1856">
        <v>121</v>
      </c>
      <c r="E32" s="1856"/>
      <c r="F32" s="1856">
        <v>112</v>
      </c>
      <c r="G32" s="1856"/>
      <c r="H32" s="1856">
        <v>112</v>
      </c>
      <c r="I32" s="1863"/>
      <c r="J32" s="1856">
        <v>113</v>
      </c>
      <c r="K32" s="1874"/>
    </row>
    <row r="33" spans="1:13" s="51" customFormat="1">
      <c r="B33" s="1857" t="s">
        <v>2196</v>
      </c>
      <c r="C33" s="1858"/>
      <c r="D33" s="1856" t="s">
        <v>108</v>
      </c>
      <c r="E33" s="1856"/>
      <c r="F33" s="1856">
        <v>10</v>
      </c>
      <c r="G33" s="1856"/>
      <c r="H33" s="1856" t="s">
        <v>108</v>
      </c>
      <c r="I33" s="1863"/>
      <c r="J33" s="1856" t="s">
        <v>2206</v>
      </c>
      <c r="K33" s="1874"/>
    </row>
    <row r="34" spans="1:13" s="51" customFormat="1">
      <c r="B34" s="1865" t="s">
        <v>2197</v>
      </c>
      <c r="C34" s="1866"/>
      <c r="D34" s="1856">
        <v>14</v>
      </c>
      <c r="E34" s="1856"/>
      <c r="F34" s="1856">
        <v>14</v>
      </c>
      <c r="G34" s="1856"/>
      <c r="H34" s="1856">
        <v>17</v>
      </c>
      <c r="I34" s="1863"/>
      <c r="J34" s="1856">
        <v>20</v>
      </c>
      <c r="K34" s="1874"/>
    </row>
    <row r="35" spans="1:13" s="51" customFormat="1">
      <c r="B35" s="1872" t="s">
        <v>2198</v>
      </c>
      <c r="C35" s="1873"/>
      <c r="D35" s="1863" t="s">
        <v>2181</v>
      </c>
      <c r="E35" s="1864"/>
      <c r="F35" s="1863" t="s">
        <v>2181</v>
      </c>
      <c r="G35" s="1864"/>
      <c r="H35" s="1863" t="s">
        <v>2205</v>
      </c>
      <c r="I35" s="1864"/>
      <c r="J35" s="1863" t="s">
        <v>2185</v>
      </c>
      <c r="K35" s="1880"/>
    </row>
    <row r="36" spans="1:13" s="51" customFormat="1" ht="15.75" customHeight="1">
      <c r="B36" s="1872" t="s">
        <v>2199</v>
      </c>
      <c r="C36" s="1873"/>
      <c r="D36" s="1863" t="s">
        <v>2181</v>
      </c>
      <c r="E36" s="1864"/>
      <c r="F36" s="1863" t="s">
        <v>2181</v>
      </c>
      <c r="G36" s="1864"/>
      <c r="H36" s="1863" t="s">
        <v>2205</v>
      </c>
      <c r="I36" s="1864"/>
      <c r="J36" s="1863" t="s">
        <v>2206</v>
      </c>
      <c r="K36" s="1880"/>
    </row>
    <row r="37" spans="1:13" s="51" customFormat="1" ht="15.75" customHeight="1">
      <c r="B37" s="1857" t="s">
        <v>2200</v>
      </c>
      <c r="C37" s="1858"/>
      <c r="D37" s="1856">
        <v>10</v>
      </c>
      <c r="E37" s="1856"/>
      <c r="F37" s="1856">
        <v>10</v>
      </c>
      <c r="G37" s="1856"/>
      <c r="H37" s="1856">
        <v>11</v>
      </c>
      <c r="I37" s="1863"/>
      <c r="J37" s="1856">
        <v>11</v>
      </c>
      <c r="K37" s="1874"/>
    </row>
    <row r="38" spans="1:13" s="51" customFormat="1" ht="26.25" customHeight="1">
      <c r="B38" s="1857" t="s">
        <v>2209</v>
      </c>
      <c r="C38" s="1858"/>
      <c r="D38" s="1856">
        <v>56</v>
      </c>
      <c r="E38" s="1856"/>
      <c r="F38" s="1856">
        <v>51</v>
      </c>
      <c r="G38" s="1856"/>
      <c r="H38" s="1856">
        <v>53</v>
      </c>
      <c r="I38" s="1863"/>
      <c r="J38" s="1856">
        <v>48</v>
      </c>
      <c r="K38" s="1874"/>
      <c r="L38" s="460"/>
    </row>
    <row r="39" spans="1:13" s="51" customFormat="1" ht="15.75" customHeight="1">
      <c r="B39" s="1865" t="s">
        <v>2201</v>
      </c>
      <c r="C39" s="1866"/>
      <c r="D39" s="1856">
        <v>14</v>
      </c>
      <c r="E39" s="1856"/>
      <c r="F39" s="1856">
        <v>15</v>
      </c>
      <c r="G39" s="1856"/>
      <c r="H39" s="1856">
        <v>12</v>
      </c>
      <c r="I39" s="1863"/>
      <c r="J39" s="1856">
        <v>15</v>
      </c>
      <c r="K39" s="1874"/>
      <c r="L39" s="45"/>
    </row>
    <row r="40" spans="1:13" s="51" customFormat="1" ht="15.75" customHeight="1">
      <c r="B40" s="1865" t="s">
        <v>21</v>
      </c>
      <c r="C40" s="1866"/>
      <c r="D40" s="1856" t="s">
        <v>108</v>
      </c>
      <c r="E40" s="1856"/>
      <c r="F40" s="1856" t="s">
        <v>108</v>
      </c>
      <c r="G40" s="1856"/>
      <c r="H40" s="1856" t="s">
        <v>108</v>
      </c>
      <c r="I40" s="1863"/>
      <c r="J40" s="1856" t="s">
        <v>2185</v>
      </c>
      <c r="K40" s="1874"/>
      <c r="L40" s="41"/>
      <c r="M40" s="23"/>
    </row>
    <row r="41" spans="1:13" s="51" customFormat="1" ht="15.75" customHeight="1">
      <c r="B41" s="1865" t="s">
        <v>2210</v>
      </c>
      <c r="C41" s="1866"/>
      <c r="D41" s="1856">
        <v>34</v>
      </c>
      <c r="E41" s="1856"/>
      <c r="F41" s="1856">
        <v>96</v>
      </c>
      <c r="G41" s="1856"/>
      <c r="H41" s="1856">
        <v>104</v>
      </c>
      <c r="I41" s="1863"/>
      <c r="J41" s="1856">
        <v>121</v>
      </c>
      <c r="K41" s="1874"/>
      <c r="L41" s="41"/>
      <c r="M41" s="23"/>
    </row>
    <row r="42" spans="1:13" s="51" customFormat="1" ht="15.75" customHeight="1">
      <c r="B42" s="1865" t="s">
        <v>2386</v>
      </c>
      <c r="C42" s="1866"/>
      <c r="D42" s="1856" t="s">
        <v>108</v>
      </c>
      <c r="E42" s="1856"/>
      <c r="F42" s="1856" t="s">
        <v>1142</v>
      </c>
      <c r="G42" s="1856"/>
      <c r="H42" s="1856" t="s">
        <v>1142</v>
      </c>
      <c r="I42" s="1863"/>
      <c r="J42" s="1856" t="s">
        <v>12</v>
      </c>
      <c r="K42" s="1874"/>
      <c r="L42" s="41"/>
      <c r="M42" s="23"/>
    </row>
    <row r="43" spans="1:13">
      <c r="A43" s="51"/>
      <c r="B43" s="1867" t="s">
        <v>2202</v>
      </c>
      <c r="C43" s="1868"/>
      <c r="D43" s="1869" t="s">
        <v>2205</v>
      </c>
      <c r="E43" s="1869"/>
      <c r="F43" s="1869" t="s">
        <v>1142</v>
      </c>
      <c r="G43" s="1869"/>
      <c r="H43" s="1870" t="s">
        <v>1142</v>
      </c>
      <c r="I43" s="1871"/>
      <c r="J43" s="1870" t="s">
        <v>2206</v>
      </c>
      <c r="K43" s="1890"/>
      <c r="L43" s="47"/>
    </row>
    <row r="44" spans="1:13">
      <c r="A44" s="51"/>
      <c r="B44" s="1371" t="s">
        <v>335</v>
      </c>
      <c r="C44" s="282"/>
      <c r="D44" s="1244"/>
      <c r="E44" s="1244"/>
      <c r="F44" s="1898"/>
      <c r="G44" s="1898"/>
      <c r="H44" s="1766"/>
      <c r="I44" s="1766"/>
      <c r="J44" s="1766"/>
      <c r="K44" s="1766"/>
      <c r="L44" s="7"/>
    </row>
    <row r="45" spans="1:13">
      <c r="A45" s="51"/>
      <c r="B45" s="1136" t="s">
        <v>2203</v>
      </c>
      <c r="C45" s="264"/>
      <c r="D45" s="1244"/>
      <c r="E45" s="1244"/>
      <c r="F45" s="1222"/>
      <c r="G45" s="1222"/>
      <c r="H45" s="1766"/>
      <c r="I45" s="1766"/>
      <c r="J45" s="1766"/>
      <c r="K45" s="1766"/>
      <c r="L45" s="7"/>
    </row>
    <row r="46" spans="1:13" ht="14.25">
      <c r="A46" s="134" t="s">
        <v>2060</v>
      </c>
      <c r="B46" s="140"/>
      <c r="C46" s="140"/>
      <c r="D46" s="140"/>
      <c r="E46" s="140"/>
      <c r="F46" s="140"/>
      <c r="G46" s="140"/>
      <c r="H46" s="140"/>
      <c r="I46" s="140"/>
      <c r="J46" s="140"/>
      <c r="K46" s="140"/>
      <c r="L46" s="7"/>
    </row>
    <row r="47" spans="1:13">
      <c r="A47" s="3"/>
      <c r="B47" s="3"/>
      <c r="C47" s="1597" t="s">
        <v>1738</v>
      </c>
      <c r="D47" s="1853"/>
      <c r="E47" s="1853"/>
      <c r="F47" s="1853"/>
      <c r="G47" s="1853"/>
      <c r="H47" s="51"/>
      <c r="I47" s="51"/>
      <c r="J47" s="14"/>
      <c r="L47" s="7"/>
    </row>
    <row r="48" spans="1:13" ht="13.5" customHeight="1">
      <c r="A48" s="3"/>
      <c r="B48" s="1570" t="s">
        <v>1334</v>
      </c>
      <c r="C48" s="1883" t="s">
        <v>93</v>
      </c>
      <c r="D48" s="1883" t="s">
        <v>94</v>
      </c>
      <c r="E48" s="1883" t="s">
        <v>1174</v>
      </c>
      <c r="F48" s="1883" t="s">
        <v>1512</v>
      </c>
      <c r="G48" s="1892" t="s">
        <v>877</v>
      </c>
      <c r="H48" s="1256"/>
      <c r="I48" s="1256"/>
      <c r="J48" s="1256"/>
      <c r="K48" s="1256"/>
      <c r="L48" s="7"/>
    </row>
    <row r="49" spans="1:12" ht="18.75" customHeight="1">
      <c r="A49" s="3"/>
      <c r="B49" s="1571"/>
      <c r="C49" s="1884"/>
      <c r="D49" s="1884"/>
      <c r="E49" s="1884"/>
      <c r="F49" s="1891"/>
      <c r="G49" s="1893"/>
      <c r="H49" s="1256"/>
      <c r="I49" s="1256"/>
      <c r="J49" s="1256"/>
      <c r="K49" s="41"/>
      <c r="L49" s="7"/>
    </row>
    <row r="50" spans="1:12" ht="13.5" customHeight="1">
      <c r="A50" s="3"/>
      <c r="B50" s="1246" t="s">
        <v>1667</v>
      </c>
      <c r="C50" s="1251">
        <v>281</v>
      </c>
      <c r="D50" s="1251">
        <v>82</v>
      </c>
      <c r="E50" s="1251">
        <v>504</v>
      </c>
      <c r="F50" s="1251">
        <v>419</v>
      </c>
      <c r="G50" s="557">
        <v>85</v>
      </c>
      <c r="H50" s="1232"/>
      <c r="I50" s="1232"/>
      <c r="J50" s="1232"/>
      <c r="K50" s="1232"/>
      <c r="L50" s="460"/>
    </row>
    <row r="51" spans="1:12">
      <c r="A51" s="3"/>
      <c r="B51" s="1246" t="s">
        <v>1717</v>
      </c>
      <c r="C51" s="1251">
        <v>259</v>
      </c>
      <c r="D51" s="1251">
        <v>87</v>
      </c>
      <c r="E51" s="1251">
        <v>498</v>
      </c>
      <c r="F51" s="1251">
        <v>450</v>
      </c>
      <c r="G51" s="557">
        <v>48</v>
      </c>
      <c r="H51" s="1228"/>
      <c r="I51" s="1228"/>
      <c r="J51" s="1228"/>
      <c r="K51" s="1228"/>
    </row>
    <row r="52" spans="1:12" ht="13.5" customHeight="1">
      <c r="A52" s="3"/>
      <c r="B52" s="1246" t="s">
        <v>1731</v>
      </c>
      <c r="C52" s="1251">
        <v>269</v>
      </c>
      <c r="D52" s="1251">
        <v>79</v>
      </c>
      <c r="E52" s="1251">
        <v>512</v>
      </c>
      <c r="F52" s="1251">
        <v>405</v>
      </c>
      <c r="G52" s="557">
        <v>107</v>
      </c>
      <c r="H52" s="1228"/>
      <c r="I52" s="1228"/>
      <c r="J52" s="1228"/>
      <c r="K52" s="1228"/>
      <c r="L52" s="29"/>
    </row>
    <row r="53" spans="1:12">
      <c r="A53" s="3"/>
      <c r="B53" s="1246" t="s">
        <v>1880</v>
      </c>
      <c r="C53" s="1251">
        <v>244</v>
      </c>
      <c r="D53" s="1251">
        <v>60</v>
      </c>
      <c r="E53" s="1251">
        <v>396</v>
      </c>
      <c r="F53" s="1251">
        <v>439</v>
      </c>
      <c r="G53" s="1484">
        <v>-43</v>
      </c>
      <c r="H53" s="1228"/>
      <c r="I53" s="1228"/>
      <c r="J53" s="1228"/>
      <c r="K53" s="1228"/>
      <c r="L53" s="7"/>
    </row>
    <row r="54" spans="1:12" ht="14.25" customHeight="1">
      <c r="A54" s="3"/>
      <c r="B54" s="886" t="s">
        <v>1941</v>
      </c>
      <c r="C54" s="887">
        <v>245</v>
      </c>
      <c r="D54" s="887">
        <v>77</v>
      </c>
      <c r="E54" s="887">
        <v>468</v>
      </c>
      <c r="F54" s="887">
        <v>434</v>
      </c>
      <c r="G54" s="888">
        <v>34</v>
      </c>
      <c r="H54" s="1228"/>
      <c r="I54" s="1228"/>
      <c r="J54" s="1228"/>
      <c r="K54" s="1228"/>
      <c r="L54" s="47"/>
    </row>
    <row r="55" spans="1:12" ht="14.25" customHeight="1">
      <c r="A55" s="3"/>
      <c r="B55" s="1247" t="s">
        <v>2162</v>
      </c>
      <c r="C55" s="1250">
        <v>207</v>
      </c>
      <c r="D55" s="1250">
        <v>60</v>
      </c>
      <c r="E55" s="1250">
        <v>434</v>
      </c>
      <c r="F55" s="1250">
        <v>444</v>
      </c>
      <c r="G55" s="1485">
        <v>-10</v>
      </c>
      <c r="H55" s="1228"/>
      <c r="I55" s="1228"/>
      <c r="J55" s="1228"/>
      <c r="K55" s="1228"/>
      <c r="L55" s="47"/>
    </row>
    <row r="56" spans="1:12" ht="14.25" customHeight="1">
      <c r="A56" s="3"/>
      <c r="B56" s="1227" t="s">
        <v>2204</v>
      </c>
      <c r="C56" s="1372"/>
      <c r="D56" s="1268"/>
      <c r="E56" s="1268"/>
      <c r="F56" s="1268"/>
      <c r="G56" s="1268"/>
      <c r="H56" s="1228"/>
      <c r="I56" s="1228"/>
      <c r="J56" s="1228"/>
      <c r="K56" s="1228"/>
      <c r="L56" s="7"/>
    </row>
    <row r="57" spans="1:12" ht="14.25" customHeight="1">
      <c r="A57" s="134" t="s">
        <v>2061</v>
      </c>
      <c r="B57" s="140"/>
      <c r="C57" s="164"/>
      <c r="D57" s="164"/>
      <c r="E57" s="164"/>
      <c r="F57" s="164"/>
      <c r="G57" s="164"/>
      <c r="H57" s="164"/>
      <c r="I57" s="164"/>
      <c r="J57" s="164"/>
      <c r="K57" s="140"/>
      <c r="L57" s="7"/>
    </row>
    <row r="58" spans="1:12" ht="14.25" customHeight="1">
      <c r="A58" s="3"/>
      <c r="B58" s="3"/>
      <c r="C58" s="1799" t="s">
        <v>2028</v>
      </c>
      <c r="D58" s="1799"/>
      <c r="E58" s="1799"/>
      <c r="F58" s="1799"/>
      <c r="G58" s="1799"/>
      <c r="L58" s="7"/>
    </row>
    <row r="59" spans="1:12" ht="14.25" customHeight="1">
      <c r="A59" s="3"/>
      <c r="B59" s="1570" t="s">
        <v>1327</v>
      </c>
      <c r="C59" s="1562" t="s">
        <v>1328</v>
      </c>
      <c r="D59" s="1562"/>
      <c r="E59" s="1562" t="s">
        <v>1329</v>
      </c>
      <c r="F59" s="1562"/>
      <c r="G59" s="1883" t="s">
        <v>1847</v>
      </c>
      <c r="H59" s="1892"/>
      <c r="I59" s="1228"/>
      <c r="J59" s="1228"/>
      <c r="K59" s="1228"/>
      <c r="L59" s="7"/>
    </row>
    <row r="60" spans="1:12">
      <c r="A60" s="3"/>
      <c r="B60" s="1571"/>
      <c r="C60" s="1569" t="s">
        <v>1330</v>
      </c>
      <c r="D60" s="1569"/>
      <c r="E60" s="1569" t="s">
        <v>1330</v>
      </c>
      <c r="F60" s="1569"/>
      <c r="G60" s="1884"/>
      <c r="H60" s="1893"/>
      <c r="I60" s="1228"/>
      <c r="J60" s="1228"/>
      <c r="K60" s="1228"/>
      <c r="L60" s="7"/>
    </row>
    <row r="61" spans="1:12">
      <c r="A61" s="3"/>
      <c r="B61" s="1246" t="s">
        <v>1667</v>
      </c>
      <c r="C61" s="1894">
        <v>1947</v>
      </c>
      <c r="D61" s="1895"/>
      <c r="E61" s="1894">
        <v>2017</v>
      </c>
      <c r="F61" s="1895"/>
      <c r="G61" s="1896">
        <v>-70</v>
      </c>
      <c r="H61" s="1897"/>
      <c r="I61" s="1232"/>
      <c r="J61" s="1232"/>
      <c r="K61" s="1232"/>
    </row>
    <row r="62" spans="1:12">
      <c r="B62" s="1246" t="s">
        <v>1717</v>
      </c>
      <c r="C62" s="1894">
        <v>2030</v>
      </c>
      <c r="D62" s="1895"/>
      <c r="E62" s="1894">
        <v>2050</v>
      </c>
      <c r="F62" s="1895"/>
      <c r="G62" s="1896">
        <v>-20</v>
      </c>
      <c r="H62" s="1897"/>
      <c r="I62" s="1232"/>
      <c r="J62" s="1232"/>
      <c r="K62" s="1232"/>
    </row>
    <row r="63" spans="1:12">
      <c r="B63" s="1246" t="s">
        <v>1731</v>
      </c>
      <c r="C63" s="1894">
        <v>1972</v>
      </c>
      <c r="D63" s="1895"/>
      <c r="E63" s="1894">
        <v>1905</v>
      </c>
      <c r="F63" s="1895"/>
      <c r="G63" s="1896">
        <v>67</v>
      </c>
      <c r="H63" s="1897"/>
      <c r="I63" s="1228"/>
      <c r="J63" s="1228"/>
      <c r="K63" s="1228"/>
    </row>
    <row r="64" spans="1:12">
      <c r="B64" s="886" t="s">
        <v>1880</v>
      </c>
      <c r="C64" s="1894">
        <v>2056</v>
      </c>
      <c r="D64" s="1895"/>
      <c r="E64" s="1894">
        <v>1826</v>
      </c>
      <c r="F64" s="1895"/>
      <c r="G64" s="1896">
        <v>230</v>
      </c>
      <c r="H64" s="1897"/>
      <c r="I64" s="1228"/>
      <c r="J64" s="1228"/>
      <c r="K64" s="1228"/>
    </row>
    <row r="65" spans="2:11">
      <c r="B65" s="886" t="s">
        <v>1941</v>
      </c>
      <c r="C65" s="1894">
        <v>1984</v>
      </c>
      <c r="D65" s="1895"/>
      <c r="E65" s="1894">
        <v>2036</v>
      </c>
      <c r="F65" s="1895"/>
      <c r="G65" s="1896">
        <v>-52</v>
      </c>
      <c r="H65" s="1897"/>
      <c r="I65" s="1228"/>
      <c r="J65" s="1228"/>
      <c r="K65" s="1228"/>
    </row>
    <row r="66" spans="2:11">
      <c r="B66" s="1247" t="s">
        <v>2162</v>
      </c>
      <c r="C66" s="1899">
        <v>2320</v>
      </c>
      <c r="D66" s="1899"/>
      <c r="E66" s="1899">
        <v>1949</v>
      </c>
      <c r="F66" s="1899"/>
      <c r="G66" s="1900">
        <f t="shared" ref="G66" si="1">C66-E66</f>
        <v>371</v>
      </c>
      <c r="H66" s="1901"/>
      <c r="I66" s="1228"/>
      <c r="J66" s="1232"/>
      <c r="K66" s="1228"/>
    </row>
    <row r="67" spans="2:11">
      <c r="B67" s="257" t="s">
        <v>1057</v>
      </c>
      <c r="C67" s="1275"/>
      <c r="H67" s="1228"/>
      <c r="I67" s="1228"/>
      <c r="J67" s="1228"/>
      <c r="K67" s="1228"/>
    </row>
    <row r="68" spans="2:11">
      <c r="B68" s="22"/>
      <c r="C68" s="22"/>
      <c r="D68" s="22"/>
      <c r="E68" s="22"/>
      <c r="F68" s="22"/>
      <c r="G68" s="22"/>
      <c r="H68" s="22"/>
      <c r="I68" s="22"/>
      <c r="J68" s="22"/>
      <c r="K68" s="22"/>
    </row>
    <row r="69" spans="2:11">
      <c r="B69" s="22"/>
      <c r="C69" s="22"/>
      <c r="D69" s="22"/>
      <c r="E69" s="22"/>
      <c r="F69" s="22"/>
      <c r="G69" s="22"/>
      <c r="H69" s="22"/>
      <c r="I69" s="22"/>
      <c r="J69" s="22"/>
      <c r="K69" s="22"/>
    </row>
    <row r="70" spans="2:11">
      <c r="B70" s="22"/>
      <c r="C70" s="22"/>
      <c r="D70" s="22"/>
      <c r="E70" s="22"/>
      <c r="F70" s="22"/>
      <c r="G70" s="22"/>
      <c r="H70" s="22"/>
      <c r="I70" s="22"/>
      <c r="J70" s="22"/>
      <c r="K70" s="22"/>
    </row>
    <row r="71" spans="2:11">
      <c r="B71" s="22"/>
      <c r="C71" s="22"/>
      <c r="D71" s="22"/>
      <c r="E71" s="22"/>
      <c r="F71" s="22"/>
      <c r="G71" s="22"/>
      <c r="H71" s="22"/>
      <c r="I71" s="22"/>
      <c r="J71" s="22"/>
      <c r="K71" s="22"/>
    </row>
    <row r="72" spans="2:11">
      <c r="B72" s="22"/>
      <c r="C72" s="22"/>
      <c r="D72" s="22"/>
      <c r="E72" s="22"/>
      <c r="F72" s="22"/>
      <c r="G72" s="22"/>
      <c r="H72" s="22"/>
      <c r="I72" s="22"/>
      <c r="J72" s="22"/>
      <c r="K72" s="22"/>
    </row>
    <row r="73" spans="2:11">
      <c r="B73" s="22"/>
      <c r="C73" s="22"/>
      <c r="D73" s="22"/>
      <c r="E73" s="22"/>
      <c r="F73" s="22"/>
      <c r="G73" s="22"/>
      <c r="H73" s="22"/>
      <c r="I73" s="22"/>
      <c r="J73" s="22"/>
      <c r="K73" s="22"/>
    </row>
    <row r="74" spans="2:11">
      <c r="B74" s="22"/>
      <c r="C74" s="22"/>
      <c r="D74" s="22"/>
      <c r="E74" s="22"/>
      <c r="F74" s="22"/>
      <c r="G74" s="22"/>
      <c r="H74" s="22"/>
      <c r="I74" s="22"/>
      <c r="J74" s="22"/>
      <c r="K74" s="22"/>
    </row>
    <row r="75" spans="2:11">
      <c r="B75" s="22"/>
      <c r="C75" s="22"/>
      <c r="D75" s="22"/>
      <c r="E75" s="22"/>
      <c r="F75" s="22"/>
      <c r="G75" s="22"/>
      <c r="H75" s="22"/>
      <c r="I75" s="22"/>
      <c r="J75" s="22"/>
      <c r="K75" s="22"/>
    </row>
    <row r="76" spans="2:11">
      <c r="B76" s="22"/>
      <c r="C76" s="22"/>
      <c r="D76" s="22"/>
      <c r="E76" s="22"/>
      <c r="F76" s="22"/>
      <c r="G76" s="22"/>
      <c r="H76" s="22"/>
      <c r="I76" s="22"/>
      <c r="J76" s="22"/>
      <c r="K76" s="22"/>
    </row>
    <row r="77" spans="2:11">
      <c r="B77" s="22"/>
      <c r="C77" s="22"/>
      <c r="D77" s="22"/>
      <c r="E77" s="22"/>
      <c r="F77" s="22"/>
      <c r="G77" s="22"/>
      <c r="H77" s="22"/>
      <c r="I77" s="22"/>
      <c r="J77" s="22"/>
      <c r="K77" s="22"/>
    </row>
    <row r="78" spans="2:11">
      <c r="B78" s="22"/>
      <c r="C78" s="22"/>
      <c r="D78" s="22"/>
      <c r="E78" s="22"/>
      <c r="F78" s="22"/>
      <c r="G78" s="22"/>
      <c r="H78" s="22"/>
      <c r="I78" s="22"/>
      <c r="J78" s="22"/>
      <c r="K78" s="22"/>
    </row>
    <row r="79" spans="2:11">
      <c r="B79" s="22"/>
      <c r="C79" s="22"/>
      <c r="D79" s="22"/>
      <c r="E79" s="22"/>
      <c r="F79" s="22"/>
      <c r="G79" s="22"/>
      <c r="H79" s="22"/>
      <c r="I79" s="22"/>
      <c r="J79" s="22"/>
      <c r="K79" s="22"/>
    </row>
    <row r="80" spans="2:11">
      <c r="B80" s="22"/>
      <c r="C80" s="22"/>
      <c r="D80" s="22"/>
      <c r="E80" s="22"/>
      <c r="F80" s="22"/>
      <c r="G80" s="22"/>
      <c r="H80" s="22"/>
      <c r="I80" s="22"/>
      <c r="J80" s="22"/>
      <c r="K80" s="22"/>
    </row>
    <row r="81" spans="2:11">
      <c r="B81" s="22"/>
      <c r="C81" s="22"/>
      <c r="D81" s="22"/>
      <c r="E81" s="22"/>
      <c r="F81" s="22"/>
      <c r="G81" s="22"/>
      <c r="H81" s="22"/>
      <c r="I81" s="22"/>
      <c r="J81" s="22"/>
      <c r="K81" s="22"/>
    </row>
    <row r="82" spans="2:11">
      <c r="B82" s="22"/>
      <c r="C82" s="22"/>
      <c r="D82" s="22"/>
      <c r="E82" s="22"/>
      <c r="F82" s="22"/>
      <c r="G82" s="22"/>
      <c r="H82" s="22"/>
      <c r="I82" s="22"/>
      <c r="J82" s="22"/>
      <c r="K82" s="22"/>
    </row>
    <row r="83" spans="2:11">
      <c r="B83" s="22"/>
      <c r="C83" s="22"/>
      <c r="D83" s="22"/>
      <c r="E83" s="22"/>
      <c r="F83" s="22"/>
      <c r="G83" s="22"/>
      <c r="H83" s="22"/>
      <c r="I83" s="22"/>
      <c r="J83" s="22"/>
      <c r="K83" s="22"/>
    </row>
    <row r="84" spans="2:11">
      <c r="B84" s="22"/>
      <c r="C84" s="22"/>
      <c r="D84" s="22"/>
      <c r="E84" s="22"/>
      <c r="F84" s="22"/>
      <c r="G84" s="22"/>
      <c r="H84" s="22"/>
      <c r="I84" s="22"/>
      <c r="J84" s="22"/>
      <c r="K84" s="22"/>
    </row>
    <row r="85" spans="2:11">
      <c r="B85" s="22"/>
      <c r="C85" s="22"/>
      <c r="D85" s="22"/>
      <c r="E85" s="22"/>
      <c r="F85" s="22"/>
      <c r="G85" s="22"/>
      <c r="H85" s="22"/>
      <c r="I85" s="22"/>
      <c r="J85" s="22"/>
      <c r="K85" s="22"/>
    </row>
    <row r="86" spans="2:11">
      <c r="B86" s="22"/>
      <c r="C86" s="22"/>
      <c r="D86" s="22"/>
      <c r="E86" s="22"/>
      <c r="F86" s="22"/>
      <c r="G86" s="22"/>
      <c r="H86" s="22"/>
      <c r="I86" s="22"/>
      <c r="J86" s="22"/>
      <c r="K86" s="22"/>
    </row>
    <row r="87" spans="2:11">
      <c r="B87" s="22"/>
      <c r="C87" s="22"/>
      <c r="D87" s="22"/>
      <c r="E87" s="22"/>
      <c r="F87" s="22"/>
      <c r="G87" s="22"/>
      <c r="H87" s="22"/>
      <c r="I87" s="22"/>
      <c r="J87" s="22"/>
      <c r="K87" s="22"/>
    </row>
    <row r="88" spans="2:11">
      <c r="B88" s="22"/>
      <c r="C88" s="22"/>
      <c r="D88" s="22"/>
      <c r="E88" s="22"/>
      <c r="F88" s="22"/>
      <c r="G88" s="22"/>
      <c r="H88" s="22"/>
      <c r="I88" s="22"/>
      <c r="J88" s="22"/>
      <c r="K88" s="22"/>
    </row>
    <row r="89" spans="2:11">
      <c r="B89" s="22"/>
      <c r="C89" s="22"/>
      <c r="D89" s="22"/>
      <c r="E89" s="22"/>
      <c r="F89" s="22"/>
      <c r="G89" s="22"/>
      <c r="H89" s="22"/>
      <c r="I89" s="22"/>
      <c r="J89" s="22"/>
      <c r="K89" s="22"/>
    </row>
    <row r="90" spans="2:11">
      <c r="B90" s="22"/>
      <c r="C90" s="22"/>
      <c r="D90" s="22"/>
      <c r="E90" s="22"/>
      <c r="F90" s="22"/>
      <c r="G90" s="22"/>
      <c r="H90" s="22"/>
      <c r="I90" s="22"/>
      <c r="J90" s="22"/>
      <c r="K90" s="22"/>
    </row>
    <row r="91" spans="2:11">
      <c r="B91" s="22"/>
      <c r="C91" s="22"/>
      <c r="D91" s="22"/>
      <c r="E91" s="22"/>
      <c r="F91" s="22"/>
      <c r="G91" s="22"/>
      <c r="H91" s="22"/>
      <c r="I91" s="22"/>
      <c r="J91" s="22"/>
      <c r="K91" s="22"/>
    </row>
    <row r="92" spans="2:11">
      <c r="B92" s="22"/>
      <c r="C92" s="22"/>
      <c r="D92" s="22"/>
      <c r="E92" s="22"/>
      <c r="F92" s="22"/>
      <c r="G92" s="22"/>
      <c r="H92" s="22"/>
      <c r="I92" s="22"/>
      <c r="J92" s="22"/>
      <c r="K92" s="22"/>
    </row>
    <row r="93" spans="2:11">
      <c r="B93" s="22"/>
      <c r="C93" s="22"/>
      <c r="D93" s="22"/>
      <c r="E93" s="22"/>
      <c r="F93" s="22"/>
      <c r="G93" s="22"/>
      <c r="H93" s="22"/>
      <c r="I93" s="22"/>
      <c r="J93" s="22"/>
      <c r="K93" s="22"/>
    </row>
    <row r="94" spans="2:11">
      <c r="B94" s="22"/>
      <c r="C94" s="22"/>
      <c r="D94" s="22"/>
      <c r="E94" s="22"/>
      <c r="F94" s="22"/>
      <c r="G94" s="22"/>
      <c r="H94" s="22"/>
      <c r="I94" s="22"/>
      <c r="J94" s="22"/>
      <c r="K94" s="22"/>
    </row>
    <row r="95" spans="2:11">
      <c r="B95" s="22"/>
      <c r="C95" s="22"/>
      <c r="D95" s="22"/>
      <c r="E95" s="22"/>
      <c r="F95" s="22"/>
      <c r="G95" s="22"/>
      <c r="H95" s="22"/>
      <c r="I95" s="22"/>
      <c r="J95" s="22"/>
      <c r="K95" s="22"/>
    </row>
    <row r="96" spans="2:11">
      <c r="B96" s="22"/>
      <c r="C96" s="22"/>
      <c r="D96" s="22"/>
      <c r="E96" s="22"/>
      <c r="F96" s="22"/>
      <c r="G96" s="22"/>
      <c r="H96" s="22"/>
      <c r="I96" s="22"/>
      <c r="J96" s="22"/>
      <c r="K96" s="22"/>
    </row>
    <row r="97" spans="2:11">
      <c r="B97" s="22"/>
      <c r="C97" s="22"/>
      <c r="D97" s="22"/>
      <c r="E97" s="22"/>
      <c r="F97" s="22"/>
      <c r="G97" s="22"/>
      <c r="H97" s="22"/>
      <c r="I97" s="22"/>
      <c r="J97" s="22"/>
      <c r="K97" s="22"/>
    </row>
    <row r="98" spans="2:11">
      <c r="B98" s="22"/>
      <c r="C98" s="22"/>
      <c r="D98" s="22"/>
      <c r="E98" s="22"/>
      <c r="F98" s="22"/>
      <c r="G98" s="22"/>
      <c r="H98" s="22"/>
      <c r="I98" s="22"/>
      <c r="J98" s="22"/>
      <c r="K98" s="22"/>
    </row>
    <row r="99" spans="2:11">
      <c r="B99" s="22"/>
      <c r="C99" s="22"/>
      <c r="D99" s="22"/>
      <c r="E99" s="22"/>
      <c r="F99" s="22"/>
      <c r="G99" s="22"/>
      <c r="H99" s="22"/>
      <c r="I99" s="22"/>
      <c r="J99" s="22"/>
      <c r="K99" s="22"/>
    </row>
    <row r="100" spans="2:11">
      <c r="B100" s="22"/>
      <c r="C100" s="22"/>
      <c r="D100" s="22"/>
      <c r="E100" s="22"/>
      <c r="F100" s="22"/>
      <c r="G100" s="22"/>
      <c r="H100" s="22"/>
      <c r="I100" s="22"/>
      <c r="J100" s="22"/>
      <c r="K100" s="22"/>
    </row>
    <row r="101" spans="2:11">
      <c r="B101" s="22"/>
      <c r="C101" s="22"/>
      <c r="D101" s="22"/>
      <c r="E101" s="22"/>
      <c r="F101" s="22"/>
      <c r="G101" s="22"/>
      <c r="H101" s="22"/>
      <c r="I101" s="22"/>
      <c r="J101" s="22"/>
      <c r="K101" s="22"/>
    </row>
    <row r="102" spans="2:11">
      <c r="B102" s="22"/>
      <c r="C102" s="22"/>
      <c r="D102" s="22"/>
      <c r="E102" s="22"/>
      <c r="F102" s="22"/>
      <c r="G102" s="22"/>
      <c r="H102" s="22"/>
      <c r="I102" s="22"/>
      <c r="J102" s="22"/>
      <c r="K102" s="22"/>
    </row>
    <row r="103" spans="2:11">
      <c r="B103" s="22"/>
      <c r="C103" s="22"/>
      <c r="D103" s="22"/>
      <c r="E103" s="22"/>
      <c r="F103" s="22"/>
      <c r="G103" s="22"/>
      <c r="H103" s="22"/>
      <c r="I103" s="22"/>
      <c r="J103" s="22"/>
      <c r="K103" s="22"/>
    </row>
    <row r="104" spans="2:11">
      <c r="B104" s="22"/>
      <c r="C104" s="22"/>
      <c r="D104" s="22"/>
      <c r="E104" s="22"/>
      <c r="F104" s="22"/>
      <c r="G104" s="22"/>
      <c r="H104" s="22"/>
      <c r="I104" s="22"/>
      <c r="J104" s="22"/>
      <c r="K104" s="22"/>
    </row>
    <row r="105" spans="2:11">
      <c r="B105" s="22"/>
      <c r="C105" s="22"/>
      <c r="D105" s="22"/>
      <c r="E105" s="22"/>
      <c r="F105" s="22"/>
      <c r="G105" s="22"/>
      <c r="H105" s="22"/>
      <c r="I105" s="22"/>
      <c r="J105" s="22"/>
      <c r="K105" s="22"/>
    </row>
    <row r="106" spans="2:11">
      <c r="B106" s="22"/>
      <c r="C106" s="22"/>
      <c r="D106" s="22"/>
      <c r="E106" s="22"/>
      <c r="F106" s="22"/>
      <c r="G106" s="22"/>
      <c r="H106" s="22"/>
      <c r="I106" s="22"/>
      <c r="J106" s="22"/>
      <c r="K106" s="22"/>
    </row>
    <row r="107" spans="2:11">
      <c r="B107" s="22"/>
      <c r="C107" s="22"/>
      <c r="D107" s="22"/>
      <c r="E107" s="22"/>
      <c r="F107" s="22"/>
      <c r="G107" s="22"/>
      <c r="H107" s="22"/>
      <c r="I107" s="22"/>
      <c r="J107" s="22"/>
      <c r="K107" s="22"/>
    </row>
    <row r="108" spans="2:11">
      <c r="B108" s="22"/>
      <c r="C108" s="22"/>
      <c r="D108" s="22"/>
      <c r="E108" s="22"/>
      <c r="F108" s="22"/>
      <c r="G108" s="22"/>
      <c r="H108" s="22"/>
      <c r="I108" s="22"/>
      <c r="J108" s="22"/>
      <c r="K108" s="22"/>
    </row>
    <row r="109" spans="2:11">
      <c r="B109" s="22"/>
      <c r="C109" s="22"/>
      <c r="D109" s="22"/>
      <c r="E109" s="22"/>
      <c r="F109" s="22"/>
      <c r="G109" s="22"/>
      <c r="H109" s="22"/>
      <c r="I109" s="22"/>
      <c r="J109" s="22"/>
      <c r="K109" s="22"/>
    </row>
    <row r="110" spans="2:11">
      <c r="B110" s="22"/>
      <c r="C110" s="22"/>
      <c r="D110" s="22"/>
      <c r="E110" s="22"/>
      <c r="F110" s="22"/>
      <c r="G110" s="22"/>
      <c r="H110" s="22"/>
      <c r="I110" s="22"/>
      <c r="J110" s="22"/>
      <c r="K110" s="22"/>
    </row>
    <row r="111" spans="2:11">
      <c r="B111" s="22"/>
      <c r="C111" s="22"/>
      <c r="D111" s="22"/>
      <c r="E111" s="22"/>
      <c r="F111" s="22"/>
      <c r="G111" s="22"/>
      <c r="H111" s="22"/>
      <c r="I111" s="22"/>
      <c r="J111" s="22"/>
      <c r="K111" s="22"/>
    </row>
    <row r="112" spans="2:11">
      <c r="B112" s="22"/>
      <c r="C112" s="22"/>
      <c r="D112" s="22"/>
      <c r="E112" s="22"/>
      <c r="F112" s="22"/>
      <c r="G112" s="22"/>
      <c r="H112" s="22"/>
      <c r="I112" s="22"/>
      <c r="J112" s="22"/>
      <c r="K112" s="22"/>
    </row>
    <row r="113" spans="2:11">
      <c r="B113" s="22"/>
      <c r="C113" s="22"/>
      <c r="D113" s="22"/>
      <c r="E113" s="22"/>
      <c r="F113" s="22"/>
      <c r="G113" s="22"/>
      <c r="H113" s="22"/>
      <c r="I113" s="22"/>
      <c r="J113" s="22"/>
      <c r="K113" s="22"/>
    </row>
    <row r="114" spans="2:11">
      <c r="B114" s="22"/>
      <c r="C114" s="22"/>
      <c r="D114" s="22"/>
      <c r="E114" s="22"/>
      <c r="F114" s="22"/>
      <c r="G114" s="22"/>
      <c r="H114" s="22"/>
      <c r="I114" s="22"/>
      <c r="J114" s="22"/>
      <c r="K114" s="22"/>
    </row>
    <row r="115" spans="2:11">
      <c r="B115" s="22"/>
      <c r="C115" s="22"/>
      <c r="D115" s="22"/>
      <c r="E115" s="22"/>
      <c r="F115" s="22"/>
      <c r="G115" s="22"/>
      <c r="H115" s="22"/>
      <c r="I115" s="22"/>
      <c r="J115" s="22"/>
      <c r="K115" s="22"/>
    </row>
    <row r="116" spans="2:11">
      <c r="B116" s="22"/>
      <c r="C116" s="22"/>
      <c r="D116" s="22"/>
      <c r="E116" s="22"/>
      <c r="F116" s="22"/>
      <c r="G116" s="22"/>
      <c r="H116" s="22"/>
      <c r="I116" s="22"/>
      <c r="J116" s="22"/>
      <c r="K116" s="22"/>
    </row>
    <row r="117" spans="2:11">
      <c r="B117" s="22"/>
      <c r="C117" s="22"/>
      <c r="D117" s="22"/>
      <c r="E117" s="22"/>
      <c r="F117" s="22"/>
      <c r="G117" s="22"/>
      <c r="H117" s="22"/>
      <c r="I117" s="22"/>
      <c r="J117" s="22"/>
      <c r="K117" s="22"/>
    </row>
    <row r="118" spans="2:11">
      <c r="B118" s="22"/>
      <c r="C118" s="22"/>
      <c r="D118" s="22"/>
      <c r="E118" s="22"/>
      <c r="F118" s="22"/>
      <c r="G118" s="22"/>
      <c r="H118" s="22"/>
      <c r="I118" s="22"/>
      <c r="J118" s="22"/>
      <c r="K118" s="22"/>
    </row>
    <row r="119" spans="2:11">
      <c r="B119" s="22"/>
      <c r="C119" s="22"/>
      <c r="D119" s="22"/>
      <c r="E119" s="22"/>
      <c r="F119" s="22"/>
      <c r="G119" s="22"/>
      <c r="H119" s="22"/>
      <c r="I119" s="22"/>
      <c r="J119" s="22"/>
      <c r="K119" s="22"/>
    </row>
    <row r="120" spans="2:11">
      <c r="B120" s="22"/>
      <c r="C120" s="22"/>
      <c r="D120" s="22"/>
      <c r="E120" s="22"/>
      <c r="F120" s="22"/>
      <c r="G120" s="22"/>
      <c r="H120" s="22"/>
      <c r="I120" s="22"/>
      <c r="J120" s="22"/>
      <c r="K120" s="22"/>
    </row>
    <row r="121" spans="2:11">
      <c r="B121" s="22"/>
      <c r="C121" s="22"/>
      <c r="D121" s="22"/>
      <c r="E121" s="22"/>
      <c r="F121" s="22"/>
      <c r="G121" s="22"/>
      <c r="H121" s="22"/>
      <c r="I121" s="22"/>
      <c r="J121" s="22"/>
      <c r="K121" s="22"/>
    </row>
    <row r="122" spans="2:11">
      <c r="B122" s="22"/>
      <c r="C122" s="22"/>
      <c r="D122" s="22"/>
      <c r="E122" s="22"/>
      <c r="F122" s="22"/>
      <c r="G122" s="22"/>
      <c r="H122" s="22"/>
      <c r="I122" s="22"/>
      <c r="J122" s="22"/>
      <c r="K122" s="22"/>
    </row>
    <row r="123" spans="2:11">
      <c r="B123" s="22"/>
      <c r="C123" s="22"/>
      <c r="D123" s="22"/>
      <c r="E123" s="22"/>
      <c r="F123" s="22"/>
      <c r="G123" s="22"/>
      <c r="H123" s="22"/>
      <c r="I123" s="22"/>
      <c r="J123" s="22"/>
      <c r="K123" s="22"/>
    </row>
    <row r="124" spans="2:11">
      <c r="B124" s="22"/>
      <c r="C124" s="22"/>
      <c r="D124" s="22"/>
      <c r="E124" s="22"/>
      <c r="F124" s="22"/>
      <c r="G124" s="22"/>
      <c r="H124" s="22"/>
      <c r="I124" s="22"/>
      <c r="J124" s="22"/>
      <c r="K124" s="22"/>
    </row>
    <row r="125" spans="2:11">
      <c r="B125" s="22"/>
      <c r="C125" s="22"/>
      <c r="D125" s="22"/>
      <c r="E125" s="22"/>
      <c r="F125" s="22"/>
      <c r="G125" s="22"/>
      <c r="H125" s="22"/>
      <c r="I125" s="22"/>
      <c r="J125" s="22"/>
      <c r="K125" s="22"/>
    </row>
    <row r="126" spans="2:11">
      <c r="B126" s="22"/>
      <c r="C126" s="22"/>
      <c r="D126" s="22"/>
      <c r="E126" s="22"/>
      <c r="F126" s="22"/>
      <c r="G126" s="22"/>
      <c r="H126" s="22"/>
      <c r="I126" s="22"/>
      <c r="J126" s="22"/>
      <c r="K126" s="22"/>
    </row>
    <row r="127" spans="2:11">
      <c r="B127" s="22"/>
      <c r="C127" s="22"/>
      <c r="D127" s="22"/>
      <c r="E127" s="22"/>
      <c r="F127" s="22"/>
      <c r="G127" s="22"/>
      <c r="H127" s="22"/>
      <c r="I127" s="22"/>
      <c r="J127" s="22"/>
      <c r="K127" s="22"/>
    </row>
    <row r="128" spans="2:11">
      <c r="B128" s="22"/>
      <c r="C128" s="22"/>
      <c r="D128" s="22"/>
      <c r="E128" s="22"/>
      <c r="F128" s="22"/>
      <c r="G128" s="22"/>
      <c r="H128" s="22"/>
      <c r="I128" s="22"/>
      <c r="J128" s="22"/>
      <c r="K128" s="22"/>
    </row>
    <row r="129" spans="2:11">
      <c r="B129" s="22"/>
      <c r="C129" s="22"/>
      <c r="D129" s="22"/>
      <c r="E129" s="22"/>
      <c r="F129" s="22"/>
      <c r="G129" s="22"/>
      <c r="H129" s="22"/>
      <c r="I129" s="22"/>
      <c r="J129" s="22"/>
      <c r="K129" s="22"/>
    </row>
    <row r="130" spans="2:11">
      <c r="B130" s="22"/>
      <c r="C130" s="22"/>
      <c r="D130" s="22"/>
      <c r="E130" s="22"/>
      <c r="F130" s="22"/>
      <c r="G130" s="22"/>
      <c r="H130" s="22"/>
      <c r="I130" s="22"/>
      <c r="J130" s="22"/>
      <c r="K130" s="22"/>
    </row>
    <row r="131" spans="2:11">
      <c r="B131" s="22"/>
      <c r="C131" s="22"/>
      <c r="D131" s="22"/>
      <c r="E131" s="22"/>
      <c r="F131" s="22"/>
      <c r="G131" s="22"/>
      <c r="H131" s="22"/>
      <c r="I131" s="22"/>
      <c r="J131" s="22"/>
      <c r="K131" s="22"/>
    </row>
    <row r="132" spans="2:11">
      <c r="B132" s="22"/>
      <c r="C132" s="22"/>
      <c r="D132" s="22"/>
      <c r="E132" s="22"/>
      <c r="F132" s="22"/>
      <c r="G132" s="22"/>
      <c r="H132" s="22"/>
      <c r="I132" s="22"/>
      <c r="J132" s="22"/>
      <c r="K132" s="22"/>
    </row>
    <row r="133" spans="2:11">
      <c r="B133" s="22"/>
      <c r="C133" s="22"/>
      <c r="D133" s="22"/>
      <c r="E133" s="22"/>
      <c r="F133" s="22"/>
      <c r="G133" s="22"/>
      <c r="H133" s="22"/>
      <c r="I133" s="22"/>
      <c r="J133" s="22"/>
      <c r="K133" s="22"/>
    </row>
    <row r="134" spans="2:11">
      <c r="B134" s="22"/>
      <c r="C134" s="22"/>
      <c r="D134" s="22"/>
      <c r="E134" s="22"/>
      <c r="F134" s="22"/>
      <c r="G134" s="22"/>
      <c r="H134" s="22"/>
      <c r="I134" s="22"/>
      <c r="J134" s="22"/>
      <c r="K134" s="22"/>
    </row>
    <row r="135" spans="2:11">
      <c r="B135" s="22"/>
      <c r="C135" s="22"/>
      <c r="D135" s="22"/>
      <c r="E135" s="22"/>
      <c r="F135" s="22"/>
      <c r="G135" s="22"/>
      <c r="H135" s="22"/>
      <c r="I135" s="22"/>
      <c r="J135" s="22"/>
      <c r="K135" s="22"/>
    </row>
    <row r="136" spans="2:11">
      <c r="B136" s="22"/>
      <c r="C136" s="22"/>
      <c r="D136" s="22"/>
      <c r="E136" s="22"/>
      <c r="F136" s="22"/>
      <c r="G136" s="22"/>
      <c r="H136" s="22"/>
      <c r="I136" s="22"/>
      <c r="J136" s="22"/>
      <c r="K136" s="22"/>
    </row>
    <row r="137" spans="2:11">
      <c r="B137" s="22"/>
      <c r="C137" s="22"/>
      <c r="D137" s="22"/>
      <c r="E137" s="22"/>
      <c r="F137" s="22"/>
      <c r="G137" s="22"/>
      <c r="H137" s="22"/>
      <c r="I137" s="22"/>
      <c r="J137" s="22"/>
      <c r="K137" s="22"/>
    </row>
    <row r="138" spans="2:11">
      <c r="B138" s="22"/>
      <c r="C138" s="22"/>
      <c r="D138" s="22"/>
      <c r="E138" s="22"/>
      <c r="F138" s="22"/>
      <c r="G138" s="22"/>
      <c r="H138" s="22"/>
      <c r="I138" s="22"/>
      <c r="J138" s="22"/>
      <c r="K138" s="22"/>
    </row>
    <row r="139" spans="2:11">
      <c r="B139" s="22"/>
      <c r="C139" s="22"/>
      <c r="D139" s="22"/>
      <c r="E139" s="22"/>
      <c r="F139" s="22"/>
      <c r="G139" s="22"/>
      <c r="H139" s="22"/>
      <c r="I139" s="22"/>
      <c r="J139" s="22"/>
      <c r="K139" s="22"/>
    </row>
    <row r="140" spans="2:11">
      <c r="B140" s="22"/>
      <c r="C140" s="22"/>
      <c r="D140" s="22"/>
      <c r="E140" s="22"/>
      <c r="F140" s="22"/>
      <c r="G140" s="22"/>
      <c r="H140" s="22"/>
      <c r="I140" s="22"/>
      <c r="J140" s="22"/>
      <c r="K140" s="22"/>
    </row>
    <row r="141" spans="2:11">
      <c r="B141" s="22"/>
      <c r="C141" s="22"/>
      <c r="D141" s="22"/>
      <c r="E141" s="22"/>
      <c r="F141" s="22"/>
      <c r="G141" s="22"/>
      <c r="H141" s="22"/>
      <c r="I141" s="22"/>
      <c r="J141" s="22"/>
      <c r="K141" s="22"/>
    </row>
    <row r="142" spans="2:11">
      <c r="B142" s="22"/>
      <c r="C142" s="22"/>
      <c r="D142" s="22"/>
      <c r="E142" s="22"/>
      <c r="F142" s="22"/>
      <c r="G142" s="22"/>
      <c r="H142" s="22"/>
      <c r="I142" s="22"/>
      <c r="J142" s="22"/>
      <c r="K142" s="22"/>
    </row>
    <row r="143" spans="2:11">
      <c r="B143" s="22"/>
      <c r="C143" s="22"/>
      <c r="D143" s="22"/>
      <c r="E143" s="22"/>
      <c r="F143" s="22"/>
      <c r="G143" s="22"/>
      <c r="H143" s="22"/>
      <c r="I143" s="22"/>
      <c r="J143" s="22"/>
      <c r="K143" s="22"/>
    </row>
    <row r="144" spans="2:11">
      <c r="B144" s="22"/>
      <c r="C144" s="22"/>
      <c r="D144" s="22"/>
      <c r="E144" s="22"/>
      <c r="F144" s="22"/>
      <c r="G144" s="22"/>
      <c r="H144" s="22"/>
      <c r="I144" s="22"/>
      <c r="J144" s="22"/>
      <c r="K144" s="22"/>
    </row>
    <row r="145" spans="2:11">
      <c r="B145" s="22"/>
      <c r="C145" s="22"/>
      <c r="D145" s="22"/>
      <c r="E145" s="22"/>
      <c r="F145" s="22"/>
      <c r="G145" s="22"/>
      <c r="H145" s="22"/>
      <c r="I145" s="22"/>
      <c r="J145" s="22"/>
      <c r="K145" s="22"/>
    </row>
    <row r="146" spans="2:11">
      <c r="B146" s="22"/>
      <c r="C146" s="22"/>
      <c r="D146" s="22"/>
      <c r="E146" s="22"/>
      <c r="F146" s="22"/>
      <c r="G146" s="22"/>
      <c r="H146" s="22"/>
      <c r="I146" s="22"/>
      <c r="J146" s="22"/>
      <c r="K146" s="22"/>
    </row>
    <row r="147" spans="2:11">
      <c r="B147" s="22"/>
      <c r="C147" s="22"/>
      <c r="D147" s="22"/>
      <c r="E147" s="22"/>
      <c r="F147" s="22"/>
      <c r="G147" s="22"/>
      <c r="H147" s="22"/>
      <c r="I147" s="22"/>
      <c r="J147" s="22"/>
      <c r="K147" s="22"/>
    </row>
    <row r="148" spans="2:11">
      <c r="B148" s="22"/>
      <c r="C148" s="22"/>
      <c r="D148" s="22"/>
      <c r="E148" s="22"/>
      <c r="F148" s="22"/>
      <c r="G148" s="22"/>
      <c r="H148" s="22"/>
      <c r="I148" s="22"/>
      <c r="J148" s="22"/>
      <c r="K148" s="22"/>
    </row>
    <row r="149" spans="2:11">
      <c r="B149" s="22"/>
      <c r="C149" s="22"/>
      <c r="D149" s="22"/>
      <c r="E149" s="22"/>
      <c r="F149" s="22"/>
      <c r="G149" s="22"/>
      <c r="H149" s="22"/>
      <c r="I149" s="22"/>
      <c r="J149" s="22"/>
      <c r="K149" s="22"/>
    </row>
    <row r="150" spans="2:11">
      <c r="B150" s="22"/>
      <c r="C150" s="22"/>
      <c r="D150" s="22"/>
      <c r="E150" s="22"/>
      <c r="F150" s="22"/>
      <c r="G150" s="22"/>
      <c r="H150" s="22"/>
      <c r="I150" s="22"/>
      <c r="J150" s="22"/>
      <c r="K150" s="22"/>
    </row>
    <row r="151" spans="2:11">
      <c r="B151" s="22"/>
      <c r="C151" s="22"/>
      <c r="D151" s="22"/>
      <c r="E151" s="22"/>
      <c r="F151" s="22"/>
      <c r="G151" s="22"/>
      <c r="H151" s="22"/>
      <c r="I151" s="22"/>
      <c r="J151" s="22"/>
      <c r="K151" s="22"/>
    </row>
    <row r="152" spans="2:11">
      <c r="B152" s="22"/>
      <c r="C152" s="22"/>
      <c r="D152" s="22"/>
      <c r="E152" s="22"/>
      <c r="F152" s="22"/>
      <c r="G152" s="22"/>
      <c r="H152" s="22"/>
      <c r="I152" s="22"/>
      <c r="J152" s="22"/>
      <c r="K152" s="22"/>
    </row>
    <row r="153" spans="2:11">
      <c r="B153" s="22"/>
      <c r="C153" s="22"/>
      <c r="D153" s="22"/>
      <c r="E153" s="22"/>
      <c r="F153" s="22"/>
      <c r="G153" s="22"/>
      <c r="H153" s="22"/>
      <c r="I153" s="22"/>
      <c r="J153" s="22"/>
      <c r="K153" s="22"/>
    </row>
    <row r="154" spans="2:11">
      <c r="B154" s="22"/>
      <c r="C154" s="22"/>
      <c r="D154" s="22"/>
      <c r="E154" s="22"/>
      <c r="F154" s="22"/>
      <c r="G154" s="22"/>
      <c r="H154" s="22"/>
      <c r="I154" s="22"/>
      <c r="J154" s="22"/>
      <c r="K154" s="22"/>
    </row>
    <row r="155" spans="2:11">
      <c r="B155" s="22"/>
      <c r="C155" s="22"/>
      <c r="D155" s="22"/>
      <c r="E155" s="22"/>
      <c r="F155" s="22"/>
      <c r="G155" s="22"/>
      <c r="H155" s="22"/>
      <c r="I155" s="22"/>
      <c r="J155" s="22"/>
      <c r="K155" s="22"/>
    </row>
    <row r="156" spans="2:11">
      <c r="B156" s="22"/>
      <c r="C156" s="22"/>
      <c r="D156" s="22"/>
      <c r="E156" s="22"/>
      <c r="F156" s="22"/>
      <c r="G156" s="22"/>
      <c r="H156" s="22"/>
      <c r="I156" s="22"/>
      <c r="J156" s="22"/>
      <c r="K156" s="22"/>
    </row>
    <row r="157" spans="2:11">
      <c r="B157" s="22"/>
      <c r="C157" s="22"/>
      <c r="D157" s="22"/>
      <c r="E157" s="22"/>
      <c r="F157" s="22"/>
      <c r="G157" s="22"/>
      <c r="H157" s="22"/>
      <c r="I157" s="22"/>
      <c r="J157" s="22"/>
      <c r="K157" s="22"/>
    </row>
    <row r="158" spans="2:11">
      <c r="B158" s="22"/>
      <c r="C158" s="22"/>
      <c r="D158" s="22"/>
      <c r="E158" s="22"/>
      <c r="F158" s="22"/>
      <c r="G158" s="22"/>
      <c r="H158" s="22"/>
      <c r="I158" s="22"/>
      <c r="J158" s="22"/>
      <c r="K158" s="22"/>
    </row>
    <row r="159" spans="2:11">
      <c r="B159" s="22"/>
      <c r="C159" s="22"/>
      <c r="D159" s="22"/>
      <c r="E159" s="22"/>
      <c r="F159" s="22"/>
      <c r="G159" s="22"/>
      <c r="H159" s="22"/>
      <c r="I159" s="22"/>
      <c r="J159" s="22"/>
      <c r="K159" s="22"/>
    </row>
    <row r="160" spans="2:11">
      <c r="B160" s="22"/>
      <c r="C160" s="22"/>
      <c r="D160" s="22"/>
      <c r="E160" s="22"/>
      <c r="F160" s="22"/>
      <c r="G160" s="22"/>
      <c r="H160" s="22"/>
      <c r="I160" s="22"/>
      <c r="J160" s="22"/>
      <c r="K160" s="22"/>
    </row>
    <row r="161" spans="2:11">
      <c r="B161" s="22"/>
      <c r="C161" s="22"/>
      <c r="D161" s="22"/>
      <c r="E161" s="22"/>
      <c r="F161" s="22"/>
      <c r="G161" s="22"/>
      <c r="H161" s="22"/>
      <c r="I161" s="22"/>
      <c r="J161" s="22"/>
      <c r="K161" s="22"/>
    </row>
    <row r="162" spans="2:11">
      <c r="B162" s="22"/>
      <c r="C162" s="22"/>
      <c r="D162" s="22"/>
      <c r="E162" s="22"/>
      <c r="F162" s="22"/>
      <c r="G162" s="22"/>
      <c r="H162" s="22"/>
      <c r="I162" s="22"/>
      <c r="J162" s="22"/>
      <c r="K162" s="22"/>
    </row>
    <row r="163" spans="2:11">
      <c r="B163" s="22"/>
      <c r="C163" s="22"/>
      <c r="D163" s="22"/>
      <c r="E163" s="22"/>
      <c r="F163" s="22"/>
      <c r="G163" s="22"/>
      <c r="H163" s="22"/>
      <c r="I163" s="22"/>
      <c r="J163" s="22"/>
      <c r="K163" s="22"/>
    </row>
    <row r="164" spans="2:11">
      <c r="B164" s="22"/>
      <c r="C164" s="22"/>
      <c r="D164" s="22"/>
      <c r="E164" s="22"/>
      <c r="F164" s="22"/>
      <c r="G164" s="22"/>
      <c r="H164" s="22"/>
      <c r="I164" s="22"/>
      <c r="J164" s="22"/>
      <c r="K164" s="22"/>
    </row>
    <row r="165" spans="2:11">
      <c r="B165" s="22"/>
      <c r="C165" s="22"/>
      <c r="D165" s="22"/>
      <c r="E165" s="22"/>
      <c r="F165" s="22"/>
      <c r="G165" s="22"/>
      <c r="H165" s="22"/>
      <c r="I165" s="22"/>
      <c r="J165" s="22"/>
      <c r="K165" s="22"/>
    </row>
    <row r="166" spans="2:11">
      <c r="B166" s="22"/>
      <c r="C166" s="22"/>
      <c r="D166" s="22"/>
      <c r="E166" s="22"/>
      <c r="F166" s="22"/>
      <c r="G166" s="22"/>
      <c r="H166" s="22"/>
      <c r="I166" s="22"/>
      <c r="J166" s="22"/>
      <c r="K166" s="22"/>
    </row>
    <row r="167" spans="2:11">
      <c r="B167" s="22"/>
      <c r="C167" s="22"/>
      <c r="D167" s="22"/>
      <c r="E167" s="22"/>
      <c r="F167" s="22"/>
      <c r="G167" s="22"/>
      <c r="H167" s="22"/>
      <c r="I167" s="22"/>
      <c r="J167" s="22"/>
      <c r="K167" s="22"/>
    </row>
    <row r="168" spans="2:11">
      <c r="B168" s="22"/>
      <c r="C168" s="22"/>
      <c r="D168" s="22"/>
      <c r="E168" s="22"/>
      <c r="F168" s="22"/>
      <c r="G168" s="22"/>
      <c r="H168" s="22"/>
      <c r="I168" s="22"/>
      <c r="J168" s="22"/>
      <c r="K168" s="22"/>
    </row>
    <row r="169" spans="2:11">
      <c r="B169" s="22"/>
      <c r="C169" s="22"/>
      <c r="D169" s="22"/>
      <c r="E169" s="22"/>
      <c r="F169" s="22"/>
      <c r="G169" s="22"/>
      <c r="H169" s="22"/>
      <c r="I169" s="22"/>
      <c r="J169" s="22"/>
      <c r="K169" s="22"/>
    </row>
    <row r="170" spans="2:11">
      <c r="B170" s="22"/>
      <c r="C170" s="22"/>
      <c r="D170" s="22"/>
      <c r="E170" s="22"/>
      <c r="F170" s="22"/>
      <c r="G170" s="22"/>
      <c r="H170" s="22"/>
      <c r="I170" s="22"/>
      <c r="J170" s="22"/>
      <c r="K170" s="22"/>
    </row>
    <row r="171" spans="2:11">
      <c r="B171" s="22"/>
      <c r="C171" s="22"/>
      <c r="D171" s="22"/>
      <c r="E171" s="22"/>
      <c r="F171" s="22"/>
      <c r="G171" s="22"/>
      <c r="H171" s="22"/>
      <c r="I171" s="22"/>
      <c r="J171" s="22"/>
      <c r="K171" s="22"/>
    </row>
    <row r="172" spans="2:11">
      <c r="B172" s="22"/>
      <c r="C172" s="22"/>
      <c r="D172" s="22"/>
      <c r="E172" s="22"/>
      <c r="F172" s="22"/>
      <c r="G172" s="22"/>
      <c r="H172" s="22"/>
      <c r="I172" s="22"/>
      <c r="J172" s="22"/>
      <c r="K172" s="22"/>
    </row>
    <row r="173" spans="2:11">
      <c r="B173" s="22"/>
      <c r="C173" s="22"/>
      <c r="D173" s="22"/>
      <c r="E173" s="22"/>
      <c r="F173" s="22"/>
      <c r="G173" s="22"/>
      <c r="H173" s="22"/>
      <c r="I173" s="22"/>
      <c r="J173" s="22"/>
      <c r="K173" s="22"/>
    </row>
    <row r="174" spans="2:11">
      <c r="B174" s="22"/>
      <c r="C174" s="22"/>
      <c r="D174" s="22"/>
      <c r="E174" s="22"/>
      <c r="F174" s="22"/>
      <c r="G174" s="22"/>
      <c r="H174" s="22"/>
      <c r="I174" s="22"/>
      <c r="J174" s="22"/>
      <c r="K174" s="22"/>
    </row>
    <row r="175" spans="2:11">
      <c r="B175" s="22"/>
      <c r="C175" s="22"/>
      <c r="D175" s="22"/>
      <c r="E175" s="22"/>
      <c r="F175" s="22"/>
      <c r="G175" s="22"/>
      <c r="H175" s="22"/>
      <c r="I175" s="22"/>
      <c r="J175" s="22"/>
      <c r="K175" s="22"/>
    </row>
    <row r="176" spans="2:11">
      <c r="B176" s="22"/>
      <c r="C176" s="22"/>
      <c r="D176" s="22"/>
      <c r="E176" s="22"/>
      <c r="F176" s="22"/>
      <c r="G176" s="22"/>
      <c r="H176" s="22"/>
      <c r="I176" s="22"/>
      <c r="J176" s="22"/>
      <c r="K176" s="22"/>
    </row>
    <row r="177" spans="2:11">
      <c r="B177" s="22"/>
      <c r="C177" s="22"/>
      <c r="D177" s="22"/>
      <c r="E177" s="22"/>
      <c r="F177" s="22"/>
      <c r="G177" s="22"/>
      <c r="H177" s="22"/>
      <c r="I177" s="22"/>
      <c r="J177" s="22"/>
      <c r="K177" s="22"/>
    </row>
    <row r="178" spans="2:11">
      <c r="B178" s="22"/>
      <c r="C178" s="22"/>
      <c r="D178" s="22"/>
      <c r="E178" s="22"/>
      <c r="F178" s="22"/>
      <c r="G178" s="22"/>
      <c r="H178" s="22"/>
      <c r="I178" s="22"/>
      <c r="J178" s="22"/>
      <c r="K178" s="22"/>
    </row>
    <row r="179" spans="2:11">
      <c r="B179" s="22"/>
      <c r="C179" s="22"/>
      <c r="D179" s="22"/>
      <c r="E179" s="22"/>
      <c r="F179" s="22"/>
      <c r="G179" s="22"/>
      <c r="H179" s="22"/>
      <c r="I179" s="22"/>
      <c r="J179" s="22"/>
      <c r="K179" s="22"/>
    </row>
    <row r="180" spans="2:11">
      <c r="B180" s="22"/>
      <c r="C180" s="22"/>
      <c r="D180" s="22"/>
      <c r="E180" s="22"/>
      <c r="F180" s="22"/>
      <c r="G180" s="22"/>
      <c r="H180" s="22"/>
      <c r="I180" s="22"/>
      <c r="J180" s="22"/>
      <c r="K180" s="22"/>
    </row>
    <row r="181" spans="2:11">
      <c r="B181" s="22"/>
      <c r="C181" s="22"/>
      <c r="D181" s="22"/>
      <c r="E181" s="22"/>
      <c r="F181" s="22"/>
      <c r="G181" s="22"/>
      <c r="H181" s="22"/>
      <c r="I181" s="22"/>
      <c r="J181" s="22"/>
      <c r="K181" s="22"/>
    </row>
    <row r="182" spans="2:11">
      <c r="B182" s="22"/>
      <c r="C182" s="22"/>
      <c r="D182" s="22"/>
      <c r="E182" s="22"/>
      <c r="F182" s="22"/>
      <c r="G182" s="22"/>
      <c r="H182" s="22"/>
      <c r="I182" s="22"/>
      <c r="J182" s="22"/>
      <c r="K182" s="22"/>
    </row>
    <row r="183" spans="2:11">
      <c r="B183" s="22"/>
      <c r="C183" s="22"/>
      <c r="D183" s="22"/>
      <c r="E183" s="22"/>
      <c r="F183" s="22"/>
      <c r="G183" s="22"/>
      <c r="H183" s="22"/>
      <c r="I183" s="22"/>
      <c r="J183" s="22"/>
      <c r="K183" s="22"/>
    </row>
    <row r="184" spans="2:11">
      <c r="B184" s="22"/>
      <c r="C184" s="22"/>
      <c r="D184" s="22"/>
      <c r="E184" s="22"/>
      <c r="F184" s="22"/>
      <c r="G184" s="22"/>
      <c r="H184" s="22"/>
      <c r="I184" s="22"/>
      <c r="J184" s="22"/>
      <c r="K184" s="22"/>
    </row>
    <row r="185" spans="2:11">
      <c r="B185" s="22"/>
      <c r="C185" s="22"/>
      <c r="D185" s="22"/>
      <c r="E185" s="22"/>
      <c r="F185" s="22"/>
      <c r="G185" s="22"/>
      <c r="H185" s="22"/>
      <c r="I185" s="22"/>
      <c r="J185" s="22"/>
      <c r="K185" s="22"/>
    </row>
    <row r="186" spans="2:11">
      <c r="B186" s="22"/>
      <c r="C186" s="22"/>
      <c r="D186" s="22"/>
      <c r="E186" s="22"/>
      <c r="F186" s="22"/>
      <c r="G186" s="22"/>
      <c r="H186" s="22"/>
      <c r="I186" s="22"/>
      <c r="J186" s="22"/>
      <c r="K186" s="22"/>
    </row>
    <row r="187" spans="2:11">
      <c r="B187" s="22"/>
      <c r="C187" s="22"/>
      <c r="D187" s="22"/>
      <c r="E187" s="22"/>
      <c r="F187" s="22"/>
      <c r="G187" s="22"/>
      <c r="H187" s="22"/>
      <c r="I187" s="22"/>
      <c r="J187" s="22"/>
      <c r="K187" s="22"/>
    </row>
    <row r="188" spans="2:11">
      <c r="B188" s="22"/>
      <c r="C188" s="22"/>
      <c r="D188" s="22"/>
      <c r="E188" s="22"/>
      <c r="F188" s="22"/>
      <c r="G188" s="22"/>
      <c r="H188" s="22"/>
      <c r="I188" s="22"/>
      <c r="J188" s="22"/>
      <c r="K188" s="22"/>
    </row>
    <row r="189" spans="2:11">
      <c r="B189" s="22"/>
      <c r="C189" s="22"/>
      <c r="D189" s="22"/>
      <c r="E189" s="22"/>
      <c r="F189" s="22"/>
      <c r="G189" s="22"/>
      <c r="H189" s="22"/>
      <c r="I189" s="22"/>
      <c r="J189" s="22"/>
      <c r="K189" s="22"/>
    </row>
    <row r="190" spans="2:11">
      <c r="B190" s="22"/>
      <c r="C190" s="22"/>
      <c r="D190" s="22"/>
      <c r="E190" s="22"/>
      <c r="F190" s="22"/>
      <c r="G190" s="22"/>
      <c r="H190" s="22"/>
      <c r="I190" s="22"/>
      <c r="J190" s="22"/>
      <c r="K190" s="22"/>
    </row>
    <row r="191" spans="2:11">
      <c r="B191" s="22"/>
      <c r="C191" s="22"/>
      <c r="D191" s="22"/>
      <c r="E191" s="22"/>
      <c r="F191" s="22"/>
      <c r="G191" s="22"/>
      <c r="H191" s="22"/>
      <c r="I191" s="22"/>
      <c r="J191" s="22"/>
      <c r="K191" s="22"/>
    </row>
    <row r="192" spans="2:11">
      <c r="B192" s="22"/>
      <c r="C192" s="22"/>
      <c r="D192" s="22"/>
      <c r="E192" s="22"/>
      <c r="F192" s="22"/>
      <c r="G192" s="22"/>
      <c r="H192" s="22"/>
      <c r="I192" s="22"/>
      <c r="J192" s="22"/>
      <c r="K192" s="22"/>
    </row>
    <row r="193" spans="2:11">
      <c r="B193" s="22"/>
      <c r="C193" s="22"/>
      <c r="D193" s="22"/>
      <c r="E193" s="22"/>
      <c r="F193" s="22"/>
      <c r="G193" s="22"/>
      <c r="H193" s="22"/>
      <c r="I193" s="22"/>
      <c r="J193" s="22"/>
      <c r="K193" s="22"/>
    </row>
    <row r="194" spans="2:11">
      <c r="B194" s="22"/>
      <c r="C194" s="22"/>
      <c r="D194" s="22"/>
      <c r="E194" s="22"/>
      <c r="F194" s="22"/>
      <c r="G194" s="22"/>
      <c r="H194" s="22"/>
      <c r="I194" s="22"/>
      <c r="J194" s="22"/>
      <c r="K194" s="22"/>
    </row>
    <row r="195" spans="2:11">
      <c r="B195" s="22"/>
      <c r="C195" s="22"/>
      <c r="D195" s="22"/>
      <c r="E195" s="22"/>
      <c r="F195" s="22"/>
      <c r="G195" s="22"/>
      <c r="H195" s="22"/>
      <c r="I195" s="22"/>
      <c r="J195" s="22"/>
      <c r="K195" s="22"/>
    </row>
    <row r="196" spans="2:11">
      <c r="B196" s="22"/>
      <c r="C196" s="22"/>
      <c r="D196" s="22"/>
      <c r="E196" s="22"/>
      <c r="F196" s="22"/>
      <c r="G196" s="22"/>
      <c r="H196" s="22"/>
      <c r="I196" s="22"/>
      <c r="J196" s="22"/>
      <c r="K196" s="22"/>
    </row>
    <row r="197" spans="2:11">
      <c r="B197" s="22"/>
      <c r="C197" s="22"/>
      <c r="D197" s="22"/>
      <c r="E197" s="22"/>
      <c r="F197" s="22"/>
      <c r="G197" s="22"/>
      <c r="H197" s="22"/>
      <c r="I197" s="22"/>
      <c r="J197" s="22"/>
      <c r="K197" s="22"/>
    </row>
    <row r="198" spans="2:11">
      <c r="B198" s="22"/>
      <c r="C198" s="22"/>
      <c r="D198" s="22"/>
      <c r="E198" s="22"/>
      <c r="F198" s="22"/>
      <c r="G198" s="22"/>
      <c r="H198" s="22"/>
      <c r="I198" s="22"/>
      <c r="J198" s="22"/>
      <c r="K198" s="22"/>
    </row>
    <row r="199" spans="2:11">
      <c r="B199" s="22"/>
      <c r="C199" s="22"/>
      <c r="D199" s="22"/>
      <c r="E199" s="22"/>
      <c r="F199" s="22"/>
      <c r="G199" s="22"/>
      <c r="H199" s="22"/>
      <c r="I199" s="22"/>
      <c r="J199" s="22"/>
      <c r="K199" s="22"/>
    </row>
    <row r="200" spans="2:11">
      <c r="B200" s="22"/>
      <c r="C200" s="22"/>
      <c r="D200" s="22"/>
      <c r="E200" s="22"/>
      <c r="F200" s="22"/>
      <c r="G200" s="22"/>
      <c r="H200" s="22"/>
      <c r="I200" s="22"/>
      <c r="J200" s="22"/>
      <c r="K200" s="22"/>
    </row>
    <row r="201" spans="2:11">
      <c r="B201" s="22"/>
      <c r="C201" s="22"/>
      <c r="D201" s="22"/>
      <c r="E201" s="22"/>
      <c r="F201" s="22"/>
      <c r="G201" s="22"/>
      <c r="H201" s="22"/>
      <c r="I201" s="22"/>
      <c r="J201" s="22"/>
      <c r="K201" s="22"/>
    </row>
    <row r="202" spans="2:11">
      <c r="B202" s="22"/>
      <c r="C202" s="22"/>
      <c r="D202" s="22"/>
      <c r="E202" s="22"/>
      <c r="F202" s="22"/>
      <c r="G202" s="22"/>
      <c r="H202" s="22"/>
      <c r="I202" s="22"/>
      <c r="J202" s="22"/>
      <c r="K202" s="22"/>
    </row>
    <row r="203" spans="2:11">
      <c r="B203" s="22"/>
      <c r="C203" s="22"/>
      <c r="D203" s="22"/>
      <c r="E203" s="22"/>
      <c r="F203" s="22"/>
      <c r="G203" s="22"/>
      <c r="H203" s="22"/>
      <c r="I203" s="22"/>
      <c r="J203" s="22"/>
      <c r="K203" s="22"/>
    </row>
    <row r="204" spans="2:11">
      <c r="B204" s="22"/>
      <c r="C204" s="22"/>
      <c r="D204" s="22"/>
      <c r="E204" s="22"/>
      <c r="F204" s="22"/>
      <c r="G204" s="22"/>
      <c r="H204" s="22"/>
      <c r="I204" s="22"/>
      <c r="J204" s="22"/>
      <c r="K204" s="22"/>
    </row>
    <row r="205" spans="2:11">
      <c r="B205" s="22"/>
      <c r="C205" s="22"/>
      <c r="D205" s="22"/>
      <c r="E205" s="22"/>
      <c r="F205" s="22"/>
      <c r="G205" s="22"/>
      <c r="H205" s="22"/>
      <c r="I205" s="22"/>
      <c r="J205" s="22"/>
      <c r="K205" s="22"/>
    </row>
    <row r="206" spans="2:11">
      <c r="B206" s="22"/>
      <c r="C206" s="22"/>
      <c r="D206" s="22"/>
      <c r="E206" s="22"/>
      <c r="F206" s="22"/>
      <c r="G206" s="22"/>
      <c r="H206" s="22"/>
      <c r="I206" s="22"/>
      <c r="J206" s="22"/>
      <c r="K206" s="22"/>
    </row>
    <row r="207" spans="2:11">
      <c r="B207" s="22"/>
      <c r="C207" s="22"/>
      <c r="D207" s="22"/>
      <c r="E207" s="22"/>
      <c r="F207" s="22"/>
      <c r="G207" s="22"/>
      <c r="H207" s="22"/>
      <c r="I207" s="22"/>
      <c r="J207" s="22"/>
      <c r="K207" s="22"/>
    </row>
    <row r="208" spans="2:11">
      <c r="B208" s="22"/>
      <c r="C208" s="22"/>
      <c r="D208" s="22"/>
      <c r="E208" s="22"/>
      <c r="F208" s="22"/>
      <c r="G208" s="22"/>
      <c r="H208" s="22"/>
      <c r="I208" s="22"/>
      <c r="J208" s="22"/>
      <c r="K208" s="22"/>
    </row>
    <row r="209" spans="2:11">
      <c r="B209" s="22"/>
      <c r="C209" s="22"/>
      <c r="D209" s="22"/>
      <c r="E209" s="22"/>
      <c r="F209" s="22"/>
      <c r="G209" s="22"/>
      <c r="H209" s="22"/>
      <c r="I209" s="22"/>
      <c r="J209" s="22"/>
      <c r="K209" s="22"/>
    </row>
    <row r="210" spans="2:11">
      <c r="B210" s="22"/>
      <c r="C210" s="22"/>
      <c r="D210" s="22"/>
      <c r="E210" s="22"/>
      <c r="F210" s="22"/>
      <c r="G210" s="22"/>
      <c r="H210" s="22"/>
      <c r="I210" s="22"/>
      <c r="J210" s="22"/>
      <c r="K210" s="22"/>
    </row>
    <row r="211" spans="2:11">
      <c r="B211" s="22"/>
      <c r="C211" s="22"/>
      <c r="D211" s="22"/>
      <c r="E211" s="22"/>
      <c r="F211" s="22"/>
      <c r="G211" s="22"/>
      <c r="H211" s="22"/>
      <c r="I211" s="22"/>
      <c r="J211" s="22"/>
      <c r="K211" s="22"/>
    </row>
    <row r="212" spans="2:11">
      <c r="B212" s="22"/>
      <c r="C212" s="22"/>
      <c r="D212" s="22"/>
      <c r="E212" s="22"/>
      <c r="F212" s="22"/>
      <c r="G212" s="22"/>
      <c r="H212" s="22"/>
      <c r="I212" s="22"/>
      <c r="J212" s="22"/>
      <c r="K212" s="22"/>
    </row>
    <row r="213" spans="2:11">
      <c r="B213" s="22"/>
      <c r="C213" s="22"/>
      <c r="D213" s="22"/>
      <c r="E213" s="22"/>
      <c r="F213" s="22"/>
      <c r="G213" s="22"/>
      <c r="H213" s="22"/>
      <c r="I213" s="22"/>
      <c r="J213" s="22"/>
      <c r="K213" s="22"/>
    </row>
    <row r="214" spans="2:11">
      <c r="B214" s="22"/>
      <c r="C214" s="22"/>
      <c r="D214" s="22"/>
      <c r="E214" s="22"/>
      <c r="F214" s="22"/>
      <c r="G214" s="22"/>
      <c r="H214" s="22"/>
      <c r="I214" s="22"/>
      <c r="J214" s="22"/>
      <c r="K214" s="22"/>
    </row>
    <row r="215" spans="2:11">
      <c r="B215" s="22"/>
      <c r="C215" s="22"/>
      <c r="D215" s="22"/>
      <c r="E215" s="22"/>
      <c r="F215" s="22"/>
      <c r="G215" s="22"/>
      <c r="H215" s="22"/>
      <c r="I215" s="22"/>
      <c r="J215" s="22"/>
      <c r="K215" s="22"/>
    </row>
    <row r="216" spans="2:11">
      <c r="B216" s="22"/>
      <c r="C216" s="22"/>
      <c r="D216" s="22"/>
      <c r="E216" s="22"/>
      <c r="F216" s="22"/>
      <c r="G216" s="22"/>
      <c r="H216" s="22"/>
      <c r="I216" s="22"/>
      <c r="J216" s="22"/>
      <c r="K216" s="22"/>
    </row>
    <row r="217" spans="2:11">
      <c r="B217" s="22"/>
      <c r="C217" s="22"/>
      <c r="D217" s="22"/>
      <c r="E217" s="22"/>
      <c r="F217" s="22"/>
      <c r="G217" s="22"/>
      <c r="H217" s="22"/>
      <c r="I217" s="22"/>
      <c r="J217" s="22"/>
      <c r="K217" s="22"/>
    </row>
    <row r="218" spans="2:11">
      <c r="B218" s="22"/>
      <c r="C218" s="22"/>
      <c r="D218" s="22"/>
      <c r="E218" s="22"/>
      <c r="F218" s="22"/>
      <c r="G218" s="22"/>
      <c r="H218" s="22"/>
      <c r="I218" s="22"/>
      <c r="J218" s="22"/>
      <c r="K218" s="22"/>
    </row>
  </sheetData>
  <mergeCells count="187">
    <mergeCell ref="B42:C42"/>
    <mergeCell ref="D42:E42"/>
    <mergeCell ref="F42:G42"/>
    <mergeCell ref="H42:I42"/>
    <mergeCell ref="J42:K42"/>
    <mergeCell ref="B2:F2"/>
    <mergeCell ref="C66:D66"/>
    <mergeCell ref="E66:F66"/>
    <mergeCell ref="G66:H66"/>
    <mergeCell ref="C63:D63"/>
    <mergeCell ref="E63:F63"/>
    <mergeCell ref="G63:H63"/>
    <mergeCell ref="C64:D64"/>
    <mergeCell ref="E64:F64"/>
    <mergeCell ref="G64:H64"/>
    <mergeCell ref="C65:D65"/>
    <mergeCell ref="E65:F65"/>
    <mergeCell ref="G65:H65"/>
    <mergeCell ref="C58:G58"/>
    <mergeCell ref="B59:B60"/>
    <mergeCell ref="G59:H60"/>
    <mergeCell ref="C60:D60"/>
    <mergeCell ref="E60:F60"/>
    <mergeCell ref="C61:D61"/>
    <mergeCell ref="E61:F61"/>
    <mergeCell ref="G61:H61"/>
    <mergeCell ref="C62:D62"/>
    <mergeCell ref="E62:F62"/>
    <mergeCell ref="G62:H62"/>
    <mergeCell ref="C59:D59"/>
    <mergeCell ref="E59:F59"/>
    <mergeCell ref="F44:G44"/>
    <mergeCell ref="H44:I44"/>
    <mergeCell ref="J44:K44"/>
    <mergeCell ref="H45:I45"/>
    <mergeCell ref="J45:K45"/>
    <mergeCell ref="C47:G47"/>
    <mergeCell ref="B48:B49"/>
    <mergeCell ref="C48:C49"/>
    <mergeCell ref="D48:D49"/>
    <mergeCell ref="E48:E49"/>
    <mergeCell ref="F48:F49"/>
    <mergeCell ref="G48:G49"/>
    <mergeCell ref="B39:C39"/>
    <mergeCell ref="D39:E39"/>
    <mergeCell ref="F39:G39"/>
    <mergeCell ref="H39:I39"/>
    <mergeCell ref="J39:K39"/>
    <mergeCell ref="B40:C40"/>
    <mergeCell ref="D40:E40"/>
    <mergeCell ref="F40:G40"/>
    <mergeCell ref="H40:I40"/>
    <mergeCell ref="J40:K40"/>
    <mergeCell ref="B36:C36"/>
    <mergeCell ref="D36:E36"/>
    <mergeCell ref="B37:C37"/>
    <mergeCell ref="D37:E37"/>
    <mergeCell ref="F37:G37"/>
    <mergeCell ref="B38:C38"/>
    <mergeCell ref="D38:E38"/>
    <mergeCell ref="F38:G38"/>
    <mergeCell ref="H38:I38"/>
    <mergeCell ref="H32:I32"/>
    <mergeCell ref="J31:K31"/>
    <mergeCell ref="J32:K32"/>
    <mergeCell ref="J30:K30"/>
    <mergeCell ref="J26:K26"/>
    <mergeCell ref="H30:I30"/>
    <mergeCell ref="H25:I25"/>
    <mergeCell ref="J28:K28"/>
    <mergeCell ref="J29:K29"/>
    <mergeCell ref="F41:G41"/>
    <mergeCell ref="H41:I41"/>
    <mergeCell ref="J41:K41"/>
    <mergeCell ref="F43:G43"/>
    <mergeCell ref="J36:K36"/>
    <mergeCell ref="J37:K37"/>
    <mergeCell ref="H37:I37"/>
    <mergeCell ref="F36:G36"/>
    <mergeCell ref="H36:I36"/>
    <mergeCell ref="J43:K43"/>
    <mergeCell ref="F23:G23"/>
    <mergeCell ref="F18:G18"/>
    <mergeCell ref="H18:I18"/>
    <mergeCell ref="F20:G20"/>
    <mergeCell ref="F19:G19"/>
    <mergeCell ref="D22:E22"/>
    <mergeCell ref="F21:G21"/>
    <mergeCell ref="D21:E21"/>
    <mergeCell ref="J38:K38"/>
    <mergeCell ref="J35:K35"/>
    <mergeCell ref="J34:K34"/>
    <mergeCell ref="J33:K33"/>
    <mergeCell ref="H35:I35"/>
    <mergeCell ref="F35:G35"/>
    <mergeCell ref="H29:I29"/>
    <mergeCell ref="J25:K25"/>
    <mergeCell ref="J27:K27"/>
    <mergeCell ref="H28:I28"/>
    <mergeCell ref="H27:I27"/>
    <mergeCell ref="H31:I31"/>
    <mergeCell ref="H33:I33"/>
    <mergeCell ref="H34:I34"/>
    <mergeCell ref="F28:G28"/>
    <mergeCell ref="F29:G29"/>
    <mergeCell ref="D3:F3"/>
    <mergeCell ref="B21:C21"/>
    <mergeCell ref="B20:C20"/>
    <mergeCell ref="F16:G16"/>
    <mergeCell ref="B3:B4"/>
    <mergeCell ref="D20:E20"/>
    <mergeCell ref="D24:E24"/>
    <mergeCell ref="F25:G25"/>
    <mergeCell ref="C3:C4"/>
    <mergeCell ref="B15:C15"/>
    <mergeCell ref="B17:C17"/>
    <mergeCell ref="E14:K14"/>
    <mergeCell ref="B25:C25"/>
    <mergeCell ref="J15:K15"/>
    <mergeCell ref="F24:G24"/>
    <mergeCell ref="F22:G22"/>
    <mergeCell ref="J16:K16"/>
    <mergeCell ref="H20:I20"/>
    <mergeCell ref="B23:C23"/>
    <mergeCell ref="B22:C22"/>
    <mergeCell ref="B18:C18"/>
    <mergeCell ref="B19:C19"/>
    <mergeCell ref="J20:K20"/>
    <mergeCell ref="J18:K18"/>
    <mergeCell ref="B24:C24"/>
    <mergeCell ref="J24:K24"/>
    <mergeCell ref="D15:E15"/>
    <mergeCell ref="H15:I15"/>
    <mergeCell ref="H19:I19"/>
    <mergeCell ref="B16:C16"/>
    <mergeCell ref="H22:I22"/>
    <mergeCell ref="D16:E16"/>
    <mergeCell ref="F17:G17"/>
    <mergeCell ref="F15:G15"/>
    <mergeCell ref="H21:I21"/>
    <mergeCell ref="H24:I24"/>
    <mergeCell ref="H16:I16"/>
    <mergeCell ref="D19:E19"/>
    <mergeCell ref="D17:E17"/>
    <mergeCell ref="H17:I17"/>
    <mergeCell ref="D18:E18"/>
    <mergeCell ref="J21:K21"/>
    <mergeCell ref="J22:K22"/>
    <mergeCell ref="J17:K17"/>
    <mergeCell ref="J19:K19"/>
    <mergeCell ref="J23:K23"/>
    <mergeCell ref="H23:I23"/>
    <mergeCell ref="D23:E23"/>
    <mergeCell ref="F27:G27"/>
    <mergeCell ref="F26:G26"/>
    <mergeCell ref="H26:I26"/>
    <mergeCell ref="F30:G30"/>
    <mergeCell ref="B41:C41"/>
    <mergeCell ref="D41:E41"/>
    <mergeCell ref="B43:C43"/>
    <mergeCell ref="D43:E43"/>
    <mergeCell ref="H43:I43"/>
    <mergeCell ref="D30:E30"/>
    <mergeCell ref="B34:C34"/>
    <mergeCell ref="F31:G31"/>
    <mergeCell ref="F32:G32"/>
    <mergeCell ref="D33:E33"/>
    <mergeCell ref="D34:E34"/>
    <mergeCell ref="F34:G34"/>
    <mergeCell ref="D31:E31"/>
    <mergeCell ref="D32:E32"/>
    <mergeCell ref="B35:C35"/>
    <mergeCell ref="B31:C31"/>
    <mergeCell ref="B33:C33"/>
    <mergeCell ref="F33:G33"/>
    <mergeCell ref="D35:E35"/>
    <mergeCell ref="B32:C32"/>
    <mergeCell ref="D25:E25"/>
    <mergeCell ref="B28:C28"/>
    <mergeCell ref="B30:C30"/>
    <mergeCell ref="D28:E28"/>
    <mergeCell ref="D26:E26"/>
    <mergeCell ref="B27:C27"/>
    <mergeCell ref="D27:E27"/>
    <mergeCell ref="B29:C29"/>
    <mergeCell ref="B26:C26"/>
    <mergeCell ref="D29:E29"/>
  </mergeCells>
  <phoneticPr fontId="2"/>
  <pageMargins left="0.78740157480314965" right="0.78740157480314965" top="0.59055118110236227" bottom="0.59055118110236227" header="0.39370078740157483" footer="0.39370078740157483"/>
  <pageSetup paperSize="9" scale="83" firstPageNumber="4" orientation="portrait" r:id="rId1"/>
  <headerFooter alignWithMargins="0">
    <oddHeader>&amp;R&amp;A</oddHeader>
    <oddFooter>&amp;C－１４－</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AD40"/>
  <sheetViews>
    <sheetView zoomScaleNormal="100" workbookViewId="0">
      <selection activeCell="O5" sqref="O5"/>
    </sheetView>
  </sheetViews>
  <sheetFormatPr defaultRowHeight="13.5"/>
  <cols>
    <col min="1" max="1" width="1.25" style="61" customWidth="1"/>
    <col min="2" max="2" width="11" style="61" bestFit="1" customWidth="1"/>
    <col min="3" max="14" width="5.875" style="61" customWidth="1"/>
    <col min="15" max="16384" width="9" style="61"/>
  </cols>
  <sheetData>
    <row r="1" spans="1:30" s="138" customFormat="1" ht="26.25" customHeight="1">
      <c r="A1" s="134" t="s">
        <v>2062</v>
      </c>
      <c r="B1" s="140"/>
      <c r="C1" s="140"/>
      <c r="D1" s="140"/>
      <c r="E1" s="140"/>
      <c r="F1" s="140"/>
      <c r="G1" s="140"/>
      <c r="H1" s="140"/>
      <c r="I1" s="140"/>
      <c r="J1" s="140"/>
      <c r="K1" s="140"/>
      <c r="L1" s="140"/>
      <c r="M1" s="140"/>
      <c r="N1" s="140"/>
      <c r="O1" s="140"/>
      <c r="P1" s="140"/>
      <c r="Q1" s="140"/>
      <c r="R1" s="140"/>
      <c r="S1" s="139"/>
      <c r="T1" s="139"/>
      <c r="U1" s="139"/>
      <c r="V1" s="139"/>
      <c r="W1" s="139"/>
      <c r="X1" s="139"/>
      <c r="Y1" s="139"/>
      <c r="Z1" s="139"/>
      <c r="AA1" s="139"/>
      <c r="AB1" s="139"/>
      <c r="AC1" s="139"/>
      <c r="AD1" s="139"/>
    </row>
    <row r="2" spans="1:30" s="22" customFormat="1" ht="18.75" customHeight="1">
      <c r="A2" s="60"/>
      <c r="B2" s="4"/>
      <c r="C2" s="4"/>
      <c r="D2" s="4"/>
      <c r="E2" s="4"/>
      <c r="F2" s="4"/>
      <c r="G2" s="4"/>
      <c r="H2" s="1902" t="s">
        <v>243</v>
      </c>
      <c r="I2" s="1778"/>
      <c r="J2" s="1778"/>
      <c r="K2" s="1778"/>
      <c r="L2" s="1778"/>
      <c r="M2" s="1778"/>
      <c r="N2" s="1778"/>
    </row>
    <row r="3" spans="1:30" ht="16.5" customHeight="1">
      <c r="B3" s="1620" t="s">
        <v>1424</v>
      </c>
      <c r="C3" s="1570" t="s">
        <v>1936</v>
      </c>
      <c r="D3" s="1562"/>
      <c r="E3" s="1562"/>
      <c r="F3" s="1562"/>
      <c r="G3" s="1562"/>
      <c r="H3" s="1598"/>
      <c r="I3" s="1570" t="s">
        <v>1937</v>
      </c>
      <c r="J3" s="1768"/>
      <c r="K3" s="1768"/>
      <c r="L3" s="1768"/>
      <c r="M3" s="1768"/>
      <c r="N3" s="1904"/>
    </row>
    <row r="4" spans="1:30" ht="16.5" customHeight="1">
      <c r="B4" s="1903"/>
      <c r="C4" s="1571" t="s">
        <v>1941</v>
      </c>
      <c r="D4" s="1569"/>
      <c r="E4" s="1573"/>
      <c r="F4" s="1905" t="s">
        <v>2162</v>
      </c>
      <c r="G4" s="1569"/>
      <c r="H4" s="1573"/>
      <c r="I4" s="1905" t="s">
        <v>1941</v>
      </c>
      <c r="J4" s="1569"/>
      <c r="K4" s="1573"/>
      <c r="L4" s="1905" t="s">
        <v>2162</v>
      </c>
      <c r="M4" s="1569"/>
      <c r="N4" s="1573"/>
    </row>
    <row r="5" spans="1:30" ht="16.5" customHeight="1">
      <c r="B5" s="1903"/>
      <c r="C5" s="1190" t="s">
        <v>1330</v>
      </c>
      <c r="D5" s="1189" t="s">
        <v>1331</v>
      </c>
      <c r="E5" s="1196" t="s">
        <v>1386</v>
      </c>
      <c r="F5" s="1054" t="s">
        <v>1330</v>
      </c>
      <c r="G5" s="381" t="s">
        <v>1331</v>
      </c>
      <c r="H5" s="1056" t="s">
        <v>1386</v>
      </c>
      <c r="I5" s="1195" t="s">
        <v>1330</v>
      </c>
      <c r="J5" s="1189" t="s">
        <v>1331</v>
      </c>
      <c r="K5" s="1196" t="s">
        <v>1386</v>
      </c>
      <c r="L5" s="1054" t="s">
        <v>1330</v>
      </c>
      <c r="M5" s="381" t="s">
        <v>1331</v>
      </c>
      <c r="N5" s="1056" t="s">
        <v>1386</v>
      </c>
    </row>
    <row r="6" spans="1:30" ht="16.5" customHeight="1">
      <c r="B6" s="768" t="s">
        <v>1061</v>
      </c>
      <c r="C6" s="1064">
        <f t="shared" ref="C6:C20" si="0">D6+E6</f>
        <v>129</v>
      </c>
      <c r="D6" s="1061">
        <v>60</v>
      </c>
      <c r="E6" s="1058">
        <v>69</v>
      </c>
      <c r="F6" s="1064">
        <f t="shared" ref="F6:F23" si="1">G6+H6</f>
        <v>120</v>
      </c>
      <c r="G6" s="1061">
        <v>56</v>
      </c>
      <c r="H6" s="1058">
        <v>64</v>
      </c>
      <c r="I6" s="1064">
        <f t="shared" ref="I6:I15" si="2">J6+K6</f>
        <v>105</v>
      </c>
      <c r="J6" s="1061">
        <v>44</v>
      </c>
      <c r="K6" s="1058">
        <v>61</v>
      </c>
      <c r="L6" s="1064">
        <f t="shared" ref="L6:L35" si="3">M6+N6</f>
        <v>137</v>
      </c>
      <c r="M6" s="1061">
        <v>67</v>
      </c>
      <c r="N6" s="1058">
        <v>70</v>
      </c>
    </row>
    <row r="7" spans="1:30" ht="16.5" customHeight="1">
      <c r="B7" s="769" t="s">
        <v>1062</v>
      </c>
      <c r="C7" s="1064">
        <f t="shared" si="0"/>
        <v>42</v>
      </c>
      <c r="D7" s="1061">
        <v>27</v>
      </c>
      <c r="E7" s="1058">
        <v>15</v>
      </c>
      <c r="F7" s="1064">
        <f t="shared" si="1"/>
        <v>62</v>
      </c>
      <c r="G7" s="1061">
        <v>31</v>
      </c>
      <c r="H7" s="1058">
        <v>31</v>
      </c>
      <c r="I7" s="1064">
        <f t="shared" si="2"/>
        <v>44</v>
      </c>
      <c r="J7" s="1061">
        <v>23</v>
      </c>
      <c r="K7" s="1058">
        <v>21</v>
      </c>
      <c r="L7" s="1064">
        <f t="shared" si="3"/>
        <v>33</v>
      </c>
      <c r="M7" s="1061">
        <v>23</v>
      </c>
      <c r="N7" s="1058">
        <v>10</v>
      </c>
    </row>
    <row r="8" spans="1:30" ht="16.5" customHeight="1">
      <c r="B8" s="769" t="s">
        <v>1063</v>
      </c>
      <c r="C8" s="1072">
        <f t="shared" si="0"/>
        <v>25</v>
      </c>
      <c r="D8" s="1061">
        <v>10</v>
      </c>
      <c r="E8" s="1058">
        <v>15</v>
      </c>
      <c r="F8" s="1065">
        <f t="shared" si="1"/>
        <v>25</v>
      </c>
      <c r="G8" s="1061">
        <v>16</v>
      </c>
      <c r="H8" s="1058">
        <v>9</v>
      </c>
      <c r="I8" s="1065">
        <f t="shared" si="2"/>
        <v>12</v>
      </c>
      <c r="J8" s="1061">
        <v>9</v>
      </c>
      <c r="K8" s="1058">
        <v>3</v>
      </c>
      <c r="L8" s="1065">
        <f t="shared" si="3"/>
        <v>16</v>
      </c>
      <c r="M8" s="1061">
        <v>10</v>
      </c>
      <c r="N8" s="1058">
        <v>6</v>
      </c>
    </row>
    <row r="9" spans="1:30" ht="16.5" customHeight="1">
      <c r="B9" s="769" t="s">
        <v>225</v>
      </c>
      <c r="C9" s="1064">
        <f t="shared" si="0"/>
        <v>123</v>
      </c>
      <c r="D9" s="1061">
        <v>65</v>
      </c>
      <c r="E9" s="1058">
        <v>58</v>
      </c>
      <c r="F9" s="1064">
        <f t="shared" si="1"/>
        <v>105</v>
      </c>
      <c r="G9" s="1061">
        <v>59</v>
      </c>
      <c r="H9" s="1058">
        <v>46</v>
      </c>
      <c r="I9" s="1064">
        <f t="shared" si="2"/>
        <v>122</v>
      </c>
      <c r="J9" s="1061">
        <v>63</v>
      </c>
      <c r="K9" s="1058">
        <v>59</v>
      </c>
      <c r="L9" s="1064">
        <f t="shared" si="3"/>
        <v>150</v>
      </c>
      <c r="M9" s="1061">
        <v>82</v>
      </c>
      <c r="N9" s="1058">
        <v>68</v>
      </c>
    </row>
    <row r="10" spans="1:30" ht="16.5" customHeight="1">
      <c r="B10" s="769" t="s">
        <v>658</v>
      </c>
      <c r="C10" s="1072">
        <f t="shared" si="0"/>
        <v>94</v>
      </c>
      <c r="D10" s="1061">
        <v>49</v>
      </c>
      <c r="E10" s="1058">
        <v>45</v>
      </c>
      <c r="F10" s="1065">
        <f t="shared" si="1"/>
        <v>80</v>
      </c>
      <c r="G10" s="1061">
        <v>36</v>
      </c>
      <c r="H10" s="1058">
        <v>44</v>
      </c>
      <c r="I10" s="1065">
        <f t="shared" si="2"/>
        <v>112</v>
      </c>
      <c r="J10" s="1061">
        <v>63</v>
      </c>
      <c r="K10" s="1058">
        <v>49</v>
      </c>
      <c r="L10" s="1065">
        <f t="shared" si="3"/>
        <v>86</v>
      </c>
      <c r="M10" s="1061">
        <v>45</v>
      </c>
      <c r="N10" s="1058">
        <v>41</v>
      </c>
    </row>
    <row r="11" spans="1:30" ht="16.5" customHeight="1">
      <c r="B11" s="769" t="s">
        <v>659</v>
      </c>
      <c r="C11" s="1064">
        <f t="shared" si="0"/>
        <v>144</v>
      </c>
      <c r="D11" s="1061">
        <v>70</v>
      </c>
      <c r="E11" s="1058">
        <v>74</v>
      </c>
      <c r="F11" s="1064">
        <f t="shared" si="1"/>
        <v>144</v>
      </c>
      <c r="G11" s="1061">
        <v>74</v>
      </c>
      <c r="H11" s="1058">
        <v>70</v>
      </c>
      <c r="I11" s="1064">
        <f t="shared" si="2"/>
        <v>211</v>
      </c>
      <c r="J11" s="1061">
        <v>110</v>
      </c>
      <c r="K11" s="1058">
        <v>101</v>
      </c>
      <c r="L11" s="1064">
        <f t="shared" si="3"/>
        <v>204</v>
      </c>
      <c r="M11" s="1061">
        <v>117</v>
      </c>
      <c r="N11" s="1058">
        <v>87</v>
      </c>
    </row>
    <row r="12" spans="1:30" ht="16.5" customHeight="1">
      <c r="B12" s="769" t="s">
        <v>660</v>
      </c>
      <c r="C12" s="1072">
        <f t="shared" si="0"/>
        <v>94</v>
      </c>
      <c r="D12" s="1061">
        <v>52</v>
      </c>
      <c r="E12" s="1058">
        <v>42</v>
      </c>
      <c r="F12" s="1065">
        <f t="shared" si="1"/>
        <v>89</v>
      </c>
      <c r="G12" s="1061">
        <v>43</v>
      </c>
      <c r="H12" s="1058">
        <v>46</v>
      </c>
      <c r="I12" s="1065">
        <f t="shared" si="2"/>
        <v>98</v>
      </c>
      <c r="J12" s="1061">
        <v>56</v>
      </c>
      <c r="K12" s="1058">
        <v>42</v>
      </c>
      <c r="L12" s="1065">
        <f t="shared" si="3"/>
        <v>89</v>
      </c>
      <c r="M12" s="1061">
        <v>54</v>
      </c>
      <c r="N12" s="1058">
        <v>35</v>
      </c>
    </row>
    <row r="13" spans="1:30" ht="16.5" customHeight="1">
      <c r="B13" s="769" t="s">
        <v>661</v>
      </c>
      <c r="C13" s="1064">
        <f t="shared" si="0"/>
        <v>36</v>
      </c>
      <c r="D13" s="1061">
        <v>22</v>
      </c>
      <c r="E13" s="1058">
        <v>14</v>
      </c>
      <c r="F13" s="1055">
        <f t="shared" si="1"/>
        <v>49</v>
      </c>
      <c r="G13" s="1061">
        <v>27</v>
      </c>
      <c r="H13" s="1058">
        <v>22</v>
      </c>
      <c r="I13" s="1055">
        <f t="shared" si="2"/>
        <v>45</v>
      </c>
      <c r="J13" s="1061">
        <v>20</v>
      </c>
      <c r="K13" s="1058">
        <v>25</v>
      </c>
      <c r="L13" s="1055">
        <f t="shared" si="3"/>
        <v>29</v>
      </c>
      <c r="M13" s="1061">
        <v>16</v>
      </c>
      <c r="N13" s="1058">
        <v>13</v>
      </c>
    </row>
    <row r="14" spans="1:30" ht="16.5" customHeight="1">
      <c r="B14" s="769" t="s">
        <v>1685</v>
      </c>
      <c r="C14" s="1064">
        <f t="shared" si="0"/>
        <v>952</v>
      </c>
      <c r="D14" s="1061">
        <v>490</v>
      </c>
      <c r="E14" s="1058">
        <v>462</v>
      </c>
      <c r="F14" s="1055">
        <f t="shared" si="1"/>
        <v>1081</v>
      </c>
      <c r="G14" s="1061">
        <v>537</v>
      </c>
      <c r="H14" s="1058">
        <v>544</v>
      </c>
      <c r="I14" s="1055">
        <f t="shared" si="2"/>
        <v>952</v>
      </c>
      <c r="J14" s="1061">
        <v>490</v>
      </c>
      <c r="K14" s="1058">
        <v>462</v>
      </c>
      <c r="L14" s="1055">
        <f t="shared" si="3"/>
        <v>1081</v>
      </c>
      <c r="M14" s="1061">
        <v>537</v>
      </c>
      <c r="N14" s="1058">
        <v>544</v>
      </c>
    </row>
    <row r="15" spans="1:30" ht="16.5" customHeight="1">
      <c r="B15" s="769" t="s">
        <v>662</v>
      </c>
      <c r="C15" s="1064">
        <f t="shared" si="0"/>
        <v>73</v>
      </c>
      <c r="D15" s="1061">
        <v>42</v>
      </c>
      <c r="E15" s="1058">
        <v>31</v>
      </c>
      <c r="F15" s="1055">
        <f t="shared" si="1"/>
        <v>49</v>
      </c>
      <c r="G15" s="1061">
        <v>28</v>
      </c>
      <c r="H15" s="1058">
        <v>21</v>
      </c>
      <c r="I15" s="1055">
        <f t="shared" si="2"/>
        <v>62</v>
      </c>
      <c r="J15" s="1061">
        <v>33</v>
      </c>
      <c r="K15" s="1058">
        <v>29</v>
      </c>
      <c r="L15" s="1055">
        <f t="shared" si="3"/>
        <v>77</v>
      </c>
      <c r="M15" s="1061">
        <v>41</v>
      </c>
      <c r="N15" s="1058">
        <v>36</v>
      </c>
    </row>
    <row r="16" spans="1:30" ht="16.5" customHeight="1">
      <c r="B16" s="769" t="s">
        <v>663</v>
      </c>
      <c r="C16" s="1064">
        <f t="shared" si="0"/>
        <v>11</v>
      </c>
      <c r="D16" s="1061">
        <v>6</v>
      </c>
      <c r="E16" s="1058">
        <v>5</v>
      </c>
      <c r="F16" s="1055">
        <f t="shared" si="1"/>
        <v>11</v>
      </c>
      <c r="G16" s="1061">
        <v>7</v>
      </c>
      <c r="H16" s="1058">
        <v>4</v>
      </c>
      <c r="I16" s="1055">
        <v>2</v>
      </c>
      <c r="J16" s="1061">
        <v>2</v>
      </c>
      <c r="K16" s="1066" t="s">
        <v>12</v>
      </c>
      <c r="L16" s="1055">
        <f t="shared" si="3"/>
        <v>6</v>
      </c>
      <c r="M16" s="1061">
        <v>5</v>
      </c>
      <c r="N16" s="1066">
        <v>1</v>
      </c>
    </row>
    <row r="17" spans="2:14" ht="16.5" customHeight="1">
      <c r="B17" s="769" t="s">
        <v>664</v>
      </c>
      <c r="C17" s="1064">
        <f t="shared" si="0"/>
        <v>102</v>
      </c>
      <c r="D17" s="1061">
        <v>52</v>
      </c>
      <c r="E17" s="1058">
        <v>50</v>
      </c>
      <c r="F17" s="1055">
        <f t="shared" si="1"/>
        <v>100</v>
      </c>
      <c r="G17" s="1061">
        <v>56</v>
      </c>
      <c r="H17" s="1058">
        <v>44</v>
      </c>
      <c r="I17" s="1055">
        <f t="shared" ref="I17:I21" si="4">J17+K17</f>
        <v>71</v>
      </c>
      <c r="J17" s="1061">
        <v>41</v>
      </c>
      <c r="K17" s="1058">
        <v>30</v>
      </c>
      <c r="L17" s="1055">
        <f t="shared" si="3"/>
        <v>73</v>
      </c>
      <c r="M17" s="1061">
        <v>35</v>
      </c>
      <c r="N17" s="1058">
        <v>38</v>
      </c>
    </row>
    <row r="18" spans="2:14" ht="16.5" customHeight="1">
      <c r="B18" s="769" t="s">
        <v>665</v>
      </c>
      <c r="C18" s="1064">
        <f t="shared" si="0"/>
        <v>6</v>
      </c>
      <c r="D18" s="1061">
        <v>1</v>
      </c>
      <c r="E18" s="1058">
        <v>5</v>
      </c>
      <c r="F18" s="1055">
        <f t="shared" si="1"/>
        <v>12</v>
      </c>
      <c r="G18" s="1061">
        <v>5</v>
      </c>
      <c r="H18" s="1058">
        <v>7</v>
      </c>
      <c r="I18" s="1055">
        <f t="shared" si="4"/>
        <v>15</v>
      </c>
      <c r="J18" s="1061">
        <v>8</v>
      </c>
      <c r="K18" s="1058">
        <v>7</v>
      </c>
      <c r="L18" s="1055">
        <v>1</v>
      </c>
      <c r="M18" s="1061" t="s">
        <v>1142</v>
      </c>
      <c r="N18" s="1058">
        <v>1</v>
      </c>
    </row>
    <row r="19" spans="2:14" ht="16.5" customHeight="1">
      <c r="B19" s="769" t="s">
        <v>666</v>
      </c>
      <c r="C19" s="1064">
        <f t="shared" si="0"/>
        <v>9</v>
      </c>
      <c r="D19" s="1061">
        <v>7</v>
      </c>
      <c r="E19" s="1058">
        <v>2</v>
      </c>
      <c r="F19" s="1055">
        <f t="shared" si="1"/>
        <v>7</v>
      </c>
      <c r="G19" s="1061">
        <v>5</v>
      </c>
      <c r="H19" s="1058">
        <v>2</v>
      </c>
      <c r="I19" s="1055">
        <f t="shared" si="4"/>
        <v>4</v>
      </c>
      <c r="J19" s="1061">
        <v>2</v>
      </c>
      <c r="K19" s="1058">
        <v>2</v>
      </c>
      <c r="L19" s="1055">
        <f t="shared" si="3"/>
        <v>11</v>
      </c>
      <c r="M19" s="1061">
        <v>7</v>
      </c>
      <c r="N19" s="1058">
        <v>4</v>
      </c>
    </row>
    <row r="20" spans="2:14" ht="16.5" customHeight="1">
      <c r="B20" s="769" t="s">
        <v>667</v>
      </c>
      <c r="C20" s="1064">
        <f t="shared" si="0"/>
        <v>15</v>
      </c>
      <c r="D20" s="1061">
        <v>12</v>
      </c>
      <c r="E20" s="1058">
        <v>3</v>
      </c>
      <c r="F20" s="1064">
        <f t="shared" si="1"/>
        <v>89</v>
      </c>
      <c r="G20" s="1061">
        <v>80</v>
      </c>
      <c r="H20" s="1058">
        <v>9</v>
      </c>
      <c r="I20" s="1064">
        <f t="shared" si="4"/>
        <v>21</v>
      </c>
      <c r="J20" s="1061">
        <v>12</v>
      </c>
      <c r="K20" s="1058">
        <v>9</v>
      </c>
      <c r="L20" s="1055">
        <f t="shared" si="3"/>
        <v>20</v>
      </c>
      <c r="M20" s="1061">
        <v>11</v>
      </c>
      <c r="N20" s="1058">
        <v>9</v>
      </c>
    </row>
    <row r="21" spans="2:14" ht="16.5" customHeight="1">
      <c r="B21" s="769" t="s">
        <v>668</v>
      </c>
      <c r="C21" s="1064">
        <v>4</v>
      </c>
      <c r="D21" s="1061">
        <v>4</v>
      </c>
      <c r="E21" s="1066" t="s">
        <v>12</v>
      </c>
      <c r="F21" s="1064">
        <f t="shared" si="1"/>
        <v>9</v>
      </c>
      <c r="G21" s="1061">
        <v>7</v>
      </c>
      <c r="H21" s="1066">
        <v>2</v>
      </c>
      <c r="I21" s="1064">
        <f t="shared" si="4"/>
        <v>7</v>
      </c>
      <c r="J21" s="1061">
        <v>4</v>
      </c>
      <c r="K21" s="1058">
        <v>3</v>
      </c>
      <c r="L21" s="1055">
        <f t="shared" si="3"/>
        <v>6</v>
      </c>
      <c r="M21" s="1061">
        <v>3</v>
      </c>
      <c r="N21" s="1058">
        <v>3</v>
      </c>
    </row>
    <row r="22" spans="2:14" ht="16.5" customHeight="1">
      <c r="B22" s="769" t="s">
        <v>798</v>
      </c>
      <c r="C22" s="1072">
        <v>1</v>
      </c>
      <c r="D22" s="1067" t="s">
        <v>12</v>
      </c>
      <c r="E22" s="1058">
        <v>1</v>
      </c>
      <c r="F22" s="1064">
        <v>2</v>
      </c>
      <c r="G22" s="1067">
        <v>2</v>
      </c>
      <c r="H22" s="1058" t="s">
        <v>1142</v>
      </c>
      <c r="I22" s="1064">
        <v>1</v>
      </c>
      <c r="J22" s="1193" t="s">
        <v>12</v>
      </c>
      <c r="K22" s="1058">
        <v>1</v>
      </c>
      <c r="L22" s="1055">
        <f t="shared" si="3"/>
        <v>5</v>
      </c>
      <c r="M22" s="1053">
        <v>2</v>
      </c>
      <c r="N22" s="1058">
        <v>3</v>
      </c>
    </row>
    <row r="23" spans="2:14" ht="16.5" customHeight="1">
      <c r="B23" s="769" t="s">
        <v>799</v>
      </c>
      <c r="C23" s="1064">
        <f>D23+E23</f>
        <v>2</v>
      </c>
      <c r="D23" s="1061">
        <v>1</v>
      </c>
      <c r="E23" s="1058">
        <v>1</v>
      </c>
      <c r="F23" s="1064">
        <f t="shared" si="1"/>
        <v>2</v>
      </c>
      <c r="G23" s="1061">
        <v>1</v>
      </c>
      <c r="H23" s="1058">
        <v>1</v>
      </c>
      <c r="I23" s="1064">
        <v>1</v>
      </c>
      <c r="J23" s="1193" t="str">
        <f>J22</f>
        <v>-</v>
      </c>
      <c r="K23" s="1058">
        <v>1</v>
      </c>
      <c r="L23" s="1055">
        <f t="shared" si="3"/>
        <v>4</v>
      </c>
      <c r="M23" s="1053">
        <v>3</v>
      </c>
      <c r="N23" s="1058">
        <v>1</v>
      </c>
    </row>
    <row r="24" spans="2:14" ht="16.5" customHeight="1">
      <c r="B24" s="770" t="s">
        <v>800</v>
      </c>
      <c r="C24" s="1200" t="s">
        <v>12</v>
      </c>
      <c r="D24" s="1194" t="s">
        <v>12</v>
      </c>
      <c r="E24" s="1201" t="s">
        <v>12</v>
      </c>
      <c r="F24" s="1064">
        <v>1</v>
      </c>
      <c r="G24" s="1053">
        <v>1</v>
      </c>
      <c r="H24" s="1066" t="s">
        <v>1142</v>
      </c>
      <c r="I24" s="1065">
        <v>2</v>
      </c>
      <c r="J24" s="1193" t="s">
        <v>12</v>
      </c>
      <c r="K24" s="1059">
        <v>2</v>
      </c>
      <c r="L24" s="1055">
        <v>1</v>
      </c>
      <c r="M24" s="1053">
        <v>1</v>
      </c>
      <c r="N24" s="1059" t="s">
        <v>1142</v>
      </c>
    </row>
    <row r="25" spans="2:14" ht="16.5" customHeight="1">
      <c r="B25" s="771" t="s">
        <v>511</v>
      </c>
      <c r="C25" s="1068">
        <f t="shared" ref="C25:E25" si="5">SUM(C6:C24)</f>
        <v>1862</v>
      </c>
      <c r="D25" s="1069">
        <f t="shared" si="5"/>
        <v>970</v>
      </c>
      <c r="E25" s="1071">
        <f t="shared" si="5"/>
        <v>892</v>
      </c>
      <c r="F25" s="1070">
        <f t="shared" ref="F25:H25" si="6">SUM(F6:F24)</f>
        <v>2037</v>
      </c>
      <c r="G25" s="1069">
        <f t="shared" si="6"/>
        <v>1071</v>
      </c>
      <c r="H25" s="1071">
        <f t="shared" si="6"/>
        <v>966</v>
      </c>
      <c r="I25" s="1070">
        <f t="shared" ref="I25:N25" si="7">SUM(I6:I24)</f>
        <v>1887</v>
      </c>
      <c r="J25" s="1069">
        <f t="shared" si="7"/>
        <v>980</v>
      </c>
      <c r="K25" s="1071">
        <f t="shared" si="7"/>
        <v>907</v>
      </c>
      <c r="L25" s="1070">
        <f t="shared" si="7"/>
        <v>2029</v>
      </c>
      <c r="M25" s="1069">
        <f t="shared" si="7"/>
        <v>1059</v>
      </c>
      <c r="N25" s="1071">
        <f t="shared" si="7"/>
        <v>970</v>
      </c>
    </row>
    <row r="26" spans="2:14" ht="16.5" customHeight="1">
      <c r="B26" s="772" t="s">
        <v>512</v>
      </c>
      <c r="C26" s="1202">
        <f>D26+E26</f>
        <v>142</v>
      </c>
      <c r="D26" s="1062">
        <v>81</v>
      </c>
      <c r="E26" s="1060">
        <v>61</v>
      </c>
      <c r="F26" s="1055">
        <f>G26+H26</f>
        <v>149</v>
      </c>
      <c r="G26" s="1062">
        <v>74</v>
      </c>
      <c r="H26" s="1060">
        <v>75</v>
      </c>
      <c r="I26" s="1055">
        <f t="shared" ref="I26:I29" si="8">J26+K26</f>
        <v>174</v>
      </c>
      <c r="J26" s="1062">
        <v>85</v>
      </c>
      <c r="K26" s="1060">
        <v>89</v>
      </c>
      <c r="L26" s="1055">
        <f t="shared" si="3"/>
        <v>143</v>
      </c>
      <c r="M26" s="1062">
        <v>73</v>
      </c>
      <c r="N26" s="1060">
        <v>70</v>
      </c>
    </row>
    <row r="27" spans="2:14" ht="16.5" customHeight="1">
      <c r="B27" s="769" t="s">
        <v>513</v>
      </c>
      <c r="C27" s="1064">
        <f>D27+E27</f>
        <v>199</v>
      </c>
      <c r="D27" s="1061">
        <v>114</v>
      </c>
      <c r="E27" s="1058">
        <v>85</v>
      </c>
      <c r="F27" s="1055">
        <f t="shared" ref="F27:F35" si="9">G27+H27</f>
        <v>197</v>
      </c>
      <c r="G27" s="1061">
        <v>109</v>
      </c>
      <c r="H27" s="1058">
        <v>88</v>
      </c>
      <c r="I27" s="1055">
        <f t="shared" si="8"/>
        <v>158</v>
      </c>
      <c r="J27" s="1061">
        <v>80</v>
      </c>
      <c r="K27" s="1058">
        <v>78</v>
      </c>
      <c r="L27" s="1055">
        <f t="shared" si="3"/>
        <v>157</v>
      </c>
      <c r="M27" s="1061">
        <v>90</v>
      </c>
      <c r="N27" s="1058">
        <v>67</v>
      </c>
    </row>
    <row r="28" spans="2:14" ht="16.5" customHeight="1">
      <c r="B28" s="769" t="s">
        <v>514</v>
      </c>
      <c r="C28" s="1064">
        <f>D28+E28</f>
        <v>79</v>
      </c>
      <c r="D28" s="1061">
        <v>52</v>
      </c>
      <c r="E28" s="1058">
        <v>27</v>
      </c>
      <c r="F28" s="1055">
        <f t="shared" si="9"/>
        <v>73</v>
      </c>
      <c r="G28" s="1061">
        <v>44</v>
      </c>
      <c r="H28" s="1058">
        <v>29</v>
      </c>
      <c r="I28" s="1055">
        <f t="shared" si="8"/>
        <v>62</v>
      </c>
      <c r="J28" s="1061">
        <v>33</v>
      </c>
      <c r="K28" s="1058">
        <v>29</v>
      </c>
      <c r="L28" s="1055">
        <f t="shared" si="3"/>
        <v>57</v>
      </c>
      <c r="M28" s="1061">
        <v>37</v>
      </c>
      <c r="N28" s="1058">
        <v>20</v>
      </c>
    </row>
    <row r="29" spans="2:14" ht="16.5" customHeight="1">
      <c r="B29" s="769" t="s">
        <v>515</v>
      </c>
      <c r="C29" s="1064">
        <f>D29+E29</f>
        <v>30</v>
      </c>
      <c r="D29" s="1061">
        <v>15</v>
      </c>
      <c r="E29" s="1058">
        <v>15</v>
      </c>
      <c r="F29" s="1055">
        <f t="shared" si="9"/>
        <v>30</v>
      </c>
      <c r="G29" s="1061">
        <v>13</v>
      </c>
      <c r="H29" s="1058">
        <v>17</v>
      </c>
      <c r="I29" s="1055">
        <f t="shared" si="8"/>
        <v>21</v>
      </c>
      <c r="J29" s="1061">
        <v>12</v>
      </c>
      <c r="K29" s="1058">
        <v>9</v>
      </c>
      <c r="L29" s="1055">
        <f t="shared" si="3"/>
        <v>12</v>
      </c>
      <c r="M29" s="1061">
        <v>8</v>
      </c>
      <c r="N29" s="1058">
        <v>4</v>
      </c>
    </row>
    <row r="30" spans="2:14" ht="16.5" customHeight="1">
      <c r="B30" s="769" t="s">
        <v>516</v>
      </c>
      <c r="C30" s="1064">
        <v>5</v>
      </c>
      <c r="D30" s="1061">
        <v>5</v>
      </c>
      <c r="E30" s="1066" t="s">
        <v>12</v>
      </c>
      <c r="F30" s="1055">
        <f t="shared" si="9"/>
        <v>11</v>
      </c>
      <c r="G30" s="1061">
        <v>7</v>
      </c>
      <c r="H30" s="1066">
        <v>4</v>
      </c>
      <c r="I30" s="1055">
        <v>6</v>
      </c>
      <c r="J30" s="1061">
        <v>6</v>
      </c>
      <c r="K30" s="1066" t="s">
        <v>12</v>
      </c>
      <c r="L30" s="1055">
        <f t="shared" si="3"/>
        <v>8</v>
      </c>
      <c r="M30" s="1061">
        <v>2</v>
      </c>
      <c r="N30" s="1066">
        <v>6</v>
      </c>
    </row>
    <row r="31" spans="2:14" ht="16.5" customHeight="1">
      <c r="B31" s="769" t="s">
        <v>517</v>
      </c>
      <c r="C31" s="1064">
        <f>D31+E31</f>
        <v>14</v>
      </c>
      <c r="D31" s="1061">
        <v>7</v>
      </c>
      <c r="E31" s="1058">
        <v>7</v>
      </c>
      <c r="F31" s="1055">
        <f t="shared" si="9"/>
        <v>25</v>
      </c>
      <c r="G31" s="1061">
        <v>14</v>
      </c>
      <c r="H31" s="1058">
        <v>11</v>
      </c>
      <c r="I31" s="1055">
        <f t="shared" ref="I31:I35" si="10">J31+K31</f>
        <v>17</v>
      </c>
      <c r="J31" s="1061">
        <v>14</v>
      </c>
      <c r="K31" s="1058">
        <v>3</v>
      </c>
      <c r="L31" s="1055">
        <f t="shared" si="3"/>
        <v>14</v>
      </c>
      <c r="M31" s="1061">
        <v>8</v>
      </c>
      <c r="N31" s="1058">
        <v>6</v>
      </c>
    </row>
    <row r="32" spans="2:14" ht="16.5" customHeight="1">
      <c r="B32" s="769" t="s">
        <v>1593</v>
      </c>
      <c r="C32" s="1064">
        <f>D32+E32</f>
        <v>15</v>
      </c>
      <c r="D32" s="1063">
        <v>8</v>
      </c>
      <c r="E32" s="1059">
        <v>7</v>
      </c>
      <c r="F32" s="1055">
        <f t="shared" si="9"/>
        <v>21</v>
      </c>
      <c r="G32" s="1063">
        <v>15</v>
      </c>
      <c r="H32" s="1059">
        <v>6</v>
      </c>
      <c r="I32" s="1055">
        <f t="shared" si="10"/>
        <v>7</v>
      </c>
      <c r="J32" s="1063">
        <v>2</v>
      </c>
      <c r="K32" s="1059">
        <v>5</v>
      </c>
      <c r="L32" s="1055">
        <f t="shared" si="3"/>
        <v>14</v>
      </c>
      <c r="M32" s="1063">
        <v>9</v>
      </c>
      <c r="N32" s="1059">
        <v>5</v>
      </c>
    </row>
    <row r="33" spans="2:14" ht="16.5" customHeight="1">
      <c r="B33" s="769" t="s">
        <v>1594</v>
      </c>
      <c r="C33" s="1064">
        <f>D33+E33</f>
        <v>44</v>
      </c>
      <c r="D33" s="1061">
        <v>27</v>
      </c>
      <c r="E33" s="1058">
        <v>17</v>
      </c>
      <c r="F33" s="1055">
        <f t="shared" si="9"/>
        <v>71</v>
      </c>
      <c r="G33" s="1061">
        <v>51</v>
      </c>
      <c r="H33" s="1058">
        <v>20</v>
      </c>
      <c r="I33" s="1055">
        <f t="shared" si="10"/>
        <v>76</v>
      </c>
      <c r="J33" s="1061">
        <v>51</v>
      </c>
      <c r="K33" s="1058">
        <v>25</v>
      </c>
      <c r="L33" s="1055">
        <f t="shared" si="3"/>
        <v>52</v>
      </c>
      <c r="M33" s="1061">
        <v>34</v>
      </c>
      <c r="N33" s="1058">
        <v>18</v>
      </c>
    </row>
    <row r="34" spans="2:14" ht="16.5" customHeight="1">
      <c r="B34" s="769" t="s">
        <v>1595</v>
      </c>
      <c r="C34" s="1064">
        <f>D34+E34</f>
        <v>53</v>
      </c>
      <c r="D34" s="1061">
        <v>16</v>
      </c>
      <c r="E34" s="1058">
        <v>37</v>
      </c>
      <c r="F34" s="1055">
        <f t="shared" si="9"/>
        <v>66</v>
      </c>
      <c r="G34" s="1061">
        <v>25</v>
      </c>
      <c r="H34" s="1058">
        <v>41</v>
      </c>
      <c r="I34" s="1055">
        <f t="shared" si="10"/>
        <v>21</v>
      </c>
      <c r="J34" s="1061">
        <v>16</v>
      </c>
      <c r="K34" s="1058">
        <v>5</v>
      </c>
      <c r="L34" s="1055">
        <f t="shared" si="3"/>
        <v>10</v>
      </c>
      <c r="M34" s="1061">
        <v>7</v>
      </c>
      <c r="N34" s="1058">
        <v>3</v>
      </c>
    </row>
    <row r="35" spans="2:14" ht="16.5" customHeight="1">
      <c r="B35" s="770" t="s">
        <v>1384</v>
      </c>
      <c r="C35" s="1064">
        <f>D35+E35</f>
        <v>522</v>
      </c>
      <c r="D35" s="1063">
        <v>303</v>
      </c>
      <c r="E35" s="1059">
        <v>219</v>
      </c>
      <c r="F35" s="1055">
        <f t="shared" si="9"/>
        <v>736</v>
      </c>
      <c r="G35" s="1063">
        <v>523</v>
      </c>
      <c r="H35" s="1059">
        <v>213</v>
      </c>
      <c r="I35" s="1055">
        <f t="shared" si="10"/>
        <v>626</v>
      </c>
      <c r="J35" s="1063">
        <v>333</v>
      </c>
      <c r="K35" s="1059">
        <v>293</v>
      </c>
      <c r="L35" s="1055">
        <f t="shared" si="3"/>
        <v>579</v>
      </c>
      <c r="M35" s="1063">
        <v>312</v>
      </c>
      <c r="N35" s="1059">
        <v>267</v>
      </c>
    </row>
    <row r="36" spans="2:14" ht="16.5" customHeight="1">
      <c r="B36" s="771" t="s">
        <v>1596</v>
      </c>
      <c r="C36" s="1068">
        <f t="shared" ref="C36:E36" si="11">SUM(C26:C35)</f>
        <v>1103</v>
      </c>
      <c r="D36" s="1069">
        <f t="shared" si="11"/>
        <v>628</v>
      </c>
      <c r="E36" s="1071">
        <f t="shared" si="11"/>
        <v>475</v>
      </c>
      <c r="F36" s="1070">
        <f t="shared" ref="F36:H36" si="12">SUM(F26:F35)</f>
        <v>1379</v>
      </c>
      <c r="G36" s="1069">
        <f t="shared" si="12"/>
        <v>875</v>
      </c>
      <c r="H36" s="1071">
        <f t="shared" si="12"/>
        <v>504</v>
      </c>
      <c r="I36" s="1070">
        <f t="shared" ref="I36:N36" si="13">SUM(I26:I35)</f>
        <v>1168</v>
      </c>
      <c r="J36" s="1069">
        <f t="shared" si="13"/>
        <v>632</v>
      </c>
      <c r="K36" s="1071">
        <f t="shared" si="13"/>
        <v>536</v>
      </c>
      <c r="L36" s="1070">
        <f t="shared" si="13"/>
        <v>1046</v>
      </c>
      <c r="M36" s="1069">
        <f t="shared" si="13"/>
        <v>580</v>
      </c>
      <c r="N36" s="1071">
        <f t="shared" si="13"/>
        <v>466</v>
      </c>
    </row>
    <row r="37" spans="2:14" ht="16.5" customHeight="1">
      <c r="B37" s="773" t="s">
        <v>214</v>
      </c>
      <c r="C37" s="1068">
        <f t="shared" ref="C37:E37" si="14">C25+C36</f>
        <v>2965</v>
      </c>
      <c r="D37" s="1069">
        <f t="shared" si="14"/>
        <v>1598</v>
      </c>
      <c r="E37" s="1071">
        <f t="shared" si="14"/>
        <v>1367</v>
      </c>
      <c r="F37" s="1070">
        <f t="shared" ref="F37:H37" si="15">F25+F36</f>
        <v>3416</v>
      </c>
      <c r="G37" s="1069">
        <f t="shared" si="15"/>
        <v>1946</v>
      </c>
      <c r="H37" s="1071">
        <f t="shared" si="15"/>
        <v>1470</v>
      </c>
      <c r="I37" s="1070">
        <f t="shared" ref="I37:N37" si="16">I25+I36</f>
        <v>3055</v>
      </c>
      <c r="J37" s="1069">
        <f t="shared" si="16"/>
        <v>1612</v>
      </c>
      <c r="K37" s="1071">
        <f t="shared" si="16"/>
        <v>1443</v>
      </c>
      <c r="L37" s="1070">
        <f t="shared" si="16"/>
        <v>3075</v>
      </c>
      <c r="M37" s="1069">
        <f t="shared" si="16"/>
        <v>1639</v>
      </c>
      <c r="N37" s="1071">
        <f t="shared" si="16"/>
        <v>1436</v>
      </c>
    </row>
    <row r="38" spans="2:14">
      <c r="B38" s="269" t="s">
        <v>280</v>
      </c>
      <c r="C38" s="270"/>
      <c r="D38" s="270"/>
      <c r="E38" s="270"/>
      <c r="F38" s="270"/>
      <c r="G38" s="270"/>
      <c r="H38" s="270"/>
      <c r="I38" s="270"/>
      <c r="J38" s="270"/>
    </row>
    <row r="39" spans="2:14">
      <c r="B39" s="269" t="s">
        <v>2298</v>
      </c>
      <c r="C39" s="270"/>
      <c r="D39" s="270"/>
      <c r="E39" s="270"/>
      <c r="F39" s="270"/>
      <c r="G39" s="270"/>
      <c r="H39" s="270"/>
      <c r="I39" s="270"/>
      <c r="J39" s="270"/>
    </row>
    <row r="40" spans="2:14">
      <c r="B40" s="270"/>
      <c r="C40" s="270"/>
      <c r="D40" s="270"/>
      <c r="E40" s="270"/>
      <c r="F40" s="270"/>
      <c r="G40" s="270"/>
      <c r="H40" s="270"/>
      <c r="I40" s="270"/>
      <c r="J40" s="270"/>
    </row>
  </sheetData>
  <mergeCells count="8">
    <mergeCell ref="H2:N2"/>
    <mergeCell ref="B3:B5"/>
    <mergeCell ref="C4:E4"/>
    <mergeCell ref="I3:N3"/>
    <mergeCell ref="I4:K4"/>
    <mergeCell ref="C3:H3"/>
    <mergeCell ref="F4:H4"/>
    <mergeCell ref="L4:N4"/>
  </mergeCells>
  <phoneticPr fontId="2"/>
  <pageMargins left="0.78740157480314965" right="0.78740157480314965" top="0.59055118110236227" bottom="0.59055118110236227" header="0.39370078740157483" footer="0.39370078740157483"/>
  <pageSetup paperSize="9" orientation="portrait" r:id="rId1"/>
  <headerFooter alignWithMargins="0">
    <oddHeader>&amp;R&amp;A</oddHeader>
    <oddFooter>&amp;C－１５－</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AI42"/>
  <sheetViews>
    <sheetView zoomScaleNormal="100" workbookViewId="0">
      <selection activeCell="M13" sqref="M13"/>
    </sheetView>
  </sheetViews>
  <sheetFormatPr defaultRowHeight="13.5"/>
  <cols>
    <col min="1" max="1" width="0.375" style="11" customWidth="1"/>
    <col min="2" max="2" width="8" style="11" customWidth="1"/>
    <col min="3" max="3" width="8.5" style="11" customWidth="1"/>
    <col min="4" max="11" width="8.625" style="11" customWidth="1"/>
    <col min="12" max="16384" width="9" style="11"/>
  </cols>
  <sheetData>
    <row r="1" spans="1:35" s="138" customFormat="1" ht="26.25" customHeight="1">
      <c r="A1" s="134" t="s">
        <v>2063</v>
      </c>
      <c r="B1" s="140"/>
      <c r="C1" s="140"/>
      <c r="D1" s="140"/>
      <c r="E1" s="140"/>
      <c r="F1" s="140"/>
      <c r="G1" s="140"/>
      <c r="H1" s="140"/>
      <c r="I1" s="140"/>
      <c r="J1" s="140"/>
      <c r="K1" s="140"/>
      <c r="L1" s="140"/>
      <c r="M1" s="140"/>
      <c r="N1" s="140"/>
      <c r="O1" s="140"/>
      <c r="P1" s="140"/>
      <c r="Q1" s="140"/>
      <c r="R1" s="140"/>
      <c r="S1" s="140"/>
      <c r="T1" s="140"/>
      <c r="U1" s="140"/>
      <c r="V1" s="140"/>
      <c r="W1" s="140"/>
      <c r="X1" s="139"/>
      <c r="Y1" s="139"/>
      <c r="Z1" s="139"/>
      <c r="AA1" s="139"/>
      <c r="AB1" s="139"/>
      <c r="AC1" s="139"/>
      <c r="AD1" s="139"/>
      <c r="AE1" s="139"/>
      <c r="AF1" s="139"/>
      <c r="AG1" s="139"/>
      <c r="AH1" s="139"/>
      <c r="AI1" s="139"/>
    </row>
    <row r="2" spans="1:35" ht="31.5" customHeight="1">
      <c r="E2" s="271"/>
      <c r="F2" s="1908" t="s">
        <v>1888</v>
      </c>
      <c r="G2" s="1908"/>
      <c r="H2" s="1908"/>
      <c r="I2" s="1908"/>
      <c r="J2" s="1908"/>
      <c r="K2" s="1908"/>
    </row>
    <row r="3" spans="1:35" ht="18" customHeight="1">
      <c r="B3" s="1570" t="s">
        <v>1327</v>
      </c>
      <c r="C3" s="1562"/>
      <c r="D3" s="1562" t="s">
        <v>213</v>
      </c>
      <c r="E3" s="1562"/>
      <c r="F3" s="1562" t="s">
        <v>384</v>
      </c>
      <c r="G3" s="1562"/>
      <c r="H3" s="1562" t="s">
        <v>1667</v>
      </c>
      <c r="I3" s="1562"/>
      <c r="J3" s="1562" t="s">
        <v>1731</v>
      </c>
      <c r="K3" s="1564"/>
    </row>
    <row r="4" spans="1:35" ht="18" customHeight="1">
      <c r="B4" s="1571"/>
      <c r="C4" s="1569"/>
      <c r="D4" s="248" t="s">
        <v>1381</v>
      </c>
      <c r="E4" s="248" t="s">
        <v>1478</v>
      </c>
      <c r="F4" s="248" t="s">
        <v>1381</v>
      </c>
      <c r="G4" s="248" t="s">
        <v>1478</v>
      </c>
      <c r="H4" s="248" t="s">
        <v>1381</v>
      </c>
      <c r="I4" s="248" t="s">
        <v>1478</v>
      </c>
      <c r="J4" s="248" t="s">
        <v>1381</v>
      </c>
      <c r="K4" s="429" t="s">
        <v>1478</v>
      </c>
    </row>
    <row r="5" spans="1:35" ht="18.75" customHeight="1">
      <c r="B5" s="1914" t="s">
        <v>1011</v>
      </c>
      <c r="C5" s="1915"/>
      <c r="D5" s="562">
        <v>1929</v>
      </c>
      <c r="E5" s="563">
        <v>25480</v>
      </c>
      <c r="F5" s="562">
        <v>1828</v>
      </c>
      <c r="G5" s="562">
        <v>22996</v>
      </c>
      <c r="H5" s="562">
        <v>1943</v>
      </c>
      <c r="I5" s="562">
        <v>25751</v>
      </c>
      <c r="J5" s="562">
        <v>1780</v>
      </c>
      <c r="K5" s="564">
        <v>24203</v>
      </c>
    </row>
    <row r="6" spans="1:35">
      <c r="B6" s="1916" t="s">
        <v>1732</v>
      </c>
      <c r="C6" s="1917"/>
      <c r="D6" s="565">
        <v>9</v>
      </c>
      <c r="E6" s="565">
        <v>103</v>
      </c>
      <c r="F6" s="562">
        <v>9</v>
      </c>
      <c r="G6" s="562">
        <v>138</v>
      </c>
      <c r="H6" s="562">
        <v>12</v>
      </c>
      <c r="I6" s="562">
        <v>151</v>
      </c>
      <c r="J6" s="562">
        <v>12</v>
      </c>
      <c r="K6" s="564">
        <v>151</v>
      </c>
    </row>
    <row r="7" spans="1:35" ht="18.75" customHeight="1">
      <c r="B7" s="1912" t="s">
        <v>1733</v>
      </c>
      <c r="C7" s="1913"/>
      <c r="D7" s="562">
        <v>1920</v>
      </c>
      <c r="E7" s="563">
        <v>25377</v>
      </c>
      <c r="F7" s="562">
        <v>1819</v>
      </c>
      <c r="G7" s="562">
        <v>22858</v>
      </c>
      <c r="H7" s="562">
        <v>1931</v>
      </c>
      <c r="I7" s="562">
        <v>25600</v>
      </c>
      <c r="J7" s="562">
        <v>1768</v>
      </c>
      <c r="K7" s="564">
        <v>24052</v>
      </c>
    </row>
    <row r="8" spans="1:35">
      <c r="B8" s="1910" t="s">
        <v>1513</v>
      </c>
      <c r="C8" s="1911"/>
      <c r="D8" s="506">
        <v>1</v>
      </c>
      <c r="E8" s="506">
        <v>8</v>
      </c>
      <c r="F8" s="555">
        <v>1</v>
      </c>
      <c r="G8" s="555">
        <v>8</v>
      </c>
      <c r="H8" s="555">
        <v>2</v>
      </c>
      <c r="I8" s="555">
        <v>12</v>
      </c>
      <c r="J8" s="555">
        <v>2</v>
      </c>
      <c r="K8" s="556">
        <v>10</v>
      </c>
    </row>
    <row r="9" spans="1:35">
      <c r="B9" s="1910" t="s">
        <v>1514</v>
      </c>
      <c r="C9" s="1911"/>
      <c r="D9" s="508">
        <v>213</v>
      </c>
      <c r="E9" s="566">
        <v>1056</v>
      </c>
      <c r="F9" s="555">
        <v>191</v>
      </c>
      <c r="G9" s="555">
        <v>1037</v>
      </c>
      <c r="H9" s="555">
        <v>177</v>
      </c>
      <c r="I9" s="555">
        <v>957</v>
      </c>
      <c r="J9" s="555">
        <v>171</v>
      </c>
      <c r="K9" s="556">
        <v>886</v>
      </c>
    </row>
    <row r="10" spans="1:35">
      <c r="B10" s="1910" t="s">
        <v>1515</v>
      </c>
      <c r="C10" s="1911"/>
      <c r="D10" s="508">
        <v>213</v>
      </c>
      <c r="E10" s="566">
        <v>8886</v>
      </c>
      <c r="F10" s="555">
        <v>206</v>
      </c>
      <c r="G10" s="555">
        <v>9159</v>
      </c>
      <c r="H10" s="555">
        <v>209</v>
      </c>
      <c r="I10" s="555">
        <v>9811</v>
      </c>
      <c r="J10" s="555">
        <v>204</v>
      </c>
      <c r="K10" s="556">
        <v>9919</v>
      </c>
    </row>
    <row r="11" spans="1:35">
      <c r="B11" s="1910" t="s">
        <v>1814</v>
      </c>
      <c r="C11" s="1911"/>
      <c r="D11" s="508">
        <v>4</v>
      </c>
      <c r="E11" s="508">
        <v>49</v>
      </c>
      <c r="F11" s="561" t="s">
        <v>12</v>
      </c>
      <c r="G11" s="561" t="s">
        <v>12</v>
      </c>
      <c r="H11" s="555">
        <v>2</v>
      </c>
      <c r="I11" s="555">
        <v>73</v>
      </c>
      <c r="J11" s="561" t="s">
        <v>1889</v>
      </c>
      <c r="K11" s="784" t="s">
        <v>12</v>
      </c>
    </row>
    <row r="12" spans="1:35">
      <c r="B12" s="1910" t="s">
        <v>782</v>
      </c>
      <c r="C12" s="1911"/>
      <c r="D12" s="508">
        <v>10</v>
      </c>
      <c r="E12" s="508">
        <v>46</v>
      </c>
      <c r="F12" s="555">
        <v>6</v>
      </c>
      <c r="G12" s="555">
        <v>25</v>
      </c>
      <c r="H12" s="555">
        <v>12</v>
      </c>
      <c r="I12" s="555">
        <v>47</v>
      </c>
      <c r="J12" s="555">
        <v>8</v>
      </c>
      <c r="K12" s="556">
        <v>40</v>
      </c>
    </row>
    <row r="13" spans="1:35">
      <c r="B13" s="1910" t="s">
        <v>1816</v>
      </c>
      <c r="C13" s="1911"/>
      <c r="D13" s="508">
        <v>61</v>
      </c>
      <c r="E13" s="555">
        <v>1472</v>
      </c>
      <c r="F13" s="555">
        <v>61</v>
      </c>
      <c r="G13" s="555">
        <v>1553</v>
      </c>
      <c r="H13" s="555">
        <v>57</v>
      </c>
      <c r="I13" s="555">
        <v>1429</v>
      </c>
      <c r="J13" s="555">
        <v>57</v>
      </c>
      <c r="K13" s="556">
        <v>1548</v>
      </c>
    </row>
    <row r="14" spans="1:35">
      <c r="B14" s="1910" t="s">
        <v>1815</v>
      </c>
      <c r="C14" s="1911"/>
      <c r="D14" s="508">
        <v>426</v>
      </c>
      <c r="E14" s="566">
        <v>3872</v>
      </c>
      <c r="F14" s="555">
        <v>404</v>
      </c>
      <c r="G14" s="555">
        <v>3340</v>
      </c>
      <c r="H14" s="555">
        <v>434</v>
      </c>
      <c r="I14" s="555">
        <v>3803</v>
      </c>
      <c r="J14" s="555">
        <v>397</v>
      </c>
      <c r="K14" s="556">
        <v>3777</v>
      </c>
    </row>
    <row r="15" spans="1:35">
      <c r="B15" s="1910" t="s">
        <v>1817</v>
      </c>
      <c r="C15" s="1911"/>
      <c r="D15" s="508">
        <v>20</v>
      </c>
      <c r="E15" s="508">
        <v>183</v>
      </c>
      <c r="F15" s="555">
        <v>30</v>
      </c>
      <c r="G15" s="555">
        <v>257</v>
      </c>
      <c r="H15" s="555">
        <v>22</v>
      </c>
      <c r="I15" s="555">
        <v>182</v>
      </c>
      <c r="J15" s="555">
        <v>21</v>
      </c>
      <c r="K15" s="556">
        <v>173</v>
      </c>
    </row>
    <row r="16" spans="1:35">
      <c r="B16" s="1910" t="s">
        <v>565</v>
      </c>
      <c r="C16" s="1911"/>
      <c r="D16" s="508">
        <v>149</v>
      </c>
      <c r="E16" s="508">
        <v>389</v>
      </c>
      <c r="F16" s="555">
        <v>140</v>
      </c>
      <c r="G16" s="555">
        <v>397</v>
      </c>
      <c r="H16" s="555">
        <v>139</v>
      </c>
      <c r="I16" s="555">
        <v>318</v>
      </c>
      <c r="J16" s="555">
        <v>113</v>
      </c>
      <c r="K16" s="556">
        <v>260</v>
      </c>
    </row>
    <row r="17" spans="1:35" s="165" customFormat="1" ht="26.25" customHeight="1">
      <c r="B17" s="1920" t="s">
        <v>1822</v>
      </c>
      <c r="C17" s="1921"/>
      <c r="D17" s="567">
        <v>81</v>
      </c>
      <c r="E17" s="567">
        <v>477</v>
      </c>
      <c r="F17" s="568">
        <v>79</v>
      </c>
      <c r="G17" s="568">
        <v>446</v>
      </c>
      <c r="H17" s="568">
        <v>82</v>
      </c>
      <c r="I17" s="568">
        <v>489</v>
      </c>
      <c r="J17" s="568">
        <v>67</v>
      </c>
      <c r="K17" s="569">
        <v>477</v>
      </c>
    </row>
    <row r="18" spans="1:35">
      <c r="B18" s="1920" t="s">
        <v>1818</v>
      </c>
      <c r="C18" s="1921"/>
      <c r="D18" s="508">
        <v>166</v>
      </c>
      <c r="E18" s="555">
        <v>1486</v>
      </c>
      <c r="F18" s="555">
        <v>176</v>
      </c>
      <c r="G18" s="555">
        <v>1419</v>
      </c>
      <c r="H18" s="555">
        <v>180</v>
      </c>
      <c r="I18" s="555">
        <v>1471</v>
      </c>
      <c r="J18" s="555">
        <v>169</v>
      </c>
      <c r="K18" s="556">
        <v>1457</v>
      </c>
    </row>
    <row r="19" spans="1:35" ht="26.25" customHeight="1">
      <c r="B19" s="1920" t="s">
        <v>1823</v>
      </c>
      <c r="C19" s="1921"/>
      <c r="D19" s="508">
        <v>136</v>
      </c>
      <c r="E19" s="555">
        <v>807</v>
      </c>
      <c r="F19" s="555">
        <v>133</v>
      </c>
      <c r="G19" s="555">
        <v>839</v>
      </c>
      <c r="H19" s="555">
        <v>138</v>
      </c>
      <c r="I19" s="555">
        <v>901</v>
      </c>
      <c r="J19" s="555">
        <v>134</v>
      </c>
      <c r="K19" s="556">
        <v>834</v>
      </c>
    </row>
    <row r="20" spans="1:35">
      <c r="B20" s="1922" t="s">
        <v>1819</v>
      </c>
      <c r="C20" s="1923"/>
      <c r="D20" s="508">
        <v>91</v>
      </c>
      <c r="E20" s="555">
        <v>1101</v>
      </c>
      <c r="F20" s="555">
        <v>68</v>
      </c>
      <c r="G20" s="555">
        <v>388</v>
      </c>
      <c r="H20" s="555">
        <v>101</v>
      </c>
      <c r="I20" s="555">
        <v>1353</v>
      </c>
      <c r="J20" s="555">
        <v>76</v>
      </c>
      <c r="K20" s="556">
        <v>331</v>
      </c>
    </row>
    <row r="21" spans="1:35">
      <c r="B21" s="1920" t="s">
        <v>1820</v>
      </c>
      <c r="C21" s="1921"/>
      <c r="D21" s="508">
        <v>125</v>
      </c>
      <c r="E21" s="555">
        <v>2991</v>
      </c>
      <c r="F21" s="555">
        <v>128</v>
      </c>
      <c r="G21" s="555">
        <v>2770</v>
      </c>
      <c r="H21" s="555">
        <v>157</v>
      </c>
      <c r="I21" s="555">
        <v>3141</v>
      </c>
      <c r="J21" s="555">
        <v>159</v>
      </c>
      <c r="K21" s="556">
        <v>3022</v>
      </c>
    </row>
    <row r="22" spans="1:35">
      <c r="B22" s="1922" t="s">
        <v>1821</v>
      </c>
      <c r="C22" s="1923"/>
      <c r="D22" s="508">
        <v>12</v>
      </c>
      <c r="E22" s="555">
        <v>122</v>
      </c>
      <c r="F22" s="555">
        <v>4</v>
      </c>
      <c r="G22" s="555">
        <v>49</v>
      </c>
      <c r="H22" s="555">
        <v>10</v>
      </c>
      <c r="I22" s="555">
        <v>95</v>
      </c>
      <c r="J22" s="555">
        <v>10</v>
      </c>
      <c r="K22" s="556">
        <v>107</v>
      </c>
    </row>
    <row r="23" spans="1:35" ht="26.25" customHeight="1">
      <c r="B23" s="1920" t="s">
        <v>1824</v>
      </c>
      <c r="C23" s="1921"/>
      <c r="D23" s="508">
        <v>200</v>
      </c>
      <c r="E23" s="508">
        <v>2034</v>
      </c>
      <c r="F23" s="555">
        <v>192</v>
      </c>
      <c r="G23" s="555">
        <v>1171</v>
      </c>
      <c r="H23" s="555">
        <v>194</v>
      </c>
      <c r="I23" s="555">
        <v>1148</v>
      </c>
      <c r="J23" s="555">
        <v>180</v>
      </c>
      <c r="K23" s="556">
        <v>1211</v>
      </c>
    </row>
    <row r="24" spans="1:35">
      <c r="B24" s="1926" t="s">
        <v>566</v>
      </c>
      <c r="C24" s="1927"/>
      <c r="D24" s="558">
        <v>12</v>
      </c>
      <c r="E24" s="558">
        <v>398</v>
      </c>
      <c r="F24" s="507" t="s">
        <v>12</v>
      </c>
      <c r="G24" s="507" t="s">
        <v>12</v>
      </c>
      <c r="H24" s="507">
        <v>15</v>
      </c>
      <c r="I24" s="507">
        <v>370</v>
      </c>
      <c r="J24" s="507" t="s">
        <v>12</v>
      </c>
      <c r="K24" s="560" t="s">
        <v>12</v>
      </c>
    </row>
    <row r="25" spans="1:35" ht="15" customHeight="1">
      <c r="B25" s="492" t="s">
        <v>338</v>
      </c>
      <c r="C25" s="1909" t="s">
        <v>526</v>
      </c>
      <c r="D25" s="1909"/>
      <c r="E25" s="1909"/>
      <c r="F25" s="1909"/>
      <c r="G25" s="1909"/>
      <c r="H25" s="1909"/>
      <c r="I25" s="1909"/>
    </row>
    <row r="26" spans="1:35" ht="13.5" customHeight="1">
      <c r="B26" s="492"/>
      <c r="C26" s="1909" t="s">
        <v>1890</v>
      </c>
      <c r="D26" s="1909"/>
      <c r="E26" s="1909"/>
      <c r="F26" s="1909"/>
      <c r="G26" s="1909"/>
      <c r="H26" s="1909"/>
      <c r="I26" s="1909"/>
    </row>
    <row r="27" spans="1:35">
      <c r="B27" s="492"/>
    </row>
    <row r="28" spans="1:35">
      <c r="B28" s="501"/>
      <c r="C28" s="245"/>
      <c r="D28" s="283"/>
      <c r="E28" s="283"/>
      <c r="F28" s="283"/>
      <c r="G28" s="502"/>
      <c r="H28" s="502"/>
      <c r="I28" s="502"/>
    </row>
    <row r="29" spans="1:35" s="138" customFormat="1" ht="26.25" customHeight="1">
      <c r="A29" s="134" t="s">
        <v>2064</v>
      </c>
      <c r="B29" s="140"/>
      <c r="C29" s="140"/>
      <c r="D29" s="140"/>
      <c r="E29" s="140"/>
      <c r="F29" s="140"/>
      <c r="G29" s="140"/>
      <c r="H29" s="140"/>
      <c r="I29" s="140"/>
      <c r="J29" s="140"/>
      <c r="K29" s="140"/>
      <c r="L29" s="140"/>
      <c r="M29" s="140"/>
      <c r="N29" s="140"/>
      <c r="O29" s="140"/>
      <c r="P29" s="140"/>
      <c r="Q29" s="140"/>
      <c r="R29" s="140"/>
      <c r="S29" s="140"/>
      <c r="T29" s="140"/>
      <c r="U29" s="140"/>
      <c r="V29" s="140"/>
      <c r="W29" s="140"/>
      <c r="X29" s="139"/>
      <c r="Y29" s="139"/>
      <c r="Z29" s="139"/>
      <c r="AA29" s="139"/>
      <c r="AB29" s="139"/>
      <c r="AC29" s="139"/>
      <c r="AD29" s="139"/>
      <c r="AE29" s="139"/>
      <c r="AF29" s="139"/>
      <c r="AG29" s="139"/>
      <c r="AH29" s="139"/>
      <c r="AI29" s="139"/>
    </row>
    <row r="30" spans="1:35" s="61" customFormat="1" ht="27" customHeight="1">
      <c r="E30" s="271"/>
      <c r="F30" s="1908" t="s">
        <v>1888</v>
      </c>
      <c r="G30" s="1908"/>
      <c r="H30" s="1908"/>
      <c r="I30" s="1908"/>
      <c r="J30" s="1908"/>
      <c r="K30" s="1908"/>
    </row>
    <row r="31" spans="1:35" s="61" customFormat="1" ht="21.75" customHeight="1">
      <c r="B31" s="1570" t="s">
        <v>1327</v>
      </c>
      <c r="C31" s="1562"/>
      <c r="D31" s="1598" t="s">
        <v>213</v>
      </c>
      <c r="E31" s="1616"/>
      <c r="F31" s="1598" t="s">
        <v>384</v>
      </c>
      <c r="G31" s="1616"/>
      <c r="H31" s="1562" t="s">
        <v>1667</v>
      </c>
      <c r="I31" s="1562"/>
      <c r="J31" s="1616" t="s">
        <v>1731</v>
      </c>
      <c r="K31" s="1564"/>
    </row>
    <row r="32" spans="1:35" s="61" customFormat="1" ht="21.75" customHeight="1">
      <c r="B32" s="1571"/>
      <c r="C32" s="1569"/>
      <c r="D32" s="248" t="s">
        <v>1381</v>
      </c>
      <c r="E32" s="248" t="s">
        <v>1478</v>
      </c>
      <c r="F32" s="248" t="s">
        <v>1381</v>
      </c>
      <c r="G32" s="248" t="s">
        <v>1478</v>
      </c>
      <c r="H32" s="248" t="s">
        <v>1381</v>
      </c>
      <c r="I32" s="248" t="s">
        <v>1478</v>
      </c>
      <c r="J32" s="1102" t="s">
        <v>1381</v>
      </c>
      <c r="K32" s="429" t="s">
        <v>1478</v>
      </c>
    </row>
    <row r="33" spans="2:11" s="61" customFormat="1" ht="18.75" customHeight="1">
      <c r="B33" s="1924" t="s">
        <v>1276</v>
      </c>
      <c r="C33" s="1925"/>
      <c r="D33" s="570">
        <v>1929</v>
      </c>
      <c r="E33" s="570">
        <v>25480</v>
      </c>
      <c r="F33" s="570">
        <v>1828</v>
      </c>
      <c r="G33" s="570">
        <v>22996</v>
      </c>
      <c r="H33" s="570">
        <v>1943</v>
      </c>
      <c r="I33" s="570">
        <v>25751</v>
      </c>
      <c r="J33" s="1103">
        <f>SUM(J34:J38)</f>
        <v>1772</v>
      </c>
      <c r="K33" s="571">
        <f>SUM(K34:K38)</f>
        <v>23765</v>
      </c>
    </row>
    <row r="34" spans="2:11" s="61" customFormat="1" ht="18.75" customHeight="1">
      <c r="B34" s="1906" t="s">
        <v>879</v>
      </c>
      <c r="C34" s="1907"/>
      <c r="D34" s="570">
        <v>1094</v>
      </c>
      <c r="E34" s="570">
        <v>2351</v>
      </c>
      <c r="F34" s="570">
        <v>1027</v>
      </c>
      <c r="G34" s="570">
        <v>2113</v>
      </c>
      <c r="H34" s="570">
        <v>1051</v>
      </c>
      <c r="I34" s="570">
        <v>2156</v>
      </c>
      <c r="J34" s="1103">
        <v>971</v>
      </c>
      <c r="K34" s="571">
        <v>2020</v>
      </c>
    </row>
    <row r="35" spans="2:11" s="61" customFormat="1" ht="18.75" customHeight="1">
      <c r="B35" s="1906" t="s">
        <v>880</v>
      </c>
      <c r="C35" s="1907"/>
      <c r="D35" s="572">
        <v>371</v>
      </c>
      <c r="E35" s="570">
        <v>2424</v>
      </c>
      <c r="F35" s="572">
        <v>378</v>
      </c>
      <c r="G35" s="570">
        <v>2531</v>
      </c>
      <c r="H35" s="572">
        <v>399</v>
      </c>
      <c r="I35" s="570">
        <v>2621</v>
      </c>
      <c r="J35" s="1104">
        <v>353</v>
      </c>
      <c r="K35" s="571">
        <v>2332</v>
      </c>
    </row>
    <row r="36" spans="2:11" s="61" customFormat="1" ht="18.75" customHeight="1">
      <c r="B36" s="1906" t="s">
        <v>881</v>
      </c>
      <c r="C36" s="1907"/>
      <c r="D36" s="572">
        <v>310</v>
      </c>
      <c r="E36" s="570">
        <v>5211</v>
      </c>
      <c r="F36" s="572">
        <v>217</v>
      </c>
      <c r="G36" s="570">
        <v>2938</v>
      </c>
      <c r="H36" s="572">
        <v>342</v>
      </c>
      <c r="I36" s="570">
        <v>5543</v>
      </c>
      <c r="J36" s="1104">
        <v>313</v>
      </c>
      <c r="K36" s="571">
        <v>4971</v>
      </c>
    </row>
    <row r="37" spans="2:11" s="61" customFormat="1" ht="18.75" customHeight="1">
      <c r="B37" s="1906" t="s">
        <v>1351</v>
      </c>
      <c r="C37" s="1907"/>
      <c r="D37" s="572">
        <v>148</v>
      </c>
      <c r="E37" s="570">
        <v>15494</v>
      </c>
      <c r="F37" s="572">
        <v>203</v>
      </c>
      <c r="G37" s="570">
        <v>15414</v>
      </c>
      <c r="H37" s="572">
        <v>143</v>
      </c>
      <c r="I37" s="570">
        <v>15431</v>
      </c>
      <c r="J37" s="1104">
        <v>126</v>
      </c>
      <c r="K37" s="571">
        <v>14442</v>
      </c>
    </row>
    <row r="38" spans="2:11" s="61" customFormat="1" ht="18.75" customHeight="1">
      <c r="B38" s="1918" t="s">
        <v>1714</v>
      </c>
      <c r="C38" s="1919"/>
      <c r="D38" s="507">
        <v>6</v>
      </c>
      <c r="E38" s="573" t="s">
        <v>12</v>
      </c>
      <c r="F38" s="507">
        <v>3</v>
      </c>
      <c r="G38" s="573" t="s">
        <v>12</v>
      </c>
      <c r="H38" s="507">
        <v>8</v>
      </c>
      <c r="I38" s="573" t="s">
        <v>12</v>
      </c>
      <c r="J38" s="1100">
        <v>9</v>
      </c>
      <c r="K38" s="574" t="s">
        <v>1909</v>
      </c>
    </row>
    <row r="39" spans="2:11" s="61" customFormat="1" ht="16.5" customHeight="1">
      <c r="B39" s="492" t="s">
        <v>338</v>
      </c>
      <c r="C39" s="299" t="s">
        <v>2029</v>
      </c>
      <c r="D39" s="503"/>
      <c r="E39" s="504"/>
      <c r="F39" s="504"/>
      <c r="G39" s="504"/>
      <c r="H39" s="101"/>
      <c r="I39" s="101"/>
    </row>
    <row r="40" spans="2:11" ht="16.5" customHeight="1"/>
    <row r="41" spans="2:11" s="61" customFormat="1" ht="18.75" customHeight="1"/>
    <row r="42" spans="2:11" s="61" customFormat="1" ht="48" customHeight="1">
      <c r="C42" s="9"/>
    </row>
  </sheetData>
  <mergeCells count="40">
    <mergeCell ref="B8:C8"/>
    <mergeCell ref="H31:I31"/>
    <mergeCell ref="D31:E31"/>
    <mergeCell ref="F31:G31"/>
    <mergeCell ref="B17:C17"/>
    <mergeCell ref="B14:C14"/>
    <mergeCell ref="B16:C16"/>
    <mergeCell ref="B11:C11"/>
    <mergeCell ref="J31:K31"/>
    <mergeCell ref="B38:C38"/>
    <mergeCell ref="B18:C18"/>
    <mergeCell ref="B15:C15"/>
    <mergeCell ref="B22:C22"/>
    <mergeCell ref="B33:C33"/>
    <mergeCell ref="C26:I26"/>
    <mergeCell ref="B19:C19"/>
    <mergeCell ref="B21:C21"/>
    <mergeCell ref="B24:C24"/>
    <mergeCell ref="B34:C34"/>
    <mergeCell ref="B23:C23"/>
    <mergeCell ref="B37:C37"/>
    <mergeCell ref="B35:C35"/>
    <mergeCell ref="B31:C32"/>
    <mergeCell ref="B20:C20"/>
    <mergeCell ref="B36:C36"/>
    <mergeCell ref="F2:K2"/>
    <mergeCell ref="F30:K30"/>
    <mergeCell ref="C25:I25"/>
    <mergeCell ref="B9:C9"/>
    <mergeCell ref="B7:C7"/>
    <mergeCell ref="B5:C5"/>
    <mergeCell ref="B6:C6"/>
    <mergeCell ref="F3:G3"/>
    <mergeCell ref="J3:K3"/>
    <mergeCell ref="H3:I3"/>
    <mergeCell ref="D3:E3"/>
    <mergeCell ref="B3:C4"/>
    <mergeCell ref="B12:C12"/>
    <mergeCell ref="B13:C13"/>
    <mergeCell ref="B10:C10"/>
  </mergeCells>
  <phoneticPr fontId="2"/>
  <pageMargins left="0.78740157480314965" right="0.78740157480314965" top="0.59055118110236227" bottom="0.59055118110236227" header="0.39370078740157483" footer="0.39370078740157483"/>
  <pageSetup paperSize="9" firstPageNumber="9" orientation="portrait" r:id="rId1"/>
  <headerFooter alignWithMargins="0">
    <oddHeader>&amp;R&amp;A</oddHeader>
    <oddFooter>&amp;C－１６－</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AX150"/>
  <sheetViews>
    <sheetView zoomScaleNormal="100" workbookViewId="0"/>
  </sheetViews>
  <sheetFormatPr defaultRowHeight="13.5"/>
  <cols>
    <col min="1" max="1" width="0.875" customWidth="1"/>
    <col min="2" max="21" width="4.375" customWidth="1"/>
    <col min="257" max="257" width="0.875" customWidth="1"/>
    <col min="258" max="277" width="4.375" customWidth="1"/>
    <col min="513" max="513" width="0.875" customWidth="1"/>
    <col min="514" max="533" width="4.375" customWidth="1"/>
    <col min="769" max="769" width="0.875" customWidth="1"/>
    <col min="770" max="789" width="4.375" customWidth="1"/>
    <col min="1025" max="1025" width="0.875" customWidth="1"/>
    <col min="1026" max="1045" width="4.375" customWidth="1"/>
    <col min="1281" max="1281" width="0.875" customWidth="1"/>
    <col min="1282" max="1301" width="4.375" customWidth="1"/>
    <col min="1537" max="1537" width="0.875" customWidth="1"/>
    <col min="1538" max="1557" width="4.375" customWidth="1"/>
    <col min="1793" max="1793" width="0.875" customWidth="1"/>
    <col min="1794" max="1813" width="4.375" customWidth="1"/>
    <col min="2049" max="2049" width="0.875" customWidth="1"/>
    <col min="2050" max="2069" width="4.375" customWidth="1"/>
    <col min="2305" max="2305" width="0.875" customWidth="1"/>
    <col min="2306" max="2325" width="4.375" customWidth="1"/>
    <col min="2561" max="2561" width="0.875" customWidth="1"/>
    <col min="2562" max="2581" width="4.375" customWidth="1"/>
    <col min="2817" max="2817" width="0.875" customWidth="1"/>
    <col min="2818" max="2837" width="4.375" customWidth="1"/>
    <col min="3073" max="3073" width="0.875" customWidth="1"/>
    <col min="3074" max="3093" width="4.375" customWidth="1"/>
    <col min="3329" max="3329" width="0.875" customWidth="1"/>
    <col min="3330" max="3349" width="4.375" customWidth="1"/>
    <col min="3585" max="3585" width="0.875" customWidth="1"/>
    <col min="3586" max="3605" width="4.375" customWidth="1"/>
    <col min="3841" max="3841" width="0.875" customWidth="1"/>
    <col min="3842" max="3861" width="4.375" customWidth="1"/>
    <col min="4097" max="4097" width="0.875" customWidth="1"/>
    <col min="4098" max="4117" width="4.375" customWidth="1"/>
    <col min="4353" max="4353" width="0.875" customWidth="1"/>
    <col min="4354" max="4373" width="4.375" customWidth="1"/>
    <col min="4609" max="4609" width="0.875" customWidth="1"/>
    <col min="4610" max="4629" width="4.375" customWidth="1"/>
    <col min="4865" max="4865" width="0.875" customWidth="1"/>
    <col min="4866" max="4885" width="4.375" customWidth="1"/>
    <col min="5121" max="5121" width="0.875" customWidth="1"/>
    <col min="5122" max="5141" width="4.375" customWidth="1"/>
    <col min="5377" max="5377" width="0.875" customWidth="1"/>
    <col min="5378" max="5397" width="4.375" customWidth="1"/>
    <col min="5633" max="5633" width="0.875" customWidth="1"/>
    <col min="5634" max="5653" width="4.375" customWidth="1"/>
    <col min="5889" max="5889" width="0.875" customWidth="1"/>
    <col min="5890" max="5909" width="4.375" customWidth="1"/>
    <col min="6145" max="6145" width="0.875" customWidth="1"/>
    <col min="6146" max="6165" width="4.375" customWidth="1"/>
    <col min="6401" max="6401" width="0.875" customWidth="1"/>
    <col min="6402" max="6421" width="4.375" customWidth="1"/>
    <col min="6657" max="6657" width="0.875" customWidth="1"/>
    <col min="6658" max="6677" width="4.375" customWidth="1"/>
    <col min="6913" max="6913" width="0.875" customWidth="1"/>
    <col min="6914" max="6933" width="4.375" customWidth="1"/>
    <col min="7169" max="7169" width="0.875" customWidth="1"/>
    <col min="7170" max="7189" width="4.375" customWidth="1"/>
    <col min="7425" max="7425" width="0.875" customWidth="1"/>
    <col min="7426" max="7445" width="4.375" customWidth="1"/>
    <col min="7681" max="7681" width="0.875" customWidth="1"/>
    <col min="7682" max="7701" width="4.375" customWidth="1"/>
    <col min="7937" max="7937" width="0.875" customWidth="1"/>
    <col min="7938" max="7957" width="4.375" customWidth="1"/>
    <col min="8193" max="8193" width="0.875" customWidth="1"/>
    <col min="8194" max="8213" width="4.375" customWidth="1"/>
    <col min="8449" max="8449" width="0.875" customWidth="1"/>
    <col min="8450" max="8469" width="4.375" customWidth="1"/>
    <col min="8705" max="8705" width="0.875" customWidth="1"/>
    <col min="8706" max="8725" width="4.375" customWidth="1"/>
    <col min="8961" max="8961" width="0.875" customWidth="1"/>
    <col min="8962" max="8981" width="4.375" customWidth="1"/>
    <col min="9217" max="9217" width="0.875" customWidth="1"/>
    <col min="9218" max="9237" width="4.375" customWidth="1"/>
    <col min="9473" max="9473" width="0.875" customWidth="1"/>
    <col min="9474" max="9493" width="4.375" customWidth="1"/>
    <col min="9729" max="9729" width="0.875" customWidth="1"/>
    <col min="9730" max="9749" width="4.375" customWidth="1"/>
    <col min="9985" max="9985" width="0.875" customWidth="1"/>
    <col min="9986" max="10005" width="4.375" customWidth="1"/>
    <col min="10241" max="10241" width="0.875" customWidth="1"/>
    <col min="10242" max="10261" width="4.375" customWidth="1"/>
    <col min="10497" max="10497" width="0.875" customWidth="1"/>
    <col min="10498" max="10517" width="4.375" customWidth="1"/>
    <col min="10753" max="10753" width="0.875" customWidth="1"/>
    <col min="10754" max="10773" width="4.375" customWidth="1"/>
    <col min="11009" max="11009" width="0.875" customWidth="1"/>
    <col min="11010" max="11029" width="4.375" customWidth="1"/>
    <col min="11265" max="11265" width="0.875" customWidth="1"/>
    <col min="11266" max="11285" width="4.375" customWidth="1"/>
    <col min="11521" max="11521" width="0.875" customWidth="1"/>
    <col min="11522" max="11541" width="4.375" customWidth="1"/>
    <col min="11777" max="11777" width="0.875" customWidth="1"/>
    <col min="11778" max="11797" width="4.375" customWidth="1"/>
    <col min="12033" max="12033" width="0.875" customWidth="1"/>
    <col min="12034" max="12053" width="4.375" customWidth="1"/>
    <col min="12289" max="12289" width="0.875" customWidth="1"/>
    <col min="12290" max="12309" width="4.375" customWidth="1"/>
    <col min="12545" max="12545" width="0.875" customWidth="1"/>
    <col min="12546" max="12565" width="4.375" customWidth="1"/>
    <col min="12801" max="12801" width="0.875" customWidth="1"/>
    <col min="12802" max="12821" width="4.375" customWidth="1"/>
    <col min="13057" max="13057" width="0.875" customWidth="1"/>
    <col min="13058" max="13077" width="4.375" customWidth="1"/>
    <col min="13313" max="13313" width="0.875" customWidth="1"/>
    <col min="13314" max="13333" width="4.375" customWidth="1"/>
    <col min="13569" max="13569" width="0.875" customWidth="1"/>
    <col min="13570" max="13589" width="4.375" customWidth="1"/>
    <col min="13825" max="13825" width="0.875" customWidth="1"/>
    <col min="13826" max="13845" width="4.375" customWidth="1"/>
    <col min="14081" max="14081" width="0.875" customWidth="1"/>
    <col min="14082" max="14101" width="4.375" customWidth="1"/>
    <col min="14337" max="14337" width="0.875" customWidth="1"/>
    <col min="14338" max="14357" width="4.375" customWidth="1"/>
    <col min="14593" max="14593" width="0.875" customWidth="1"/>
    <col min="14594" max="14613" width="4.375" customWidth="1"/>
    <col min="14849" max="14849" width="0.875" customWidth="1"/>
    <col min="14850" max="14869" width="4.375" customWidth="1"/>
    <col min="15105" max="15105" width="0.875" customWidth="1"/>
    <col min="15106" max="15125" width="4.375" customWidth="1"/>
    <col min="15361" max="15361" width="0.875" customWidth="1"/>
    <col min="15362" max="15381" width="4.375" customWidth="1"/>
    <col min="15617" max="15617" width="0.875" customWidth="1"/>
    <col min="15618" max="15637" width="4.375" customWidth="1"/>
    <col min="15873" max="15873" width="0.875" customWidth="1"/>
    <col min="15874" max="15893" width="4.375" customWidth="1"/>
    <col min="16129" max="16129" width="0.875" customWidth="1"/>
    <col min="16130" max="16149" width="4.375" customWidth="1"/>
  </cols>
  <sheetData>
    <row r="1" spans="1:50" ht="26.25" customHeight="1">
      <c r="A1" s="1160" t="s">
        <v>2065</v>
      </c>
      <c r="B1" s="1161"/>
      <c r="C1" s="1161"/>
      <c r="D1" s="1161"/>
      <c r="E1" s="1161"/>
      <c r="F1" s="1161"/>
      <c r="G1" s="1161"/>
      <c r="H1" s="1161"/>
      <c r="I1" s="1161"/>
      <c r="J1" s="1161"/>
      <c r="K1" s="1161"/>
      <c r="L1" s="1161"/>
      <c r="M1" s="1161"/>
      <c r="N1" s="1161"/>
      <c r="O1" s="1161"/>
      <c r="P1" s="1161"/>
      <c r="Q1" s="1161"/>
      <c r="R1" s="1161"/>
      <c r="S1" s="1161"/>
      <c r="T1" s="1161"/>
      <c r="U1" s="1161"/>
      <c r="V1" s="1161"/>
      <c r="W1" s="1161"/>
      <c r="X1" s="1162"/>
      <c r="Y1" s="1162"/>
      <c r="Z1" s="1162"/>
      <c r="AA1" s="1162"/>
      <c r="AB1" s="1162"/>
      <c r="AC1" s="1162"/>
      <c r="AD1" s="1162"/>
      <c r="AE1" s="1162"/>
      <c r="AF1" s="1162"/>
      <c r="AG1" s="1162"/>
      <c r="AH1" s="1162"/>
      <c r="AI1" s="1162"/>
      <c r="AJ1" s="1163"/>
      <c r="AK1" s="1163"/>
      <c r="AL1" s="1163"/>
      <c r="AM1" s="1163"/>
      <c r="AN1" s="1163"/>
      <c r="AO1" s="1163"/>
      <c r="AP1" s="1163"/>
      <c r="AQ1" s="1163"/>
      <c r="AR1" s="1163"/>
      <c r="AS1" s="1163"/>
      <c r="AT1" s="1163"/>
      <c r="AU1" s="1163"/>
      <c r="AV1" s="1163"/>
      <c r="AW1" s="1163"/>
      <c r="AX1" s="1163"/>
    </row>
    <row r="2" spans="1:50" ht="14.25">
      <c r="A2" s="1164"/>
      <c r="B2" s="1940" t="s">
        <v>60</v>
      </c>
      <c r="C2" s="1940"/>
      <c r="D2" s="1940"/>
      <c r="E2" s="1940"/>
      <c r="F2" s="1940"/>
      <c r="G2" s="1940"/>
      <c r="H2" s="1940"/>
      <c r="I2" s="1940"/>
      <c r="J2" s="1940"/>
      <c r="K2" s="1940"/>
      <c r="L2" s="1940"/>
      <c r="M2" s="1940"/>
      <c r="N2" s="1940"/>
      <c r="O2" s="1940"/>
      <c r="P2" s="1165"/>
      <c r="Q2" s="1165"/>
      <c r="R2" s="1165"/>
      <c r="S2" s="1165"/>
      <c r="T2" s="1165"/>
      <c r="U2" s="1165"/>
      <c r="V2" s="1165"/>
      <c r="W2" s="1165"/>
      <c r="X2" s="1165"/>
      <c r="Y2" s="1165"/>
      <c r="Z2" s="1165"/>
      <c r="AA2" s="1165"/>
      <c r="AB2" s="1165"/>
      <c r="AC2" s="1165"/>
      <c r="AD2" s="1165"/>
      <c r="AE2" s="1165"/>
      <c r="AF2" s="1165"/>
      <c r="AG2" s="1165"/>
      <c r="AH2" s="1165"/>
      <c r="AI2" s="1165"/>
      <c r="AJ2" s="1163"/>
      <c r="AK2" s="1163"/>
      <c r="AL2" s="1163"/>
      <c r="AM2" s="1163"/>
      <c r="AN2" s="1163"/>
      <c r="AO2" s="1163"/>
      <c r="AP2" s="1163"/>
      <c r="AQ2" s="1163"/>
      <c r="AR2" s="1163"/>
      <c r="AS2" s="1163"/>
      <c r="AT2" s="1163"/>
      <c r="AU2" s="1163"/>
      <c r="AV2" s="1163"/>
      <c r="AW2" s="1163"/>
      <c r="AX2" s="1163"/>
    </row>
    <row r="3" spans="1:50">
      <c r="A3" s="1165"/>
      <c r="B3" s="1942" t="s">
        <v>1334</v>
      </c>
      <c r="C3" s="1943"/>
      <c r="D3" s="1946" t="s">
        <v>681</v>
      </c>
      <c r="E3" s="1946"/>
      <c r="F3" s="1943"/>
      <c r="G3" s="1943"/>
      <c r="H3" s="1943"/>
      <c r="I3" s="1943"/>
      <c r="J3" s="1943" t="s">
        <v>870</v>
      </c>
      <c r="K3" s="1943"/>
      <c r="L3" s="1943"/>
      <c r="M3" s="1943"/>
      <c r="N3" s="1943"/>
      <c r="O3" s="1948"/>
      <c r="P3" s="1166"/>
      <c r="Q3" s="1166"/>
      <c r="R3" s="1166"/>
      <c r="S3" s="1166"/>
      <c r="T3" s="1166"/>
      <c r="U3" s="1166"/>
      <c r="V3" s="1165"/>
      <c r="W3" s="1165"/>
      <c r="X3" s="1165"/>
      <c r="Y3" s="1165"/>
      <c r="Z3" s="1165"/>
      <c r="AA3" s="1165"/>
      <c r="AB3" s="1165"/>
      <c r="AC3" s="1165"/>
      <c r="AD3" s="1165"/>
      <c r="AE3" s="1165"/>
      <c r="AF3" s="1165"/>
      <c r="AG3" s="1165"/>
      <c r="AH3" s="1165"/>
      <c r="AI3" s="1165"/>
      <c r="AJ3" s="1163"/>
      <c r="AK3" s="1163"/>
      <c r="AL3" s="1163"/>
      <c r="AM3" s="1163"/>
      <c r="AN3" s="1163"/>
      <c r="AO3" s="1163"/>
      <c r="AP3" s="1163"/>
      <c r="AQ3" s="1163"/>
      <c r="AR3" s="1163"/>
      <c r="AS3" s="1163"/>
      <c r="AT3" s="1163"/>
      <c r="AU3" s="1163"/>
      <c r="AV3" s="1163"/>
      <c r="AW3" s="1163"/>
      <c r="AX3" s="1163"/>
    </row>
    <row r="4" spans="1:50">
      <c r="A4" s="1165"/>
      <c r="B4" s="1933"/>
      <c r="C4" s="1934"/>
      <c r="D4" s="1947"/>
      <c r="E4" s="1947"/>
      <c r="F4" s="1934" t="s">
        <v>870</v>
      </c>
      <c r="G4" s="1934"/>
      <c r="H4" s="1958" t="s">
        <v>682</v>
      </c>
      <c r="I4" s="1958"/>
      <c r="J4" s="1934" t="s">
        <v>683</v>
      </c>
      <c r="K4" s="1934"/>
      <c r="L4" s="1934"/>
      <c r="M4" s="1934"/>
      <c r="N4" s="1934"/>
      <c r="O4" s="1949"/>
      <c r="P4" s="1167"/>
      <c r="Q4" s="1167"/>
      <c r="R4" s="1167"/>
      <c r="S4" s="1167"/>
      <c r="T4" s="1168"/>
      <c r="U4" s="1167"/>
      <c r="V4" s="1165"/>
      <c r="W4" s="1165"/>
      <c r="X4" s="1165"/>
      <c r="Y4" s="1165"/>
      <c r="Z4" s="1165"/>
      <c r="AA4" s="1165"/>
      <c r="AB4" s="1165"/>
      <c r="AC4" s="1165"/>
      <c r="AD4" s="1165"/>
      <c r="AE4" s="1165"/>
      <c r="AF4" s="1165"/>
      <c r="AG4" s="1165"/>
      <c r="AH4" s="1165"/>
      <c r="AI4" s="1165"/>
      <c r="AJ4" s="1163"/>
      <c r="AK4" s="1163"/>
      <c r="AL4" s="1163"/>
      <c r="AM4" s="1163"/>
      <c r="AN4" s="1163"/>
      <c r="AO4" s="1163"/>
      <c r="AP4" s="1163"/>
      <c r="AQ4" s="1163"/>
      <c r="AR4" s="1163"/>
      <c r="AS4" s="1163"/>
      <c r="AT4" s="1163"/>
      <c r="AU4" s="1163"/>
      <c r="AV4" s="1163"/>
      <c r="AW4" s="1163"/>
      <c r="AX4" s="1163"/>
    </row>
    <row r="5" spans="1:50">
      <c r="A5" s="1165"/>
      <c r="B5" s="1933"/>
      <c r="C5" s="1934"/>
      <c r="D5" s="1947"/>
      <c r="E5" s="1947"/>
      <c r="F5" s="1934"/>
      <c r="G5" s="1934"/>
      <c r="H5" s="1958"/>
      <c r="I5" s="1958"/>
      <c r="J5" s="1958" t="s">
        <v>684</v>
      </c>
      <c r="K5" s="1958"/>
      <c r="L5" s="1958" t="s">
        <v>685</v>
      </c>
      <c r="M5" s="1958"/>
      <c r="N5" s="1958" t="s">
        <v>686</v>
      </c>
      <c r="O5" s="1959"/>
      <c r="P5" s="1169"/>
      <c r="Q5" s="1169"/>
      <c r="R5" s="1170"/>
      <c r="S5" s="1170"/>
      <c r="T5" s="1167"/>
      <c r="U5" s="1167"/>
      <c r="V5" s="1165"/>
      <c r="W5" s="1165"/>
      <c r="X5" s="1165"/>
      <c r="Y5" s="1165"/>
      <c r="Z5" s="1165"/>
      <c r="AA5" s="1165"/>
      <c r="AB5" s="1165"/>
      <c r="AC5" s="1165"/>
      <c r="AD5" s="1165"/>
      <c r="AE5" s="1165"/>
      <c r="AF5" s="1165"/>
      <c r="AG5" s="1165"/>
      <c r="AH5" s="1165"/>
      <c r="AI5" s="1165"/>
      <c r="AJ5" s="1163"/>
      <c r="AK5" s="1163"/>
      <c r="AL5" s="1163"/>
      <c r="AM5" s="1163"/>
      <c r="AN5" s="1163"/>
      <c r="AO5" s="1163"/>
      <c r="AP5" s="1163"/>
      <c r="AQ5" s="1163"/>
      <c r="AR5" s="1163"/>
      <c r="AS5" s="1163"/>
      <c r="AT5" s="1163"/>
      <c r="AU5" s="1163"/>
      <c r="AV5" s="1163"/>
      <c r="AW5" s="1163"/>
      <c r="AX5" s="1163"/>
    </row>
    <row r="6" spans="1:50" ht="15" customHeight="1">
      <c r="A6" s="1165"/>
      <c r="B6" s="1933" t="s">
        <v>1176</v>
      </c>
      <c r="C6" s="1934"/>
      <c r="D6" s="1936">
        <v>2950</v>
      </c>
      <c r="E6" s="1936"/>
      <c r="F6" s="1936">
        <v>2950</v>
      </c>
      <c r="G6" s="1936"/>
      <c r="H6" s="1936" t="s">
        <v>12</v>
      </c>
      <c r="I6" s="1936"/>
      <c r="J6" s="1936">
        <v>66</v>
      </c>
      <c r="K6" s="1936"/>
      <c r="L6" s="1936">
        <v>278</v>
      </c>
      <c r="M6" s="1936"/>
      <c r="N6" s="1936">
        <v>2606</v>
      </c>
      <c r="O6" s="1937"/>
      <c r="P6" s="1154"/>
      <c r="Q6" s="1154"/>
      <c r="R6" s="1154"/>
      <c r="S6" s="1154"/>
      <c r="T6" s="1154"/>
      <c r="U6" s="1154"/>
      <c r="V6" s="1165"/>
      <c r="W6" s="1165"/>
      <c r="X6" s="1165"/>
      <c r="Y6" s="1165"/>
      <c r="Z6" s="1165"/>
      <c r="AA6" s="1165"/>
      <c r="AB6" s="1165"/>
      <c r="AC6" s="1165"/>
      <c r="AD6" s="1165"/>
      <c r="AE6" s="1165"/>
      <c r="AF6" s="1165"/>
      <c r="AG6" s="1165"/>
      <c r="AH6" s="1165"/>
      <c r="AI6" s="1165"/>
      <c r="AJ6" s="1163"/>
      <c r="AK6" s="1163"/>
      <c r="AL6" s="1163"/>
      <c r="AM6" s="1163"/>
      <c r="AN6" s="1163"/>
      <c r="AO6" s="1163"/>
      <c r="AP6" s="1163"/>
      <c r="AQ6" s="1163"/>
      <c r="AR6" s="1163"/>
      <c r="AS6" s="1163"/>
      <c r="AT6" s="1163"/>
      <c r="AU6" s="1163"/>
      <c r="AV6" s="1163"/>
      <c r="AW6" s="1163"/>
      <c r="AX6" s="1163"/>
    </row>
    <row r="7" spans="1:50">
      <c r="A7" s="1165"/>
      <c r="B7" s="1933" t="s">
        <v>1177</v>
      </c>
      <c r="C7" s="1934"/>
      <c r="D7" s="1936">
        <f>SUM(F7:I7)</f>
        <v>2790</v>
      </c>
      <c r="E7" s="1936"/>
      <c r="F7" s="1936">
        <f>SUM(J7:O7)</f>
        <v>2790</v>
      </c>
      <c r="G7" s="1936"/>
      <c r="H7" s="1936" t="s">
        <v>12</v>
      </c>
      <c r="I7" s="1936"/>
      <c r="J7" s="1936">
        <v>70</v>
      </c>
      <c r="K7" s="1936"/>
      <c r="L7" s="1936">
        <v>175</v>
      </c>
      <c r="M7" s="1936"/>
      <c r="N7" s="1936">
        <v>2545</v>
      </c>
      <c r="O7" s="1937"/>
      <c r="P7" s="1154"/>
      <c r="Q7" s="1154"/>
      <c r="R7" s="1154"/>
      <c r="S7" s="1154"/>
      <c r="T7" s="1154"/>
      <c r="U7" s="1154"/>
      <c r="V7" s="1165"/>
      <c r="W7" s="1165"/>
      <c r="X7" s="1165"/>
      <c r="Y7" s="1165"/>
      <c r="Z7" s="1165"/>
      <c r="AA7" s="1165"/>
      <c r="AB7" s="1165"/>
      <c r="AC7" s="1165"/>
      <c r="AD7" s="1165"/>
      <c r="AE7" s="1165"/>
      <c r="AF7" s="1165"/>
      <c r="AG7" s="1165"/>
      <c r="AH7" s="1165"/>
      <c r="AI7" s="1165"/>
      <c r="AJ7" s="1163"/>
      <c r="AK7" s="1163"/>
      <c r="AL7" s="1163"/>
      <c r="AM7" s="1163"/>
      <c r="AN7" s="1163"/>
      <c r="AO7" s="1163"/>
      <c r="AP7" s="1163"/>
      <c r="AQ7" s="1163"/>
      <c r="AR7" s="1163"/>
      <c r="AS7" s="1163"/>
      <c r="AT7" s="1163"/>
      <c r="AU7" s="1163"/>
      <c r="AV7" s="1163"/>
      <c r="AW7" s="1163"/>
      <c r="AX7" s="1163"/>
    </row>
    <row r="8" spans="1:50">
      <c r="A8" s="1165"/>
      <c r="B8" s="1933" t="s">
        <v>707</v>
      </c>
      <c r="C8" s="1934"/>
      <c r="D8" s="1936">
        <v>2500</v>
      </c>
      <c r="E8" s="1936"/>
      <c r="F8" s="1936">
        <v>2162</v>
      </c>
      <c r="G8" s="1936"/>
      <c r="H8" s="1936">
        <v>338</v>
      </c>
      <c r="I8" s="1936"/>
      <c r="J8" s="1936">
        <v>86</v>
      </c>
      <c r="K8" s="1936"/>
      <c r="L8" s="1936">
        <v>83</v>
      </c>
      <c r="M8" s="1936"/>
      <c r="N8" s="1936">
        <v>1993</v>
      </c>
      <c r="O8" s="1937"/>
      <c r="P8" s="1154"/>
      <c r="Q8" s="1154"/>
      <c r="R8" s="1154"/>
      <c r="S8" s="1154"/>
      <c r="T8" s="1154"/>
      <c r="U8" s="1154"/>
      <c r="V8" s="1165"/>
      <c r="W8" s="1165"/>
      <c r="X8" s="1165"/>
      <c r="Y8" s="1165"/>
      <c r="Z8" s="1165"/>
      <c r="AA8" s="1165"/>
      <c r="AB8" s="1165"/>
      <c r="AC8" s="1165"/>
      <c r="AD8" s="1165"/>
      <c r="AE8" s="1165"/>
      <c r="AF8" s="1165"/>
      <c r="AG8" s="1165"/>
      <c r="AH8" s="1165"/>
      <c r="AI8" s="1165"/>
      <c r="AJ8" s="1163"/>
      <c r="AK8" s="1163"/>
      <c r="AL8" s="1163"/>
      <c r="AM8" s="1163"/>
      <c r="AN8" s="1163"/>
      <c r="AO8" s="1163"/>
      <c r="AP8" s="1163"/>
      <c r="AQ8" s="1163"/>
      <c r="AR8" s="1163"/>
      <c r="AS8" s="1163"/>
      <c r="AT8" s="1163"/>
      <c r="AU8" s="1163"/>
      <c r="AV8" s="1163"/>
      <c r="AW8" s="1163"/>
      <c r="AX8" s="1163"/>
    </row>
    <row r="9" spans="1:50">
      <c r="A9" s="1165"/>
      <c r="B9" s="1933" t="s">
        <v>708</v>
      </c>
      <c r="C9" s="1934"/>
      <c r="D9" s="1936">
        <v>2199</v>
      </c>
      <c r="E9" s="1936"/>
      <c r="F9" s="1936">
        <v>1905</v>
      </c>
      <c r="G9" s="1936"/>
      <c r="H9" s="1936">
        <v>294</v>
      </c>
      <c r="I9" s="1936"/>
      <c r="J9" s="1936">
        <v>93</v>
      </c>
      <c r="K9" s="1936"/>
      <c r="L9" s="1936">
        <v>149</v>
      </c>
      <c r="M9" s="1936"/>
      <c r="N9" s="1936">
        <v>1663</v>
      </c>
      <c r="O9" s="1937"/>
      <c r="P9" s="1154"/>
      <c r="Q9" s="1154"/>
      <c r="R9" s="1154"/>
      <c r="S9" s="1154"/>
      <c r="T9" s="1154"/>
      <c r="U9" s="1154"/>
      <c r="V9" s="1165"/>
      <c r="W9" s="1165"/>
      <c r="X9" s="1165"/>
      <c r="Y9" s="1165"/>
      <c r="Z9" s="1165"/>
      <c r="AA9" s="1165"/>
      <c r="AB9" s="1165"/>
      <c r="AC9" s="1165"/>
      <c r="AD9" s="1165"/>
      <c r="AE9" s="1165"/>
      <c r="AF9" s="1165"/>
      <c r="AG9" s="1165"/>
      <c r="AH9" s="1165"/>
      <c r="AI9" s="1165"/>
      <c r="AJ9" s="1163"/>
      <c r="AK9" s="1163"/>
      <c r="AL9" s="1163"/>
      <c r="AM9" s="1163"/>
      <c r="AN9" s="1163"/>
      <c r="AO9" s="1163"/>
      <c r="AP9" s="1163"/>
      <c r="AQ9" s="1163"/>
      <c r="AR9" s="1163"/>
      <c r="AS9" s="1163"/>
      <c r="AT9" s="1163"/>
      <c r="AU9" s="1163"/>
      <c r="AV9" s="1163"/>
      <c r="AW9" s="1163"/>
      <c r="AX9" s="1163"/>
    </row>
    <row r="10" spans="1:50">
      <c r="A10" s="1165"/>
      <c r="B10" s="1933" t="s">
        <v>1323</v>
      </c>
      <c r="C10" s="1934"/>
      <c r="D10" s="1936">
        <v>1984</v>
      </c>
      <c r="E10" s="1936"/>
      <c r="F10" s="1936">
        <v>1689</v>
      </c>
      <c r="G10" s="1936"/>
      <c r="H10" s="1936">
        <v>295</v>
      </c>
      <c r="I10" s="1936"/>
      <c r="J10" s="1936">
        <v>105</v>
      </c>
      <c r="K10" s="1936"/>
      <c r="L10" s="1936">
        <v>102</v>
      </c>
      <c r="M10" s="1936"/>
      <c r="N10" s="1936">
        <v>1482</v>
      </c>
      <c r="O10" s="1937"/>
      <c r="P10" s="1154"/>
      <c r="Q10" s="1154"/>
      <c r="R10" s="1154"/>
      <c r="S10" s="1154"/>
      <c r="T10" s="1154"/>
      <c r="U10" s="1154"/>
      <c r="V10" s="1165"/>
      <c r="W10" s="1165"/>
      <c r="X10" s="1165"/>
      <c r="Y10" s="1165"/>
      <c r="Z10" s="1165"/>
      <c r="AA10" s="1165"/>
      <c r="AB10" s="1165"/>
      <c r="AC10" s="1165"/>
      <c r="AD10" s="1165"/>
      <c r="AE10" s="1165"/>
      <c r="AF10" s="1165"/>
      <c r="AG10" s="1165"/>
      <c r="AH10" s="1165"/>
      <c r="AI10" s="1165"/>
      <c r="AJ10" s="1163"/>
      <c r="AK10" s="1163"/>
      <c r="AL10" s="1163"/>
      <c r="AM10" s="1163"/>
      <c r="AN10" s="1163"/>
      <c r="AO10" s="1163"/>
      <c r="AP10" s="1163"/>
      <c r="AQ10" s="1163"/>
      <c r="AR10" s="1163"/>
      <c r="AS10" s="1163"/>
      <c r="AT10" s="1163"/>
      <c r="AU10" s="1163"/>
      <c r="AV10" s="1163"/>
      <c r="AW10" s="1163"/>
      <c r="AX10" s="1163"/>
    </row>
    <row r="11" spans="1:50">
      <c r="A11" s="1165"/>
      <c r="B11" s="1933" t="s">
        <v>547</v>
      </c>
      <c r="C11" s="1934"/>
      <c r="D11" s="1936">
        <v>1698</v>
      </c>
      <c r="E11" s="1936"/>
      <c r="F11" s="1936">
        <v>1382</v>
      </c>
      <c r="G11" s="1936"/>
      <c r="H11" s="1936">
        <v>316</v>
      </c>
      <c r="I11" s="1936"/>
      <c r="J11" s="1936">
        <v>118</v>
      </c>
      <c r="K11" s="1936"/>
      <c r="L11" s="1936">
        <v>52</v>
      </c>
      <c r="M11" s="1936"/>
      <c r="N11" s="1936">
        <v>1212</v>
      </c>
      <c r="O11" s="1937"/>
      <c r="P11" s="1154"/>
      <c r="Q11" s="1154"/>
      <c r="R11" s="1154"/>
      <c r="S11" s="1154"/>
      <c r="T11" s="1154"/>
      <c r="U11" s="1154"/>
      <c r="V11" s="1165"/>
      <c r="W11" s="1165"/>
      <c r="X11" s="1165"/>
      <c r="Y11" s="1165"/>
      <c r="Z11" s="1165"/>
      <c r="AA11" s="1165"/>
      <c r="AB11" s="1165"/>
      <c r="AC11" s="1165"/>
      <c r="AD11" s="1165"/>
      <c r="AE11" s="1165"/>
      <c r="AF11" s="1165"/>
      <c r="AG11" s="1165"/>
      <c r="AH11" s="1165"/>
      <c r="AI11" s="1165"/>
      <c r="AJ11" s="1163"/>
      <c r="AK11" s="1163"/>
      <c r="AL11" s="1163"/>
      <c r="AM11" s="1163"/>
      <c r="AN11" s="1163"/>
      <c r="AO11" s="1163"/>
      <c r="AP11" s="1163"/>
      <c r="AQ11" s="1163"/>
      <c r="AR11" s="1163"/>
      <c r="AS11" s="1163"/>
      <c r="AT11" s="1163"/>
      <c r="AU11" s="1163"/>
      <c r="AV11" s="1163"/>
      <c r="AW11" s="1163"/>
      <c r="AX11" s="1163"/>
    </row>
    <row r="12" spans="1:50">
      <c r="A12" s="1165"/>
      <c r="B12" s="1933" t="s">
        <v>1056</v>
      </c>
      <c r="C12" s="1934"/>
      <c r="D12" s="1936">
        <v>1423</v>
      </c>
      <c r="E12" s="1936"/>
      <c r="F12" s="1936">
        <v>1105</v>
      </c>
      <c r="G12" s="1936"/>
      <c r="H12" s="1936">
        <v>318</v>
      </c>
      <c r="I12" s="1936"/>
      <c r="J12" s="1936">
        <v>99</v>
      </c>
      <c r="K12" s="1936"/>
      <c r="L12" s="1936">
        <v>111</v>
      </c>
      <c r="M12" s="1936"/>
      <c r="N12" s="1936">
        <v>895</v>
      </c>
      <c r="O12" s="1937"/>
      <c r="P12" s="1154"/>
      <c r="Q12" s="1154"/>
      <c r="R12" s="1154"/>
      <c r="S12" s="1154"/>
      <c r="T12" s="1154"/>
      <c r="U12" s="1154"/>
      <c r="V12" s="1165"/>
      <c r="W12" s="1165"/>
      <c r="X12" s="1165"/>
      <c r="Y12" s="1165"/>
      <c r="Z12" s="1165"/>
      <c r="AA12" s="1165"/>
      <c r="AB12" s="1165"/>
      <c r="AC12" s="1165"/>
      <c r="AD12" s="1165"/>
      <c r="AE12" s="1165"/>
      <c r="AF12" s="1165"/>
      <c r="AG12" s="1165"/>
      <c r="AH12" s="1165"/>
      <c r="AI12" s="1165"/>
      <c r="AJ12" s="1163"/>
      <c r="AK12" s="1163"/>
      <c r="AL12" s="1163"/>
      <c r="AM12" s="1163"/>
      <c r="AN12" s="1163"/>
      <c r="AO12" s="1163"/>
      <c r="AP12" s="1163"/>
      <c r="AQ12" s="1163"/>
      <c r="AR12" s="1163"/>
      <c r="AS12" s="1163"/>
      <c r="AT12" s="1163"/>
      <c r="AU12" s="1163"/>
      <c r="AV12" s="1163"/>
      <c r="AW12" s="1163"/>
      <c r="AX12" s="1163"/>
    </row>
    <row r="13" spans="1:50">
      <c r="A13" s="1165"/>
      <c r="B13" s="1931" t="s">
        <v>1716</v>
      </c>
      <c r="C13" s="1932"/>
      <c r="D13" s="1928">
        <v>1092</v>
      </c>
      <c r="E13" s="1928"/>
      <c r="F13" s="1928">
        <v>779</v>
      </c>
      <c r="G13" s="1928"/>
      <c r="H13" s="1928">
        <v>313</v>
      </c>
      <c r="I13" s="1928"/>
      <c r="J13" s="1928">
        <v>147</v>
      </c>
      <c r="K13" s="1928"/>
      <c r="L13" s="1928">
        <v>63</v>
      </c>
      <c r="M13" s="1928"/>
      <c r="N13" s="1928">
        <v>569</v>
      </c>
      <c r="O13" s="1929"/>
      <c r="P13" s="1154"/>
      <c r="Q13" s="1154"/>
      <c r="R13" s="1154"/>
      <c r="S13" s="1154"/>
      <c r="T13" s="1154"/>
      <c r="U13" s="1154"/>
      <c r="V13" s="1165"/>
      <c r="W13" s="1165"/>
      <c r="X13" s="1165"/>
      <c r="Y13" s="1165"/>
      <c r="Z13" s="1165"/>
      <c r="AA13" s="1165"/>
      <c r="AB13" s="1165"/>
      <c r="AC13" s="1165"/>
      <c r="AD13" s="1165"/>
      <c r="AE13" s="1165"/>
      <c r="AF13" s="1165"/>
      <c r="AG13" s="1165"/>
      <c r="AH13" s="1165"/>
      <c r="AI13" s="1165"/>
      <c r="AJ13" s="1163"/>
      <c r="AK13" s="1163"/>
      <c r="AL13" s="1163"/>
      <c r="AM13" s="1163"/>
      <c r="AN13" s="1163"/>
      <c r="AO13" s="1163"/>
      <c r="AP13" s="1163"/>
      <c r="AQ13" s="1163"/>
      <c r="AR13" s="1163"/>
      <c r="AS13" s="1163"/>
      <c r="AT13" s="1163"/>
      <c r="AU13" s="1163"/>
      <c r="AV13" s="1163"/>
      <c r="AW13" s="1163"/>
      <c r="AX13" s="1163"/>
    </row>
    <row r="14" spans="1:50">
      <c r="A14" s="1165"/>
      <c r="B14" s="1171" t="s">
        <v>338</v>
      </c>
      <c r="C14" s="1172" t="s">
        <v>734</v>
      </c>
      <c r="D14" s="1173"/>
      <c r="E14" s="1173"/>
      <c r="F14" s="1173"/>
      <c r="G14" s="1173"/>
      <c r="H14" s="1173"/>
      <c r="I14" s="1173"/>
      <c r="J14" s="1173"/>
      <c r="K14" s="1173"/>
      <c r="L14" s="1173"/>
      <c r="M14" s="1173"/>
      <c r="N14" s="1173"/>
      <c r="O14" s="1173"/>
      <c r="P14" s="1173"/>
      <c r="Q14" s="1173"/>
      <c r="R14" s="1174"/>
      <c r="S14" s="1174"/>
      <c r="T14" s="1165"/>
      <c r="U14" s="1165"/>
      <c r="V14" s="1165"/>
      <c r="W14" s="1165"/>
      <c r="X14" s="1165"/>
      <c r="Y14" s="1165"/>
      <c r="Z14" s="1165"/>
      <c r="AA14" s="1165"/>
      <c r="AB14" s="1165"/>
      <c r="AC14" s="1165"/>
      <c r="AD14" s="1165"/>
      <c r="AE14" s="1165"/>
      <c r="AF14" s="1165"/>
      <c r="AG14" s="1165"/>
      <c r="AH14" s="1165"/>
      <c r="AI14" s="1165"/>
      <c r="AJ14" s="1163"/>
      <c r="AK14" s="1163"/>
      <c r="AL14" s="1163"/>
      <c r="AM14" s="1163"/>
      <c r="AN14" s="1163"/>
      <c r="AO14" s="1163"/>
      <c r="AP14" s="1163"/>
      <c r="AQ14" s="1163"/>
      <c r="AR14" s="1163"/>
      <c r="AS14" s="1163"/>
      <c r="AT14" s="1163"/>
      <c r="AU14" s="1163"/>
      <c r="AV14" s="1163"/>
      <c r="AW14" s="1163"/>
      <c r="AX14" s="1163"/>
    </row>
    <row r="15" spans="1:50">
      <c r="A15" s="1165"/>
      <c r="B15" s="1175"/>
      <c r="C15" s="1175" t="s">
        <v>11</v>
      </c>
      <c r="D15" s="1176"/>
      <c r="E15" s="1176"/>
      <c r="F15" s="1176"/>
      <c r="G15" s="1176"/>
      <c r="H15" s="1176"/>
      <c r="I15" s="1176"/>
      <c r="J15" s="1176"/>
      <c r="K15" s="1176"/>
      <c r="L15" s="1176"/>
      <c r="M15" s="1176"/>
      <c r="N15" s="1176"/>
      <c r="O15" s="1176"/>
      <c r="P15" s="1176"/>
      <c r="Q15" s="1176"/>
      <c r="R15" s="1165"/>
      <c r="S15" s="1165"/>
      <c r="T15" s="1165"/>
      <c r="U15" s="1165"/>
      <c r="V15" s="1165"/>
      <c r="W15" s="1165"/>
      <c r="X15" s="1165"/>
      <c r="Y15" s="1165"/>
      <c r="Z15" s="1165"/>
      <c r="AA15" s="1165"/>
      <c r="AB15" s="1165"/>
      <c r="AC15" s="1165"/>
      <c r="AD15" s="1165"/>
      <c r="AE15" s="1165"/>
      <c r="AF15" s="1165"/>
      <c r="AG15" s="1165"/>
      <c r="AH15" s="1165"/>
      <c r="AI15" s="1165"/>
      <c r="AJ15" s="1163"/>
      <c r="AK15" s="1163"/>
      <c r="AL15" s="1163"/>
      <c r="AM15" s="1163"/>
      <c r="AN15" s="1163"/>
      <c r="AO15" s="1163"/>
      <c r="AP15" s="1163"/>
      <c r="AQ15" s="1163"/>
      <c r="AR15" s="1163"/>
      <c r="AS15" s="1163"/>
      <c r="AT15" s="1163"/>
      <c r="AU15" s="1163"/>
      <c r="AV15" s="1163"/>
      <c r="AW15" s="1163"/>
      <c r="AX15" s="1163"/>
    </row>
    <row r="16" spans="1:50">
      <c r="A16" s="1165"/>
      <c r="B16" s="1175"/>
      <c r="C16" s="1957"/>
      <c r="D16" s="1957"/>
      <c r="E16" s="1957"/>
      <c r="F16" s="1957"/>
      <c r="G16" s="1957"/>
      <c r="H16" s="1957"/>
      <c r="I16" s="1957"/>
      <c r="J16" s="1957"/>
      <c r="K16" s="1957"/>
      <c r="L16" s="1957"/>
      <c r="M16" s="1957"/>
      <c r="N16" s="1957"/>
      <c r="O16" s="1957"/>
      <c r="P16" s="1957"/>
      <c r="Q16" s="1957"/>
      <c r="R16" s="1165"/>
      <c r="S16" s="1165"/>
      <c r="T16" s="1165"/>
      <c r="U16" s="1165"/>
      <c r="V16" s="1165"/>
      <c r="W16" s="1165"/>
      <c r="X16" s="1165"/>
      <c r="Y16" s="1165"/>
      <c r="Z16" s="1165"/>
      <c r="AA16" s="1165"/>
      <c r="AB16" s="1165"/>
      <c r="AC16" s="1165"/>
      <c r="AD16" s="1165"/>
      <c r="AE16" s="1165"/>
      <c r="AF16" s="1165"/>
      <c r="AG16" s="1165"/>
      <c r="AH16" s="1165"/>
      <c r="AI16" s="1165"/>
      <c r="AJ16" s="1163"/>
      <c r="AK16" s="1163"/>
      <c r="AL16" s="1163"/>
      <c r="AM16" s="1163"/>
      <c r="AN16" s="1163"/>
      <c r="AO16" s="1163"/>
      <c r="AP16" s="1163"/>
      <c r="AQ16" s="1163"/>
      <c r="AR16" s="1163"/>
      <c r="AS16" s="1163"/>
      <c r="AT16" s="1163"/>
      <c r="AU16" s="1163"/>
      <c r="AV16" s="1163"/>
      <c r="AW16" s="1163"/>
      <c r="AX16" s="1163"/>
    </row>
    <row r="17" spans="1:50">
      <c r="A17" s="1165"/>
      <c r="B17" s="1177"/>
      <c r="C17" s="1177"/>
      <c r="D17" s="1165"/>
      <c r="E17" s="1165"/>
      <c r="F17" s="1165"/>
      <c r="G17" s="1165"/>
      <c r="H17" s="1165"/>
      <c r="I17" s="1165"/>
      <c r="J17" s="1165"/>
      <c r="K17" s="1165"/>
      <c r="L17" s="1165"/>
      <c r="M17" s="1165"/>
      <c r="N17" s="1165"/>
      <c r="O17" s="1165"/>
      <c r="P17" s="1165"/>
      <c r="Q17" s="1165"/>
      <c r="R17" s="1165"/>
      <c r="S17" s="1165"/>
      <c r="T17" s="1165"/>
      <c r="U17" s="1165"/>
      <c r="V17" s="1165"/>
      <c r="W17" s="1165"/>
      <c r="X17" s="1165"/>
      <c r="Y17" s="1165"/>
      <c r="Z17" s="1165"/>
      <c r="AA17" s="1165"/>
      <c r="AB17" s="1165"/>
      <c r="AC17" s="1165"/>
      <c r="AD17" s="1165"/>
      <c r="AE17" s="1165"/>
      <c r="AF17" s="1165"/>
      <c r="AG17" s="1165"/>
      <c r="AH17" s="1165"/>
      <c r="AI17" s="1165"/>
      <c r="AJ17" s="1163"/>
      <c r="AK17" s="1163"/>
      <c r="AL17" s="1163"/>
      <c r="AM17" s="1163"/>
      <c r="AN17" s="1163"/>
      <c r="AO17" s="1163"/>
      <c r="AP17" s="1163"/>
      <c r="AQ17" s="1163"/>
      <c r="AR17" s="1163"/>
      <c r="AS17" s="1163"/>
      <c r="AT17" s="1163"/>
      <c r="AU17" s="1163"/>
      <c r="AV17" s="1163"/>
      <c r="AW17" s="1163"/>
      <c r="AX17" s="1163"/>
    </row>
    <row r="18" spans="1:50">
      <c r="A18" s="1165"/>
      <c r="B18" s="1165"/>
      <c r="C18" s="1165"/>
      <c r="D18" s="1165"/>
      <c r="E18" s="1165"/>
      <c r="F18" s="1165"/>
      <c r="G18" s="1165"/>
      <c r="H18" s="1165"/>
      <c r="I18" s="1165"/>
      <c r="J18" s="1165"/>
      <c r="K18" s="1165"/>
      <c r="L18" s="1165"/>
      <c r="M18" s="1165"/>
      <c r="N18" s="1165"/>
      <c r="O18" s="1165"/>
      <c r="P18" s="1165" t="s">
        <v>2068</v>
      </c>
      <c r="Q18" s="1165"/>
      <c r="R18" s="1165"/>
      <c r="S18" s="1165"/>
      <c r="T18" s="1165"/>
      <c r="U18" s="1165"/>
      <c r="V18" s="1165"/>
      <c r="W18" s="1165"/>
      <c r="X18" s="1165"/>
      <c r="Y18" s="1165"/>
      <c r="Z18" s="1165"/>
      <c r="AA18" s="1165"/>
      <c r="AB18" s="1165"/>
      <c r="AC18" s="1165"/>
      <c r="AD18" s="1165"/>
      <c r="AE18" s="1165"/>
      <c r="AF18" s="1165"/>
      <c r="AG18" s="1165"/>
      <c r="AH18" s="1165"/>
      <c r="AI18" s="1165"/>
      <c r="AJ18" s="1163"/>
      <c r="AK18" s="1163"/>
      <c r="AL18" s="1163"/>
      <c r="AM18" s="1163"/>
      <c r="AN18" s="1163"/>
      <c r="AO18" s="1163"/>
      <c r="AP18" s="1163"/>
      <c r="AQ18" s="1163"/>
      <c r="AR18" s="1163"/>
      <c r="AS18" s="1163"/>
      <c r="AT18" s="1163"/>
      <c r="AU18" s="1163"/>
      <c r="AV18" s="1163"/>
      <c r="AW18" s="1163"/>
      <c r="AX18" s="1163"/>
    </row>
    <row r="19" spans="1:50" ht="26.25" customHeight="1">
      <c r="A19" s="1160" t="s">
        <v>2066</v>
      </c>
      <c r="B19" s="1161"/>
      <c r="C19" s="1161"/>
      <c r="D19" s="1161"/>
      <c r="E19" s="1161"/>
      <c r="F19" s="1161"/>
      <c r="G19" s="1161"/>
      <c r="H19" s="1161"/>
      <c r="I19" s="1161"/>
      <c r="J19" s="1161"/>
      <c r="K19" s="1161"/>
      <c r="L19" s="1161"/>
      <c r="M19" s="1161"/>
      <c r="N19" s="1161"/>
      <c r="O19" s="1161"/>
      <c r="P19" s="1161"/>
      <c r="Q19" s="1161"/>
      <c r="R19" s="1161"/>
      <c r="S19" s="1161"/>
      <c r="T19" s="1161"/>
      <c r="U19" s="1161"/>
      <c r="V19" s="1161"/>
      <c r="W19" s="1161"/>
      <c r="X19" s="1162"/>
      <c r="Y19" s="1162"/>
      <c r="Z19" s="1162"/>
      <c r="AA19" s="1162"/>
      <c r="AB19" s="1162"/>
      <c r="AC19" s="1162"/>
      <c r="AD19" s="1162"/>
      <c r="AE19" s="1162"/>
      <c r="AF19" s="1162"/>
      <c r="AG19" s="1162"/>
      <c r="AH19" s="1162"/>
      <c r="AI19" s="1162"/>
      <c r="AJ19" s="1163"/>
      <c r="AK19" s="1163"/>
      <c r="AL19" s="1163"/>
      <c r="AM19" s="1163"/>
      <c r="AN19" s="1163"/>
      <c r="AO19" s="1163"/>
      <c r="AP19" s="1163"/>
      <c r="AQ19" s="1163"/>
      <c r="AR19" s="1163"/>
      <c r="AS19" s="1163"/>
      <c r="AT19" s="1163"/>
      <c r="AU19" s="1163"/>
      <c r="AV19" s="1163"/>
      <c r="AW19" s="1163"/>
      <c r="AX19" s="1163"/>
    </row>
    <row r="20" spans="1:50" ht="14.25">
      <c r="A20" s="1164"/>
      <c r="B20" s="1941" t="s">
        <v>61</v>
      </c>
      <c r="C20" s="1941"/>
      <c r="D20" s="1941"/>
      <c r="E20" s="1941"/>
      <c r="F20" s="1941"/>
      <c r="G20" s="1941"/>
      <c r="H20" s="1941"/>
      <c r="I20" s="1941"/>
      <c r="J20" s="1941"/>
      <c r="K20" s="1941"/>
      <c r="L20" s="1165"/>
      <c r="M20" s="1165"/>
      <c r="N20" s="1165"/>
      <c r="O20" s="1177"/>
      <c r="P20" s="1165"/>
      <c r="Q20" s="1165"/>
      <c r="R20" s="1165"/>
      <c r="S20" s="1165"/>
      <c r="T20" s="1165"/>
      <c r="U20" s="1165"/>
      <c r="V20" s="1165"/>
      <c r="W20" s="1165"/>
      <c r="X20" s="1165"/>
      <c r="Y20" s="1165"/>
      <c r="Z20" s="1165"/>
      <c r="AA20" s="1165"/>
      <c r="AB20" s="1165"/>
      <c r="AC20" s="1165"/>
      <c r="AD20" s="1165"/>
      <c r="AE20" s="1165"/>
      <c r="AF20" s="1165"/>
      <c r="AG20" s="1165"/>
      <c r="AH20" s="1165"/>
      <c r="AI20" s="1165"/>
      <c r="AJ20" s="1163"/>
      <c r="AK20" s="1163"/>
      <c r="AL20" s="1163"/>
      <c r="AM20" s="1163"/>
      <c r="AN20" s="1163"/>
      <c r="AO20" s="1163"/>
      <c r="AP20" s="1163"/>
      <c r="AQ20" s="1163"/>
      <c r="AR20" s="1163"/>
      <c r="AS20" s="1163"/>
      <c r="AT20" s="1163"/>
      <c r="AU20" s="1163"/>
      <c r="AV20" s="1163"/>
      <c r="AW20" s="1163"/>
      <c r="AX20" s="1163"/>
    </row>
    <row r="21" spans="1:50">
      <c r="A21" s="1165"/>
      <c r="B21" s="1942" t="s">
        <v>1334</v>
      </c>
      <c r="C21" s="1943"/>
      <c r="D21" s="1943" t="s">
        <v>1387</v>
      </c>
      <c r="E21" s="1943"/>
      <c r="F21" s="1943"/>
      <c r="G21" s="1943"/>
      <c r="H21" s="1943"/>
      <c r="I21" s="1943"/>
      <c r="J21" s="1943"/>
      <c r="K21" s="1948"/>
      <c r="L21" s="1167"/>
      <c r="M21" s="1167"/>
      <c r="N21" s="1167"/>
      <c r="O21" s="1167"/>
      <c r="P21" s="1167"/>
      <c r="Q21" s="1167"/>
      <c r="R21" s="1167"/>
      <c r="S21" s="1167"/>
      <c r="T21" s="1167"/>
      <c r="U21" s="1167"/>
      <c r="V21" s="1165"/>
      <c r="W21" s="1165"/>
      <c r="X21" s="1165"/>
      <c r="Y21" s="1165"/>
      <c r="Z21" s="1165"/>
      <c r="AA21" s="1165"/>
      <c r="AB21" s="1165"/>
      <c r="AC21" s="1165"/>
      <c r="AD21" s="1165"/>
      <c r="AE21" s="1165"/>
      <c r="AF21" s="1165"/>
      <c r="AG21" s="1165"/>
      <c r="AH21" s="1165"/>
      <c r="AI21" s="1165"/>
      <c r="AJ21" s="1163"/>
      <c r="AK21" s="1163"/>
      <c r="AL21" s="1163"/>
      <c r="AM21" s="1163"/>
      <c r="AN21" s="1163"/>
      <c r="AO21" s="1163"/>
      <c r="AP21" s="1163"/>
      <c r="AQ21" s="1163"/>
      <c r="AR21" s="1163"/>
      <c r="AS21" s="1163"/>
      <c r="AT21" s="1163"/>
      <c r="AU21" s="1163"/>
      <c r="AV21" s="1163"/>
      <c r="AW21" s="1163"/>
      <c r="AX21" s="1163"/>
    </row>
    <row r="22" spans="1:50">
      <c r="A22" s="1165"/>
      <c r="B22" s="1933"/>
      <c r="C22" s="1934"/>
      <c r="D22" s="1934" t="s">
        <v>1730</v>
      </c>
      <c r="E22" s="1934"/>
      <c r="F22" s="1934" t="s">
        <v>1008</v>
      </c>
      <c r="G22" s="1934"/>
      <c r="H22" s="1934" t="s">
        <v>1009</v>
      </c>
      <c r="I22" s="1934"/>
      <c r="J22" s="1934" t="s">
        <v>1025</v>
      </c>
      <c r="K22" s="1949"/>
      <c r="L22" s="1167"/>
      <c r="M22" s="1167"/>
      <c r="N22" s="1167"/>
      <c r="O22" s="1167"/>
      <c r="P22" s="1167"/>
      <c r="Q22" s="1167"/>
      <c r="R22" s="1167"/>
      <c r="S22" s="1167"/>
      <c r="T22" s="1167"/>
      <c r="U22" s="1167"/>
      <c r="V22" s="1165"/>
      <c r="W22" s="1165"/>
      <c r="X22" s="1165"/>
      <c r="Y22" s="1165"/>
      <c r="Z22" s="1165"/>
      <c r="AA22" s="1165"/>
      <c r="AB22" s="1165"/>
      <c r="AC22" s="1165"/>
      <c r="AD22" s="1165"/>
      <c r="AE22" s="1165"/>
      <c r="AF22" s="1165"/>
      <c r="AG22" s="1165"/>
      <c r="AH22" s="1165"/>
      <c r="AI22" s="1165"/>
      <c r="AJ22" s="1163"/>
      <c r="AK22" s="1163"/>
      <c r="AL22" s="1163"/>
      <c r="AM22" s="1163"/>
      <c r="AN22" s="1163"/>
      <c r="AO22" s="1163"/>
      <c r="AP22" s="1163"/>
      <c r="AQ22" s="1163"/>
      <c r="AR22" s="1163"/>
      <c r="AS22" s="1163"/>
      <c r="AT22" s="1163"/>
      <c r="AU22" s="1163"/>
      <c r="AV22" s="1163"/>
      <c r="AW22" s="1163"/>
      <c r="AX22" s="1163"/>
    </row>
    <row r="23" spans="1:50">
      <c r="A23" s="1165"/>
      <c r="B23" s="1933"/>
      <c r="C23" s="1934"/>
      <c r="D23" s="1934"/>
      <c r="E23" s="1934"/>
      <c r="F23" s="1934"/>
      <c r="G23" s="1934"/>
      <c r="H23" s="1934"/>
      <c r="I23" s="1934"/>
      <c r="J23" s="1934"/>
      <c r="K23" s="1949"/>
      <c r="L23" s="1167"/>
      <c r="M23" s="1167"/>
      <c r="N23" s="1167"/>
      <c r="O23" s="1167"/>
      <c r="P23" s="1167"/>
      <c r="Q23" s="1167"/>
      <c r="R23" s="1167"/>
      <c r="S23" s="1167"/>
      <c r="T23" s="1167"/>
      <c r="U23" s="1167"/>
      <c r="V23" s="1165"/>
      <c r="W23" s="1165"/>
      <c r="X23" s="1165"/>
      <c r="Y23" s="1165"/>
      <c r="Z23" s="1165"/>
      <c r="AA23" s="1165"/>
      <c r="AB23" s="1165"/>
      <c r="AC23" s="1165"/>
      <c r="AD23" s="1165"/>
      <c r="AE23" s="1165"/>
      <c r="AF23" s="1165"/>
      <c r="AG23" s="1165"/>
      <c r="AH23" s="1165"/>
      <c r="AI23" s="1165"/>
      <c r="AJ23" s="1163"/>
      <c r="AK23" s="1163"/>
      <c r="AL23" s="1163"/>
      <c r="AM23" s="1163"/>
      <c r="AN23" s="1163"/>
      <c r="AO23" s="1163"/>
      <c r="AP23" s="1163"/>
      <c r="AQ23" s="1163"/>
      <c r="AR23" s="1163"/>
      <c r="AS23" s="1163"/>
      <c r="AT23" s="1163"/>
      <c r="AU23" s="1163"/>
      <c r="AV23" s="1163"/>
      <c r="AW23" s="1163"/>
      <c r="AX23" s="1163"/>
    </row>
    <row r="24" spans="1:50">
      <c r="A24" s="1165"/>
      <c r="B24" s="1933" t="s">
        <v>707</v>
      </c>
      <c r="C24" s="1934"/>
      <c r="D24" s="1956">
        <v>2416.0500000000002</v>
      </c>
      <c r="E24" s="1956"/>
      <c r="F24" s="1954">
        <v>2277.56</v>
      </c>
      <c r="G24" s="1954"/>
      <c r="H24" s="1954">
        <v>132.26</v>
      </c>
      <c r="I24" s="1954"/>
      <c r="J24" s="1954">
        <v>6.83</v>
      </c>
      <c r="K24" s="1955"/>
      <c r="L24" s="65"/>
      <c r="M24" s="65"/>
      <c r="N24" s="65"/>
      <c r="O24" s="65"/>
      <c r="P24" s="65"/>
      <c r="Q24" s="65"/>
      <c r="R24" s="65"/>
      <c r="S24" s="65"/>
      <c r="T24" s="65"/>
      <c r="U24" s="65"/>
      <c r="V24" s="1165"/>
      <c r="W24" s="1165"/>
      <c r="X24" s="1165"/>
      <c r="Y24" s="1165"/>
      <c r="Z24" s="1165"/>
      <c r="AA24" s="1165"/>
      <c r="AB24" s="1165"/>
      <c r="AC24" s="1165"/>
      <c r="AD24" s="1165"/>
      <c r="AE24" s="1165"/>
      <c r="AF24" s="1165"/>
      <c r="AG24" s="1165"/>
      <c r="AH24" s="1165"/>
      <c r="AI24" s="1165"/>
      <c r="AJ24" s="1163"/>
      <c r="AK24" s="1163"/>
      <c r="AL24" s="1163"/>
      <c r="AM24" s="1163"/>
      <c r="AN24" s="1163"/>
      <c r="AO24" s="1163"/>
      <c r="AP24" s="1163"/>
      <c r="AQ24" s="1163"/>
      <c r="AR24" s="1163"/>
      <c r="AS24" s="1163"/>
      <c r="AT24" s="1163"/>
      <c r="AU24" s="1163"/>
      <c r="AV24" s="1163"/>
      <c r="AW24" s="1163"/>
      <c r="AX24" s="1163"/>
    </row>
    <row r="25" spans="1:50">
      <c r="A25" s="1165"/>
      <c r="B25" s="1933" t="s">
        <v>708</v>
      </c>
      <c r="C25" s="1934"/>
      <c r="D25" s="1954">
        <v>2222.38</v>
      </c>
      <c r="E25" s="1954"/>
      <c r="F25" s="1954">
        <v>2092.3200000000002</v>
      </c>
      <c r="G25" s="1954"/>
      <c r="H25" s="1954">
        <v>121.6</v>
      </c>
      <c r="I25" s="1954"/>
      <c r="J25" s="1954">
        <v>8.4600000000000009</v>
      </c>
      <c r="K25" s="1955"/>
      <c r="L25" s="65"/>
      <c r="M25" s="65"/>
      <c r="N25" s="65"/>
      <c r="O25" s="65"/>
      <c r="P25" s="65"/>
      <c r="Q25" s="65"/>
      <c r="R25" s="65"/>
      <c r="S25" s="65"/>
      <c r="T25" s="65"/>
      <c r="U25" s="65"/>
      <c r="V25" s="1165"/>
      <c r="W25" s="1165"/>
      <c r="X25" s="1165"/>
      <c r="Y25" s="1165"/>
      <c r="Z25" s="1165"/>
      <c r="AA25" s="1165"/>
      <c r="AB25" s="1165"/>
      <c r="AC25" s="1165"/>
      <c r="AD25" s="1165"/>
      <c r="AE25" s="1165"/>
      <c r="AF25" s="1165"/>
      <c r="AG25" s="1165"/>
      <c r="AH25" s="1165"/>
      <c r="AI25" s="1165"/>
      <c r="AJ25" s="1163"/>
      <c r="AK25" s="1163"/>
      <c r="AL25" s="1163"/>
      <c r="AM25" s="1163"/>
      <c r="AN25" s="1163"/>
      <c r="AO25" s="1163"/>
      <c r="AP25" s="1163"/>
      <c r="AQ25" s="1163"/>
      <c r="AR25" s="1163"/>
      <c r="AS25" s="1163"/>
      <c r="AT25" s="1163"/>
      <c r="AU25" s="1163"/>
      <c r="AV25" s="1163"/>
      <c r="AW25" s="1163"/>
      <c r="AX25" s="1163"/>
    </row>
    <row r="26" spans="1:50">
      <c r="A26" s="1165"/>
      <c r="B26" s="1933" t="s">
        <v>1323</v>
      </c>
      <c r="C26" s="1934"/>
      <c r="D26" s="1954">
        <v>2140.09</v>
      </c>
      <c r="E26" s="1954"/>
      <c r="F26" s="1954">
        <v>2024.32</v>
      </c>
      <c r="G26" s="1954"/>
      <c r="H26" s="1954">
        <v>109.54</v>
      </c>
      <c r="I26" s="1954"/>
      <c r="J26" s="1954">
        <v>6.23</v>
      </c>
      <c r="K26" s="1955"/>
      <c r="L26" s="65"/>
      <c r="M26" s="65"/>
      <c r="N26" s="65"/>
      <c r="O26" s="65"/>
      <c r="P26" s="65"/>
      <c r="Q26" s="65"/>
      <c r="R26" s="65"/>
      <c r="S26" s="65"/>
      <c r="T26" s="65"/>
      <c r="U26" s="65"/>
      <c r="V26" s="1165"/>
      <c r="W26" s="1165"/>
      <c r="X26" s="1165"/>
      <c r="Y26" s="1165"/>
      <c r="Z26" s="1165"/>
      <c r="AA26" s="1165"/>
      <c r="AB26" s="1165"/>
      <c r="AC26" s="1165"/>
      <c r="AD26" s="1165"/>
      <c r="AE26" s="1165"/>
      <c r="AF26" s="1165"/>
      <c r="AG26" s="1165"/>
      <c r="AH26" s="1165"/>
      <c r="AI26" s="1165"/>
      <c r="AJ26" s="1163"/>
      <c r="AK26" s="1163"/>
      <c r="AL26" s="1163"/>
      <c r="AM26" s="1163"/>
      <c r="AN26" s="1163"/>
      <c r="AO26" s="1163"/>
      <c r="AP26" s="1163"/>
      <c r="AQ26" s="1163"/>
      <c r="AR26" s="1163"/>
      <c r="AS26" s="1163"/>
      <c r="AT26" s="1163"/>
      <c r="AU26" s="1163"/>
      <c r="AV26" s="1163"/>
      <c r="AW26" s="1163"/>
      <c r="AX26" s="1163"/>
    </row>
    <row r="27" spans="1:50">
      <c r="A27" s="1165"/>
      <c r="B27" s="1933" t="s">
        <v>547</v>
      </c>
      <c r="C27" s="1934"/>
      <c r="D27" s="1954">
        <v>1902.12</v>
      </c>
      <c r="E27" s="1954"/>
      <c r="F27" s="1954">
        <v>1815.86</v>
      </c>
      <c r="G27" s="1954"/>
      <c r="H27" s="1954">
        <v>81.09</v>
      </c>
      <c r="I27" s="1954"/>
      <c r="J27" s="1954">
        <v>5.17</v>
      </c>
      <c r="K27" s="1955"/>
      <c r="L27" s="65"/>
      <c r="M27" s="65"/>
      <c r="N27" s="65"/>
      <c r="O27" s="65"/>
      <c r="P27" s="65"/>
      <c r="Q27" s="65"/>
      <c r="R27" s="65"/>
      <c r="S27" s="65"/>
      <c r="T27" s="65"/>
      <c r="U27" s="65"/>
      <c r="V27" s="1165"/>
      <c r="W27" s="1165"/>
      <c r="X27" s="1165"/>
      <c r="Y27" s="1165"/>
      <c r="Z27" s="1165"/>
      <c r="AA27" s="1165"/>
      <c r="AB27" s="1165"/>
      <c r="AC27" s="1165"/>
      <c r="AD27" s="1165"/>
      <c r="AE27" s="1165"/>
      <c r="AF27" s="1165"/>
      <c r="AG27" s="1165"/>
      <c r="AH27" s="1165"/>
      <c r="AI27" s="1165"/>
      <c r="AJ27" s="1163"/>
      <c r="AK27" s="1163"/>
      <c r="AL27" s="1163"/>
      <c r="AM27" s="1163"/>
      <c r="AN27" s="1163"/>
      <c r="AO27" s="1163"/>
      <c r="AP27" s="1163"/>
      <c r="AQ27" s="1163"/>
      <c r="AR27" s="1163"/>
      <c r="AS27" s="1163"/>
      <c r="AT27" s="1163"/>
      <c r="AU27" s="1163"/>
      <c r="AV27" s="1163"/>
      <c r="AW27" s="1163"/>
      <c r="AX27" s="1163"/>
    </row>
    <row r="28" spans="1:50">
      <c r="A28" s="1165"/>
      <c r="B28" s="1933" t="s">
        <v>1056</v>
      </c>
      <c r="C28" s="1934"/>
      <c r="D28" s="1950">
        <v>2215.63</v>
      </c>
      <c r="E28" s="1950"/>
      <c r="F28" s="1950">
        <v>2128.4699999999998</v>
      </c>
      <c r="G28" s="1950"/>
      <c r="H28" s="1950">
        <v>82.72</v>
      </c>
      <c r="I28" s="1950"/>
      <c r="J28" s="1950">
        <v>4.4400000000000004</v>
      </c>
      <c r="K28" s="1951"/>
      <c r="L28" s="65"/>
      <c r="M28" s="65"/>
      <c r="N28" s="65"/>
      <c r="O28" s="65"/>
      <c r="P28" s="65"/>
      <c r="Q28" s="65"/>
      <c r="R28" s="65"/>
      <c r="S28" s="65"/>
      <c r="T28" s="65"/>
      <c r="U28" s="65"/>
      <c r="V28" s="1165"/>
      <c r="W28" s="1165"/>
      <c r="X28" s="1165"/>
      <c r="Y28" s="1165"/>
      <c r="Z28" s="1165"/>
      <c r="AA28" s="1165"/>
      <c r="AB28" s="1165"/>
      <c r="AC28" s="1165"/>
      <c r="AD28" s="1165"/>
      <c r="AE28" s="1165"/>
      <c r="AF28" s="1165"/>
      <c r="AG28" s="1165"/>
      <c r="AH28" s="1165"/>
      <c r="AI28" s="1165"/>
      <c r="AJ28" s="1163"/>
      <c r="AK28" s="1163"/>
      <c r="AL28" s="1163"/>
      <c r="AM28" s="1163"/>
      <c r="AN28" s="1163"/>
      <c r="AO28" s="1163"/>
      <c r="AP28" s="1163"/>
      <c r="AQ28" s="1163"/>
      <c r="AR28" s="1163"/>
      <c r="AS28" s="1163"/>
      <c r="AT28" s="1163"/>
      <c r="AU28" s="1163"/>
      <c r="AV28" s="1163"/>
      <c r="AW28" s="1163"/>
      <c r="AX28" s="1163"/>
    </row>
    <row r="29" spans="1:50">
      <c r="A29" s="1165"/>
      <c r="B29" s="1931" t="s">
        <v>1716</v>
      </c>
      <c r="C29" s="1932"/>
      <c r="D29" s="1952">
        <v>2244.6799999999998</v>
      </c>
      <c r="E29" s="1952"/>
      <c r="F29" s="1952">
        <v>2177.66</v>
      </c>
      <c r="G29" s="1952"/>
      <c r="H29" s="1952">
        <v>62.36</v>
      </c>
      <c r="I29" s="1952"/>
      <c r="J29" s="1952">
        <v>4.66</v>
      </c>
      <c r="K29" s="1953"/>
      <c r="L29" s="65"/>
      <c r="M29" s="65"/>
      <c r="N29" s="65"/>
      <c r="O29" s="65"/>
      <c r="P29" s="65"/>
      <c r="Q29" s="65"/>
      <c r="R29" s="65"/>
      <c r="S29" s="65"/>
      <c r="T29" s="65"/>
      <c r="U29" s="65"/>
      <c r="V29" s="1165"/>
      <c r="W29" s="1165"/>
      <c r="X29" s="1165"/>
      <c r="Y29" s="1165"/>
      <c r="Z29" s="1165"/>
      <c r="AA29" s="1165"/>
      <c r="AB29" s="1165"/>
      <c r="AC29" s="1165"/>
      <c r="AD29" s="1165"/>
      <c r="AE29" s="1165"/>
      <c r="AF29" s="1165"/>
      <c r="AG29" s="1165"/>
      <c r="AH29" s="1165"/>
      <c r="AI29" s="1165"/>
      <c r="AJ29" s="1163"/>
      <c r="AK29" s="1163"/>
      <c r="AL29" s="1163"/>
      <c r="AM29" s="1163"/>
      <c r="AN29" s="1163"/>
      <c r="AO29" s="1163"/>
      <c r="AP29" s="1163"/>
      <c r="AQ29" s="1163"/>
      <c r="AR29" s="1163"/>
      <c r="AS29" s="1163"/>
      <c r="AT29" s="1163"/>
      <c r="AU29" s="1163"/>
      <c r="AV29" s="1163"/>
      <c r="AW29" s="1163"/>
      <c r="AX29" s="1163"/>
    </row>
    <row r="30" spans="1:50">
      <c r="A30" s="1165"/>
      <c r="B30" s="1171" t="s">
        <v>338</v>
      </c>
      <c r="C30" s="1172" t="s">
        <v>734</v>
      </c>
      <c r="D30" s="1173"/>
      <c r="E30" s="1173"/>
      <c r="F30" s="1173"/>
      <c r="G30" s="1174"/>
      <c r="H30" s="1174"/>
      <c r="I30" s="1174"/>
      <c r="J30" s="1174"/>
      <c r="K30" s="1174"/>
      <c r="L30" s="1165"/>
      <c r="M30" s="1165"/>
      <c r="N30" s="1165"/>
      <c r="O30" s="1165"/>
      <c r="P30" s="1165"/>
      <c r="Q30" s="1165"/>
      <c r="R30" s="1165"/>
      <c r="S30" s="1165"/>
      <c r="T30" s="1165"/>
      <c r="U30" s="1165"/>
      <c r="V30" s="1165"/>
      <c r="W30" s="1165"/>
      <c r="X30" s="1165"/>
      <c r="Y30" s="1165"/>
      <c r="Z30" s="1165"/>
      <c r="AA30" s="1165"/>
      <c r="AB30" s="1165"/>
      <c r="AC30" s="1165"/>
      <c r="AD30" s="1165"/>
      <c r="AE30" s="1165"/>
      <c r="AF30" s="1165"/>
      <c r="AG30" s="1165"/>
      <c r="AH30" s="1165"/>
      <c r="AI30" s="1165"/>
      <c r="AJ30" s="1163"/>
      <c r="AK30" s="1163"/>
      <c r="AL30" s="1163"/>
      <c r="AM30" s="1163"/>
      <c r="AN30" s="1163"/>
      <c r="AO30" s="1163"/>
      <c r="AP30" s="1163"/>
      <c r="AQ30" s="1163"/>
      <c r="AR30" s="1163"/>
      <c r="AS30" s="1163"/>
      <c r="AT30" s="1163"/>
      <c r="AU30" s="1163"/>
      <c r="AV30" s="1163"/>
      <c r="AW30" s="1163"/>
      <c r="AX30" s="1163"/>
    </row>
    <row r="31" spans="1:50">
      <c r="A31" s="1165"/>
      <c r="B31" s="1177"/>
      <c r="C31" s="1177"/>
      <c r="D31" s="1165"/>
      <c r="E31" s="1165"/>
      <c r="F31" s="1165"/>
      <c r="G31" s="1165"/>
      <c r="H31" s="1165"/>
      <c r="I31" s="1165"/>
      <c r="J31" s="1165"/>
      <c r="K31" s="1165"/>
      <c r="L31" s="1165"/>
      <c r="M31" s="1165"/>
      <c r="N31" s="1165"/>
      <c r="O31" s="1165"/>
      <c r="P31" s="1165"/>
      <c r="Q31" s="1165"/>
      <c r="R31" s="1165"/>
      <c r="S31" s="1165"/>
      <c r="T31" s="1165"/>
      <c r="U31" s="1165"/>
      <c r="V31" s="1165"/>
      <c r="W31" s="1165"/>
      <c r="X31" s="1165"/>
      <c r="Y31" s="1165"/>
      <c r="Z31" s="1165"/>
      <c r="AA31" s="1165"/>
      <c r="AB31" s="1165"/>
      <c r="AC31" s="1165"/>
      <c r="AD31" s="1165"/>
      <c r="AE31" s="1165"/>
      <c r="AF31" s="1165"/>
      <c r="AG31" s="1165"/>
      <c r="AH31" s="1165"/>
      <c r="AI31" s="1165"/>
      <c r="AJ31" s="1163"/>
      <c r="AK31" s="1163"/>
      <c r="AL31" s="1163"/>
      <c r="AM31" s="1163"/>
      <c r="AN31" s="1163"/>
      <c r="AO31" s="1163"/>
      <c r="AP31" s="1163"/>
      <c r="AQ31" s="1163"/>
      <c r="AR31" s="1163"/>
      <c r="AS31" s="1163"/>
      <c r="AT31" s="1163"/>
      <c r="AU31" s="1163"/>
      <c r="AV31" s="1163"/>
      <c r="AW31" s="1163"/>
      <c r="AX31" s="1163"/>
    </row>
    <row r="32" spans="1:50">
      <c r="A32" s="1165"/>
      <c r="B32" s="1177"/>
      <c r="C32" s="1939"/>
      <c r="D32" s="1939"/>
      <c r="E32" s="1939"/>
      <c r="F32" s="1939"/>
      <c r="G32" s="1939"/>
      <c r="H32" s="1939"/>
      <c r="I32" s="1939"/>
      <c r="J32" s="1939"/>
      <c r="K32" s="1939"/>
      <c r="L32" s="1939"/>
      <c r="M32" s="1939"/>
      <c r="N32" s="1939"/>
      <c r="O32" s="1939"/>
      <c r="P32" s="1939"/>
      <c r="Q32" s="1165"/>
      <c r="R32" s="1165"/>
      <c r="S32" s="1165"/>
      <c r="T32" s="1165"/>
      <c r="U32" s="1165"/>
      <c r="V32" s="1165"/>
      <c r="W32" s="1165"/>
      <c r="X32" s="1165"/>
      <c r="Y32" s="1165"/>
      <c r="Z32" s="1165"/>
      <c r="AA32" s="1165"/>
      <c r="AB32" s="1165"/>
      <c r="AC32" s="1165"/>
      <c r="AD32" s="1165"/>
      <c r="AE32" s="1165"/>
      <c r="AF32" s="1165"/>
      <c r="AG32" s="1165"/>
      <c r="AH32" s="1165"/>
      <c r="AI32" s="1165"/>
      <c r="AJ32" s="1163"/>
      <c r="AK32" s="1163"/>
      <c r="AL32" s="1163"/>
      <c r="AM32" s="1163"/>
      <c r="AN32" s="1163"/>
      <c r="AO32" s="1163"/>
      <c r="AP32" s="1163"/>
      <c r="AQ32" s="1163"/>
      <c r="AR32" s="1163"/>
      <c r="AS32" s="1163"/>
      <c r="AT32" s="1163"/>
      <c r="AU32" s="1163"/>
      <c r="AV32" s="1163"/>
      <c r="AW32" s="1163"/>
      <c r="AX32" s="1163"/>
    </row>
    <row r="33" spans="1:50">
      <c r="A33" s="1165"/>
      <c r="B33" s="1177"/>
      <c r="C33" s="1177"/>
      <c r="D33" s="1165"/>
      <c r="E33" s="1165"/>
      <c r="F33" s="1165"/>
      <c r="G33" s="1165"/>
      <c r="H33" s="1165"/>
      <c r="I33" s="1165"/>
      <c r="J33" s="1165"/>
      <c r="K33" s="1165"/>
      <c r="L33" s="1165"/>
      <c r="M33" s="1165"/>
      <c r="N33" s="1165"/>
      <c r="O33" s="1165"/>
      <c r="P33" s="1165"/>
      <c r="Q33" s="1165"/>
      <c r="R33" s="1165"/>
      <c r="S33" s="1165"/>
      <c r="T33" s="1165"/>
      <c r="U33" s="1165"/>
      <c r="V33" s="1165"/>
      <c r="W33" s="1165"/>
      <c r="X33" s="1165"/>
      <c r="Y33" s="1165"/>
      <c r="Z33" s="1165"/>
      <c r="AA33" s="1165"/>
      <c r="AB33" s="1165"/>
      <c r="AC33" s="1165"/>
      <c r="AD33" s="1165"/>
      <c r="AE33" s="1165"/>
      <c r="AF33" s="1165"/>
      <c r="AG33" s="1165"/>
      <c r="AH33" s="1165"/>
      <c r="AI33" s="1165"/>
      <c r="AJ33" s="1163"/>
      <c r="AK33" s="1163"/>
      <c r="AL33" s="1163"/>
      <c r="AM33" s="1163"/>
      <c r="AN33" s="1163"/>
      <c r="AO33" s="1163"/>
      <c r="AP33" s="1163"/>
      <c r="AQ33" s="1163"/>
      <c r="AR33" s="1163"/>
      <c r="AS33" s="1163"/>
      <c r="AT33" s="1163"/>
      <c r="AU33" s="1163"/>
      <c r="AV33" s="1163"/>
      <c r="AW33" s="1163"/>
      <c r="AX33" s="1163"/>
    </row>
    <row r="34" spans="1:50">
      <c r="A34" s="1165"/>
      <c r="B34" s="1165"/>
      <c r="C34" s="1165"/>
      <c r="D34" s="1165"/>
      <c r="E34" s="1165"/>
      <c r="F34" s="1165"/>
      <c r="G34" s="1165"/>
      <c r="H34" s="1165"/>
      <c r="I34" s="1165"/>
      <c r="J34" s="1165"/>
      <c r="K34" s="1165"/>
      <c r="L34" s="1174"/>
      <c r="M34" s="1174"/>
      <c r="N34" s="1174"/>
      <c r="O34" s="1174"/>
      <c r="P34" s="1174"/>
      <c r="Q34" s="1174"/>
      <c r="R34" s="1174"/>
      <c r="S34" s="1174"/>
      <c r="T34" s="1165"/>
      <c r="U34" s="1165"/>
      <c r="V34" s="1165"/>
      <c r="W34" s="1165"/>
      <c r="X34" s="1165"/>
      <c r="Y34" s="1165"/>
      <c r="Z34" s="1165"/>
      <c r="AA34" s="1165"/>
      <c r="AB34" s="1165"/>
      <c r="AC34" s="1165"/>
      <c r="AD34" s="1165"/>
      <c r="AE34" s="1165"/>
      <c r="AF34" s="1165"/>
      <c r="AG34" s="1165"/>
      <c r="AH34" s="1165"/>
      <c r="AI34" s="1165"/>
      <c r="AJ34" s="1163"/>
      <c r="AK34" s="1163"/>
      <c r="AL34" s="1163"/>
      <c r="AM34" s="1163"/>
      <c r="AN34" s="1163"/>
      <c r="AO34" s="1163"/>
      <c r="AP34" s="1163"/>
      <c r="AQ34" s="1163"/>
      <c r="AR34" s="1163"/>
      <c r="AS34" s="1163"/>
      <c r="AT34" s="1163"/>
      <c r="AU34" s="1163"/>
      <c r="AV34" s="1163"/>
      <c r="AW34" s="1163"/>
      <c r="AX34" s="1163"/>
    </row>
    <row r="35" spans="1:50" ht="26.25" customHeight="1">
      <c r="A35" s="1160" t="s">
        <v>2093</v>
      </c>
      <c r="B35" s="1178"/>
      <c r="C35" s="1178"/>
      <c r="D35" s="1178"/>
      <c r="E35" s="1178"/>
      <c r="F35" s="1178"/>
      <c r="G35" s="1178"/>
      <c r="H35" s="1178"/>
      <c r="I35" s="1178"/>
      <c r="J35" s="1178"/>
      <c r="K35" s="1178"/>
      <c r="L35" s="1178"/>
      <c r="M35" s="1178"/>
      <c r="N35" s="1178"/>
      <c r="O35" s="1178"/>
      <c r="P35" s="1178"/>
      <c r="Q35" s="1178"/>
      <c r="R35" s="1178"/>
      <c r="S35" s="1178"/>
      <c r="T35" s="1178"/>
      <c r="U35" s="1178"/>
      <c r="V35" s="1178"/>
      <c r="W35" s="1178"/>
      <c r="X35" s="1178"/>
      <c r="Y35" s="1178"/>
      <c r="Z35" s="1178"/>
      <c r="AA35" s="1178"/>
      <c r="AB35" s="1178"/>
      <c r="AC35" s="1178"/>
      <c r="AD35" s="1178"/>
      <c r="AE35" s="1163"/>
      <c r="AF35" s="1163"/>
      <c r="AG35" s="1163"/>
      <c r="AH35" s="1163"/>
      <c r="AI35" s="1163"/>
      <c r="AJ35" s="1163"/>
      <c r="AK35" s="1163"/>
      <c r="AL35" s="1163"/>
      <c r="AM35" s="1163"/>
      <c r="AN35" s="1163"/>
      <c r="AO35" s="1163"/>
      <c r="AP35" s="1163"/>
      <c r="AQ35" s="1163"/>
      <c r="AR35" s="1163"/>
      <c r="AS35" s="1163"/>
      <c r="AT35" s="1163"/>
      <c r="AU35" s="1163"/>
      <c r="AV35" s="1163"/>
      <c r="AW35" s="1163"/>
      <c r="AX35" s="1163"/>
    </row>
    <row r="36" spans="1:50">
      <c r="A36" s="1165"/>
      <c r="B36" s="1940" t="s">
        <v>2069</v>
      </c>
      <c r="C36" s="1940"/>
      <c r="D36" s="1940"/>
      <c r="E36" s="1940"/>
      <c r="F36" s="1940"/>
      <c r="G36" s="1940"/>
      <c r="H36" s="1940"/>
      <c r="I36" s="1940"/>
      <c r="J36" s="1940"/>
      <c r="K36" s="1940"/>
      <c r="L36" s="1940"/>
      <c r="M36" s="1940"/>
      <c r="N36" s="1940"/>
      <c r="O36" s="1940"/>
      <c r="P36" s="1940"/>
      <c r="Q36" s="1940"/>
      <c r="R36" s="1940"/>
      <c r="S36" s="1940"/>
      <c r="T36" s="1179"/>
      <c r="U36" s="1179"/>
      <c r="V36" s="1165"/>
      <c r="W36" s="1165"/>
      <c r="X36" s="1165"/>
      <c r="Y36" s="1165"/>
      <c r="Z36" s="1165"/>
      <c r="AA36" s="1165"/>
      <c r="AB36" s="1165"/>
      <c r="AC36" s="1165"/>
      <c r="AD36" s="1165"/>
      <c r="AE36" s="1163"/>
      <c r="AF36" s="1163"/>
      <c r="AG36" s="1163"/>
      <c r="AH36" s="1163"/>
      <c r="AI36" s="1163"/>
      <c r="AJ36" s="1163"/>
      <c r="AK36" s="1163"/>
      <c r="AL36" s="1163"/>
      <c r="AM36" s="1163"/>
      <c r="AN36" s="1163"/>
      <c r="AO36" s="1163"/>
      <c r="AP36" s="1163"/>
      <c r="AQ36" s="1163"/>
      <c r="AR36" s="1163"/>
      <c r="AS36" s="1163"/>
      <c r="AT36" s="1163"/>
      <c r="AU36" s="1163"/>
      <c r="AV36" s="1163"/>
      <c r="AW36" s="1163"/>
      <c r="AX36" s="1163"/>
    </row>
    <row r="37" spans="1:50">
      <c r="A37" s="1165"/>
      <c r="B37" s="1941" t="s">
        <v>2070</v>
      </c>
      <c r="C37" s="1941"/>
      <c r="D37" s="1941"/>
      <c r="E37" s="1941"/>
      <c r="F37" s="1941"/>
      <c r="G37" s="1941"/>
      <c r="H37" s="1941"/>
      <c r="I37" s="1941"/>
      <c r="J37" s="1941"/>
      <c r="K37" s="1941"/>
      <c r="L37" s="1941"/>
      <c r="M37" s="1941"/>
      <c r="N37" s="1941"/>
      <c r="O37" s="1941"/>
      <c r="P37" s="1941"/>
      <c r="Q37" s="1941"/>
      <c r="R37" s="1941"/>
      <c r="S37" s="1941"/>
      <c r="T37" s="1179"/>
      <c r="U37" s="1179"/>
      <c r="V37" s="1165"/>
      <c r="W37" s="1165"/>
      <c r="X37" s="1165"/>
      <c r="Y37" s="1165"/>
      <c r="Z37" s="1165"/>
      <c r="AA37" s="1165"/>
      <c r="AB37" s="1165"/>
      <c r="AC37" s="1165"/>
      <c r="AD37" s="1165"/>
      <c r="AE37" s="1163"/>
      <c r="AF37" s="1163"/>
      <c r="AG37" s="1163"/>
      <c r="AH37" s="1163"/>
      <c r="AI37" s="1163"/>
      <c r="AJ37" s="1163"/>
      <c r="AK37" s="1163"/>
      <c r="AL37" s="1163"/>
      <c r="AM37" s="1163"/>
      <c r="AN37" s="1163"/>
      <c r="AO37" s="1163"/>
      <c r="AP37" s="1163"/>
      <c r="AQ37" s="1163"/>
      <c r="AR37" s="1163"/>
      <c r="AS37" s="1163"/>
      <c r="AT37" s="1163"/>
      <c r="AU37" s="1163"/>
      <c r="AV37" s="1163"/>
      <c r="AW37" s="1163"/>
      <c r="AX37" s="1163"/>
    </row>
    <row r="38" spans="1:50" ht="18.75" customHeight="1">
      <c r="A38" s="1165"/>
      <c r="B38" s="1942" t="s">
        <v>1424</v>
      </c>
      <c r="C38" s="1943"/>
      <c r="D38" s="1943" t="s">
        <v>1330</v>
      </c>
      <c r="E38" s="1943"/>
      <c r="F38" s="1944" t="s">
        <v>2071</v>
      </c>
      <c r="G38" s="1944"/>
      <c r="H38" s="1946" t="s">
        <v>2072</v>
      </c>
      <c r="I38" s="1946"/>
      <c r="J38" s="1946" t="s">
        <v>2073</v>
      </c>
      <c r="K38" s="1946"/>
      <c r="L38" s="1946" t="s">
        <v>2074</v>
      </c>
      <c r="M38" s="1946"/>
      <c r="N38" s="1943" t="s">
        <v>2075</v>
      </c>
      <c r="O38" s="1943"/>
      <c r="P38" s="1943" t="s">
        <v>2076</v>
      </c>
      <c r="Q38" s="1943"/>
      <c r="R38" s="1946" t="s">
        <v>2077</v>
      </c>
      <c r="S38" s="1948"/>
      <c r="T38" s="1938"/>
      <c r="U38" s="1938"/>
      <c r="V38" s="1179"/>
      <c r="W38" s="1180"/>
      <c r="X38" s="1165"/>
      <c r="Y38" s="1165"/>
      <c r="Z38" s="1165"/>
      <c r="AA38" s="1165"/>
      <c r="AB38" s="1165"/>
      <c r="AC38" s="1165"/>
      <c r="AD38" s="1165"/>
      <c r="AE38" s="1163"/>
      <c r="AF38" s="1163"/>
      <c r="AG38" s="1163"/>
      <c r="AH38" s="1163"/>
      <c r="AI38" s="1163"/>
      <c r="AJ38" s="1163"/>
      <c r="AK38" s="1163"/>
      <c r="AL38" s="1163"/>
      <c r="AM38" s="1163"/>
      <c r="AN38" s="1163"/>
      <c r="AO38" s="1163"/>
      <c r="AP38" s="1163"/>
      <c r="AQ38" s="1163"/>
      <c r="AR38" s="1163"/>
      <c r="AS38" s="1163"/>
      <c r="AT38" s="1163"/>
      <c r="AU38" s="1163"/>
      <c r="AV38" s="1163"/>
      <c r="AW38" s="1163"/>
      <c r="AX38" s="1163"/>
    </row>
    <row r="39" spans="1:50" ht="18.75" customHeight="1">
      <c r="A39" s="1165"/>
      <c r="B39" s="1933"/>
      <c r="C39" s="1934"/>
      <c r="D39" s="1934"/>
      <c r="E39" s="1934"/>
      <c r="F39" s="1945"/>
      <c r="G39" s="1945"/>
      <c r="H39" s="1947"/>
      <c r="I39" s="1947"/>
      <c r="J39" s="1947"/>
      <c r="K39" s="1947"/>
      <c r="L39" s="1947"/>
      <c r="M39" s="1947"/>
      <c r="N39" s="1934"/>
      <c r="O39" s="1934"/>
      <c r="P39" s="1934"/>
      <c r="Q39" s="1934"/>
      <c r="R39" s="1934"/>
      <c r="S39" s="1949"/>
      <c r="T39" s="1938"/>
      <c r="U39" s="1938"/>
      <c r="V39" s="1179"/>
      <c r="W39" s="1180"/>
      <c r="X39" s="1165"/>
      <c r="Y39" s="1165"/>
      <c r="Z39" s="1165"/>
      <c r="AA39" s="1165"/>
      <c r="AB39" s="1165"/>
      <c r="AC39" s="1165"/>
      <c r="AD39" s="1165"/>
      <c r="AE39" s="1163"/>
      <c r="AF39" s="1163"/>
      <c r="AG39" s="1163"/>
      <c r="AH39" s="1163"/>
      <c r="AI39" s="1163"/>
      <c r="AJ39" s="1163"/>
      <c r="AK39" s="1163"/>
      <c r="AL39" s="1163"/>
      <c r="AM39" s="1163"/>
      <c r="AN39" s="1163"/>
      <c r="AO39" s="1163"/>
      <c r="AP39" s="1163"/>
      <c r="AQ39" s="1163"/>
      <c r="AR39" s="1163"/>
      <c r="AS39" s="1163"/>
      <c r="AT39" s="1163"/>
      <c r="AU39" s="1163"/>
      <c r="AV39" s="1163"/>
      <c r="AW39" s="1163"/>
      <c r="AX39" s="1163"/>
    </row>
    <row r="40" spans="1:50">
      <c r="A40" s="1165"/>
      <c r="B40" s="1933" t="s">
        <v>1176</v>
      </c>
      <c r="C40" s="1934"/>
      <c r="D40" s="1935">
        <v>2950</v>
      </c>
      <c r="E40" s="1935"/>
      <c r="F40" s="1936" t="s">
        <v>2078</v>
      </c>
      <c r="G40" s="1936"/>
      <c r="H40" s="1936">
        <v>486</v>
      </c>
      <c r="I40" s="1936"/>
      <c r="J40" s="1936">
        <v>443</v>
      </c>
      <c r="K40" s="1936"/>
      <c r="L40" s="1936">
        <v>940</v>
      </c>
      <c r="M40" s="1936"/>
      <c r="N40" s="1936">
        <v>711</v>
      </c>
      <c r="O40" s="1936"/>
      <c r="P40" s="1936">
        <v>283</v>
      </c>
      <c r="Q40" s="1936"/>
      <c r="R40" s="1936">
        <v>87</v>
      </c>
      <c r="S40" s="1937"/>
      <c r="T40" s="1155"/>
      <c r="U40" s="1155"/>
      <c r="V40" s="1155"/>
      <c r="W40" s="1155"/>
      <c r="X40" s="1165"/>
      <c r="Y40" s="1165"/>
      <c r="Z40" s="1165"/>
      <c r="AA40" s="1165"/>
      <c r="AB40" s="1165"/>
      <c r="AC40" s="1165"/>
      <c r="AD40" s="1165"/>
      <c r="AE40" s="1163"/>
      <c r="AF40" s="1163"/>
      <c r="AG40" s="1163"/>
      <c r="AH40" s="1163"/>
      <c r="AI40" s="1163"/>
      <c r="AJ40" s="1163"/>
      <c r="AK40" s="1163"/>
      <c r="AL40" s="1163"/>
      <c r="AM40" s="1163"/>
      <c r="AN40" s="1163"/>
      <c r="AO40" s="1163"/>
      <c r="AP40" s="1163"/>
      <c r="AQ40" s="1163"/>
      <c r="AR40" s="1163"/>
      <c r="AS40" s="1163"/>
      <c r="AT40" s="1163"/>
      <c r="AU40" s="1163"/>
      <c r="AV40" s="1163"/>
      <c r="AW40" s="1163"/>
      <c r="AX40" s="1163"/>
    </row>
    <row r="41" spans="1:50">
      <c r="A41" s="1165"/>
      <c r="B41" s="1933" t="s">
        <v>1177</v>
      </c>
      <c r="C41" s="1934"/>
      <c r="D41" s="1935">
        <f>SUM(F41:S41)</f>
        <v>2790</v>
      </c>
      <c r="E41" s="1935"/>
      <c r="F41" s="1936" t="s">
        <v>12</v>
      </c>
      <c r="G41" s="1936"/>
      <c r="H41" s="1936">
        <v>462</v>
      </c>
      <c r="I41" s="1936"/>
      <c r="J41" s="1936">
        <v>386</v>
      </c>
      <c r="K41" s="1936"/>
      <c r="L41" s="1936">
        <v>848</v>
      </c>
      <c r="M41" s="1936"/>
      <c r="N41" s="1936">
        <v>700</v>
      </c>
      <c r="O41" s="1936"/>
      <c r="P41" s="1936">
        <v>270</v>
      </c>
      <c r="Q41" s="1936"/>
      <c r="R41" s="1936">
        <v>124</v>
      </c>
      <c r="S41" s="1937"/>
      <c r="T41" s="1155"/>
      <c r="U41" s="1155"/>
      <c r="V41" s="1155"/>
      <c r="W41" s="1155"/>
      <c r="X41" s="1165"/>
      <c r="Y41" s="1165"/>
      <c r="Z41" s="1165"/>
      <c r="AA41" s="1165"/>
      <c r="AB41" s="1165"/>
      <c r="AC41" s="1165"/>
      <c r="AD41" s="1165"/>
      <c r="AE41" s="1163"/>
      <c r="AF41" s="1163"/>
      <c r="AG41" s="1163"/>
      <c r="AH41" s="1163"/>
      <c r="AI41" s="1163"/>
      <c r="AJ41" s="1163"/>
      <c r="AK41" s="1163"/>
      <c r="AL41" s="1163"/>
      <c r="AM41" s="1163"/>
      <c r="AN41" s="1163"/>
      <c r="AO41" s="1163"/>
      <c r="AP41" s="1163"/>
      <c r="AQ41" s="1163"/>
      <c r="AR41" s="1163"/>
      <c r="AS41" s="1163"/>
      <c r="AT41" s="1163"/>
      <c r="AU41" s="1163"/>
      <c r="AV41" s="1163"/>
      <c r="AW41" s="1163"/>
      <c r="AX41" s="1163"/>
    </row>
    <row r="42" spans="1:50">
      <c r="A42" s="1165"/>
      <c r="B42" s="1933" t="s">
        <v>707</v>
      </c>
      <c r="C42" s="1934"/>
      <c r="D42" s="1935">
        <f>SUM(F42:S42)</f>
        <v>2500</v>
      </c>
      <c r="E42" s="1935"/>
      <c r="F42" s="1936" t="s">
        <v>12</v>
      </c>
      <c r="G42" s="1936"/>
      <c r="H42" s="1936">
        <v>345</v>
      </c>
      <c r="I42" s="1936"/>
      <c r="J42" s="1936">
        <v>356</v>
      </c>
      <c r="K42" s="1936"/>
      <c r="L42" s="1936">
        <v>750</v>
      </c>
      <c r="M42" s="1936"/>
      <c r="N42" s="1936">
        <v>629</v>
      </c>
      <c r="O42" s="1936"/>
      <c r="P42" s="1936">
        <v>271</v>
      </c>
      <c r="Q42" s="1936"/>
      <c r="R42" s="1936">
        <v>149</v>
      </c>
      <c r="S42" s="1937"/>
      <c r="T42" s="1155"/>
      <c r="U42" s="1155"/>
      <c r="V42" s="1155"/>
      <c r="W42" s="1155"/>
      <c r="X42" s="1165"/>
      <c r="Y42" s="1165"/>
      <c r="Z42" s="1165"/>
      <c r="AA42" s="1165"/>
      <c r="AB42" s="1165"/>
      <c r="AC42" s="1165"/>
      <c r="AD42" s="1165"/>
      <c r="AE42" s="1163"/>
      <c r="AF42" s="1163"/>
      <c r="AG42" s="1163"/>
      <c r="AH42" s="1163"/>
      <c r="AI42" s="1163"/>
      <c r="AJ42" s="1163"/>
      <c r="AK42" s="1163"/>
      <c r="AL42" s="1163"/>
      <c r="AM42" s="1163"/>
      <c r="AN42" s="1163"/>
      <c r="AO42" s="1163"/>
      <c r="AP42" s="1163"/>
      <c r="AQ42" s="1163"/>
      <c r="AR42" s="1163"/>
      <c r="AS42" s="1163"/>
      <c r="AT42" s="1163"/>
      <c r="AU42" s="1163"/>
      <c r="AV42" s="1163"/>
      <c r="AW42" s="1163"/>
      <c r="AX42" s="1163"/>
    </row>
    <row r="43" spans="1:50">
      <c r="A43" s="1165"/>
      <c r="B43" s="1933" t="s">
        <v>708</v>
      </c>
      <c r="C43" s="1934"/>
      <c r="D43" s="1935">
        <f>SUM(F43:S43)</f>
        <v>2199</v>
      </c>
      <c r="E43" s="1935"/>
      <c r="F43" s="1936" t="s">
        <v>2079</v>
      </c>
      <c r="G43" s="1936"/>
      <c r="H43" s="1936">
        <v>301</v>
      </c>
      <c r="I43" s="1936"/>
      <c r="J43" s="1936">
        <v>330</v>
      </c>
      <c r="K43" s="1936"/>
      <c r="L43" s="1936">
        <v>648</v>
      </c>
      <c r="M43" s="1936"/>
      <c r="N43" s="1936">
        <v>506</v>
      </c>
      <c r="O43" s="1936"/>
      <c r="P43" s="1936">
        <v>258</v>
      </c>
      <c r="Q43" s="1936"/>
      <c r="R43" s="1936">
        <v>156</v>
      </c>
      <c r="S43" s="1937"/>
      <c r="T43" s="1155"/>
      <c r="U43" s="1155"/>
      <c r="V43" s="1155"/>
      <c r="W43" s="1155"/>
      <c r="X43" s="1165"/>
      <c r="Y43" s="1165"/>
      <c r="Z43" s="1165"/>
      <c r="AA43" s="1165"/>
      <c r="AB43" s="1165"/>
      <c r="AC43" s="1165"/>
      <c r="AD43" s="1165"/>
      <c r="AE43" s="1163"/>
      <c r="AF43" s="1163"/>
      <c r="AG43" s="1163"/>
      <c r="AH43" s="1163"/>
      <c r="AI43" s="1163"/>
      <c r="AJ43" s="1163"/>
      <c r="AK43" s="1163"/>
      <c r="AL43" s="1163"/>
      <c r="AM43" s="1163"/>
      <c r="AN43" s="1163"/>
      <c r="AO43" s="1163"/>
      <c r="AP43" s="1163"/>
      <c r="AQ43" s="1163"/>
      <c r="AR43" s="1163"/>
      <c r="AS43" s="1163"/>
      <c r="AT43" s="1163"/>
      <c r="AU43" s="1163"/>
      <c r="AV43" s="1163"/>
      <c r="AW43" s="1163"/>
      <c r="AX43" s="1163"/>
    </row>
    <row r="44" spans="1:50">
      <c r="A44" s="1165"/>
      <c r="B44" s="1933" t="s">
        <v>1323</v>
      </c>
      <c r="C44" s="1934"/>
      <c r="D44" s="1935">
        <f>SUM(F44:S44)</f>
        <v>1984</v>
      </c>
      <c r="E44" s="1935"/>
      <c r="F44" s="1936" t="s">
        <v>2080</v>
      </c>
      <c r="G44" s="1936"/>
      <c r="H44" s="1936">
        <v>298</v>
      </c>
      <c r="I44" s="1936"/>
      <c r="J44" s="1936">
        <v>277</v>
      </c>
      <c r="K44" s="1936"/>
      <c r="L44" s="1936">
        <v>577</v>
      </c>
      <c r="M44" s="1936"/>
      <c r="N44" s="1936">
        <v>448</v>
      </c>
      <c r="O44" s="1936"/>
      <c r="P44" s="1936">
        <v>205</v>
      </c>
      <c r="Q44" s="1936"/>
      <c r="R44" s="1936">
        <v>179</v>
      </c>
      <c r="S44" s="1937"/>
      <c r="T44" s="1155"/>
      <c r="U44" s="1155"/>
      <c r="V44" s="1155"/>
      <c r="W44" s="1155"/>
      <c r="X44" s="1165"/>
      <c r="Y44" s="1165"/>
      <c r="Z44" s="1165"/>
      <c r="AA44" s="1165"/>
      <c r="AB44" s="1165"/>
      <c r="AC44" s="1165"/>
      <c r="AD44" s="1165"/>
      <c r="AE44" s="1163"/>
      <c r="AF44" s="1163"/>
      <c r="AG44" s="1163"/>
      <c r="AH44" s="1163"/>
      <c r="AI44" s="1163"/>
      <c r="AJ44" s="1163"/>
      <c r="AK44" s="1163"/>
      <c r="AL44" s="1163"/>
      <c r="AM44" s="1163"/>
      <c r="AN44" s="1163"/>
      <c r="AO44" s="1163"/>
      <c r="AP44" s="1163"/>
      <c r="AQ44" s="1163"/>
      <c r="AR44" s="1163"/>
      <c r="AS44" s="1163"/>
      <c r="AT44" s="1163"/>
      <c r="AU44" s="1163"/>
      <c r="AV44" s="1163"/>
      <c r="AW44" s="1163"/>
      <c r="AX44" s="1163"/>
    </row>
    <row r="45" spans="1:50">
      <c r="A45" s="1165"/>
      <c r="B45" s="1933" t="s">
        <v>547</v>
      </c>
      <c r="C45" s="1934"/>
      <c r="D45" s="1935">
        <f>SUM(F45:S45)</f>
        <v>1413</v>
      </c>
      <c r="E45" s="1935"/>
      <c r="F45" s="1936" t="s">
        <v>2080</v>
      </c>
      <c r="G45" s="1936"/>
      <c r="H45" s="1936">
        <v>25</v>
      </c>
      <c r="I45" s="1936"/>
      <c r="J45" s="1936">
        <v>226</v>
      </c>
      <c r="K45" s="1936"/>
      <c r="L45" s="1936">
        <v>461</v>
      </c>
      <c r="M45" s="1936"/>
      <c r="N45" s="1936">
        <v>364</v>
      </c>
      <c r="O45" s="1936"/>
      <c r="P45" s="1936">
        <v>139</v>
      </c>
      <c r="Q45" s="1936"/>
      <c r="R45" s="1936">
        <v>198</v>
      </c>
      <c r="S45" s="1937"/>
      <c r="T45" s="1155"/>
      <c r="U45" s="1155"/>
      <c r="V45" s="1155"/>
      <c r="W45" s="1155"/>
      <c r="X45" s="1165"/>
      <c r="Y45" s="1165"/>
      <c r="Z45" s="1165"/>
      <c r="AA45" s="1165"/>
      <c r="AB45" s="1165"/>
      <c r="AC45" s="1165"/>
      <c r="AD45" s="1165"/>
      <c r="AE45" s="1163"/>
      <c r="AF45" s="1163"/>
      <c r="AG45" s="1163"/>
      <c r="AH45" s="1163"/>
      <c r="AI45" s="1163"/>
      <c r="AJ45" s="1163"/>
      <c r="AK45" s="1163"/>
      <c r="AL45" s="1163"/>
      <c r="AM45" s="1163"/>
      <c r="AN45" s="1163"/>
      <c r="AO45" s="1163"/>
      <c r="AP45" s="1163"/>
      <c r="AQ45" s="1163"/>
      <c r="AR45" s="1163"/>
      <c r="AS45" s="1163"/>
      <c r="AT45" s="1163"/>
      <c r="AU45" s="1163"/>
      <c r="AV45" s="1163"/>
      <c r="AW45" s="1163"/>
      <c r="AX45" s="1163"/>
    </row>
    <row r="46" spans="1:50">
      <c r="A46" s="1165"/>
      <c r="B46" s="1933" t="s">
        <v>1056</v>
      </c>
      <c r="C46" s="1934"/>
      <c r="D46" s="1935">
        <v>1143</v>
      </c>
      <c r="E46" s="1935"/>
      <c r="F46" s="1936">
        <v>29</v>
      </c>
      <c r="G46" s="1936"/>
      <c r="H46" s="1936">
        <v>13</v>
      </c>
      <c r="I46" s="1936"/>
      <c r="J46" s="1936">
        <v>167</v>
      </c>
      <c r="K46" s="1936"/>
      <c r="L46" s="1936">
        <v>356</v>
      </c>
      <c r="M46" s="1936"/>
      <c r="N46" s="1936">
        <v>270</v>
      </c>
      <c r="O46" s="1936"/>
      <c r="P46" s="1936">
        <v>115</v>
      </c>
      <c r="Q46" s="1936"/>
      <c r="R46" s="1936">
        <v>193</v>
      </c>
      <c r="S46" s="1937"/>
      <c r="T46" s="1155"/>
      <c r="U46" s="1155"/>
      <c r="V46" s="1155"/>
      <c r="W46" s="1155"/>
      <c r="X46" s="1165"/>
      <c r="Y46" s="1165"/>
      <c r="Z46" s="1165"/>
      <c r="AA46" s="1165"/>
      <c r="AB46" s="1165"/>
      <c r="AC46" s="1165"/>
      <c r="AD46" s="1165"/>
      <c r="AE46" s="1163"/>
      <c r="AF46" s="1163"/>
      <c r="AG46" s="1163"/>
      <c r="AH46" s="1163"/>
      <c r="AI46" s="1163"/>
      <c r="AJ46" s="1163"/>
      <c r="AK46" s="1163"/>
      <c r="AL46" s="1163"/>
      <c r="AM46" s="1163"/>
      <c r="AN46" s="1163"/>
      <c r="AO46" s="1163"/>
      <c r="AP46" s="1163"/>
      <c r="AQ46" s="1163"/>
      <c r="AR46" s="1163"/>
      <c r="AS46" s="1163"/>
      <c r="AT46" s="1163"/>
      <c r="AU46" s="1163"/>
      <c r="AV46" s="1163"/>
      <c r="AW46" s="1163"/>
      <c r="AX46" s="1163"/>
    </row>
    <row r="47" spans="1:50">
      <c r="A47" s="1165"/>
      <c r="B47" s="1931" t="s">
        <v>1716</v>
      </c>
      <c r="C47" s="1932"/>
      <c r="D47" s="1928">
        <v>820</v>
      </c>
      <c r="E47" s="1928"/>
      <c r="F47" s="1928">
        <v>9</v>
      </c>
      <c r="G47" s="1928"/>
      <c r="H47" s="1928">
        <v>7</v>
      </c>
      <c r="I47" s="1928"/>
      <c r="J47" s="1928">
        <v>143</v>
      </c>
      <c r="K47" s="1928"/>
      <c r="L47" s="1928">
        <v>271</v>
      </c>
      <c r="M47" s="1928"/>
      <c r="N47" s="1928">
        <v>157</v>
      </c>
      <c r="O47" s="1928"/>
      <c r="P47" s="1928">
        <v>72</v>
      </c>
      <c r="Q47" s="1928"/>
      <c r="R47" s="1928">
        <v>161</v>
      </c>
      <c r="S47" s="1929"/>
      <c r="T47" s="1155"/>
      <c r="U47" s="1155"/>
      <c r="V47" s="1155"/>
      <c r="W47" s="1155"/>
      <c r="X47" s="1165"/>
      <c r="Y47" s="1165"/>
      <c r="Z47" s="1165"/>
      <c r="AA47" s="1165"/>
      <c r="AB47" s="1165"/>
      <c r="AC47" s="1165"/>
      <c r="AD47" s="1165"/>
      <c r="AE47" s="1163"/>
      <c r="AF47" s="1163"/>
      <c r="AG47" s="1163"/>
      <c r="AH47" s="1163"/>
      <c r="AI47" s="1163"/>
      <c r="AJ47" s="1163"/>
      <c r="AK47" s="1163"/>
      <c r="AL47" s="1163"/>
      <c r="AM47" s="1163"/>
      <c r="AN47" s="1163"/>
      <c r="AO47" s="1163"/>
      <c r="AP47" s="1163"/>
      <c r="AQ47" s="1163"/>
      <c r="AR47" s="1163"/>
      <c r="AS47" s="1163"/>
      <c r="AT47" s="1163"/>
      <c r="AU47" s="1163"/>
      <c r="AV47" s="1163"/>
      <c r="AW47" s="1163"/>
      <c r="AX47" s="1163"/>
    </row>
    <row r="48" spans="1:50">
      <c r="A48" s="1165"/>
      <c r="B48" s="1171" t="s">
        <v>338</v>
      </c>
      <c r="C48" s="1930" t="s">
        <v>734</v>
      </c>
      <c r="D48" s="1930"/>
      <c r="E48" s="1930"/>
      <c r="F48" s="1930"/>
      <c r="G48" s="1930"/>
      <c r="H48" s="1179"/>
      <c r="I48" s="1179"/>
      <c r="J48" s="1179"/>
      <c r="K48" s="1179"/>
      <c r="L48" s="1179"/>
      <c r="M48" s="1179"/>
      <c r="N48" s="1179"/>
      <c r="O48" s="1179"/>
      <c r="P48" s="1179"/>
      <c r="Q48" s="1179"/>
      <c r="R48" s="1179"/>
      <c r="S48" s="1179"/>
      <c r="T48" s="1174"/>
      <c r="U48" s="1174"/>
      <c r="V48" s="1174"/>
      <c r="W48" s="1174"/>
      <c r="X48" s="1165"/>
      <c r="Y48" s="1165"/>
      <c r="Z48" s="1165"/>
      <c r="AA48" s="1165"/>
      <c r="AB48" s="1165"/>
      <c r="AC48" s="1165"/>
      <c r="AD48" s="1165"/>
      <c r="AE48" s="1163"/>
      <c r="AF48" s="1163"/>
      <c r="AG48" s="1163"/>
      <c r="AH48" s="1163"/>
      <c r="AI48" s="1163"/>
      <c r="AJ48" s="1163"/>
      <c r="AK48" s="1163"/>
      <c r="AL48" s="1163"/>
      <c r="AM48" s="1163"/>
      <c r="AN48" s="1163"/>
      <c r="AO48" s="1163"/>
      <c r="AP48" s="1163"/>
      <c r="AQ48" s="1163"/>
      <c r="AR48" s="1163"/>
      <c r="AS48" s="1163"/>
      <c r="AT48" s="1163"/>
      <c r="AU48" s="1163"/>
      <c r="AV48" s="1163"/>
      <c r="AW48" s="1163"/>
      <c r="AX48" s="1163"/>
    </row>
    <row r="49" spans="1:50">
      <c r="A49" s="1165"/>
      <c r="C49" s="1177"/>
      <c r="D49" s="1181"/>
      <c r="E49" s="1181"/>
      <c r="F49" s="1181"/>
      <c r="G49" s="1181"/>
      <c r="H49" s="1181"/>
      <c r="I49" s="1181"/>
      <c r="J49" s="1181"/>
      <c r="K49" s="1181"/>
      <c r="L49" s="1181"/>
      <c r="M49" s="1181"/>
      <c r="N49" s="1181"/>
      <c r="O49" s="1181"/>
      <c r="P49" s="1181"/>
      <c r="Q49" s="1165"/>
      <c r="R49" s="1165"/>
      <c r="S49" s="1165"/>
      <c r="T49" s="1165"/>
      <c r="U49" s="1165"/>
      <c r="V49" s="1165"/>
      <c r="W49" s="1165"/>
      <c r="X49" s="1165"/>
      <c r="Y49" s="1165"/>
      <c r="Z49" s="1165"/>
      <c r="AA49" s="1165"/>
      <c r="AB49" s="1165"/>
      <c r="AC49" s="1165"/>
      <c r="AD49" s="1165"/>
      <c r="AE49" s="1163"/>
      <c r="AF49" s="1163"/>
      <c r="AG49" s="1163"/>
      <c r="AH49" s="1163"/>
      <c r="AI49" s="1163"/>
      <c r="AJ49" s="1163"/>
      <c r="AK49" s="1163"/>
      <c r="AL49" s="1163"/>
      <c r="AM49" s="1163"/>
      <c r="AN49" s="1163"/>
      <c r="AO49" s="1163"/>
      <c r="AP49" s="1163"/>
      <c r="AQ49" s="1163"/>
      <c r="AR49" s="1163"/>
      <c r="AS49" s="1163"/>
      <c r="AT49" s="1163"/>
      <c r="AU49" s="1163"/>
      <c r="AV49" s="1163"/>
      <c r="AW49" s="1163"/>
      <c r="AX49" s="1163"/>
    </row>
    <row r="50" spans="1:50">
      <c r="A50" s="1165"/>
      <c r="B50" s="1165"/>
      <c r="C50" s="1165"/>
      <c r="D50" s="1165"/>
      <c r="E50" s="1165"/>
      <c r="F50" s="1165"/>
      <c r="G50" s="1165"/>
      <c r="H50" s="1165"/>
      <c r="I50" s="1165"/>
      <c r="J50" s="1165"/>
      <c r="K50" s="1165"/>
      <c r="L50" s="1165"/>
      <c r="M50" s="1165"/>
      <c r="N50" s="1165"/>
      <c r="O50" s="1165"/>
      <c r="P50" s="1165"/>
      <c r="Q50" s="1165"/>
      <c r="R50" s="1165"/>
      <c r="S50" s="1165"/>
      <c r="T50" s="1165"/>
      <c r="U50" s="1165"/>
      <c r="V50" s="1165"/>
      <c r="W50" s="1165"/>
      <c r="X50" s="1165"/>
      <c r="Y50" s="1165"/>
      <c r="Z50" s="1165"/>
      <c r="AA50" s="1165"/>
      <c r="AB50" s="1165"/>
      <c r="AC50" s="1165"/>
      <c r="AD50" s="1165"/>
      <c r="AE50" s="1163"/>
      <c r="AF50" s="1163"/>
      <c r="AG50" s="1163"/>
      <c r="AH50" s="1163"/>
      <c r="AI50" s="1163"/>
      <c r="AJ50" s="1163"/>
      <c r="AK50" s="1163"/>
      <c r="AL50" s="1163"/>
      <c r="AM50" s="1163"/>
      <c r="AN50" s="1163"/>
      <c r="AO50" s="1163"/>
      <c r="AP50" s="1163"/>
      <c r="AQ50" s="1163"/>
      <c r="AR50" s="1163"/>
      <c r="AS50" s="1163"/>
      <c r="AT50" s="1163"/>
      <c r="AU50" s="1163"/>
      <c r="AV50" s="1163"/>
      <c r="AW50" s="1163"/>
      <c r="AX50" s="1163"/>
    </row>
    <row r="51" spans="1:50">
      <c r="A51" s="1165"/>
      <c r="B51" s="1165"/>
      <c r="C51" s="1165"/>
      <c r="D51" s="1165"/>
      <c r="E51" s="1165"/>
      <c r="F51" s="1165"/>
      <c r="G51" s="1165"/>
      <c r="H51" s="1165"/>
      <c r="I51" s="1165"/>
      <c r="J51" s="1165"/>
      <c r="K51" s="1165"/>
      <c r="L51" s="1165"/>
      <c r="M51" s="1165"/>
      <c r="N51" s="1165"/>
      <c r="O51" s="1165"/>
      <c r="P51" s="1165"/>
      <c r="Q51" s="1165"/>
      <c r="R51" s="1165"/>
      <c r="S51" s="1165"/>
      <c r="T51" s="1165"/>
      <c r="U51" s="1165"/>
      <c r="V51" s="1165"/>
      <c r="W51" s="1165"/>
      <c r="X51" s="1165"/>
      <c r="Y51" s="1165"/>
      <c r="Z51" s="1165"/>
      <c r="AA51" s="1165"/>
      <c r="AB51" s="1165"/>
      <c r="AC51" s="1165"/>
      <c r="AD51" s="1165"/>
      <c r="AE51" s="1163"/>
      <c r="AF51" s="1163"/>
      <c r="AG51" s="1163"/>
      <c r="AH51" s="1163"/>
      <c r="AI51" s="1163"/>
      <c r="AJ51" s="1163"/>
      <c r="AK51" s="1163"/>
      <c r="AL51" s="1163"/>
      <c r="AM51" s="1163"/>
      <c r="AN51" s="1163"/>
      <c r="AO51" s="1163"/>
      <c r="AP51" s="1163"/>
      <c r="AQ51" s="1163"/>
      <c r="AR51" s="1163"/>
      <c r="AS51" s="1163"/>
      <c r="AT51" s="1163"/>
      <c r="AU51" s="1163"/>
      <c r="AV51" s="1163"/>
      <c r="AW51" s="1163"/>
      <c r="AX51" s="1163"/>
    </row>
    <row r="52" spans="1:50">
      <c r="A52" s="1165"/>
      <c r="B52" s="1165"/>
      <c r="C52" s="1165"/>
      <c r="D52" s="1165"/>
      <c r="E52" s="1165"/>
      <c r="F52" s="1165"/>
      <c r="G52" s="1165"/>
      <c r="H52" s="1165"/>
      <c r="I52" s="1165"/>
      <c r="J52" s="1165"/>
      <c r="K52" s="1165"/>
      <c r="L52" s="1165"/>
      <c r="M52" s="1165"/>
      <c r="N52" s="1165"/>
      <c r="O52" s="1165"/>
      <c r="P52" s="1165"/>
      <c r="Q52" s="1165"/>
      <c r="R52" s="1165"/>
      <c r="S52" s="1165"/>
      <c r="T52" s="1165"/>
      <c r="U52" s="1165"/>
      <c r="V52" s="1165"/>
      <c r="W52" s="1165"/>
      <c r="X52" s="1165"/>
      <c r="Y52" s="1165"/>
      <c r="Z52" s="1165"/>
      <c r="AA52" s="1165"/>
      <c r="AB52" s="1165"/>
      <c r="AC52" s="1165"/>
      <c r="AD52" s="1165"/>
      <c r="AE52" s="1163"/>
      <c r="AF52" s="1163"/>
      <c r="AG52" s="1163"/>
      <c r="AH52" s="1163"/>
      <c r="AI52" s="1163"/>
      <c r="AJ52" s="1163"/>
      <c r="AK52" s="1163"/>
      <c r="AL52" s="1163"/>
      <c r="AM52" s="1163"/>
      <c r="AN52" s="1163"/>
      <c r="AO52" s="1163"/>
      <c r="AP52" s="1163"/>
      <c r="AQ52" s="1163"/>
      <c r="AR52" s="1163"/>
      <c r="AS52" s="1163"/>
      <c r="AT52" s="1163"/>
      <c r="AU52" s="1163"/>
      <c r="AV52" s="1163"/>
      <c r="AW52" s="1163"/>
      <c r="AX52" s="1163"/>
    </row>
    <row r="53" spans="1:50">
      <c r="A53" s="1163"/>
      <c r="B53" s="1163"/>
      <c r="C53" s="1163"/>
      <c r="D53" s="1163"/>
      <c r="E53" s="1163"/>
      <c r="F53" s="1163"/>
      <c r="G53" s="1163"/>
      <c r="H53" s="1163"/>
      <c r="I53" s="1163"/>
      <c r="J53" s="1163"/>
      <c r="K53" s="1163"/>
      <c r="L53" s="1163"/>
      <c r="M53" s="1163"/>
      <c r="N53" s="1163"/>
      <c r="O53" s="1163"/>
      <c r="P53" s="1163"/>
      <c r="Q53" s="1163"/>
      <c r="R53" s="1163"/>
      <c r="S53" s="1163"/>
      <c r="T53" s="1163"/>
      <c r="U53" s="1163"/>
      <c r="V53" s="1163"/>
      <c r="W53" s="1163"/>
      <c r="X53" s="1163"/>
      <c r="Y53" s="1163"/>
      <c r="Z53" s="1163"/>
      <c r="AA53" s="1163"/>
      <c r="AB53" s="1163"/>
      <c r="AC53" s="1163"/>
      <c r="AD53" s="1163"/>
      <c r="AE53" s="1163"/>
      <c r="AF53" s="1163"/>
      <c r="AG53" s="1163"/>
      <c r="AH53" s="1163"/>
      <c r="AI53" s="1163"/>
      <c r="AJ53" s="1163"/>
      <c r="AK53" s="1163"/>
      <c r="AL53" s="1163"/>
      <c r="AM53" s="1163"/>
      <c r="AN53" s="1163"/>
      <c r="AO53" s="1163"/>
      <c r="AP53" s="1163"/>
      <c r="AQ53" s="1163"/>
      <c r="AR53" s="1163"/>
      <c r="AS53" s="1163"/>
      <c r="AT53" s="1163"/>
      <c r="AU53" s="1163"/>
      <c r="AV53" s="1163"/>
      <c r="AW53" s="1163"/>
      <c r="AX53" s="1163"/>
    </row>
    <row r="54" spans="1:50">
      <c r="A54" s="1163"/>
      <c r="B54" s="1163"/>
      <c r="C54" s="1163"/>
      <c r="D54" s="1163"/>
      <c r="E54" s="1163"/>
      <c r="F54" s="1163"/>
      <c r="G54" s="1163"/>
      <c r="H54" s="1163"/>
      <c r="I54" s="1163"/>
      <c r="J54" s="1163"/>
      <c r="K54" s="1163"/>
      <c r="L54" s="1163"/>
      <c r="M54" s="1163"/>
      <c r="N54" s="1163"/>
      <c r="O54" s="1163"/>
      <c r="P54" s="1163"/>
      <c r="Q54" s="1163"/>
      <c r="R54" s="1163"/>
      <c r="S54" s="1163"/>
      <c r="T54" s="1163"/>
      <c r="U54" s="1163"/>
      <c r="V54" s="1163"/>
      <c r="W54" s="1163"/>
      <c r="X54" s="1163"/>
      <c r="Y54" s="1163"/>
      <c r="Z54" s="1163"/>
      <c r="AA54" s="1163"/>
      <c r="AB54" s="1163"/>
      <c r="AC54" s="1163"/>
      <c r="AD54" s="1163"/>
      <c r="AE54" s="1163"/>
      <c r="AF54" s="1163"/>
      <c r="AG54" s="1163"/>
      <c r="AH54" s="1163"/>
      <c r="AI54" s="1163"/>
      <c r="AJ54" s="1163"/>
      <c r="AK54" s="1163"/>
      <c r="AL54" s="1163"/>
      <c r="AM54" s="1163"/>
      <c r="AN54" s="1163"/>
      <c r="AO54" s="1163"/>
      <c r="AP54" s="1163"/>
      <c r="AQ54" s="1163"/>
      <c r="AR54" s="1163"/>
      <c r="AS54" s="1163"/>
      <c r="AT54" s="1163"/>
      <c r="AU54" s="1163"/>
      <c r="AV54" s="1163"/>
      <c r="AW54" s="1163"/>
      <c r="AX54" s="1163"/>
    </row>
    <row r="55" spans="1:50">
      <c r="A55" s="1163"/>
      <c r="B55" s="1163"/>
      <c r="C55" s="1163"/>
      <c r="D55" s="1163"/>
      <c r="E55" s="1163"/>
      <c r="F55" s="1163"/>
      <c r="G55" s="1163"/>
      <c r="H55" s="1163"/>
      <c r="I55" s="1163"/>
      <c r="J55" s="1163"/>
      <c r="K55" s="1163"/>
      <c r="L55" s="1163"/>
      <c r="M55" s="1163"/>
      <c r="N55" s="1163"/>
      <c r="O55" s="1163"/>
      <c r="P55" s="1163"/>
      <c r="Q55" s="1163"/>
      <c r="R55" s="1163"/>
      <c r="S55" s="1163"/>
      <c r="T55" s="1163"/>
      <c r="U55" s="1163"/>
      <c r="V55" s="1163"/>
      <c r="W55" s="1163"/>
      <c r="X55" s="1163"/>
      <c r="Y55" s="1163"/>
      <c r="Z55" s="1163"/>
      <c r="AA55" s="1163"/>
      <c r="AB55" s="1163"/>
      <c r="AC55" s="1163"/>
      <c r="AD55" s="1163"/>
      <c r="AE55" s="1163"/>
      <c r="AF55" s="1163"/>
      <c r="AG55" s="1163"/>
      <c r="AH55" s="1163"/>
      <c r="AI55" s="1163"/>
      <c r="AJ55" s="1163"/>
      <c r="AK55" s="1163"/>
      <c r="AL55" s="1163"/>
      <c r="AM55" s="1163"/>
      <c r="AN55" s="1163"/>
      <c r="AO55" s="1163"/>
      <c r="AP55" s="1163"/>
      <c r="AQ55" s="1163"/>
      <c r="AR55" s="1163"/>
      <c r="AS55" s="1163"/>
      <c r="AT55" s="1163"/>
      <c r="AU55" s="1163"/>
      <c r="AV55" s="1163"/>
      <c r="AW55" s="1163"/>
      <c r="AX55" s="1163"/>
    </row>
    <row r="56" spans="1:50">
      <c r="A56" s="1163"/>
      <c r="B56" s="1163"/>
      <c r="C56" s="1163"/>
      <c r="D56" s="1163"/>
      <c r="E56" s="1163"/>
      <c r="F56" s="1163"/>
      <c r="G56" s="1163"/>
      <c r="H56" s="1163"/>
      <c r="I56" s="1163"/>
      <c r="J56" s="1163"/>
      <c r="K56" s="1163"/>
      <c r="L56" s="1163"/>
      <c r="M56" s="1163"/>
      <c r="N56" s="1163"/>
      <c r="O56" s="1163"/>
      <c r="P56" s="1163"/>
      <c r="Q56" s="1163"/>
      <c r="R56" s="1163"/>
      <c r="S56" s="1163"/>
      <c r="T56" s="1163"/>
      <c r="U56" s="1163"/>
      <c r="V56" s="1163"/>
      <c r="W56" s="1163"/>
      <c r="X56" s="1163"/>
      <c r="Y56" s="1163"/>
      <c r="Z56" s="1163"/>
      <c r="AA56" s="1163"/>
      <c r="AB56" s="1163"/>
      <c r="AC56" s="1163"/>
      <c r="AD56" s="1163"/>
      <c r="AE56" s="1163"/>
      <c r="AF56" s="1163"/>
      <c r="AG56" s="1163"/>
      <c r="AH56" s="1163"/>
      <c r="AI56" s="1163"/>
      <c r="AJ56" s="1163"/>
      <c r="AK56" s="1163"/>
      <c r="AL56" s="1163"/>
      <c r="AM56" s="1163"/>
      <c r="AN56" s="1163"/>
      <c r="AO56" s="1163"/>
      <c r="AP56" s="1163"/>
      <c r="AQ56" s="1163"/>
      <c r="AR56" s="1163"/>
      <c r="AS56" s="1163"/>
      <c r="AT56" s="1163"/>
      <c r="AU56" s="1163"/>
      <c r="AV56" s="1163"/>
      <c r="AW56" s="1163"/>
      <c r="AX56" s="1163"/>
    </row>
    <row r="57" spans="1:50">
      <c r="A57" s="1163"/>
      <c r="B57" s="1163"/>
      <c r="C57" s="1163"/>
      <c r="D57" s="1163"/>
      <c r="E57" s="1163"/>
      <c r="F57" s="1163"/>
      <c r="G57" s="1163"/>
      <c r="H57" s="1163"/>
      <c r="I57" s="1163"/>
      <c r="J57" s="1163"/>
      <c r="K57" s="1163"/>
      <c r="L57" s="1163"/>
      <c r="M57" s="1163"/>
      <c r="N57" s="1163"/>
      <c r="O57" s="1163"/>
      <c r="P57" s="1163"/>
      <c r="Q57" s="1163"/>
      <c r="R57" s="1163"/>
      <c r="S57" s="1163"/>
      <c r="T57" s="1163"/>
      <c r="U57" s="1163"/>
      <c r="V57" s="1163"/>
      <c r="W57" s="1163"/>
      <c r="X57" s="1163"/>
      <c r="Y57" s="1163"/>
      <c r="Z57" s="1163"/>
      <c r="AA57" s="1163"/>
      <c r="AB57" s="1163"/>
      <c r="AC57" s="1163"/>
      <c r="AD57" s="1163"/>
      <c r="AE57" s="1163"/>
      <c r="AF57" s="1163"/>
      <c r="AG57" s="1163"/>
      <c r="AH57" s="1163"/>
      <c r="AI57" s="1163"/>
      <c r="AJ57" s="1163"/>
      <c r="AK57" s="1163"/>
      <c r="AL57" s="1163"/>
      <c r="AM57" s="1163"/>
      <c r="AN57" s="1163"/>
      <c r="AO57" s="1163"/>
      <c r="AP57" s="1163"/>
      <c r="AQ57" s="1163"/>
      <c r="AR57" s="1163"/>
      <c r="AS57" s="1163"/>
      <c r="AT57" s="1163"/>
      <c r="AU57" s="1163"/>
      <c r="AV57" s="1163"/>
      <c r="AW57" s="1163"/>
      <c r="AX57" s="1163"/>
    </row>
    <row r="58" spans="1:50">
      <c r="A58" s="1163"/>
      <c r="B58" s="1163"/>
      <c r="C58" s="1163"/>
      <c r="D58" s="1163"/>
      <c r="E58" s="1163"/>
      <c r="F58" s="1163"/>
      <c r="G58" s="1163"/>
      <c r="H58" s="1163"/>
      <c r="I58" s="1163"/>
      <c r="J58" s="1163"/>
      <c r="K58" s="1163"/>
      <c r="L58" s="1163"/>
      <c r="M58" s="1163"/>
      <c r="N58" s="1163"/>
      <c r="O58" s="1163"/>
      <c r="P58" s="1163"/>
      <c r="Q58" s="1163"/>
      <c r="R58" s="1163"/>
      <c r="S58" s="1163"/>
      <c r="T58" s="1163"/>
      <c r="U58" s="1163"/>
      <c r="V58" s="1163"/>
      <c r="W58" s="1163"/>
      <c r="X58" s="1163"/>
      <c r="Y58" s="1163"/>
      <c r="Z58" s="1163"/>
      <c r="AA58" s="1163"/>
      <c r="AB58" s="1163"/>
      <c r="AC58" s="1163"/>
      <c r="AD58" s="1163"/>
      <c r="AE58" s="1163"/>
      <c r="AF58" s="1163"/>
      <c r="AG58" s="1163"/>
      <c r="AH58" s="1163"/>
      <c r="AI58" s="1163"/>
      <c r="AJ58" s="1163"/>
      <c r="AK58" s="1163"/>
      <c r="AL58" s="1163"/>
      <c r="AM58" s="1163"/>
      <c r="AN58" s="1163"/>
      <c r="AO58" s="1163"/>
      <c r="AP58" s="1163"/>
      <c r="AQ58" s="1163"/>
      <c r="AR58" s="1163"/>
      <c r="AS58" s="1163"/>
      <c r="AT58" s="1163"/>
      <c r="AU58" s="1163"/>
      <c r="AV58" s="1163"/>
      <c r="AW58" s="1163"/>
      <c r="AX58" s="1163"/>
    </row>
    <row r="59" spans="1:50">
      <c r="A59" s="1163"/>
      <c r="B59" s="1163"/>
      <c r="C59" s="1163"/>
      <c r="D59" s="1163"/>
      <c r="E59" s="1163"/>
      <c r="F59" s="1163"/>
      <c r="G59" s="1163"/>
      <c r="H59" s="1163"/>
      <c r="I59" s="1163"/>
      <c r="J59" s="1163"/>
      <c r="K59" s="1163"/>
      <c r="L59" s="1163"/>
      <c r="M59" s="1163"/>
      <c r="N59" s="1163"/>
      <c r="O59" s="1163"/>
      <c r="P59" s="1163"/>
      <c r="Q59" s="1163"/>
      <c r="R59" s="1163"/>
      <c r="S59" s="1163"/>
      <c r="T59" s="1163"/>
      <c r="U59" s="1163"/>
      <c r="V59" s="1163"/>
      <c r="W59" s="1163"/>
      <c r="X59" s="1163"/>
      <c r="Y59" s="1163"/>
      <c r="Z59" s="1163"/>
      <c r="AA59" s="1163"/>
      <c r="AB59" s="1163"/>
      <c r="AC59" s="1163"/>
      <c r="AD59" s="1163"/>
      <c r="AE59" s="1163"/>
      <c r="AF59" s="1163"/>
      <c r="AG59" s="1163"/>
      <c r="AH59" s="1163"/>
      <c r="AI59" s="1163"/>
      <c r="AJ59" s="1163"/>
      <c r="AK59" s="1163"/>
      <c r="AL59" s="1163"/>
      <c r="AM59" s="1163"/>
      <c r="AN59" s="1163"/>
      <c r="AO59" s="1163"/>
      <c r="AP59" s="1163"/>
      <c r="AQ59" s="1163"/>
      <c r="AR59" s="1163"/>
      <c r="AS59" s="1163"/>
      <c r="AT59" s="1163"/>
      <c r="AU59" s="1163"/>
      <c r="AV59" s="1163"/>
      <c r="AW59" s="1163"/>
      <c r="AX59" s="1163"/>
    </row>
    <row r="60" spans="1:50">
      <c r="A60" s="1163"/>
      <c r="B60" s="1163"/>
      <c r="C60" s="1163"/>
      <c r="D60" s="1163"/>
      <c r="E60" s="1163"/>
      <c r="F60" s="1163"/>
      <c r="G60" s="1163"/>
      <c r="H60" s="1163"/>
      <c r="I60" s="1163"/>
      <c r="J60" s="1163"/>
      <c r="K60" s="1163"/>
      <c r="L60" s="1163"/>
      <c r="M60" s="1163"/>
      <c r="N60" s="1163"/>
      <c r="O60" s="1163"/>
      <c r="P60" s="1163"/>
      <c r="Q60" s="1163"/>
      <c r="R60" s="1163"/>
      <c r="S60" s="1163"/>
      <c r="T60" s="1163"/>
      <c r="U60" s="1163"/>
      <c r="V60" s="1163"/>
      <c r="W60" s="1163"/>
      <c r="X60" s="1163"/>
      <c r="Y60" s="1163"/>
      <c r="Z60" s="1163"/>
      <c r="AA60" s="1163"/>
      <c r="AB60" s="1163"/>
      <c r="AC60" s="1163"/>
      <c r="AD60" s="1163"/>
      <c r="AE60" s="1163"/>
      <c r="AF60" s="1163"/>
      <c r="AG60" s="1163"/>
      <c r="AH60" s="1163"/>
      <c r="AI60" s="1163"/>
      <c r="AJ60" s="1163"/>
      <c r="AK60" s="1163"/>
      <c r="AL60" s="1163"/>
      <c r="AM60" s="1163"/>
      <c r="AN60" s="1163"/>
      <c r="AO60" s="1163"/>
      <c r="AP60" s="1163"/>
      <c r="AQ60" s="1163"/>
      <c r="AR60" s="1163"/>
      <c r="AS60" s="1163"/>
      <c r="AT60" s="1163"/>
      <c r="AU60" s="1163"/>
      <c r="AV60" s="1163"/>
      <c r="AW60" s="1163"/>
      <c r="AX60" s="1163"/>
    </row>
    <row r="61" spans="1:50">
      <c r="A61" s="1163"/>
      <c r="B61" s="1163"/>
      <c r="C61" s="1163"/>
      <c r="D61" s="1163"/>
      <c r="E61" s="1163"/>
      <c r="F61" s="1163"/>
      <c r="G61" s="1163"/>
      <c r="H61" s="1163"/>
      <c r="I61" s="1163"/>
      <c r="J61" s="1163"/>
      <c r="K61" s="1163"/>
      <c r="L61" s="1163"/>
      <c r="M61" s="1163"/>
      <c r="N61" s="1163"/>
      <c r="O61" s="1163"/>
      <c r="P61" s="1163"/>
      <c r="Q61" s="1163"/>
      <c r="R61" s="1163"/>
      <c r="S61" s="1163"/>
      <c r="T61" s="1163"/>
      <c r="U61" s="1163"/>
      <c r="V61" s="1163"/>
      <c r="W61" s="1163"/>
      <c r="X61" s="1163"/>
      <c r="Y61" s="1163"/>
      <c r="Z61" s="1163"/>
      <c r="AA61" s="1163"/>
      <c r="AB61" s="1163"/>
      <c r="AC61" s="1163"/>
      <c r="AD61" s="1163"/>
      <c r="AE61" s="1163"/>
      <c r="AF61" s="1163"/>
      <c r="AG61" s="1163"/>
      <c r="AH61" s="1163"/>
      <c r="AI61" s="1163"/>
      <c r="AJ61" s="1163"/>
      <c r="AK61" s="1163"/>
      <c r="AL61" s="1163"/>
      <c r="AM61" s="1163"/>
      <c r="AN61" s="1163"/>
      <c r="AO61" s="1163"/>
      <c r="AP61" s="1163"/>
      <c r="AQ61" s="1163"/>
      <c r="AR61" s="1163"/>
      <c r="AS61" s="1163"/>
      <c r="AT61" s="1163"/>
      <c r="AU61" s="1163"/>
      <c r="AV61" s="1163"/>
      <c r="AW61" s="1163"/>
      <c r="AX61" s="1163"/>
    </row>
    <row r="62" spans="1:50">
      <c r="A62" s="1163"/>
      <c r="B62" s="1163"/>
      <c r="C62" s="1163"/>
      <c r="D62" s="1163"/>
      <c r="E62" s="1163"/>
      <c r="F62" s="1163"/>
      <c r="G62" s="1163"/>
      <c r="H62" s="1163"/>
      <c r="I62" s="1163"/>
      <c r="J62" s="1163"/>
      <c r="K62" s="1163"/>
      <c r="L62" s="1163"/>
      <c r="M62" s="1163"/>
      <c r="N62" s="1163"/>
      <c r="O62" s="1163"/>
      <c r="P62" s="1163"/>
      <c r="Q62" s="1163"/>
      <c r="R62" s="1163"/>
      <c r="S62" s="1163"/>
      <c r="T62" s="1163"/>
      <c r="U62" s="1163"/>
      <c r="V62" s="1163"/>
      <c r="W62" s="1163"/>
      <c r="X62" s="1163"/>
      <c r="Y62" s="1163"/>
      <c r="Z62" s="1163"/>
      <c r="AA62" s="1163"/>
      <c r="AB62" s="1163"/>
      <c r="AC62" s="1163"/>
      <c r="AD62" s="1163"/>
      <c r="AE62" s="1163"/>
      <c r="AF62" s="1163"/>
      <c r="AG62" s="1163"/>
      <c r="AH62" s="1163"/>
      <c r="AI62" s="1163"/>
      <c r="AJ62" s="1163"/>
      <c r="AK62" s="1163"/>
      <c r="AL62" s="1163"/>
      <c r="AM62" s="1163"/>
      <c r="AN62" s="1163"/>
      <c r="AO62" s="1163"/>
      <c r="AP62" s="1163"/>
      <c r="AQ62" s="1163"/>
      <c r="AR62" s="1163"/>
      <c r="AS62" s="1163"/>
      <c r="AT62" s="1163"/>
      <c r="AU62" s="1163"/>
      <c r="AV62" s="1163"/>
      <c r="AW62" s="1163"/>
      <c r="AX62" s="1163"/>
    </row>
    <row r="63" spans="1:50">
      <c r="A63" s="1163"/>
      <c r="B63" s="1163"/>
      <c r="C63" s="1163"/>
      <c r="D63" s="1163"/>
      <c r="E63" s="1163"/>
      <c r="F63" s="1163"/>
      <c r="G63" s="1163"/>
      <c r="H63" s="1163"/>
      <c r="I63" s="1163"/>
      <c r="J63" s="1163"/>
      <c r="K63" s="1163"/>
      <c r="L63" s="1163"/>
      <c r="M63" s="1163"/>
      <c r="N63" s="1163"/>
      <c r="O63" s="1163"/>
      <c r="P63" s="1163"/>
      <c r="Q63" s="1163"/>
      <c r="R63" s="1163"/>
      <c r="S63" s="1163"/>
      <c r="T63" s="1163"/>
      <c r="U63" s="1163"/>
      <c r="V63" s="1163"/>
      <c r="W63" s="1163"/>
      <c r="X63" s="1163"/>
      <c r="Y63" s="1163"/>
      <c r="Z63" s="1163"/>
      <c r="AA63" s="1163"/>
      <c r="AB63" s="1163"/>
      <c r="AC63" s="1163"/>
      <c r="AD63" s="1163"/>
      <c r="AE63" s="1163"/>
      <c r="AF63" s="1163"/>
      <c r="AG63" s="1163"/>
      <c r="AH63" s="1163"/>
      <c r="AI63" s="1163"/>
      <c r="AJ63" s="1163"/>
      <c r="AK63" s="1163"/>
      <c r="AL63" s="1163"/>
      <c r="AM63" s="1163"/>
      <c r="AN63" s="1163"/>
      <c r="AO63" s="1163"/>
      <c r="AP63" s="1163"/>
      <c r="AQ63" s="1163"/>
      <c r="AR63" s="1163"/>
      <c r="AS63" s="1163"/>
      <c r="AT63" s="1163"/>
      <c r="AU63" s="1163"/>
      <c r="AV63" s="1163"/>
      <c r="AW63" s="1163"/>
      <c r="AX63" s="1163"/>
    </row>
    <row r="64" spans="1:50">
      <c r="A64" s="1163"/>
      <c r="B64" s="1163"/>
      <c r="C64" s="1163"/>
      <c r="D64" s="1163"/>
      <c r="E64" s="1163"/>
      <c r="F64" s="1163"/>
      <c r="G64" s="1163"/>
      <c r="H64" s="1163"/>
      <c r="I64" s="1163"/>
      <c r="J64" s="1163"/>
      <c r="K64" s="1163"/>
      <c r="L64" s="1163"/>
      <c r="M64" s="1163"/>
      <c r="N64" s="1163"/>
      <c r="O64" s="1163"/>
      <c r="P64" s="1163"/>
      <c r="Q64" s="1163"/>
      <c r="R64" s="1163"/>
      <c r="S64" s="1163"/>
      <c r="T64" s="1163"/>
      <c r="U64" s="1163"/>
      <c r="V64" s="1163"/>
      <c r="W64" s="1163"/>
      <c r="X64" s="1163"/>
      <c r="Y64" s="1163"/>
      <c r="Z64" s="1163"/>
      <c r="AA64" s="1163"/>
      <c r="AB64" s="1163"/>
      <c r="AC64" s="1163"/>
      <c r="AD64" s="1163"/>
      <c r="AE64" s="1163"/>
      <c r="AF64" s="1163"/>
      <c r="AG64" s="1163"/>
      <c r="AH64" s="1163"/>
      <c r="AI64" s="1163"/>
      <c r="AJ64" s="1163"/>
      <c r="AK64" s="1163"/>
      <c r="AL64" s="1163"/>
      <c r="AM64" s="1163"/>
      <c r="AN64" s="1163"/>
      <c r="AO64" s="1163"/>
      <c r="AP64" s="1163"/>
      <c r="AQ64" s="1163"/>
      <c r="AR64" s="1163"/>
      <c r="AS64" s="1163"/>
      <c r="AT64" s="1163"/>
      <c r="AU64" s="1163"/>
      <c r="AV64" s="1163"/>
      <c r="AW64" s="1163"/>
      <c r="AX64" s="1163"/>
    </row>
    <row r="65" spans="1:50">
      <c r="A65" s="1163"/>
      <c r="B65" s="1163"/>
      <c r="C65" s="1163"/>
      <c r="D65" s="1163"/>
      <c r="E65" s="1163"/>
      <c r="F65" s="1163"/>
      <c r="G65" s="1163"/>
      <c r="H65" s="1163"/>
      <c r="I65" s="1163"/>
      <c r="J65" s="1163"/>
      <c r="K65" s="1163"/>
      <c r="L65" s="1163"/>
      <c r="M65" s="1163"/>
      <c r="N65" s="1163"/>
      <c r="O65" s="1163"/>
      <c r="P65" s="1163"/>
      <c r="Q65" s="1163"/>
      <c r="R65" s="1163"/>
      <c r="S65" s="1163"/>
      <c r="T65" s="1163"/>
      <c r="U65" s="1163"/>
      <c r="V65" s="1163"/>
      <c r="W65" s="1163"/>
      <c r="X65" s="1163"/>
      <c r="Y65" s="1163"/>
      <c r="Z65" s="1163"/>
      <c r="AA65" s="1163"/>
      <c r="AB65" s="1163"/>
      <c r="AC65" s="1163"/>
      <c r="AD65" s="1163"/>
      <c r="AE65" s="1163"/>
      <c r="AF65" s="1163"/>
      <c r="AG65" s="1163"/>
      <c r="AH65" s="1163"/>
      <c r="AI65" s="1163"/>
      <c r="AJ65" s="1163"/>
      <c r="AK65" s="1163"/>
      <c r="AL65" s="1163"/>
      <c r="AM65" s="1163"/>
      <c r="AN65" s="1163"/>
      <c r="AO65" s="1163"/>
      <c r="AP65" s="1163"/>
      <c r="AQ65" s="1163"/>
      <c r="AR65" s="1163"/>
      <c r="AS65" s="1163"/>
      <c r="AT65" s="1163"/>
      <c r="AU65" s="1163"/>
      <c r="AV65" s="1163"/>
      <c r="AW65" s="1163"/>
      <c r="AX65" s="1163"/>
    </row>
    <row r="66" spans="1:50">
      <c r="A66" s="1163"/>
      <c r="B66" s="1163"/>
      <c r="C66" s="1163"/>
      <c r="D66" s="1163"/>
      <c r="E66" s="1163"/>
      <c r="F66" s="1163"/>
      <c r="G66" s="1163"/>
      <c r="H66" s="1163"/>
      <c r="I66" s="1163"/>
      <c r="J66" s="1163"/>
      <c r="K66" s="1163"/>
      <c r="L66" s="1163"/>
      <c r="M66" s="1163"/>
      <c r="N66" s="1163"/>
      <c r="O66" s="1163"/>
      <c r="P66" s="1163"/>
      <c r="Q66" s="1163"/>
      <c r="R66" s="1163"/>
      <c r="S66" s="1163"/>
      <c r="T66" s="1163"/>
      <c r="U66" s="1163"/>
      <c r="V66" s="1163"/>
      <c r="W66" s="1163"/>
      <c r="X66" s="1163"/>
      <c r="Y66" s="1163"/>
      <c r="Z66" s="1163"/>
      <c r="AA66" s="1163"/>
      <c r="AB66" s="1163"/>
      <c r="AC66" s="1163"/>
      <c r="AD66" s="1163"/>
      <c r="AE66" s="1163"/>
      <c r="AF66" s="1163"/>
      <c r="AG66" s="1163"/>
      <c r="AH66" s="1163"/>
      <c r="AI66" s="1163"/>
      <c r="AJ66" s="1163"/>
      <c r="AK66" s="1163"/>
      <c r="AL66" s="1163"/>
      <c r="AM66" s="1163"/>
      <c r="AN66" s="1163"/>
      <c r="AO66" s="1163"/>
      <c r="AP66" s="1163"/>
      <c r="AQ66" s="1163"/>
      <c r="AR66" s="1163"/>
      <c r="AS66" s="1163"/>
      <c r="AT66" s="1163"/>
      <c r="AU66" s="1163"/>
      <c r="AV66" s="1163"/>
      <c r="AW66" s="1163"/>
      <c r="AX66" s="1163"/>
    </row>
    <row r="67" spans="1:50">
      <c r="A67" s="1163"/>
      <c r="B67" s="1163"/>
      <c r="C67" s="1163"/>
      <c r="D67" s="1163"/>
      <c r="E67" s="1163"/>
      <c r="F67" s="1163"/>
      <c r="G67" s="1163"/>
      <c r="H67" s="1163"/>
      <c r="I67" s="1163"/>
      <c r="J67" s="1163"/>
      <c r="K67" s="1163"/>
      <c r="L67" s="1163"/>
      <c r="M67" s="1163"/>
      <c r="N67" s="1163"/>
      <c r="O67" s="1163"/>
      <c r="P67" s="1163"/>
      <c r="Q67" s="1163"/>
      <c r="R67" s="1163"/>
      <c r="S67" s="1163"/>
      <c r="T67" s="1163"/>
      <c r="U67" s="1163"/>
      <c r="V67" s="1163"/>
      <c r="W67" s="1163"/>
      <c r="X67" s="1163"/>
      <c r="Y67" s="1163"/>
      <c r="Z67" s="1163"/>
      <c r="AA67" s="1163"/>
      <c r="AB67" s="1163"/>
      <c r="AC67" s="1163"/>
      <c r="AD67" s="1163"/>
      <c r="AE67" s="1163"/>
      <c r="AF67" s="1163"/>
      <c r="AG67" s="1163"/>
      <c r="AH67" s="1163"/>
      <c r="AI67" s="1163"/>
      <c r="AJ67" s="1163"/>
      <c r="AK67" s="1163"/>
      <c r="AL67" s="1163"/>
      <c r="AM67" s="1163"/>
      <c r="AN67" s="1163"/>
      <c r="AO67" s="1163"/>
      <c r="AP67" s="1163"/>
      <c r="AQ67" s="1163"/>
      <c r="AR67" s="1163"/>
      <c r="AS67" s="1163"/>
      <c r="AT67" s="1163"/>
      <c r="AU67" s="1163"/>
      <c r="AV67" s="1163"/>
      <c r="AW67" s="1163"/>
      <c r="AX67" s="1163"/>
    </row>
    <row r="68" spans="1:50">
      <c r="A68" s="1163"/>
      <c r="B68" s="1163"/>
      <c r="C68" s="1163"/>
      <c r="D68" s="1163"/>
      <c r="E68" s="1163"/>
      <c r="F68" s="1163"/>
      <c r="G68" s="1163"/>
      <c r="H68" s="1163"/>
      <c r="I68" s="1163"/>
      <c r="J68" s="1163"/>
      <c r="K68" s="1163"/>
      <c r="L68" s="1163"/>
      <c r="M68" s="1163"/>
      <c r="N68" s="1163"/>
      <c r="O68" s="1163"/>
      <c r="P68" s="1163"/>
      <c r="Q68" s="1163"/>
      <c r="R68" s="1163"/>
      <c r="S68" s="1163"/>
      <c r="T68" s="1163"/>
      <c r="U68" s="1163"/>
      <c r="V68" s="1163"/>
      <c r="W68" s="1163"/>
      <c r="X68" s="1163"/>
      <c r="Y68" s="1163"/>
      <c r="Z68" s="1163"/>
      <c r="AA68" s="1163"/>
      <c r="AB68" s="1163"/>
      <c r="AC68" s="1163"/>
      <c r="AD68" s="1163"/>
      <c r="AE68" s="1163"/>
      <c r="AF68" s="1163"/>
      <c r="AG68" s="1163"/>
      <c r="AH68" s="1163"/>
      <c r="AI68" s="1163"/>
      <c r="AJ68" s="1163"/>
      <c r="AK68" s="1163"/>
      <c r="AL68" s="1163"/>
      <c r="AM68" s="1163"/>
      <c r="AN68" s="1163"/>
      <c r="AO68" s="1163"/>
      <c r="AP68" s="1163"/>
      <c r="AQ68" s="1163"/>
      <c r="AR68" s="1163"/>
      <c r="AS68" s="1163"/>
      <c r="AT68" s="1163"/>
      <c r="AU68" s="1163"/>
      <c r="AV68" s="1163"/>
      <c r="AW68" s="1163"/>
      <c r="AX68" s="1163"/>
    </row>
    <row r="69" spans="1:50">
      <c r="A69" s="1163"/>
      <c r="B69" s="1163"/>
      <c r="C69" s="1163"/>
      <c r="D69" s="1163"/>
      <c r="E69" s="1163"/>
      <c r="F69" s="1163"/>
      <c r="G69" s="1163"/>
      <c r="H69" s="1163"/>
      <c r="I69" s="1163"/>
      <c r="J69" s="1163"/>
      <c r="K69" s="1163"/>
      <c r="L69" s="1163"/>
      <c r="M69" s="1163"/>
      <c r="N69" s="1163"/>
      <c r="O69" s="1163"/>
      <c r="P69" s="1163"/>
      <c r="Q69" s="1163"/>
      <c r="R69" s="1163"/>
      <c r="S69" s="1163"/>
      <c r="T69" s="1163"/>
      <c r="U69" s="1163"/>
      <c r="V69" s="1163"/>
      <c r="W69" s="1163"/>
      <c r="X69" s="1163"/>
      <c r="Y69" s="1163"/>
      <c r="Z69" s="1163"/>
      <c r="AA69" s="1163"/>
      <c r="AB69" s="1163"/>
      <c r="AC69" s="1163"/>
      <c r="AD69" s="1163"/>
      <c r="AE69" s="1163"/>
      <c r="AF69" s="1163"/>
      <c r="AG69" s="1163"/>
      <c r="AH69" s="1163"/>
      <c r="AI69" s="1163"/>
      <c r="AJ69" s="1163"/>
      <c r="AK69" s="1163"/>
      <c r="AL69" s="1163"/>
      <c r="AM69" s="1163"/>
      <c r="AN69" s="1163"/>
      <c r="AO69" s="1163"/>
      <c r="AP69" s="1163"/>
      <c r="AQ69" s="1163"/>
      <c r="AR69" s="1163"/>
      <c r="AS69" s="1163"/>
      <c r="AT69" s="1163"/>
      <c r="AU69" s="1163"/>
      <c r="AV69" s="1163"/>
      <c r="AW69" s="1163"/>
      <c r="AX69" s="1163"/>
    </row>
    <row r="70" spans="1:50">
      <c r="A70" s="1163"/>
      <c r="B70" s="1163"/>
      <c r="C70" s="1163"/>
      <c r="D70" s="1163"/>
      <c r="E70" s="1163"/>
      <c r="F70" s="1163"/>
      <c r="G70" s="1163"/>
      <c r="H70" s="1163"/>
      <c r="I70" s="1163"/>
      <c r="J70" s="1163"/>
      <c r="K70" s="1163"/>
      <c r="L70" s="1163"/>
      <c r="M70" s="1163"/>
      <c r="N70" s="1163"/>
      <c r="O70" s="1163"/>
      <c r="P70" s="1163"/>
      <c r="Q70" s="1163"/>
      <c r="R70" s="1163"/>
      <c r="S70" s="1163"/>
      <c r="T70" s="1163"/>
      <c r="U70" s="1163"/>
      <c r="V70" s="1163"/>
      <c r="W70" s="1163"/>
      <c r="X70" s="1163"/>
      <c r="Y70" s="1163"/>
      <c r="Z70" s="1163"/>
      <c r="AA70" s="1163"/>
      <c r="AB70" s="1163"/>
      <c r="AC70" s="1163"/>
      <c r="AD70" s="1163"/>
      <c r="AE70" s="1163"/>
      <c r="AF70" s="1163"/>
      <c r="AG70" s="1163"/>
      <c r="AH70" s="1163"/>
      <c r="AI70" s="1163"/>
      <c r="AJ70" s="1163"/>
      <c r="AK70" s="1163"/>
      <c r="AL70" s="1163"/>
      <c r="AM70" s="1163"/>
      <c r="AN70" s="1163"/>
      <c r="AO70" s="1163"/>
      <c r="AP70" s="1163"/>
      <c r="AQ70" s="1163"/>
      <c r="AR70" s="1163"/>
      <c r="AS70" s="1163"/>
      <c r="AT70" s="1163"/>
      <c r="AU70" s="1163"/>
      <c r="AV70" s="1163"/>
      <c r="AW70" s="1163"/>
      <c r="AX70" s="1163"/>
    </row>
    <row r="71" spans="1:50">
      <c r="A71" s="1163"/>
      <c r="B71" s="1163"/>
      <c r="C71" s="1163"/>
      <c r="D71" s="1163"/>
      <c r="E71" s="1163"/>
      <c r="F71" s="1163"/>
      <c r="G71" s="1163"/>
      <c r="H71" s="1163"/>
      <c r="I71" s="1163"/>
      <c r="J71" s="1163"/>
      <c r="K71" s="1163"/>
      <c r="L71" s="1163"/>
      <c r="M71" s="1163"/>
      <c r="N71" s="1163"/>
      <c r="O71" s="1163"/>
      <c r="P71" s="1163"/>
      <c r="Q71" s="1163"/>
      <c r="R71" s="1163"/>
      <c r="S71" s="1163"/>
      <c r="T71" s="1163"/>
      <c r="U71" s="1163"/>
      <c r="V71" s="1163"/>
      <c r="W71" s="1163"/>
      <c r="X71" s="1163"/>
      <c r="Y71" s="1163"/>
      <c r="Z71" s="1163"/>
      <c r="AA71" s="1163"/>
      <c r="AB71" s="1163"/>
      <c r="AC71" s="1163"/>
      <c r="AD71" s="1163"/>
      <c r="AE71" s="1163"/>
      <c r="AF71" s="1163"/>
      <c r="AG71" s="1163"/>
      <c r="AH71" s="1163"/>
      <c r="AI71" s="1163"/>
      <c r="AJ71" s="1163"/>
      <c r="AK71" s="1163"/>
      <c r="AL71" s="1163"/>
      <c r="AM71" s="1163"/>
      <c r="AN71" s="1163"/>
      <c r="AO71" s="1163"/>
      <c r="AP71" s="1163"/>
      <c r="AQ71" s="1163"/>
      <c r="AR71" s="1163"/>
      <c r="AS71" s="1163"/>
      <c r="AT71" s="1163"/>
      <c r="AU71" s="1163"/>
      <c r="AV71" s="1163"/>
      <c r="AW71" s="1163"/>
      <c r="AX71" s="1163"/>
    </row>
    <row r="72" spans="1:50">
      <c r="A72" s="1163"/>
      <c r="B72" s="1163"/>
      <c r="C72" s="1163"/>
      <c r="D72" s="1163"/>
      <c r="E72" s="1163"/>
      <c r="F72" s="1163"/>
      <c r="G72" s="1163"/>
      <c r="H72" s="1163"/>
      <c r="I72" s="1163"/>
      <c r="J72" s="1163"/>
      <c r="K72" s="1163"/>
      <c r="L72" s="1163"/>
      <c r="M72" s="1163"/>
      <c r="N72" s="1163"/>
      <c r="O72" s="1163"/>
      <c r="P72" s="1163"/>
      <c r="Q72" s="1163"/>
      <c r="R72" s="1163"/>
      <c r="S72" s="1163"/>
      <c r="T72" s="1163"/>
      <c r="U72" s="1163"/>
      <c r="V72" s="1163"/>
      <c r="W72" s="1163"/>
      <c r="X72" s="1163"/>
      <c r="Y72" s="1163"/>
      <c r="Z72" s="1163"/>
      <c r="AA72" s="1163"/>
      <c r="AB72" s="1163"/>
      <c r="AC72" s="1163"/>
      <c r="AD72" s="1163"/>
      <c r="AE72" s="1163"/>
      <c r="AF72" s="1163"/>
      <c r="AG72" s="1163"/>
      <c r="AH72" s="1163"/>
      <c r="AI72" s="1163"/>
      <c r="AJ72" s="1163"/>
      <c r="AK72" s="1163"/>
      <c r="AL72" s="1163"/>
      <c r="AM72" s="1163"/>
      <c r="AN72" s="1163"/>
      <c r="AO72" s="1163"/>
      <c r="AP72" s="1163"/>
      <c r="AQ72" s="1163"/>
      <c r="AR72" s="1163"/>
      <c r="AS72" s="1163"/>
      <c r="AT72" s="1163"/>
      <c r="AU72" s="1163"/>
      <c r="AV72" s="1163"/>
      <c r="AW72" s="1163"/>
      <c r="AX72" s="1163"/>
    </row>
    <row r="73" spans="1:50">
      <c r="A73" s="1163"/>
      <c r="B73" s="1163"/>
      <c r="C73" s="1163"/>
      <c r="D73" s="1163"/>
      <c r="E73" s="1163"/>
      <c r="F73" s="1163"/>
      <c r="G73" s="1163"/>
      <c r="H73" s="1163"/>
      <c r="I73" s="1163"/>
      <c r="J73" s="1163"/>
      <c r="K73" s="1163"/>
      <c r="L73" s="1163"/>
      <c r="M73" s="1163"/>
      <c r="N73" s="1163"/>
      <c r="O73" s="1163"/>
      <c r="P73" s="1163"/>
      <c r="Q73" s="1163"/>
      <c r="R73" s="1163"/>
      <c r="S73" s="1163"/>
      <c r="T73" s="1163"/>
      <c r="U73" s="1163"/>
      <c r="V73" s="1163"/>
      <c r="W73" s="1163"/>
      <c r="X73" s="1163"/>
      <c r="Y73" s="1163"/>
      <c r="Z73" s="1163"/>
      <c r="AA73" s="1163"/>
      <c r="AB73" s="1163"/>
      <c r="AC73" s="1163"/>
      <c r="AD73" s="1163"/>
      <c r="AE73" s="1163"/>
      <c r="AF73" s="1163"/>
      <c r="AG73" s="1163"/>
      <c r="AH73" s="1163"/>
      <c r="AI73" s="1163"/>
      <c r="AJ73" s="1163"/>
      <c r="AK73" s="1163"/>
      <c r="AL73" s="1163"/>
      <c r="AM73" s="1163"/>
      <c r="AN73" s="1163"/>
      <c r="AO73" s="1163"/>
      <c r="AP73" s="1163"/>
      <c r="AQ73" s="1163"/>
      <c r="AR73" s="1163"/>
      <c r="AS73" s="1163"/>
      <c r="AT73" s="1163"/>
      <c r="AU73" s="1163"/>
      <c r="AV73" s="1163"/>
      <c r="AW73" s="1163"/>
      <c r="AX73" s="1163"/>
    </row>
    <row r="74" spans="1:50">
      <c r="A74" s="1163"/>
      <c r="B74" s="1163"/>
      <c r="C74" s="1163"/>
      <c r="D74" s="1163"/>
      <c r="E74" s="1163"/>
      <c r="F74" s="1163"/>
      <c r="G74" s="1163"/>
      <c r="H74" s="1163"/>
      <c r="I74" s="1163"/>
      <c r="J74" s="1163"/>
      <c r="K74" s="1163"/>
      <c r="L74" s="1163"/>
      <c r="M74" s="1163"/>
      <c r="N74" s="1163"/>
      <c r="O74" s="1163"/>
      <c r="P74" s="1163"/>
      <c r="Q74" s="1163"/>
      <c r="R74" s="1163"/>
      <c r="S74" s="1163"/>
      <c r="T74" s="1163"/>
      <c r="U74" s="1163"/>
      <c r="V74" s="1163"/>
      <c r="W74" s="1163"/>
      <c r="X74" s="1163"/>
      <c r="Y74" s="1163"/>
      <c r="Z74" s="1163"/>
      <c r="AA74" s="1163"/>
      <c r="AB74" s="1163"/>
      <c r="AC74" s="1163"/>
      <c r="AD74" s="1163"/>
      <c r="AE74" s="1163"/>
      <c r="AF74" s="1163"/>
      <c r="AG74" s="1163"/>
      <c r="AH74" s="1163"/>
      <c r="AI74" s="1163"/>
      <c r="AJ74" s="1163"/>
      <c r="AK74" s="1163"/>
      <c r="AL74" s="1163"/>
      <c r="AM74" s="1163"/>
      <c r="AN74" s="1163"/>
      <c r="AO74" s="1163"/>
      <c r="AP74" s="1163"/>
      <c r="AQ74" s="1163"/>
      <c r="AR74" s="1163"/>
      <c r="AS74" s="1163"/>
      <c r="AT74" s="1163"/>
      <c r="AU74" s="1163"/>
      <c r="AV74" s="1163"/>
      <c r="AW74" s="1163"/>
      <c r="AX74" s="1163"/>
    </row>
    <row r="75" spans="1:50">
      <c r="A75" s="1163"/>
      <c r="B75" s="1163"/>
      <c r="C75" s="1163"/>
      <c r="D75" s="1163"/>
      <c r="E75" s="1163"/>
      <c r="F75" s="1163"/>
      <c r="G75" s="1163"/>
      <c r="H75" s="1163"/>
      <c r="I75" s="1163"/>
      <c r="J75" s="1163"/>
      <c r="K75" s="1163"/>
      <c r="L75" s="1163"/>
      <c r="M75" s="1163"/>
      <c r="N75" s="1163"/>
      <c r="O75" s="1163"/>
      <c r="P75" s="1163"/>
      <c r="Q75" s="1163"/>
      <c r="R75" s="1163"/>
      <c r="S75" s="1163"/>
      <c r="T75" s="1163"/>
      <c r="U75" s="1163"/>
      <c r="V75" s="1163"/>
      <c r="W75" s="1163"/>
      <c r="X75" s="1163"/>
      <c r="Y75" s="1163"/>
      <c r="Z75" s="1163"/>
      <c r="AA75" s="1163"/>
      <c r="AB75" s="1163"/>
      <c r="AC75" s="1163"/>
      <c r="AD75" s="1163"/>
      <c r="AE75" s="1163"/>
      <c r="AF75" s="1163"/>
      <c r="AG75" s="1163"/>
      <c r="AH75" s="1163"/>
      <c r="AI75" s="1163"/>
      <c r="AJ75" s="1163"/>
      <c r="AK75" s="1163"/>
      <c r="AL75" s="1163"/>
      <c r="AM75" s="1163"/>
      <c r="AN75" s="1163"/>
      <c r="AO75" s="1163"/>
      <c r="AP75" s="1163"/>
      <c r="AQ75" s="1163"/>
      <c r="AR75" s="1163"/>
      <c r="AS75" s="1163"/>
      <c r="AT75" s="1163"/>
      <c r="AU75" s="1163"/>
      <c r="AV75" s="1163"/>
      <c r="AW75" s="1163"/>
      <c r="AX75" s="1163"/>
    </row>
    <row r="76" spans="1:50">
      <c r="A76" s="1163"/>
      <c r="B76" s="1163"/>
      <c r="C76" s="1163"/>
      <c r="D76" s="1163"/>
      <c r="E76" s="1163"/>
      <c r="F76" s="1163"/>
      <c r="G76" s="1163"/>
      <c r="H76" s="1163"/>
      <c r="I76" s="1163"/>
      <c r="J76" s="1163"/>
      <c r="K76" s="1163"/>
      <c r="L76" s="1163"/>
      <c r="M76" s="1163"/>
      <c r="N76" s="1163"/>
      <c r="O76" s="1163"/>
      <c r="P76" s="1163"/>
      <c r="Q76" s="1163"/>
      <c r="R76" s="1163"/>
      <c r="S76" s="1163"/>
      <c r="T76" s="1163"/>
      <c r="U76" s="1163"/>
      <c r="V76" s="1163"/>
      <c r="W76" s="1163"/>
      <c r="X76" s="1163"/>
      <c r="Y76" s="1163"/>
      <c r="Z76" s="1163"/>
      <c r="AA76" s="1163"/>
      <c r="AB76" s="1163"/>
      <c r="AC76" s="1163"/>
      <c r="AD76" s="1163"/>
      <c r="AE76" s="1163"/>
      <c r="AF76" s="1163"/>
      <c r="AG76" s="1163"/>
      <c r="AH76" s="1163"/>
      <c r="AI76" s="1163"/>
      <c r="AJ76" s="1163"/>
      <c r="AK76" s="1163"/>
      <c r="AL76" s="1163"/>
      <c r="AM76" s="1163"/>
      <c r="AN76" s="1163"/>
      <c r="AO76" s="1163"/>
      <c r="AP76" s="1163"/>
      <c r="AQ76" s="1163"/>
      <c r="AR76" s="1163"/>
      <c r="AS76" s="1163"/>
      <c r="AT76" s="1163"/>
      <c r="AU76" s="1163"/>
      <c r="AV76" s="1163"/>
      <c r="AW76" s="1163"/>
      <c r="AX76" s="1163"/>
    </row>
    <row r="77" spans="1:50">
      <c r="A77" s="1163"/>
      <c r="B77" s="1163"/>
      <c r="C77" s="1163"/>
      <c r="D77" s="1163"/>
      <c r="E77" s="1163"/>
      <c r="F77" s="1163"/>
      <c r="G77" s="1163"/>
      <c r="H77" s="1163"/>
      <c r="I77" s="1163"/>
      <c r="J77" s="1163"/>
      <c r="K77" s="1163"/>
      <c r="L77" s="1163"/>
      <c r="M77" s="1163"/>
      <c r="N77" s="1163"/>
      <c r="O77" s="1163"/>
      <c r="P77" s="1163"/>
      <c r="Q77" s="1163"/>
      <c r="R77" s="1163"/>
      <c r="S77" s="1163"/>
      <c r="T77" s="1163"/>
      <c r="U77" s="1163"/>
      <c r="V77" s="1163"/>
      <c r="W77" s="1163"/>
      <c r="X77" s="1163"/>
      <c r="Y77" s="1163"/>
      <c r="Z77" s="1163"/>
      <c r="AA77" s="1163"/>
      <c r="AB77" s="1163"/>
      <c r="AC77" s="1163"/>
      <c r="AD77" s="1163"/>
      <c r="AE77" s="1163"/>
      <c r="AF77" s="1163"/>
      <c r="AG77" s="1163"/>
      <c r="AH77" s="1163"/>
      <c r="AI77" s="1163"/>
      <c r="AJ77" s="1163"/>
      <c r="AK77" s="1163"/>
      <c r="AL77" s="1163"/>
      <c r="AM77" s="1163"/>
      <c r="AN77" s="1163"/>
      <c r="AO77" s="1163"/>
      <c r="AP77" s="1163"/>
      <c r="AQ77" s="1163"/>
      <c r="AR77" s="1163"/>
      <c r="AS77" s="1163"/>
      <c r="AT77" s="1163"/>
      <c r="AU77" s="1163"/>
      <c r="AV77" s="1163"/>
      <c r="AW77" s="1163"/>
      <c r="AX77" s="1163"/>
    </row>
    <row r="78" spans="1:50">
      <c r="A78" s="1163"/>
      <c r="B78" s="1163"/>
      <c r="C78" s="1163"/>
      <c r="D78" s="1163"/>
      <c r="E78" s="1163"/>
      <c r="F78" s="1163"/>
      <c r="G78" s="1163"/>
      <c r="H78" s="1163"/>
      <c r="I78" s="1163"/>
      <c r="J78" s="1163"/>
      <c r="K78" s="1163"/>
      <c r="L78" s="1163"/>
      <c r="M78" s="1163"/>
      <c r="N78" s="1163"/>
      <c r="O78" s="1163"/>
      <c r="P78" s="1163"/>
      <c r="Q78" s="1163"/>
      <c r="R78" s="1163"/>
      <c r="S78" s="1163"/>
      <c r="T78" s="1163"/>
      <c r="U78" s="1163"/>
      <c r="V78" s="1163"/>
      <c r="W78" s="1163"/>
      <c r="X78" s="1163"/>
      <c r="Y78" s="1163"/>
      <c r="Z78" s="1163"/>
      <c r="AA78" s="1163"/>
      <c r="AB78" s="1163"/>
      <c r="AC78" s="1163"/>
      <c r="AD78" s="1163"/>
      <c r="AE78" s="1163"/>
      <c r="AF78" s="1163"/>
      <c r="AG78" s="1163"/>
      <c r="AH78" s="1163"/>
      <c r="AI78" s="1163"/>
      <c r="AJ78" s="1163"/>
      <c r="AK78" s="1163"/>
      <c r="AL78" s="1163"/>
      <c r="AM78" s="1163"/>
      <c r="AN78" s="1163"/>
      <c r="AO78" s="1163"/>
      <c r="AP78" s="1163"/>
      <c r="AQ78" s="1163"/>
      <c r="AR78" s="1163"/>
      <c r="AS78" s="1163"/>
      <c r="AT78" s="1163"/>
      <c r="AU78" s="1163"/>
      <c r="AV78" s="1163"/>
      <c r="AW78" s="1163"/>
      <c r="AX78" s="1163"/>
    </row>
    <row r="79" spans="1:50">
      <c r="A79" s="1163"/>
      <c r="B79" s="1163"/>
      <c r="C79" s="1163"/>
      <c r="D79" s="1163"/>
      <c r="E79" s="1163"/>
      <c r="F79" s="1163"/>
      <c r="G79" s="1163"/>
      <c r="H79" s="1163"/>
      <c r="I79" s="1163"/>
      <c r="J79" s="1163"/>
      <c r="K79" s="1163"/>
      <c r="L79" s="1163"/>
      <c r="M79" s="1163"/>
      <c r="N79" s="1163"/>
      <c r="O79" s="1163"/>
      <c r="P79" s="1163"/>
      <c r="Q79" s="1163"/>
      <c r="R79" s="1163"/>
      <c r="S79" s="1163"/>
      <c r="T79" s="1163"/>
      <c r="U79" s="1163"/>
      <c r="V79" s="1163"/>
      <c r="W79" s="1163"/>
      <c r="X79" s="1163"/>
      <c r="Y79" s="1163"/>
      <c r="Z79" s="1163"/>
      <c r="AA79" s="1163"/>
      <c r="AB79" s="1163"/>
      <c r="AC79" s="1163"/>
      <c r="AD79" s="1163"/>
      <c r="AE79" s="1163"/>
      <c r="AF79" s="1163"/>
      <c r="AG79" s="1163"/>
      <c r="AH79" s="1163"/>
      <c r="AI79" s="1163"/>
      <c r="AJ79" s="1163"/>
      <c r="AK79" s="1163"/>
      <c r="AL79" s="1163"/>
      <c r="AM79" s="1163"/>
      <c r="AN79" s="1163"/>
      <c r="AO79" s="1163"/>
      <c r="AP79" s="1163"/>
      <c r="AQ79" s="1163"/>
      <c r="AR79" s="1163"/>
      <c r="AS79" s="1163"/>
      <c r="AT79" s="1163"/>
      <c r="AU79" s="1163"/>
      <c r="AV79" s="1163"/>
      <c r="AW79" s="1163"/>
      <c r="AX79" s="1163"/>
    </row>
    <row r="80" spans="1:50">
      <c r="A80" s="1163"/>
      <c r="B80" s="1163"/>
      <c r="C80" s="1163"/>
      <c r="D80" s="1163"/>
      <c r="E80" s="1163"/>
      <c r="F80" s="1163"/>
      <c r="G80" s="1163"/>
      <c r="H80" s="1163"/>
      <c r="I80" s="1163"/>
      <c r="J80" s="1163"/>
      <c r="K80" s="1163"/>
      <c r="L80" s="1163"/>
      <c r="M80" s="1163"/>
      <c r="N80" s="1163"/>
      <c r="O80" s="1163"/>
      <c r="P80" s="1163"/>
      <c r="Q80" s="1163"/>
      <c r="R80" s="1163"/>
      <c r="S80" s="1163"/>
      <c r="T80" s="1163"/>
      <c r="U80" s="1163"/>
      <c r="V80" s="1163"/>
      <c r="W80" s="1163"/>
      <c r="X80" s="1163"/>
      <c r="Y80" s="1163"/>
      <c r="Z80" s="1163"/>
      <c r="AA80" s="1163"/>
      <c r="AB80" s="1163"/>
      <c r="AC80" s="1163"/>
      <c r="AD80" s="1163"/>
      <c r="AE80" s="1163"/>
      <c r="AF80" s="1163"/>
      <c r="AG80" s="1163"/>
      <c r="AH80" s="1163"/>
      <c r="AI80" s="1163"/>
      <c r="AJ80" s="1163"/>
      <c r="AK80" s="1163"/>
      <c r="AL80" s="1163"/>
      <c r="AM80" s="1163"/>
      <c r="AN80" s="1163"/>
      <c r="AO80" s="1163"/>
      <c r="AP80" s="1163"/>
      <c r="AQ80" s="1163"/>
      <c r="AR80" s="1163"/>
      <c r="AS80" s="1163"/>
      <c r="AT80" s="1163"/>
      <c r="AU80" s="1163"/>
      <c r="AV80" s="1163"/>
      <c r="AW80" s="1163"/>
      <c r="AX80" s="1163"/>
    </row>
    <row r="81" spans="1:50">
      <c r="A81" s="1163"/>
      <c r="B81" s="1163"/>
      <c r="C81" s="1163"/>
      <c r="D81" s="1163"/>
      <c r="E81" s="1163"/>
      <c r="F81" s="1163"/>
      <c r="G81" s="1163"/>
      <c r="H81" s="1163"/>
      <c r="I81" s="1163"/>
      <c r="J81" s="1163"/>
      <c r="K81" s="1163"/>
      <c r="L81" s="1163"/>
      <c r="M81" s="1163"/>
      <c r="N81" s="1163"/>
      <c r="O81" s="1163"/>
      <c r="P81" s="1163"/>
      <c r="Q81" s="1163"/>
      <c r="R81" s="1163"/>
      <c r="S81" s="1163"/>
      <c r="T81" s="1163"/>
      <c r="U81" s="1163"/>
      <c r="V81" s="1163"/>
      <c r="W81" s="1163"/>
      <c r="X81" s="1163"/>
      <c r="Y81" s="1163"/>
      <c r="Z81" s="1163"/>
      <c r="AA81" s="1163"/>
      <c r="AB81" s="1163"/>
      <c r="AC81" s="1163"/>
      <c r="AD81" s="1163"/>
      <c r="AE81" s="1163"/>
      <c r="AF81" s="1163"/>
      <c r="AG81" s="1163"/>
      <c r="AH81" s="1163"/>
      <c r="AI81" s="1163"/>
      <c r="AJ81" s="1163"/>
      <c r="AK81" s="1163"/>
      <c r="AL81" s="1163"/>
      <c r="AM81" s="1163"/>
      <c r="AN81" s="1163"/>
      <c r="AO81" s="1163"/>
      <c r="AP81" s="1163"/>
      <c r="AQ81" s="1163"/>
      <c r="AR81" s="1163"/>
      <c r="AS81" s="1163"/>
      <c r="AT81" s="1163"/>
      <c r="AU81" s="1163"/>
      <c r="AV81" s="1163"/>
      <c r="AW81" s="1163"/>
      <c r="AX81" s="1163"/>
    </row>
    <row r="82" spans="1:50">
      <c r="A82" s="1163"/>
      <c r="B82" s="1163"/>
      <c r="C82" s="1163"/>
      <c r="D82" s="1163"/>
      <c r="E82" s="1163"/>
      <c r="F82" s="1163"/>
      <c r="G82" s="1163"/>
      <c r="H82" s="1163"/>
      <c r="I82" s="1163"/>
      <c r="J82" s="1163"/>
      <c r="K82" s="1163"/>
      <c r="L82" s="1163"/>
      <c r="M82" s="1163"/>
      <c r="N82" s="1163"/>
      <c r="O82" s="1163"/>
      <c r="P82" s="1163"/>
      <c r="Q82" s="1163"/>
      <c r="R82" s="1163"/>
      <c r="S82" s="1163"/>
      <c r="T82" s="1163"/>
      <c r="U82" s="1163"/>
      <c r="V82" s="1163"/>
      <c r="W82" s="1163"/>
      <c r="X82" s="1163"/>
      <c r="Y82" s="1163"/>
      <c r="Z82" s="1163"/>
      <c r="AA82" s="1163"/>
      <c r="AB82" s="1163"/>
      <c r="AC82" s="1163"/>
      <c r="AD82" s="1163"/>
      <c r="AE82" s="1163"/>
      <c r="AF82" s="1163"/>
      <c r="AG82" s="1163"/>
      <c r="AH82" s="1163"/>
      <c r="AI82" s="1163"/>
      <c r="AJ82" s="1163"/>
      <c r="AK82" s="1163"/>
      <c r="AL82" s="1163"/>
      <c r="AM82" s="1163"/>
      <c r="AN82" s="1163"/>
      <c r="AO82" s="1163"/>
      <c r="AP82" s="1163"/>
      <c r="AQ82" s="1163"/>
      <c r="AR82" s="1163"/>
      <c r="AS82" s="1163"/>
      <c r="AT82" s="1163"/>
      <c r="AU82" s="1163"/>
      <c r="AV82" s="1163"/>
      <c r="AW82" s="1163"/>
      <c r="AX82" s="1163"/>
    </row>
    <row r="83" spans="1:50">
      <c r="A83" s="1163"/>
      <c r="B83" s="1163"/>
      <c r="C83" s="1163"/>
      <c r="D83" s="1163"/>
      <c r="E83" s="1163"/>
      <c r="F83" s="1163"/>
      <c r="G83" s="1163"/>
      <c r="H83" s="1163"/>
      <c r="I83" s="1163"/>
      <c r="J83" s="1163"/>
      <c r="K83" s="1163"/>
      <c r="L83" s="1163"/>
      <c r="M83" s="1163"/>
      <c r="N83" s="1163"/>
      <c r="O83" s="1163"/>
      <c r="P83" s="1163"/>
      <c r="Q83" s="1163"/>
      <c r="R83" s="1163"/>
      <c r="S83" s="1163"/>
      <c r="T83" s="1163"/>
      <c r="U83" s="1163"/>
      <c r="V83" s="1163"/>
      <c r="W83" s="1163"/>
      <c r="X83" s="1163"/>
      <c r="Y83" s="1163"/>
      <c r="Z83" s="1163"/>
      <c r="AA83" s="1163"/>
      <c r="AB83" s="1163"/>
      <c r="AC83" s="1163"/>
      <c r="AD83" s="1163"/>
      <c r="AE83" s="1163"/>
      <c r="AF83" s="1163"/>
      <c r="AG83" s="1163"/>
      <c r="AH83" s="1163"/>
      <c r="AI83" s="1163"/>
      <c r="AJ83" s="1163"/>
      <c r="AK83" s="1163"/>
      <c r="AL83" s="1163"/>
      <c r="AM83" s="1163"/>
      <c r="AN83" s="1163"/>
      <c r="AO83" s="1163"/>
      <c r="AP83" s="1163"/>
      <c r="AQ83" s="1163"/>
      <c r="AR83" s="1163"/>
      <c r="AS83" s="1163"/>
      <c r="AT83" s="1163"/>
      <c r="AU83" s="1163"/>
      <c r="AV83" s="1163"/>
      <c r="AW83" s="1163"/>
      <c r="AX83" s="1163"/>
    </row>
    <row r="84" spans="1:50">
      <c r="A84" s="1163"/>
      <c r="B84" s="1163"/>
      <c r="C84" s="1163"/>
      <c r="D84" s="1163"/>
      <c r="E84" s="1163"/>
      <c r="F84" s="1163"/>
      <c r="G84" s="1163"/>
      <c r="H84" s="1163"/>
      <c r="I84" s="1163"/>
      <c r="J84" s="1163"/>
      <c r="K84" s="1163"/>
      <c r="L84" s="1163"/>
      <c r="M84" s="1163"/>
      <c r="N84" s="1163"/>
      <c r="O84" s="1163"/>
      <c r="P84" s="1163"/>
      <c r="Q84" s="1163"/>
      <c r="R84" s="1163"/>
      <c r="S84" s="1163"/>
      <c r="T84" s="1163"/>
      <c r="U84" s="1163"/>
      <c r="V84" s="1163"/>
      <c r="W84" s="1163"/>
      <c r="X84" s="1163"/>
      <c r="Y84" s="1163"/>
      <c r="Z84" s="1163"/>
      <c r="AA84" s="1163"/>
      <c r="AB84" s="1163"/>
      <c r="AC84" s="1163"/>
      <c r="AD84" s="1163"/>
      <c r="AE84" s="1163"/>
      <c r="AF84" s="1163"/>
      <c r="AG84" s="1163"/>
      <c r="AH84" s="1163"/>
      <c r="AI84" s="1163"/>
      <c r="AJ84" s="1163"/>
      <c r="AK84" s="1163"/>
      <c r="AL84" s="1163"/>
      <c r="AM84" s="1163"/>
      <c r="AN84" s="1163"/>
      <c r="AO84" s="1163"/>
      <c r="AP84" s="1163"/>
      <c r="AQ84" s="1163"/>
      <c r="AR84" s="1163"/>
      <c r="AS84" s="1163"/>
      <c r="AT84" s="1163"/>
      <c r="AU84" s="1163"/>
      <c r="AV84" s="1163"/>
      <c r="AW84" s="1163"/>
      <c r="AX84" s="1163"/>
    </row>
    <row r="85" spans="1:50">
      <c r="A85" s="1163"/>
      <c r="B85" s="1163"/>
      <c r="C85" s="1163"/>
      <c r="D85" s="1163"/>
      <c r="E85" s="1163"/>
      <c r="F85" s="1163"/>
      <c r="G85" s="1163"/>
      <c r="H85" s="1163"/>
      <c r="I85" s="1163"/>
      <c r="J85" s="1163"/>
      <c r="K85" s="1163"/>
      <c r="L85" s="1163"/>
      <c r="M85" s="1163"/>
      <c r="N85" s="1163"/>
      <c r="O85" s="1163"/>
      <c r="P85" s="1163"/>
      <c r="Q85" s="1163"/>
      <c r="R85" s="1163"/>
      <c r="S85" s="1163"/>
      <c r="T85" s="1163"/>
      <c r="U85" s="1163"/>
      <c r="V85" s="1163"/>
      <c r="W85" s="1163"/>
      <c r="X85" s="1163"/>
      <c r="Y85" s="1163"/>
      <c r="Z85" s="1163"/>
      <c r="AA85" s="1163"/>
      <c r="AB85" s="1163"/>
      <c r="AC85" s="1163"/>
      <c r="AD85" s="1163"/>
      <c r="AE85" s="1163"/>
      <c r="AF85" s="1163"/>
      <c r="AG85" s="1163"/>
      <c r="AH85" s="1163"/>
      <c r="AI85" s="1163"/>
      <c r="AJ85" s="1163"/>
      <c r="AK85" s="1163"/>
      <c r="AL85" s="1163"/>
      <c r="AM85" s="1163"/>
      <c r="AN85" s="1163"/>
      <c r="AO85" s="1163"/>
      <c r="AP85" s="1163"/>
      <c r="AQ85" s="1163"/>
      <c r="AR85" s="1163"/>
      <c r="AS85" s="1163"/>
      <c r="AT85" s="1163"/>
      <c r="AU85" s="1163"/>
      <c r="AV85" s="1163"/>
      <c r="AW85" s="1163"/>
      <c r="AX85" s="1163"/>
    </row>
    <row r="86" spans="1:50">
      <c r="A86" s="1163"/>
      <c r="B86" s="1163"/>
      <c r="C86" s="1163"/>
      <c r="D86" s="1163"/>
      <c r="E86" s="1163"/>
      <c r="F86" s="1163"/>
      <c r="G86" s="1163"/>
      <c r="H86" s="1163"/>
      <c r="I86" s="1163"/>
      <c r="J86" s="1163"/>
      <c r="K86" s="1163"/>
      <c r="L86" s="1163"/>
      <c r="M86" s="1163"/>
      <c r="N86" s="1163"/>
      <c r="O86" s="1163"/>
      <c r="P86" s="1163"/>
      <c r="Q86" s="1163"/>
      <c r="R86" s="1163"/>
      <c r="S86" s="1163"/>
      <c r="T86" s="1163"/>
      <c r="U86" s="1163"/>
      <c r="V86" s="1163"/>
      <c r="W86" s="1163"/>
      <c r="X86" s="1163"/>
      <c r="Y86" s="1163"/>
      <c r="Z86" s="1163"/>
      <c r="AA86" s="1163"/>
      <c r="AB86" s="1163"/>
      <c r="AC86" s="1163"/>
      <c r="AD86" s="1163"/>
      <c r="AE86" s="1163"/>
      <c r="AF86" s="1163"/>
      <c r="AG86" s="1163"/>
      <c r="AH86" s="1163"/>
      <c r="AI86" s="1163"/>
      <c r="AJ86" s="1163"/>
      <c r="AK86" s="1163"/>
      <c r="AL86" s="1163"/>
      <c r="AM86" s="1163"/>
      <c r="AN86" s="1163"/>
      <c r="AO86" s="1163"/>
      <c r="AP86" s="1163"/>
      <c r="AQ86" s="1163"/>
      <c r="AR86" s="1163"/>
      <c r="AS86" s="1163"/>
      <c r="AT86" s="1163"/>
      <c r="AU86" s="1163"/>
      <c r="AV86" s="1163"/>
      <c r="AW86" s="1163"/>
      <c r="AX86" s="1163"/>
    </row>
    <row r="87" spans="1:50">
      <c r="A87" s="1163"/>
      <c r="B87" s="1163"/>
      <c r="C87" s="1163"/>
      <c r="D87" s="1163"/>
      <c r="E87" s="1163"/>
      <c r="F87" s="1163"/>
      <c r="G87" s="1163"/>
      <c r="H87" s="1163"/>
      <c r="I87" s="1163"/>
      <c r="J87" s="1163"/>
      <c r="K87" s="1163"/>
      <c r="L87" s="1163"/>
      <c r="M87" s="1163"/>
      <c r="N87" s="1163"/>
      <c r="O87" s="1163"/>
      <c r="P87" s="1163"/>
      <c r="Q87" s="1163"/>
      <c r="R87" s="1163"/>
      <c r="S87" s="1163"/>
      <c r="T87" s="1163"/>
      <c r="U87" s="1163"/>
      <c r="V87" s="1163"/>
      <c r="W87" s="1163"/>
      <c r="X87" s="1163"/>
      <c r="Y87" s="1163"/>
      <c r="Z87" s="1163"/>
      <c r="AA87" s="1163"/>
      <c r="AB87" s="1163"/>
      <c r="AC87" s="1163"/>
      <c r="AD87" s="1163"/>
      <c r="AE87" s="1163"/>
      <c r="AF87" s="1163"/>
      <c r="AG87" s="1163"/>
      <c r="AH87" s="1163"/>
      <c r="AI87" s="1163"/>
      <c r="AJ87" s="1163"/>
      <c r="AK87" s="1163"/>
      <c r="AL87" s="1163"/>
      <c r="AM87" s="1163"/>
      <c r="AN87" s="1163"/>
      <c r="AO87" s="1163"/>
      <c r="AP87" s="1163"/>
      <c r="AQ87" s="1163"/>
      <c r="AR87" s="1163"/>
      <c r="AS87" s="1163"/>
      <c r="AT87" s="1163"/>
      <c r="AU87" s="1163"/>
      <c r="AV87" s="1163"/>
      <c r="AW87" s="1163"/>
      <c r="AX87" s="1163"/>
    </row>
    <row r="88" spans="1:50">
      <c r="A88" s="1163"/>
      <c r="B88" s="1163"/>
      <c r="C88" s="1163"/>
      <c r="D88" s="1163"/>
      <c r="E88" s="1163"/>
      <c r="F88" s="1163"/>
      <c r="G88" s="1163"/>
      <c r="H88" s="1163"/>
      <c r="I88" s="1163"/>
      <c r="J88" s="1163"/>
      <c r="K88" s="1163"/>
      <c r="L88" s="1163"/>
      <c r="M88" s="1163"/>
      <c r="N88" s="1163"/>
      <c r="O88" s="1163"/>
      <c r="P88" s="1163"/>
      <c r="Q88" s="1163"/>
      <c r="R88" s="1163"/>
      <c r="S88" s="1163"/>
      <c r="T88" s="1163"/>
      <c r="U88" s="1163"/>
      <c r="V88" s="1163"/>
      <c r="W88" s="1163"/>
      <c r="X88" s="1163"/>
      <c r="Y88" s="1163"/>
      <c r="Z88" s="1163"/>
      <c r="AA88" s="1163"/>
      <c r="AB88" s="1163"/>
      <c r="AC88" s="1163"/>
      <c r="AD88" s="1163"/>
      <c r="AE88" s="1163"/>
      <c r="AF88" s="1163"/>
      <c r="AG88" s="1163"/>
      <c r="AH88" s="1163"/>
      <c r="AI88" s="1163"/>
      <c r="AJ88" s="1163"/>
      <c r="AK88" s="1163"/>
      <c r="AL88" s="1163"/>
      <c r="AM88" s="1163"/>
      <c r="AN88" s="1163"/>
      <c r="AO88" s="1163"/>
      <c r="AP88" s="1163"/>
      <c r="AQ88" s="1163"/>
      <c r="AR88" s="1163"/>
      <c r="AS88" s="1163"/>
      <c r="AT88" s="1163"/>
      <c r="AU88" s="1163"/>
      <c r="AV88" s="1163"/>
      <c r="AW88" s="1163"/>
      <c r="AX88" s="1163"/>
    </row>
    <row r="89" spans="1:50">
      <c r="A89" s="1163"/>
      <c r="B89" s="1163"/>
      <c r="C89" s="1163"/>
      <c r="D89" s="1163"/>
      <c r="E89" s="1163"/>
      <c r="F89" s="1163"/>
      <c r="G89" s="1163"/>
      <c r="H89" s="1163"/>
      <c r="I89" s="1163"/>
      <c r="J89" s="1163"/>
      <c r="K89" s="1163"/>
      <c r="L89" s="1163"/>
      <c r="M89" s="1163"/>
      <c r="N89" s="1163"/>
      <c r="O89" s="1163"/>
      <c r="P89" s="1163"/>
      <c r="Q89" s="1163"/>
      <c r="R89" s="1163"/>
      <c r="S89" s="1163"/>
      <c r="T89" s="1163"/>
      <c r="U89" s="1163"/>
      <c r="V89" s="1163"/>
      <c r="W89" s="1163"/>
      <c r="X89" s="1163"/>
      <c r="Y89" s="1163"/>
      <c r="Z89" s="1163"/>
      <c r="AA89" s="1163"/>
      <c r="AB89" s="1163"/>
      <c r="AC89" s="1163"/>
      <c r="AD89" s="1163"/>
      <c r="AE89" s="1163"/>
      <c r="AF89" s="1163"/>
      <c r="AG89" s="1163"/>
      <c r="AH89" s="1163"/>
      <c r="AI89" s="1163"/>
      <c r="AJ89" s="1163"/>
      <c r="AK89" s="1163"/>
      <c r="AL89" s="1163"/>
      <c r="AM89" s="1163"/>
      <c r="AN89" s="1163"/>
      <c r="AO89" s="1163"/>
      <c r="AP89" s="1163"/>
      <c r="AQ89" s="1163"/>
      <c r="AR89" s="1163"/>
      <c r="AS89" s="1163"/>
      <c r="AT89" s="1163"/>
      <c r="AU89" s="1163"/>
      <c r="AV89" s="1163"/>
      <c r="AW89" s="1163"/>
      <c r="AX89" s="1163"/>
    </row>
    <row r="90" spans="1:50">
      <c r="A90" s="1163"/>
      <c r="B90" s="1163"/>
      <c r="C90" s="1163"/>
      <c r="D90" s="1163"/>
      <c r="E90" s="1163"/>
      <c r="F90" s="1163"/>
      <c r="G90" s="1163"/>
      <c r="H90" s="1163"/>
      <c r="I90" s="1163"/>
      <c r="J90" s="1163"/>
      <c r="K90" s="1163"/>
      <c r="L90" s="1163"/>
      <c r="M90" s="1163"/>
      <c r="N90" s="1163"/>
      <c r="O90" s="1163"/>
      <c r="P90" s="1163"/>
      <c r="Q90" s="1163"/>
      <c r="R90" s="1163"/>
      <c r="S90" s="1163"/>
      <c r="T90" s="1163"/>
      <c r="U90" s="1163"/>
      <c r="V90" s="1163"/>
      <c r="W90" s="1163"/>
      <c r="X90" s="1163"/>
      <c r="Y90" s="1163"/>
      <c r="Z90" s="1163"/>
      <c r="AA90" s="1163"/>
      <c r="AB90" s="1163"/>
      <c r="AC90" s="1163"/>
      <c r="AD90" s="1163"/>
      <c r="AE90" s="1163"/>
      <c r="AF90" s="1163"/>
      <c r="AG90" s="1163"/>
      <c r="AH90" s="1163"/>
      <c r="AI90" s="1163"/>
      <c r="AJ90" s="1163"/>
      <c r="AK90" s="1163"/>
      <c r="AL90" s="1163"/>
      <c r="AM90" s="1163"/>
      <c r="AN90" s="1163"/>
      <c r="AO90" s="1163"/>
      <c r="AP90" s="1163"/>
      <c r="AQ90" s="1163"/>
      <c r="AR90" s="1163"/>
      <c r="AS90" s="1163"/>
      <c r="AT90" s="1163"/>
      <c r="AU90" s="1163"/>
      <c r="AV90" s="1163"/>
      <c r="AW90" s="1163"/>
      <c r="AX90" s="1163"/>
    </row>
    <row r="91" spans="1:50">
      <c r="A91" s="1163"/>
      <c r="B91" s="1163"/>
      <c r="C91" s="1163"/>
      <c r="D91" s="1163"/>
      <c r="E91" s="1163"/>
      <c r="F91" s="1163"/>
      <c r="G91" s="1163"/>
      <c r="H91" s="1163"/>
      <c r="I91" s="1163"/>
      <c r="J91" s="1163"/>
      <c r="K91" s="1163"/>
      <c r="L91" s="1163"/>
      <c r="M91" s="1163"/>
      <c r="N91" s="1163"/>
      <c r="O91" s="1163"/>
      <c r="P91" s="1163"/>
      <c r="Q91" s="1163"/>
      <c r="R91" s="1163"/>
      <c r="S91" s="1163"/>
      <c r="T91" s="1163"/>
      <c r="U91" s="1163"/>
      <c r="V91" s="1163"/>
      <c r="W91" s="1163"/>
      <c r="X91" s="1163"/>
      <c r="Y91" s="1163"/>
      <c r="Z91" s="1163"/>
      <c r="AA91" s="1163"/>
      <c r="AB91" s="1163"/>
      <c r="AC91" s="1163"/>
      <c r="AD91" s="1163"/>
      <c r="AE91" s="1163"/>
      <c r="AF91" s="1163"/>
      <c r="AG91" s="1163"/>
      <c r="AH91" s="1163"/>
      <c r="AI91" s="1163"/>
      <c r="AJ91" s="1163"/>
      <c r="AK91" s="1163"/>
      <c r="AL91" s="1163"/>
      <c r="AM91" s="1163"/>
      <c r="AN91" s="1163"/>
      <c r="AO91" s="1163"/>
      <c r="AP91" s="1163"/>
      <c r="AQ91" s="1163"/>
      <c r="AR91" s="1163"/>
      <c r="AS91" s="1163"/>
      <c r="AT91" s="1163"/>
      <c r="AU91" s="1163"/>
      <c r="AV91" s="1163"/>
      <c r="AW91" s="1163"/>
      <c r="AX91" s="1163"/>
    </row>
    <row r="92" spans="1:50">
      <c r="A92" s="1163"/>
      <c r="B92" s="1163"/>
      <c r="C92" s="1163"/>
      <c r="D92" s="1163"/>
      <c r="E92" s="1163"/>
      <c r="F92" s="1163"/>
      <c r="G92" s="1163"/>
      <c r="H92" s="1163"/>
      <c r="I92" s="1163"/>
      <c r="J92" s="1163"/>
      <c r="K92" s="1163"/>
      <c r="L92" s="1163"/>
      <c r="M92" s="1163"/>
      <c r="N92" s="1163"/>
      <c r="O92" s="1163"/>
      <c r="P92" s="1163"/>
      <c r="Q92" s="1163"/>
      <c r="R92" s="1163"/>
      <c r="S92" s="1163"/>
      <c r="T92" s="1163"/>
      <c r="U92" s="1163"/>
      <c r="V92" s="1163"/>
      <c r="W92" s="1163"/>
      <c r="X92" s="1163"/>
      <c r="Y92" s="1163"/>
      <c r="Z92" s="1163"/>
      <c r="AA92" s="1163"/>
      <c r="AB92" s="1163"/>
      <c r="AC92" s="1163"/>
      <c r="AD92" s="1163"/>
      <c r="AE92" s="1163"/>
      <c r="AF92" s="1163"/>
      <c r="AG92" s="1163"/>
      <c r="AH92" s="1163"/>
      <c r="AI92" s="1163"/>
      <c r="AJ92" s="1163"/>
      <c r="AK92" s="1163"/>
      <c r="AL92" s="1163"/>
      <c r="AM92" s="1163"/>
      <c r="AN92" s="1163"/>
      <c r="AO92" s="1163"/>
      <c r="AP92" s="1163"/>
      <c r="AQ92" s="1163"/>
      <c r="AR92" s="1163"/>
      <c r="AS92" s="1163"/>
      <c r="AT92" s="1163"/>
      <c r="AU92" s="1163"/>
      <c r="AV92" s="1163"/>
      <c r="AW92" s="1163"/>
      <c r="AX92" s="1163"/>
    </row>
    <row r="93" spans="1:50">
      <c r="A93" s="1163"/>
      <c r="B93" s="1163"/>
      <c r="C93" s="1163"/>
      <c r="D93" s="1163"/>
      <c r="E93" s="1163"/>
      <c r="F93" s="1163"/>
      <c r="G93" s="1163"/>
      <c r="H93" s="1163"/>
      <c r="I93" s="1163"/>
      <c r="J93" s="1163"/>
      <c r="K93" s="1163"/>
      <c r="L93" s="1163"/>
      <c r="M93" s="1163"/>
      <c r="N93" s="1163"/>
      <c r="O93" s="1163"/>
      <c r="P93" s="1163"/>
      <c r="Q93" s="1163"/>
      <c r="R93" s="1163"/>
      <c r="S93" s="1163"/>
      <c r="T93" s="1163"/>
      <c r="U93" s="1163"/>
      <c r="V93" s="1163"/>
      <c r="W93" s="1163"/>
      <c r="X93" s="1163"/>
      <c r="Y93" s="1163"/>
      <c r="Z93" s="1163"/>
      <c r="AA93" s="1163"/>
      <c r="AB93" s="1163"/>
      <c r="AC93" s="1163"/>
      <c r="AD93" s="1163"/>
      <c r="AE93" s="1163"/>
      <c r="AF93" s="1163"/>
      <c r="AG93" s="1163"/>
      <c r="AH93" s="1163"/>
      <c r="AI93" s="1163"/>
      <c r="AJ93" s="1163"/>
      <c r="AK93" s="1163"/>
      <c r="AL93" s="1163"/>
      <c r="AM93" s="1163"/>
      <c r="AN93" s="1163"/>
      <c r="AO93" s="1163"/>
      <c r="AP93" s="1163"/>
      <c r="AQ93" s="1163"/>
      <c r="AR93" s="1163"/>
      <c r="AS93" s="1163"/>
      <c r="AT93" s="1163"/>
      <c r="AU93" s="1163"/>
      <c r="AV93" s="1163"/>
      <c r="AW93" s="1163"/>
      <c r="AX93" s="1163"/>
    </row>
    <row r="94" spans="1:50">
      <c r="A94" s="1163"/>
      <c r="B94" s="1163"/>
      <c r="C94" s="1163"/>
      <c r="D94" s="1163"/>
      <c r="E94" s="1163"/>
      <c r="F94" s="1163"/>
      <c r="G94" s="1163"/>
      <c r="H94" s="1163"/>
      <c r="I94" s="1163"/>
      <c r="J94" s="1163"/>
      <c r="K94" s="1163"/>
      <c r="L94" s="1163"/>
      <c r="M94" s="1163"/>
      <c r="N94" s="1163"/>
      <c r="O94" s="1163"/>
      <c r="P94" s="1163"/>
      <c r="Q94" s="1163"/>
      <c r="R94" s="1163"/>
      <c r="S94" s="1163"/>
      <c r="T94" s="1163"/>
      <c r="U94" s="1163"/>
      <c r="V94" s="1163"/>
      <c r="W94" s="1163"/>
      <c r="X94" s="1163"/>
      <c r="Y94" s="1163"/>
      <c r="Z94" s="1163"/>
      <c r="AA94" s="1163"/>
      <c r="AB94" s="1163"/>
      <c r="AC94" s="1163"/>
      <c r="AD94" s="1163"/>
      <c r="AE94" s="1163"/>
      <c r="AF94" s="1163"/>
      <c r="AG94" s="1163"/>
      <c r="AH94" s="1163"/>
      <c r="AI94" s="1163"/>
      <c r="AJ94" s="1163"/>
      <c r="AK94" s="1163"/>
      <c r="AL94" s="1163"/>
      <c r="AM94" s="1163"/>
      <c r="AN94" s="1163"/>
      <c r="AO94" s="1163"/>
      <c r="AP94" s="1163"/>
      <c r="AQ94" s="1163"/>
      <c r="AR94" s="1163"/>
      <c r="AS94" s="1163"/>
      <c r="AT94" s="1163"/>
      <c r="AU94" s="1163"/>
      <c r="AV94" s="1163"/>
      <c r="AW94" s="1163"/>
      <c r="AX94" s="1163"/>
    </row>
    <row r="95" spans="1:50">
      <c r="A95" s="1163"/>
      <c r="B95" s="1163"/>
      <c r="C95" s="1163"/>
      <c r="D95" s="1163"/>
      <c r="E95" s="1163"/>
      <c r="F95" s="1163"/>
      <c r="G95" s="1163"/>
      <c r="H95" s="1163"/>
      <c r="I95" s="1163"/>
      <c r="J95" s="1163"/>
      <c r="K95" s="1163"/>
      <c r="L95" s="1163"/>
      <c r="M95" s="1163"/>
      <c r="N95" s="1163"/>
      <c r="O95" s="1163"/>
      <c r="P95" s="1163"/>
      <c r="Q95" s="1163"/>
      <c r="R95" s="1163"/>
      <c r="S95" s="1163"/>
      <c r="T95" s="1163"/>
      <c r="U95" s="1163"/>
      <c r="V95" s="1163"/>
      <c r="W95" s="1163"/>
      <c r="X95" s="1163"/>
      <c r="Y95" s="1163"/>
      <c r="Z95" s="1163"/>
      <c r="AA95" s="1163"/>
      <c r="AB95" s="1163"/>
      <c r="AC95" s="1163"/>
      <c r="AD95" s="1163"/>
      <c r="AE95" s="1163"/>
      <c r="AF95" s="1163"/>
      <c r="AG95" s="1163"/>
      <c r="AH95" s="1163"/>
      <c r="AI95" s="1163"/>
      <c r="AJ95" s="1163"/>
      <c r="AK95" s="1163"/>
      <c r="AL95" s="1163"/>
      <c r="AM95" s="1163"/>
      <c r="AN95" s="1163"/>
      <c r="AO95" s="1163"/>
      <c r="AP95" s="1163"/>
      <c r="AQ95" s="1163"/>
      <c r="AR95" s="1163"/>
      <c r="AS95" s="1163"/>
      <c r="AT95" s="1163"/>
      <c r="AU95" s="1163"/>
      <c r="AV95" s="1163"/>
      <c r="AW95" s="1163"/>
      <c r="AX95" s="1163"/>
    </row>
    <row r="96" spans="1:50">
      <c r="A96" s="1163"/>
      <c r="B96" s="1163"/>
      <c r="C96" s="1163"/>
      <c r="D96" s="1163"/>
      <c r="E96" s="1163"/>
      <c r="F96" s="1163"/>
      <c r="G96" s="1163"/>
      <c r="H96" s="1163"/>
      <c r="I96" s="1163"/>
      <c r="J96" s="1163"/>
      <c r="K96" s="1163"/>
      <c r="L96" s="1163"/>
      <c r="M96" s="1163"/>
      <c r="N96" s="1163"/>
      <c r="O96" s="1163"/>
      <c r="P96" s="1163"/>
      <c r="Q96" s="1163"/>
      <c r="R96" s="1163"/>
      <c r="S96" s="1163"/>
      <c r="T96" s="1163"/>
      <c r="U96" s="1163"/>
      <c r="V96" s="1163"/>
      <c r="W96" s="1163"/>
      <c r="X96" s="1163"/>
      <c r="Y96" s="1163"/>
      <c r="Z96" s="1163"/>
      <c r="AA96" s="1163"/>
      <c r="AB96" s="1163"/>
      <c r="AC96" s="1163"/>
      <c r="AD96" s="1163"/>
      <c r="AE96" s="1163"/>
      <c r="AF96" s="1163"/>
      <c r="AG96" s="1163"/>
      <c r="AH96" s="1163"/>
      <c r="AI96" s="1163"/>
      <c r="AJ96" s="1163"/>
      <c r="AK96" s="1163"/>
      <c r="AL96" s="1163"/>
      <c r="AM96" s="1163"/>
      <c r="AN96" s="1163"/>
      <c r="AO96" s="1163"/>
      <c r="AP96" s="1163"/>
      <c r="AQ96" s="1163"/>
      <c r="AR96" s="1163"/>
      <c r="AS96" s="1163"/>
      <c r="AT96" s="1163"/>
      <c r="AU96" s="1163"/>
      <c r="AV96" s="1163"/>
      <c r="AW96" s="1163"/>
      <c r="AX96" s="1163"/>
    </row>
    <row r="97" spans="1:50">
      <c r="A97" s="1163"/>
      <c r="B97" s="1163"/>
      <c r="C97" s="1163"/>
      <c r="D97" s="1163"/>
      <c r="E97" s="1163"/>
      <c r="F97" s="1163"/>
      <c r="G97" s="1163"/>
      <c r="H97" s="1163"/>
      <c r="I97" s="1163"/>
      <c r="J97" s="1163"/>
      <c r="K97" s="1163"/>
      <c r="L97" s="1163"/>
      <c r="M97" s="1163"/>
      <c r="N97" s="1163"/>
      <c r="O97" s="1163"/>
      <c r="P97" s="1163"/>
      <c r="Q97" s="1163"/>
      <c r="R97" s="1163"/>
      <c r="S97" s="1163"/>
      <c r="T97" s="1163"/>
      <c r="U97" s="1163"/>
      <c r="V97" s="1163"/>
      <c r="W97" s="1163"/>
      <c r="X97" s="1163"/>
      <c r="Y97" s="1163"/>
      <c r="Z97" s="1163"/>
      <c r="AA97" s="1163"/>
      <c r="AB97" s="1163"/>
      <c r="AC97" s="1163"/>
      <c r="AD97" s="1163"/>
      <c r="AE97" s="1163"/>
      <c r="AF97" s="1163"/>
      <c r="AG97" s="1163"/>
      <c r="AH97" s="1163"/>
      <c r="AI97" s="1163"/>
      <c r="AJ97" s="1163"/>
      <c r="AK97" s="1163"/>
      <c r="AL97" s="1163"/>
      <c r="AM97" s="1163"/>
      <c r="AN97" s="1163"/>
      <c r="AO97" s="1163"/>
      <c r="AP97" s="1163"/>
      <c r="AQ97" s="1163"/>
      <c r="AR97" s="1163"/>
      <c r="AS97" s="1163"/>
      <c r="AT97" s="1163"/>
      <c r="AU97" s="1163"/>
      <c r="AV97" s="1163"/>
      <c r="AW97" s="1163"/>
      <c r="AX97" s="1163"/>
    </row>
    <row r="98" spans="1:50">
      <c r="A98" s="1163"/>
      <c r="B98" s="1163"/>
      <c r="C98" s="1163"/>
      <c r="D98" s="1163"/>
      <c r="E98" s="1163"/>
      <c r="F98" s="1163"/>
      <c r="G98" s="1163"/>
      <c r="H98" s="1163"/>
      <c r="I98" s="1163"/>
      <c r="J98" s="1163"/>
      <c r="K98" s="1163"/>
      <c r="L98" s="1163"/>
      <c r="M98" s="1163"/>
      <c r="N98" s="1163"/>
      <c r="O98" s="1163"/>
      <c r="P98" s="1163"/>
      <c r="Q98" s="1163"/>
      <c r="R98" s="1163"/>
      <c r="S98" s="1163"/>
      <c r="T98" s="1163"/>
      <c r="U98" s="1163"/>
      <c r="V98" s="1163"/>
      <c r="W98" s="1163"/>
      <c r="X98" s="1163"/>
      <c r="Y98" s="1163"/>
      <c r="Z98" s="1163"/>
      <c r="AA98" s="1163"/>
      <c r="AB98" s="1163"/>
      <c r="AC98" s="1163"/>
      <c r="AD98" s="1163"/>
      <c r="AE98" s="1163"/>
      <c r="AF98" s="1163"/>
      <c r="AG98" s="1163"/>
      <c r="AH98" s="1163"/>
      <c r="AI98" s="1163"/>
      <c r="AJ98" s="1163"/>
      <c r="AK98" s="1163"/>
      <c r="AL98" s="1163"/>
      <c r="AM98" s="1163"/>
      <c r="AN98" s="1163"/>
      <c r="AO98" s="1163"/>
      <c r="AP98" s="1163"/>
      <c r="AQ98" s="1163"/>
      <c r="AR98" s="1163"/>
      <c r="AS98" s="1163"/>
      <c r="AT98" s="1163"/>
      <c r="AU98" s="1163"/>
      <c r="AV98" s="1163"/>
      <c r="AW98" s="1163"/>
      <c r="AX98" s="1163"/>
    </row>
    <row r="99" spans="1:50">
      <c r="A99" s="1163"/>
      <c r="B99" s="1163"/>
      <c r="C99" s="1163"/>
      <c r="D99" s="1163"/>
      <c r="E99" s="1163"/>
      <c r="F99" s="1163"/>
      <c r="G99" s="1163"/>
      <c r="H99" s="1163"/>
      <c r="I99" s="1163"/>
      <c r="J99" s="1163"/>
      <c r="K99" s="1163"/>
      <c r="L99" s="1163"/>
      <c r="M99" s="1163"/>
      <c r="N99" s="1163"/>
      <c r="O99" s="1163"/>
      <c r="P99" s="1163"/>
      <c r="Q99" s="1163"/>
      <c r="R99" s="1163"/>
      <c r="S99" s="1163"/>
      <c r="T99" s="1163"/>
      <c r="U99" s="1163"/>
      <c r="V99" s="1163"/>
      <c r="W99" s="1163"/>
      <c r="X99" s="1163"/>
      <c r="Y99" s="1163"/>
      <c r="Z99" s="1163"/>
      <c r="AA99" s="1163"/>
      <c r="AB99" s="1163"/>
      <c r="AC99" s="1163"/>
      <c r="AD99" s="1163"/>
      <c r="AE99" s="1163"/>
      <c r="AF99" s="1163"/>
      <c r="AG99" s="1163"/>
      <c r="AH99" s="1163"/>
      <c r="AI99" s="1163"/>
      <c r="AJ99" s="1163"/>
      <c r="AK99" s="1163"/>
      <c r="AL99" s="1163"/>
      <c r="AM99" s="1163"/>
      <c r="AN99" s="1163"/>
      <c r="AO99" s="1163"/>
      <c r="AP99" s="1163"/>
      <c r="AQ99" s="1163"/>
      <c r="AR99" s="1163"/>
      <c r="AS99" s="1163"/>
      <c r="AT99" s="1163"/>
      <c r="AU99" s="1163"/>
      <c r="AV99" s="1163"/>
      <c r="AW99" s="1163"/>
      <c r="AX99" s="1163"/>
    </row>
    <row r="100" spans="1:50">
      <c r="A100" s="1163"/>
      <c r="B100" s="1163"/>
      <c r="C100" s="1163"/>
      <c r="D100" s="1163"/>
      <c r="E100" s="1163"/>
      <c r="F100" s="1163"/>
      <c r="G100" s="1163"/>
      <c r="H100" s="1163"/>
      <c r="I100" s="1163"/>
      <c r="J100" s="1163"/>
      <c r="K100" s="1163"/>
      <c r="L100" s="1163"/>
      <c r="M100" s="1163"/>
      <c r="N100" s="1163"/>
      <c r="O100" s="1163"/>
      <c r="P100" s="1163"/>
      <c r="Q100" s="1163"/>
      <c r="R100" s="1163"/>
      <c r="S100" s="1163"/>
      <c r="T100" s="1163"/>
      <c r="U100" s="1163"/>
      <c r="V100" s="1163"/>
      <c r="W100" s="1163"/>
      <c r="X100" s="1163"/>
      <c r="Y100" s="1163"/>
      <c r="Z100" s="1163"/>
      <c r="AA100" s="1163"/>
      <c r="AB100" s="1163"/>
      <c r="AC100" s="1163"/>
      <c r="AD100" s="1163"/>
      <c r="AE100" s="1163"/>
      <c r="AF100" s="1163"/>
      <c r="AG100" s="1163"/>
      <c r="AH100" s="1163"/>
      <c r="AI100" s="1163"/>
      <c r="AJ100" s="1163"/>
      <c r="AK100" s="1163"/>
      <c r="AL100" s="1163"/>
      <c r="AM100" s="1163"/>
      <c r="AN100" s="1163"/>
      <c r="AO100" s="1163"/>
      <c r="AP100" s="1163"/>
      <c r="AQ100" s="1163"/>
      <c r="AR100" s="1163"/>
      <c r="AS100" s="1163"/>
      <c r="AT100" s="1163"/>
      <c r="AU100" s="1163"/>
      <c r="AV100" s="1163"/>
      <c r="AW100" s="1163"/>
      <c r="AX100" s="1163"/>
    </row>
    <row r="101" spans="1:50">
      <c r="A101" s="1163"/>
      <c r="B101" s="1163"/>
      <c r="C101" s="1163"/>
      <c r="D101" s="1163"/>
      <c r="E101" s="1163"/>
      <c r="F101" s="1163"/>
      <c r="G101" s="1163"/>
      <c r="H101" s="1163"/>
      <c r="I101" s="1163"/>
      <c r="J101" s="1163"/>
      <c r="K101" s="1163"/>
      <c r="L101" s="1163"/>
      <c r="M101" s="1163"/>
      <c r="N101" s="1163"/>
      <c r="O101" s="1163"/>
      <c r="P101" s="1163"/>
      <c r="Q101" s="1163"/>
      <c r="R101" s="1163"/>
      <c r="S101" s="1163"/>
      <c r="T101" s="1163"/>
      <c r="U101" s="1163"/>
      <c r="V101" s="1163"/>
      <c r="W101" s="1163"/>
      <c r="X101" s="1163"/>
      <c r="Y101" s="1163"/>
      <c r="Z101" s="1163"/>
      <c r="AA101" s="1163"/>
      <c r="AB101" s="1163"/>
      <c r="AC101" s="1163"/>
      <c r="AD101" s="1163"/>
      <c r="AE101" s="1163"/>
      <c r="AF101" s="1163"/>
      <c r="AG101" s="1163"/>
      <c r="AH101" s="1163"/>
      <c r="AI101" s="1163"/>
      <c r="AJ101" s="1163"/>
      <c r="AK101" s="1163"/>
      <c r="AL101" s="1163"/>
      <c r="AM101" s="1163"/>
      <c r="AN101" s="1163"/>
      <c r="AO101" s="1163"/>
      <c r="AP101" s="1163"/>
      <c r="AQ101" s="1163"/>
      <c r="AR101" s="1163"/>
      <c r="AS101" s="1163"/>
      <c r="AT101" s="1163"/>
      <c r="AU101" s="1163"/>
      <c r="AV101" s="1163"/>
      <c r="AW101" s="1163"/>
      <c r="AX101" s="1163"/>
    </row>
    <row r="102" spans="1:50">
      <c r="A102" s="1163"/>
      <c r="B102" s="1163"/>
      <c r="C102" s="1163"/>
      <c r="D102" s="1163"/>
      <c r="E102" s="1163"/>
      <c r="F102" s="1163"/>
      <c r="G102" s="1163"/>
      <c r="H102" s="1163"/>
      <c r="I102" s="1163"/>
      <c r="J102" s="1163"/>
      <c r="K102" s="1163"/>
      <c r="L102" s="1163"/>
      <c r="M102" s="1163"/>
      <c r="N102" s="1163"/>
      <c r="O102" s="1163"/>
      <c r="P102" s="1163"/>
      <c r="Q102" s="1163"/>
      <c r="R102" s="1163"/>
      <c r="S102" s="1163"/>
      <c r="T102" s="1163"/>
      <c r="U102" s="1163"/>
      <c r="V102" s="1163"/>
      <c r="W102" s="1163"/>
      <c r="X102" s="1163"/>
      <c r="Y102" s="1163"/>
      <c r="Z102" s="1163"/>
      <c r="AA102" s="1163"/>
      <c r="AB102" s="1163"/>
      <c r="AC102" s="1163"/>
      <c r="AD102" s="1163"/>
      <c r="AE102" s="1163"/>
      <c r="AF102" s="1163"/>
      <c r="AG102" s="1163"/>
      <c r="AH102" s="1163"/>
      <c r="AI102" s="1163"/>
      <c r="AJ102" s="1163"/>
      <c r="AK102" s="1163"/>
      <c r="AL102" s="1163"/>
      <c r="AM102" s="1163"/>
      <c r="AN102" s="1163"/>
      <c r="AO102" s="1163"/>
      <c r="AP102" s="1163"/>
      <c r="AQ102" s="1163"/>
      <c r="AR102" s="1163"/>
      <c r="AS102" s="1163"/>
      <c r="AT102" s="1163"/>
      <c r="AU102" s="1163"/>
      <c r="AV102" s="1163"/>
      <c r="AW102" s="1163"/>
      <c r="AX102" s="1163"/>
    </row>
    <row r="103" spans="1:50">
      <c r="A103" s="1163"/>
      <c r="B103" s="1163"/>
      <c r="C103" s="1163"/>
      <c r="D103" s="1163"/>
      <c r="E103" s="1163"/>
      <c r="F103" s="1163"/>
      <c r="G103" s="1163"/>
      <c r="H103" s="1163"/>
      <c r="I103" s="1163"/>
      <c r="J103" s="1163"/>
      <c r="K103" s="1163"/>
      <c r="L103" s="1163"/>
      <c r="M103" s="1163"/>
      <c r="N103" s="1163"/>
      <c r="O103" s="1163"/>
      <c r="P103" s="1163"/>
      <c r="Q103" s="1163"/>
      <c r="R103" s="1163"/>
      <c r="S103" s="1163"/>
      <c r="T103" s="1163"/>
      <c r="U103" s="1163"/>
      <c r="V103" s="1163"/>
      <c r="W103" s="1163"/>
      <c r="X103" s="1163"/>
      <c r="Y103" s="1163"/>
      <c r="Z103" s="1163"/>
      <c r="AA103" s="1163"/>
      <c r="AB103" s="1163"/>
      <c r="AC103" s="1163"/>
      <c r="AD103" s="1163"/>
      <c r="AE103" s="1163"/>
      <c r="AF103" s="1163"/>
      <c r="AG103" s="1163"/>
      <c r="AH103" s="1163"/>
      <c r="AI103" s="1163"/>
      <c r="AJ103" s="1163"/>
      <c r="AK103" s="1163"/>
      <c r="AL103" s="1163"/>
      <c r="AM103" s="1163"/>
      <c r="AN103" s="1163"/>
      <c r="AO103" s="1163"/>
      <c r="AP103" s="1163"/>
      <c r="AQ103" s="1163"/>
      <c r="AR103" s="1163"/>
      <c r="AS103" s="1163"/>
      <c r="AT103" s="1163"/>
      <c r="AU103" s="1163"/>
      <c r="AV103" s="1163"/>
      <c r="AW103" s="1163"/>
      <c r="AX103" s="1163"/>
    </row>
    <row r="104" spans="1:50">
      <c r="A104" s="1163"/>
      <c r="B104" s="1163"/>
      <c r="C104" s="1163"/>
      <c r="D104" s="1163"/>
      <c r="E104" s="1163"/>
      <c r="F104" s="1163"/>
      <c r="G104" s="1163"/>
      <c r="H104" s="1163"/>
      <c r="I104" s="1163"/>
      <c r="J104" s="1163"/>
      <c r="K104" s="1163"/>
      <c r="L104" s="1163"/>
      <c r="M104" s="1163"/>
      <c r="N104" s="1163"/>
      <c r="O104" s="1163"/>
      <c r="P104" s="1163"/>
      <c r="Q104" s="1163"/>
      <c r="R104" s="1163"/>
      <c r="S104" s="1163"/>
      <c r="T104" s="1163"/>
      <c r="U104" s="1163"/>
      <c r="V104" s="1163"/>
      <c r="W104" s="1163"/>
      <c r="X104" s="1163"/>
      <c r="Y104" s="1163"/>
      <c r="Z104" s="1163"/>
      <c r="AA104" s="1163"/>
      <c r="AB104" s="1163"/>
      <c r="AC104" s="1163"/>
      <c r="AD104" s="1163"/>
      <c r="AE104" s="1163"/>
      <c r="AF104" s="1163"/>
      <c r="AG104" s="1163"/>
      <c r="AH104" s="1163"/>
      <c r="AI104" s="1163"/>
      <c r="AJ104" s="1163"/>
      <c r="AK104" s="1163"/>
      <c r="AL104" s="1163"/>
      <c r="AM104" s="1163"/>
      <c r="AN104" s="1163"/>
      <c r="AO104" s="1163"/>
      <c r="AP104" s="1163"/>
      <c r="AQ104" s="1163"/>
      <c r="AR104" s="1163"/>
      <c r="AS104" s="1163"/>
      <c r="AT104" s="1163"/>
      <c r="AU104" s="1163"/>
      <c r="AV104" s="1163"/>
      <c r="AW104" s="1163"/>
      <c r="AX104" s="1163"/>
    </row>
    <row r="105" spans="1:50">
      <c r="A105" s="1163"/>
      <c r="B105" s="1163"/>
      <c r="C105" s="1163"/>
      <c r="D105" s="1163"/>
      <c r="E105" s="1163"/>
      <c r="F105" s="1163"/>
      <c r="G105" s="1163"/>
      <c r="H105" s="1163"/>
      <c r="I105" s="1163"/>
      <c r="J105" s="1163"/>
      <c r="K105" s="1163"/>
      <c r="L105" s="1163"/>
      <c r="M105" s="1163"/>
      <c r="N105" s="1163"/>
      <c r="O105" s="1163"/>
      <c r="P105" s="1163"/>
      <c r="Q105" s="1163"/>
      <c r="R105" s="1163"/>
      <c r="S105" s="1163"/>
      <c r="T105" s="1163"/>
      <c r="U105" s="1163"/>
      <c r="V105" s="1163"/>
      <c r="W105" s="1163"/>
      <c r="X105" s="1163"/>
      <c r="Y105" s="1163"/>
      <c r="Z105" s="1163"/>
      <c r="AA105" s="1163"/>
      <c r="AB105" s="1163"/>
      <c r="AC105" s="1163"/>
      <c r="AD105" s="1163"/>
      <c r="AE105" s="1163"/>
      <c r="AF105" s="1163"/>
      <c r="AG105" s="1163"/>
      <c r="AH105" s="1163"/>
      <c r="AI105" s="1163"/>
      <c r="AJ105" s="1163"/>
      <c r="AK105" s="1163"/>
      <c r="AL105" s="1163"/>
      <c r="AM105" s="1163"/>
      <c r="AN105" s="1163"/>
      <c r="AO105" s="1163"/>
      <c r="AP105" s="1163"/>
      <c r="AQ105" s="1163"/>
      <c r="AR105" s="1163"/>
      <c r="AS105" s="1163"/>
      <c r="AT105" s="1163"/>
      <c r="AU105" s="1163"/>
      <c r="AV105" s="1163"/>
      <c r="AW105" s="1163"/>
      <c r="AX105" s="1163"/>
    </row>
    <row r="106" spans="1:50">
      <c r="A106" s="1163"/>
      <c r="B106" s="1163"/>
      <c r="C106" s="1163"/>
      <c r="D106" s="1163"/>
      <c r="E106" s="1163"/>
      <c r="F106" s="1163"/>
      <c r="G106" s="1163"/>
      <c r="H106" s="1163"/>
      <c r="I106" s="1163"/>
      <c r="J106" s="1163"/>
      <c r="K106" s="1163"/>
      <c r="L106" s="1163"/>
      <c r="M106" s="1163"/>
      <c r="N106" s="1163"/>
      <c r="O106" s="1163"/>
      <c r="P106" s="1163"/>
      <c r="Q106" s="1163"/>
      <c r="R106" s="1163"/>
      <c r="S106" s="1163"/>
      <c r="T106" s="1163"/>
      <c r="U106" s="1163"/>
      <c r="V106" s="1163"/>
      <c r="W106" s="1163"/>
      <c r="X106" s="1163"/>
      <c r="Y106" s="1163"/>
      <c r="Z106" s="1163"/>
      <c r="AA106" s="1163"/>
      <c r="AB106" s="1163"/>
      <c r="AC106" s="1163"/>
      <c r="AD106" s="1163"/>
      <c r="AE106" s="1163"/>
      <c r="AF106" s="1163"/>
      <c r="AG106" s="1163"/>
      <c r="AH106" s="1163"/>
      <c r="AI106" s="1163"/>
      <c r="AJ106" s="1163"/>
      <c r="AK106" s="1163"/>
      <c r="AL106" s="1163"/>
      <c r="AM106" s="1163"/>
      <c r="AN106" s="1163"/>
      <c r="AO106" s="1163"/>
      <c r="AP106" s="1163"/>
      <c r="AQ106" s="1163"/>
      <c r="AR106" s="1163"/>
      <c r="AS106" s="1163"/>
      <c r="AT106" s="1163"/>
      <c r="AU106" s="1163"/>
      <c r="AV106" s="1163"/>
      <c r="AW106" s="1163"/>
      <c r="AX106" s="1163"/>
    </row>
    <row r="107" spans="1:50">
      <c r="A107" s="1163"/>
      <c r="B107" s="1163"/>
      <c r="C107" s="1163"/>
      <c r="D107" s="1163"/>
      <c r="E107" s="1163"/>
      <c r="F107" s="1163"/>
      <c r="G107" s="1163"/>
      <c r="H107" s="1163"/>
      <c r="I107" s="1163"/>
      <c r="J107" s="1163"/>
      <c r="K107" s="1163"/>
      <c r="L107" s="1163"/>
      <c r="M107" s="1163"/>
      <c r="N107" s="1163"/>
      <c r="O107" s="1163"/>
      <c r="P107" s="1163"/>
      <c r="Q107" s="1163"/>
      <c r="R107" s="1163"/>
      <c r="S107" s="1163"/>
      <c r="T107" s="1163"/>
      <c r="U107" s="1163"/>
      <c r="V107" s="1163"/>
      <c r="W107" s="1163"/>
      <c r="X107" s="1163"/>
      <c r="Y107" s="1163"/>
      <c r="Z107" s="1163"/>
      <c r="AA107" s="1163"/>
      <c r="AB107" s="1163"/>
      <c r="AC107" s="1163"/>
      <c r="AD107" s="1163"/>
      <c r="AE107" s="1163"/>
      <c r="AF107" s="1163"/>
      <c r="AG107" s="1163"/>
      <c r="AH107" s="1163"/>
      <c r="AI107" s="1163"/>
      <c r="AJ107" s="1163"/>
      <c r="AK107" s="1163"/>
      <c r="AL107" s="1163"/>
      <c r="AM107" s="1163"/>
      <c r="AN107" s="1163"/>
      <c r="AO107" s="1163"/>
      <c r="AP107" s="1163"/>
      <c r="AQ107" s="1163"/>
      <c r="AR107" s="1163"/>
      <c r="AS107" s="1163"/>
      <c r="AT107" s="1163"/>
      <c r="AU107" s="1163"/>
      <c r="AV107" s="1163"/>
      <c r="AW107" s="1163"/>
      <c r="AX107" s="1163"/>
    </row>
    <row r="108" spans="1:50">
      <c r="A108" s="1163"/>
      <c r="B108" s="1163"/>
      <c r="C108" s="1163"/>
      <c r="D108" s="1163"/>
      <c r="E108" s="1163"/>
      <c r="F108" s="1163"/>
      <c r="G108" s="1163"/>
      <c r="H108" s="1163"/>
      <c r="I108" s="1163"/>
      <c r="J108" s="1163"/>
      <c r="K108" s="1163"/>
      <c r="L108" s="1163"/>
      <c r="M108" s="1163"/>
      <c r="N108" s="1163"/>
      <c r="O108" s="1163"/>
      <c r="P108" s="1163"/>
      <c r="Q108" s="1163"/>
      <c r="R108" s="1163"/>
      <c r="S108" s="1163"/>
      <c r="T108" s="1163"/>
      <c r="U108" s="1163"/>
      <c r="V108" s="1163"/>
      <c r="W108" s="1163"/>
      <c r="X108" s="1163"/>
      <c r="Y108" s="1163"/>
      <c r="Z108" s="1163"/>
      <c r="AA108" s="1163"/>
      <c r="AB108" s="1163"/>
      <c r="AC108" s="1163"/>
      <c r="AD108" s="1163"/>
      <c r="AE108" s="1163"/>
      <c r="AF108" s="1163"/>
      <c r="AG108" s="1163"/>
      <c r="AH108" s="1163"/>
      <c r="AI108" s="1163"/>
      <c r="AJ108" s="1163"/>
      <c r="AK108" s="1163"/>
      <c r="AL108" s="1163"/>
      <c r="AM108" s="1163"/>
      <c r="AN108" s="1163"/>
      <c r="AO108" s="1163"/>
      <c r="AP108" s="1163"/>
      <c r="AQ108" s="1163"/>
      <c r="AR108" s="1163"/>
      <c r="AS108" s="1163"/>
      <c r="AT108" s="1163"/>
      <c r="AU108" s="1163"/>
      <c r="AV108" s="1163"/>
      <c r="AW108" s="1163"/>
      <c r="AX108" s="1163"/>
    </row>
    <row r="109" spans="1:50">
      <c r="A109" s="1163"/>
      <c r="B109" s="1163"/>
      <c r="C109" s="1163"/>
      <c r="D109" s="1163"/>
      <c r="E109" s="1163"/>
      <c r="F109" s="1163"/>
      <c r="G109" s="1163"/>
      <c r="H109" s="1163"/>
      <c r="I109" s="1163"/>
      <c r="J109" s="1163"/>
      <c r="K109" s="1163"/>
      <c r="L109" s="1163"/>
      <c r="M109" s="1163"/>
      <c r="N109" s="1163"/>
      <c r="O109" s="1163"/>
      <c r="P109" s="1163"/>
      <c r="Q109" s="1163"/>
      <c r="R109" s="1163"/>
      <c r="S109" s="1163"/>
      <c r="T109" s="1163"/>
      <c r="U109" s="1163"/>
      <c r="V109" s="1163"/>
      <c r="W109" s="1163"/>
      <c r="X109" s="1163"/>
      <c r="Y109" s="1163"/>
      <c r="Z109" s="1163"/>
      <c r="AA109" s="1163"/>
      <c r="AB109" s="1163"/>
      <c r="AC109" s="1163"/>
      <c r="AD109" s="1163"/>
      <c r="AE109" s="1163"/>
      <c r="AF109" s="1163"/>
      <c r="AG109" s="1163"/>
      <c r="AH109" s="1163"/>
      <c r="AI109" s="1163"/>
      <c r="AJ109" s="1163"/>
      <c r="AK109" s="1163"/>
      <c r="AL109" s="1163"/>
      <c r="AM109" s="1163"/>
      <c r="AN109" s="1163"/>
      <c r="AO109" s="1163"/>
      <c r="AP109" s="1163"/>
      <c r="AQ109" s="1163"/>
      <c r="AR109" s="1163"/>
      <c r="AS109" s="1163"/>
      <c r="AT109" s="1163"/>
      <c r="AU109" s="1163"/>
      <c r="AV109" s="1163"/>
      <c r="AW109" s="1163"/>
      <c r="AX109" s="1163"/>
    </row>
    <row r="110" spans="1:50">
      <c r="A110" s="1163"/>
      <c r="B110" s="1163"/>
      <c r="C110" s="1163"/>
      <c r="D110" s="1163"/>
      <c r="E110" s="1163"/>
      <c r="F110" s="1163"/>
      <c r="G110" s="1163"/>
      <c r="H110" s="1163"/>
      <c r="I110" s="1163"/>
      <c r="J110" s="1163"/>
      <c r="K110" s="1163"/>
      <c r="L110" s="1163"/>
      <c r="M110" s="1163"/>
      <c r="N110" s="1163"/>
      <c r="O110" s="1163"/>
      <c r="P110" s="1163"/>
      <c r="Q110" s="1163"/>
      <c r="R110" s="1163"/>
      <c r="S110" s="1163"/>
      <c r="T110" s="1163"/>
      <c r="U110" s="1163"/>
      <c r="V110" s="1163"/>
      <c r="W110" s="1163"/>
      <c r="X110" s="1163"/>
      <c r="Y110" s="1163"/>
      <c r="Z110" s="1163"/>
      <c r="AA110" s="1163"/>
      <c r="AB110" s="1163"/>
      <c r="AC110" s="1163"/>
      <c r="AD110" s="1163"/>
      <c r="AE110" s="1163"/>
      <c r="AF110" s="1163"/>
      <c r="AG110" s="1163"/>
      <c r="AH110" s="1163"/>
      <c r="AI110" s="1163"/>
      <c r="AJ110" s="1163"/>
      <c r="AK110" s="1163"/>
      <c r="AL110" s="1163"/>
      <c r="AM110" s="1163"/>
      <c r="AN110" s="1163"/>
      <c r="AO110" s="1163"/>
      <c r="AP110" s="1163"/>
      <c r="AQ110" s="1163"/>
      <c r="AR110" s="1163"/>
      <c r="AS110" s="1163"/>
      <c r="AT110" s="1163"/>
      <c r="AU110" s="1163"/>
      <c r="AV110" s="1163"/>
      <c r="AW110" s="1163"/>
      <c r="AX110" s="1163"/>
    </row>
    <row r="111" spans="1:50">
      <c r="A111" s="1163"/>
      <c r="B111" s="1163"/>
      <c r="C111" s="1163"/>
      <c r="D111" s="1163"/>
      <c r="E111" s="1163"/>
      <c r="F111" s="1163"/>
      <c r="G111" s="1163"/>
      <c r="H111" s="1163"/>
      <c r="I111" s="1163"/>
      <c r="J111" s="1163"/>
      <c r="K111" s="1163"/>
      <c r="L111" s="1163"/>
      <c r="M111" s="1163"/>
      <c r="N111" s="1163"/>
      <c r="O111" s="1163"/>
      <c r="P111" s="1163"/>
      <c r="Q111" s="1163"/>
      <c r="R111" s="1163"/>
      <c r="S111" s="1163"/>
      <c r="T111" s="1163"/>
      <c r="U111" s="1163"/>
      <c r="V111" s="1163"/>
      <c r="W111" s="1163"/>
      <c r="X111" s="1163"/>
      <c r="Y111" s="1163"/>
      <c r="Z111" s="1163"/>
      <c r="AA111" s="1163"/>
      <c r="AB111" s="1163"/>
      <c r="AC111" s="1163"/>
      <c r="AD111" s="1163"/>
      <c r="AE111" s="1163"/>
      <c r="AF111" s="1163"/>
      <c r="AG111" s="1163"/>
      <c r="AH111" s="1163"/>
      <c r="AI111" s="1163"/>
      <c r="AJ111" s="1163"/>
      <c r="AK111" s="1163"/>
      <c r="AL111" s="1163"/>
      <c r="AM111" s="1163"/>
      <c r="AN111" s="1163"/>
      <c r="AO111" s="1163"/>
      <c r="AP111" s="1163"/>
      <c r="AQ111" s="1163"/>
      <c r="AR111" s="1163"/>
      <c r="AS111" s="1163"/>
      <c r="AT111" s="1163"/>
      <c r="AU111" s="1163"/>
      <c r="AV111" s="1163"/>
      <c r="AW111" s="1163"/>
      <c r="AX111" s="1163"/>
    </row>
    <row r="112" spans="1:50">
      <c r="A112" s="1163"/>
      <c r="B112" s="1163"/>
      <c r="C112" s="1163"/>
      <c r="D112" s="1163"/>
      <c r="E112" s="1163"/>
      <c r="F112" s="1163"/>
      <c r="G112" s="1163"/>
      <c r="H112" s="1163"/>
      <c r="I112" s="1163"/>
      <c r="J112" s="1163"/>
      <c r="K112" s="1163"/>
      <c r="L112" s="1163"/>
      <c r="M112" s="1163"/>
      <c r="N112" s="1163"/>
      <c r="O112" s="1163"/>
      <c r="P112" s="1163"/>
      <c r="Q112" s="1163"/>
      <c r="R112" s="1163"/>
      <c r="S112" s="1163"/>
      <c r="T112" s="1163"/>
      <c r="U112" s="1163"/>
      <c r="V112" s="1163"/>
      <c r="W112" s="1163"/>
      <c r="X112" s="1163"/>
      <c r="Y112" s="1163"/>
      <c r="Z112" s="1163"/>
      <c r="AA112" s="1163"/>
      <c r="AB112" s="1163"/>
      <c r="AC112" s="1163"/>
      <c r="AD112" s="1163"/>
      <c r="AE112" s="1163"/>
      <c r="AF112" s="1163"/>
      <c r="AG112" s="1163"/>
      <c r="AH112" s="1163"/>
      <c r="AI112" s="1163"/>
      <c r="AJ112" s="1163"/>
      <c r="AK112" s="1163"/>
      <c r="AL112" s="1163"/>
      <c r="AM112" s="1163"/>
      <c r="AN112" s="1163"/>
      <c r="AO112" s="1163"/>
      <c r="AP112" s="1163"/>
      <c r="AQ112" s="1163"/>
      <c r="AR112" s="1163"/>
      <c r="AS112" s="1163"/>
      <c r="AT112" s="1163"/>
      <c r="AU112" s="1163"/>
      <c r="AV112" s="1163"/>
      <c r="AW112" s="1163"/>
      <c r="AX112" s="1163"/>
    </row>
    <row r="113" spans="1:50">
      <c r="A113" s="1163"/>
      <c r="B113" s="1163"/>
      <c r="C113" s="1163"/>
      <c r="D113" s="1163"/>
      <c r="E113" s="1163"/>
      <c r="F113" s="1163"/>
      <c r="G113" s="1163"/>
      <c r="H113" s="1163"/>
      <c r="I113" s="1163"/>
      <c r="J113" s="1163"/>
      <c r="K113" s="1163"/>
      <c r="L113" s="1163"/>
      <c r="M113" s="1163"/>
      <c r="N113" s="1163"/>
      <c r="O113" s="1163"/>
      <c r="P113" s="1163"/>
      <c r="Q113" s="1163"/>
      <c r="R113" s="1163"/>
      <c r="S113" s="1163"/>
      <c r="T113" s="1163"/>
      <c r="U113" s="1163"/>
      <c r="V113" s="1163"/>
      <c r="W113" s="1163"/>
      <c r="X113" s="1163"/>
      <c r="Y113" s="1163"/>
      <c r="Z113" s="1163"/>
      <c r="AA113" s="1163"/>
      <c r="AB113" s="1163"/>
      <c r="AC113" s="1163"/>
      <c r="AD113" s="1163"/>
      <c r="AE113" s="1163"/>
      <c r="AF113" s="1163"/>
      <c r="AG113" s="1163"/>
      <c r="AH113" s="1163"/>
      <c r="AI113" s="1163"/>
      <c r="AJ113" s="1163"/>
      <c r="AK113" s="1163"/>
      <c r="AL113" s="1163"/>
      <c r="AM113" s="1163"/>
      <c r="AN113" s="1163"/>
      <c r="AO113" s="1163"/>
      <c r="AP113" s="1163"/>
      <c r="AQ113" s="1163"/>
      <c r="AR113" s="1163"/>
      <c r="AS113" s="1163"/>
      <c r="AT113" s="1163"/>
      <c r="AU113" s="1163"/>
      <c r="AV113" s="1163"/>
      <c r="AW113" s="1163"/>
      <c r="AX113" s="1163"/>
    </row>
    <row r="114" spans="1:50">
      <c r="A114" s="1163"/>
      <c r="B114" s="1163"/>
      <c r="C114" s="1163"/>
      <c r="D114" s="1163"/>
      <c r="E114" s="1163"/>
      <c r="F114" s="1163"/>
      <c r="G114" s="1163"/>
      <c r="H114" s="1163"/>
      <c r="I114" s="1163"/>
      <c r="J114" s="1163"/>
      <c r="K114" s="1163"/>
      <c r="L114" s="1163"/>
      <c r="M114" s="1163"/>
      <c r="N114" s="1163"/>
      <c r="O114" s="1163"/>
      <c r="P114" s="1163"/>
      <c r="Q114" s="1163"/>
      <c r="R114" s="1163"/>
      <c r="S114" s="1163"/>
      <c r="T114" s="1163"/>
      <c r="U114" s="1163"/>
      <c r="V114" s="1163"/>
      <c r="W114" s="1163"/>
      <c r="X114" s="1163"/>
      <c r="Y114" s="1163"/>
      <c r="Z114" s="1163"/>
      <c r="AA114" s="1163"/>
      <c r="AB114" s="1163"/>
      <c r="AC114" s="1163"/>
      <c r="AD114" s="1163"/>
      <c r="AE114" s="1163"/>
      <c r="AF114" s="1163"/>
      <c r="AG114" s="1163"/>
      <c r="AH114" s="1163"/>
      <c r="AI114" s="1163"/>
      <c r="AJ114" s="1163"/>
      <c r="AK114" s="1163"/>
      <c r="AL114" s="1163"/>
      <c r="AM114" s="1163"/>
      <c r="AN114" s="1163"/>
      <c r="AO114" s="1163"/>
      <c r="AP114" s="1163"/>
      <c r="AQ114" s="1163"/>
      <c r="AR114" s="1163"/>
      <c r="AS114" s="1163"/>
      <c r="AT114" s="1163"/>
      <c r="AU114" s="1163"/>
      <c r="AV114" s="1163"/>
      <c r="AW114" s="1163"/>
      <c r="AX114" s="1163"/>
    </row>
    <row r="115" spans="1:50">
      <c r="A115" s="1163"/>
      <c r="B115" s="1163"/>
      <c r="C115" s="1163"/>
      <c r="D115" s="1163"/>
      <c r="E115" s="1163"/>
      <c r="F115" s="1163"/>
      <c r="G115" s="1163"/>
      <c r="H115" s="1163"/>
      <c r="I115" s="1163"/>
      <c r="J115" s="1163"/>
      <c r="K115" s="1163"/>
      <c r="L115" s="1163"/>
      <c r="M115" s="1163"/>
      <c r="N115" s="1163"/>
      <c r="O115" s="1163"/>
      <c r="P115" s="1163"/>
      <c r="Q115" s="1163"/>
      <c r="R115" s="1163"/>
      <c r="S115" s="1163"/>
      <c r="T115" s="1163"/>
      <c r="U115" s="1163"/>
      <c r="V115" s="1163"/>
      <c r="W115" s="1163"/>
      <c r="X115" s="1163"/>
      <c r="Y115" s="1163"/>
      <c r="Z115" s="1163"/>
      <c r="AA115" s="1163"/>
      <c r="AB115" s="1163"/>
      <c r="AC115" s="1163"/>
      <c r="AD115" s="1163"/>
      <c r="AE115" s="1163"/>
      <c r="AF115" s="1163"/>
      <c r="AG115" s="1163"/>
      <c r="AH115" s="1163"/>
      <c r="AI115" s="1163"/>
      <c r="AJ115" s="1163"/>
      <c r="AK115" s="1163"/>
      <c r="AL115" s="1163"/>
      <c r="AM115" s="1163"/>
      <c r="AN115" s="1163"/>
      <c r="AO115" s="1163"/>
      <c r="AP115" s="1163"/>
      <c r="AQ115" s="1163"/>
      <c r="AR115" s="1163"/>
      <c r="AS115" s="1163"/>
      <c r="AT115" s="1163"/>
      <c r="AU115" s="1163"/>
      <c r="AV115" s="1163"/>
      <c r="AW115" s="1163"/>
      <c r="AX115" s="1163"/>
    </row>
    <row r="116" spans="1:50">
      <c r="A116" s="1163"/>
      <c r="B116" s="1163"/>
      <c r="C116" s="1163"/>
      <c r="D116" s="1163"/>
      <c r="E116" s="1163"/>
      <c r="F116" s="1163"/>
      <c r="G116" s="1163"/>
      <c r="H116" s="1163"/>
      <c r="I116" s="1163"/>
      <c r="J116" s="1163"/>
      <c r="K116" s="1163"/>
      <c r="L116" s="1163"/>
      <c r="M116" s="1163"/>
      <c r="N116" s="1163"/>
      <c r="O116" s="1163"/>
      <c r="P116" s="1163"/>
      <c r="Q116" s="1163"/>
      <c r="R116" s="1163"/>
      <c r="S116" s="1163"/>
      <c r="T116" s="1163"/>
      <c r="U116" s="1163"/>
      <c r="V116" s="1163"/>
      <c r="W116" s="1163"/>
      <c r="X116" s="1163"/>
      <c r="Y116" s="1163"/>
      <c r="Z116" s="1163"/>
      <c r="AA116" s="1163"/>
      <c r="AB116" s="1163"/>
      <c r="AC116" s="1163"/>
      <c r="AD116" s="1163"/>
      <c r="AE116" s="1163"/>
      <c r="AF116" s="1163"/>
      <c r="AG116" s="1163"/>
      <c r="AH116" s="1163"/>
      <c r="AI116" s="1163"/>
      <c r="AJ116" s="1163"/>
      <c r="AK116" s="1163"/>
      <c r="AL116" s="1163"/>
      <c r="AM116" s="1163"/>
      <c r="AN116" s="1163"/>
      <c r="AO116" s="1163"/>
      <c r="AP116" s="1163"/>
      <c r="AQ116" s="1163"/>
      <c r="AR116" s="1163"/>
      <c r="AS116" s="1163"/>
      <c r="AT116" s="1163"/>
      <c r="AU116" s="1163"/>
      <c r="AV116" s="1163"/>
      <c r="AW116" s="1163"/>
      <c r="AX116" s="1163"/>
    </row>
    <row r="117" spans="1:50">
      <c r="A117" s="1163"/>
      <c r="B117" s="1163"/>
      <c r="C117" s="1163"/>
      <c r="D117" s="1163"/>
      <c r="E117" s="1163"/>
      <c r="F117" s="1163"/>
      <c r="G117" s="1163"/>
      <c r="H117" s="1163"/>
      <c r="I117" s="1163"/>
      <c r="J117" s="1163"/>
      <c r="K117" s="1163"/>
      <c r="L117" s="1163"/>
      <c r="M117" s="1163"/>
      <c r="N117" s="1163"/>
      <c r="O117" s="1163"/>
      <c r="P117" s="1163"/>
      <c r="Q117" s="1163"/>
      <c r="R117" s="1163"/>
      <c r="S117" s="1163"/>
      <c r="T117" s="1163"/>
      <c r="U117" s="1163"/>
      <c r="V117" s="1163"/>
      <c r="W117" s="1163"/>
      <c r="X117" s="1163"/>
      <c r="Y117" s="1163"/>
      <c r="Z117" s="1163"/>
      <c r="AA117" s="1163"/>
      <c r="AB117" s="1163"/>
      <c r="AC117" s="1163"/>
      <c r="AD117" s="1163"/>
      <c r="AE117" s="1163"/>
      <c r="AF117" s="1163"/>
      <c r="AG117" s="1163"/>
      <c r="AH117" s="1163"/>
      <c r="AI117" s="1163"/>
      <c r="AJ117" s="1163"/>
      <c r="AK117" s="1163"/>
      <c r="AL117" s="1163"/>
      <c r="AM117" s="1163"/>
      <c r="AN117" s="1163"/>
      <c r="AO117" s="1163"/>
      <c r="AP117" s="1163"/>
      <c r="AQ117" s="1163"/>
      <c r="AR117" s="1163"/>
      <c r="AS117" s="1163"/>
      <c r="AT117" s="1163"/>
      <c r="AU117" s="1163"/>
      <c r="AV117" s="1163"/>
      <c r="AW117" s="1163"/>
      <c r="AX117" s="1163"/>
    </row>
    <row r="118" spans="1:50">
      <c r="A118" s="1163"/>
      <c r="B118" s="1163"/>
      <c r="C118" s="1163"/>
      <c r="D118" s="1163"/>
      <c r="E118" s="1163"/>
      <c r="F118" s="1163"/>
      <c r="G118" s="1163"/>
      <c r="H118" s="1163"/>
      <c r="I118" s="1163"/>
      <c r="J118" s="1163"/>
      <c r="K118" s="1163"/>
      <c r="L118" s="1163"/>
      <c r="M118" s="1163"/>
      <c r="N118" s="1163"/>
      <c r="O118" s="1163"/>
      <c r="P118" s="1163"/>
      <c r="Q118" s="1163"/>
      <c r="R118" s="1163"/>
      <c r="S118" s="1163"/>
      <c r="T118" s="1163"/>
      <c r="U118" s="1163"/>
      <c r="V118" s="1163"/>
      <c r="W118" s="1163"/>
      <c r="X118" s="1163"/>
      <c r="Y118" s="1163"/>
      <c r="Z118" s="1163"/>
      <c r="AA118" s="1163"/>
      <c r="AB118" s="1163"/>
      <c r="AC118" s="1163"/>
      <c r="AD118" s="1163"/>
      <c r="AE118" s="1163"/>
      <c r="AF118" s="1163"/>
      <c r="AG118" s="1163"/>
      <c r="AH118" s="1163"/>
      <c r="AI118" s="1163"/>
      <c r="AJ118" s="1163"/>
      <c r="AK118" s="1163"/>
      <c r="AL118" s="1163"/>
      <c r="AM118" s="1163"/>
      <c r="AN118" s="1163"/>
      <c r="AO118" s="1163"/>
      <c r="AP118" s="1163"/>
      <c r="AQ118" s="1163"/>
      <c r="AR118" s="1163"/>
      <c r="AS118" s="1163"/>
      <c r="AT118" s="1163"/>
      <c r="AU118" s="1163"/>
      <c r="AV118" s="1163"/>
      <c r="AW118" s="1163"/>
      <c r="AX118" s="1163"/>
    </row>
    <row r="119" spans="1:50">
      <c r="A119" s="1163"/>
      <c r="B119" s="1163"/>
      <c r="C119" s="1163"/>
      <c r="D119" s="1163"/>
      <c r="E119" s="1163"/>
      <c r="F119" s="1163"/>
      <c r="G119" s="1163"/>
      <c r="H119" s="1163"/>
      <c r="I119" s="1163"/>
      <c r="J119" s="1163"/>
      <c r="K119" s="1163"/>
      <c r="L119" s="1163"/>
      <c r="M119" s="1163"/>
      <c r="N119" s="1163"/>
      <c r="O119" s="1163"/>
      <c r="P119" s="1163"/>
      <c r="Q119" s="1163"/>
      <c r="R119" s="1163"/>
      <c r="S119" s="1163"/>
      <c r="T119" s="1163"/>
      <c r="U119" s="1163"/>
      <c r="V119" s="1163"/>
      <c r="W119" s="1163"/>
      <c r="X119" s="1163"/>
      <c r="Y119" s="1163"/>
      <c r="Z119" s="1163"/>
      <c r="AA119" s="1163"/>
      <c r="AB119" s="1163"/>
      <c r="AC119" s="1163"/>
      <c r="AD119" s="1163"/>
      <c r="AE119" s="1163"/>
      <c r="AF119" s="1163"/>
      <c r="AG119" s="1163"/>
      <c r="AH119" s="1163"/>
      <c r="AI119" s="1163"/>
      <c r="AJ119" s="1163"/>
      <c r="AK119" s="1163"/>
      <c r="AL119" s="1163"/>
      <c r="AM119" s="1163"/>
      <c r="AN119" s="1163"/>
      <c r="AO119" s="1163"/>
      <c r="AP119" s="1163"/>
      <c r="AQ119" s="1163"/>
      <c r="AR119" s="1163"/>
      <c r="AS119" s="1163"/>
      <c r="AT119" s="1163"/>
      <c r="AU119" s="1163"/>
      <c r="AV119" s="1163"/>
      <c r="AW119" s="1163"/>
      <c r="AX119" s="1163"/>
    </row>
    <row r="120" spans="1:50">
      <c r="A120" s="1163"/>
      <c r="B120" s="1163"/>
      <c r="C120" s="1163"/>
      <c r="D120" s="1163"/>
      <c r="E120" s="1163"/>
      <c r="F120" s="1163"/>
      <c r="G120" s="1163"/>
      <c r="H120" s="1163"/>
      <c r="I120" s="1163"/>
      <c r="J120" s="1163"/>
      <c r="K120" s="1163"/>
      <c r="L120" s="1163"/>
      <c r="M120" s="1163"/>
      <c r="N120" s="1163"/>
      <c r="O120" s="1163"/>
      <c r="P120" s="1163"/>
      <c r="Q120" s="1163"/>
      <c r="R120" s="1163"/>
      <c r="S120" s="1163"/>
      <c r="T120" s="1163"/>
      <c r="U120" s="1163"/>
      <c r="V120" s="1163"/>
      <c r="W120" s="1163"/>
      <c r="X120" s="1163"/>
      <c r="Y120" s="1163"/>
      <c r="Z120" s="1163"/>
      <c r="AA120" s="1163"/>
      <c r="AB120" s="1163"/>
      <c r="AC120" s="1163"/>
      <c r="AD120" s="1163"/>
      <c r="AE120" s="1163"/>
      <c r="AF120" s="1163"/>
      <c r="AG120" s="1163"/>
      <c r="AH120" s="1163"/>
      <c r="AI120" s="1163"/>
      <c r="AJ120" s="1163"/>
      <c r="AK120" s="1163"/>
      <c r="AL120" s="1163"/>
      <c r="AM120" s="1163"/>
      <c r="AN120" s="1163"/>
      <c r="AO120" s="1163"/>
      <c r="AP120" s="1163"/>
      <c r="AQ120" s="1163"/>
      <c r="AR120" s="1163"/>
      <c r="AS120" s="1163"/>
      <c r="AT120" s="1163"/>
      <c r="AU120" s="1163"/>
      <c r="AV120" s="1163"/>
      <c r="AW120" s="1163"/>
      <c r="AX120" s="1163"/>
    </row>
    <row r="121" spans="1:50">
      <c r="A121" s="1163"/>
      <c r="B121" s="1163"/>
      <c r="C121" s="1163"/>
      <c r="D121" s="1163"/>
      <c r="E121" s="1163"/>
      <c r="F121" s="1163"/>
      <c r="G121" s="1163"/>
      <c r="H121" s="1163"/>
      <c r="I121" s="1163"/>
      <c r="J121" s="1163"/>
      <c r="K121" s="1163"/>
      <c r="L121" s="1163"/>
      <c r="M121" s="1163"/>
      <c r="N121" s="1163"/>
      <c r="O121" s="1163"/>
      <c r="P121" s="1163"/>
      <c r="Q121" s="1163"/>
      <c r="R121" s="1163"/>
      <c r="S121" s="1163"/>
      <c r="T121" s="1163"/>
      <c r="U121" s="1163"/>
      <c r="V121" s="1163"/>
      <c r="W121" s="1163"/>
      <c r="X121" s="1163"/>
      <c r="Y121" s="1163"/>
      <c r="Z121" s="1163"/>
      <c r="AA121" s="1163"/>
      <c r="AB121" s="1163"/>
      <c r="AC121" s="1163"/>
      <c r="AD121" s="1163"/>
      <c r="AE121" s="1163"/>
      <c r="AF121" s="1163"/>
      <c r="AG121" s="1163"/>
      <c r="AH121" s="1163"/>
      <c r="AI121" s="1163"/>
      <c r="AJ121" s="1163"/>
      <c r="AK121" s="1163"/>
      <c r="AL121" s="1163"/>
      <c r="AM121" s="1163"/>
      <c r="AN121" s="1163"/>
      <c r="AO121" s="1163"/>
      <c r="AP121" s="1163"/>
      <c r="AQ121" s="1163"/>
      <c r="AR121" s="1163"/>
      <c r="AS121" s="1163"/>
      <c r="AT121" s="1163"/>
      <c r="AU121" s="1163"/>
      <c r="AV121" s="1163"/>
      <c r="AW121" s="1163"/>
      <c r="AX121" s="1163"/>
    </row>
    <row r="122" spans="1:50">
      <c r="A122" s="1163"/>
      <c r="B122" s="1163"/>
      <c r="C122" s="1163"/>
      <c r="D122" s="1163"/>
      <c r="E122" s="1163"/>
      <c r="F122" s="1163"/>
      <c r="G122" s="1163"/>
      <c r="H122" s="1163"/>
      <c r="I122" s="1163"/>
      <c r="J122" s="1163"/>
      <c r="K122" s="1163"/>
      <c r="L122" s="1163"/>
      <c r="M122" s="1163"/>
      <c r="N122" s="1163"/>
      <c r="O122" s="1163"/>
      <c r="P122" s="1163"/>
      <c r="Q122" s="1163"/>
      <c r="R122" s="1163"/>
      <c r="S122" s="1163"/>
      <c r="T122" s="1163"/>
      <c r="U122" s="1163"/>
      <c r="V122" s="1163"/>
      <c r="W122" s="1163"/>
      <c r="X122" s="1163"/>
      <c r="Y122" s="1163"/>
      <c r="Z122" s="1163"/>
      <c r="AA122" s="1163"/>
      <c r="AB122" s="1163"/>
      <c r="AC122" s="1163"/>
      <c r="AD122" s="1163"/>
      <c r="AE122" s="1163"/>
      <c r="AF122" s="1163"/>
      <c r="AG122" s="1163"/>
      <c r="AH122" s="1163"/>
      <c r="AI122" s="1163"/>
      <c r="AJ122" s="1163"/>
      <c r="AK122" s="1163"/>
      <c r="AL122" s="1163"/>
      <c r="AM122" s="1163"/>
      <c r="AN122" s="1163"/>
      <c r="AO122" s="1163"/>
      <c r="AP122" s="1163"/>
      <c r="AQ122" s="1163"/>
      <c r="AR122" s="1163"/>
      <c r="AS122" s="1163"/>
      <c r="AT122" s="1163"/>
      <c r="AU122" s="1163"/>
      <c r="AV122" s="1163"/>
      <c r="AW122" s="1163"/>
      <c r="AX122" s="1163"/>
    </row>
    <row r="123" spans="1:50">
      <c r="A123" s="1163"/>
      <c r="B123" s="1163"/>
      <c r="C123" s="1163"/>
      <c r="D123" s="1163"/>
      <c r="E123" s="1163"/>
      <c r="F123" s="1163"/>
      <c r="G123" s="1163"/>
      <c r="H123" s="1163"/>
      <c r="I123" s="1163"/>
      <c r="J123" s="1163"/>
      <c r="K123" s="1163"/>
      <c r="L123" s="1163"/>
      <c r="M123" s="1163"/>
      <c r="N123" s="1163"/>
      <c r="O123" s="1163"/>
      <c r="P123" s="1163"/>
      <c r="Q123" s="1163"/>
      <c r="R123" s="1163"/>
      <c r="S123" s="1163"/>
      <c r="T123" s="1163"/>
      <c r="U123" s="1163"/>
      <c r="V123" s="1163"/>
      <c r="W123" s="1163"/>
      <c r="X123" s="1163"/>
      <c r="Y123" s="1163"/>
      <c r="Z123" s="1163"/>
      <c r="AA123" s="1163"/>
      <c r="AB123" s="1163"/>
      <c r="AC123" s="1163"/>
      <c r="AD123" s="1163"/>
      <c r="AE123" s="1163"/>
      <c r="AF123" s="1163"/>
      <c r="AG123" s="1163"/>
      <c r="AH123" s="1163"/>
      <c r="AI123" s="1163"/>
      <c r="AJ123" s="1163"/>
      <c r="AK123" s="1163"/>
      <c r="AL123" s="1163"/>
      <c r="AM123" s="1163"/>
      <c r="AN123" s="1163"/>
      <c r="AO123" s="1163"/>
      <c r="AP123" s="1163"/>
      <c r="AQ123" s="1163"/>
      <c r="AR123" s="1163"/>
      <c r="AS123" s="1163"/>
      <c r="AT123" s="1163"/>
      <c r="AU123" s="1163"/>
      <c r="AV123" s="1163"/>
      <c r="AW123" s="1163"/>
      <c r="AX123" s="1163"/>
    </row>
    <row r="124" spans="1:50">
      <c r="A124" s="1163"/>
      <c r="B124" s="1163"/>
      <c r="C124" s="1163"/>
      <c r="D124" s="1163"/>
      <c r="E124" s="1163"/>
      <c r="F124" s="1163"/>
      <c r="G124" s="1163"/>
      <c r="H124" s="1163"/>
      <c r="I124" s="1163"/>
      <c r="J124" s="1163"/>
      <c r="K124" s="1163"/>
      <c r="L124" s="1163"/>
      <c r="M124" s="1163"/>
      <c r="N124" s="1163"/>
      <c r="O124" s="1163"/>
      <c r="P124" s="1163"/>
      <c r="Q124" s="1163"/>
      <c r="R124" s="1163"/>
      <c r="S124" s="1163"/>
      <c r="T124" s="1163"/>
      <c r="U124" s="1163"/>
      <c r="V124" s="1163"/>
      <c r="W124" s="1163"/>
      <c r="X124" s="1163"/>
      <c r="Y124" s="1163"/>
      <c r="Z124" s="1163"/>
      <c r="AA124" s="1163"/>
      <c r="AB124" s="1163"/>
      <c r="AC124" s="1163"/>
      <c r="AD124" s="1163"/>
      <c r="AE124" s="1163"/>
      <c r="AF124" s="1163"/>
      <c r="AG124" s="1163"/>
      <c r="AH124" s="1163"/>
      <c r="AI124" s="1163"/>
      <c r="AJ124" s="1163"/>
      <c r="AK124" s="1163"/>
      <c r="AL124" s="1163"/>
      <c r="AM124" s="1163"/>
      <c r="AN124" s="1163"/>
      <c r="AO124" s="1163"/>
      <c r="AP124" s="1163"/>
      <c r="AQ124" s="1163"/>
      <c r="AR124" s="1163"/>
      <c r="AS124" s="1163"/>
      <c r="AT124" s="1163"/>
      <c r="AU124" s="1163"/>
      <c r="AV124" s="1163"/>
      <c r="AW124" s="1163"/>
      <c r="AX124" s="1163"/>
    </row>
    <row r="125" spans="1:50">
      <c r="A125" s="1163"/>
      <c r="B125" s="1163"/>
      <c r="C125" s="1163"/>
      <c r="D125" s="1163"/>
      <c r="E125" s="1163"/>
      <c r="F125" s="1163"/>
      <c r="G125" s="1163"/>
      <c r="H125" s="1163"/>
      <c r="I125" s="1163"/>
      <c r="J125" s="1163"/>
      <c r="K125" s="1163"/>
      <c r="L125" s="1163"/>
      <c r="M125" s="1163"/>
      <c r="N125" s="1163"/>
      <c r="O125" s="1163"/>
      <c r="P125" s="1163"/>
      <c r="Q125" s="1163"/>
      <c r="R125" s="1163"/>
      <c r="S125" s="1163"/>
      <c r="T125" s="1163"/>
      <c r="U125" s="1163"/>
      <c r="V125" s="1163"/>
      <c r="W125" s="1163"/>
      <c r="X125" s="1163"/>
      <c r="Y125" s="1163"/>
      <c r="Z125" s="1163"/>
      <c r="AA125" s="1163"/>
      <c r="AB125" s="1163"/>
      <c r="AC125" s="1163"/>
      <c r="AD125" s="1163"/>
      <c r="AE125" s="1163"/>
      <c r="AF125" s="1163"/>
      <c r="AG125" s="1163"/>
      <c r="AH125" s="1163"/>
      <c r="AI125" s="1163"/>
      <c r="AJ125" s="1163"/>
      <c r="AK125" s="1163"/>
      <c r="AL125" s="1163"/>
      <c r="AM125" s="1163"/>
      <c r="AN125" s="1163"/>
      <c r="AO125" s="1163"/>
      <c r="AP125" s="1163"/>
      <c r="AQ125" s="1163"/>
      <c r="AR125" s="1163"/>
      <c r="AS125" s="1163"/>
      <c r="AT125" s="1163"/>
      <c r="AU125" s="1163"/>
      <c r="AV125" s="1163"/>
      <c r="AW125" s="1163"/>
      <c r="AX125" s="1163"/>
    </row>
    <row r="126" spans="1:50">
      <c r="A126" s="1163"/>
      <c r="B126" s="1163"/>
      <c r="C126" s="1163"/>
      <c r="D126" s="1163"/>
      <c r="E126" s="1163"/>
      <c r="F126" s="1163"/>
      <c r="G126" s="1163"/>
      <c r="H126" s="1163"/>
      <c r="I126" s="1163"/>
      <c r="J126" s="1163"/>
      <c r="K126" s="1163"/>
      <c r="L126" s="1163"/>
      <c r="M126" s="1163"/>
      <c r="N126" s="1163"/>
      <c r="O126" s="1163"/>
      <c r="P126" s="1163"/>
      <c r="Q126" s="1163"/>
      <c r="R126" s="1163"/>
      <c r="S126" s="1163"/>
      <c r="T126" s="1163"/>
      <c r="U126" s="1163"/>
      <c r="V126" s="1163"/>
      <c r="W126" s="1163"/>
      <c r="X126" s="1163"/>
      <c r="Y126" s="1163"/>
      <c r="Z126" s="1163"/>
      <c r="AA126" s="1163"/>
      <c r="AB126" s="1163"/>
      <c r="AC126" s="1163"/>
      <c r="AD126" s="1163"/>
      <c r="AE126" s="1163"/>
      <c r="AF126" s="1163"/>
      <c r="AG126" s="1163"/>
      <c r="AH126" s="1163"/>
      <c r="AI126" s="1163"/>
      <c r="AJ126" s="1163"/>
      <c r="AK126" s="1163"/>
      <c r="AL126" s="1163"/>
      <c r="AM126" s="1163"/>
      <c r="AN126" s="1163"/>
      <c r="AO126" s="1163"/>
      <c r="AP126" s="1163"/>
      <c r="AQ126" s="1163"/>
      <c r="AR126" s="1163"/>
      <c r="AS126" s="1163"/>
      <c r="AT126" s="1163"/>
      <c r="AU126" s="1163"/>
      <c r="AV126" s="1163"/>
      <c r="AW126" s="1163"/>
      <c r="AX126" s="1163"/>
    </row>
    <row r="127" spans="1:50">
      <c r="A127" s="1163"/>
      <c r="B127" s="1163"/>
      <c r="C127" s="1163"/>
      <c r="D127" s="1163"/>
      <c r="E127" s="1163"/>
      <c r="F127" s="1163"/>
      <c r="G127" s="1163"/>
      <c r="H127" s="1163"/>
      <c r="I127" s="1163"/>
      <c r="J127" s="1163"/>
      <c r="K127" s="1163"/>
      <c r="L127" s="1163"/>
      <c r="M127" s="1163"/>
      <c r="N127" s="1163"/>
      <c r="O127" s="1163"/>
      <c r="P127" s="1163"/>
      <c r="Q127" s="1163"/>
      <c r="R127" s="1163"/>
      <c r="S127" s="1163"/>
      <c r="T127" s="1163"/>
      <c r="U127" s="1163"/>
      <c r="V127" s="1163"/>
      <c r="W127" s="1163"/>
      <c r="X127" s="1163"/>
      <c r="Y127" s="1163"/>
      <c r="Z127" s="1163"/>
      <c r="AA127" s="1163"/>
      <c r="AB127" s="1163"/>
      <c r="AC127" s="1163"/>
      <c r="AD127" s="1163"/>
      <c r="AE127" s="1163"/>
      <c r="AF127" s="1163"/>
      <c r="AG127" s="1163"/>
      <c r="AH127" s="1163"/>
      <c r="AI127" s="1163"/>
      <c r="AJ127" s="1163"/>
      <c r="AK127" s="1163"/>
      <c r="AL127" s="1163"/>
      <c r="AM127" s="1163"/>
      <c r="AN127" s="1163"/>
      <c r="AO127" s="1163"/>
      <c r="AP127" s="1163"/>
      <c r="AQ127" s="1163"/>
      <c r="AR127" s="1163"/>
      <c r="AS127" s="1163"/>
      <c r="AT127" s="1163"/>
      <c r="AU127" s="1163"/>
      <c r="AV127" s="1163"/>
      <c r="AW127" s="1163"/>
      <c r="AX127" s="1163"/>
    </row>
    <row r="128" spans="1:50">
      <c r="A128" s="1163"/>
      <c r="B128" s="1163"/>
      <c r="C128" s="1163"/>
      <c r="D128" s="1163"/>
      <c r="E128" s="1163"/>
      <c r="F128" s="1163"/>
      <c r="G128" s="1163"/>
      <c r="H128" s="1163"/>
      <c r="I128" s="1163"/>
      <c r="J128" s="1163"/>
      <c r="K128" s="1163"/>
      <c r="L128" s="1163"/>
      <c r="M128" s="1163"/>
      <c r="N128" s="1163"/>
      <c r="O128" s="1163"/>
      <c r="P128" s="1163"/>
      <c r="Q128" s="1163"/>
      <c r="R128" s="1163"/>
      <c r="S128" s="1163"/>
      <c r="T128" s="1163"/>
      <c r="U128" s="1163"/>
      <c r="V128" s="1163"/>
      <c r="W128" s="1163"/>
      <c r="X128" s="1163"/>
      <c r="Y128" s="1163"/>
      <c r="Z128" s="1163"/>
      <c r="AA128" s="1163"/>
      <c r="AB128" s="1163"/>
      <c r="AC128" s="1163"/>
      <c r="AD128" s="1163"/>
      <c r="AE128" s="1163"/>
      <c r="AF128" s="1163"/>
      <c r="AG128" s="1163"/>
      <c r="AH128" s="1163"/>
      <c r="AI128" s="1163"/>
      <c r="AJ128" s="1163"/>
      <c r="AK128" s="1163"/>
      <c r="AL128" s="1163"/>
      <c r="AM128" s="1163"/>
      <c r="AN128" s="1163"/>
      <c r="AO128" s="1163"/>
      <c r="AP128" s="1163"/>
      <c r="AQ128" s="1163"/>
      <c r="AR128" s="1163"/>
      <c r="AS128" s="1163"/>
      <c r="AT128" s="1163"/>
      <c r="AU128" s="1163"/>
      <c r="AV128" s="1163"/>
      <c r="AW128" s="1163"/>
      <c r="AX128" s="1163"/>
    </row>
    <row r="129" spans="1:50">
      <c r="A129" s="1163"/>
      <c r="B129" s="1163"/>
      <c r="C129" s="1163"/>
      <c r="D129" s="1163"/>
      <c r="E129" s="1163"/>
      <c r="F129" s="1163"/>
      <c r="G129" s="1163"/>
      <c r="H129" s="1163"/>
      <c r="I129" s="1163"/>
      <c r="J129" s="1163"/>
      <c r="K129" s="1163"/>
      <c r="L129" s="1163"/>
      <c r="M129" s="1163"/>
      <c r="N129" s="1163"/>
      <c r="O129" s="1163"/>
      <c r="P129" s="1163"/>
      <c r="Q129" s="1163"/>
      <c r="R129" s="1163"/>
      <c r="S129" s="1163"/>
      <c r="T129" s="1163"/>
      <c r="U129" s="1163"/>
      <c r="V129" s="1163"/>
      <c r="W129" s="1163"/>
      <c r="X129" s="1163"/>
      <c r="Y129" s="1163"/>
      <c r="Z129" s="1163"/>
      <c r="AA129" s="1163"/>
      <c r="AB129" s="1163"/>
      <c r="AC129" s="1163"/>
      <c r="AD129" s="1163"/>
      <c r="AE129" s="1163"/>
      <c r="AF129" s="1163"/>
      <c r="AG129" s="1163"/>
      <c r="AH129" s="1163"/>
      <c r="AI129" s="1163"/>
      <c r="AJ129" s="1163"/>
      <c r="AK129" s="1163"/>
      <c r="AL129" s="1163"/>
      <c r="AM129" s="1163"/>
      <c r="AN129" s="1163"/>
      <c r="AO129" s="1163"/>
      <c r="AP129" s="1163"/>
      <c r="AQ129" s="1163"/>
      <c r="AR129" s="1163"/>
      <c r="AS129" s="1163"/>
      <c r="AT129" s="1163"/>
      <c r="AU129" s="1163"/>
      <c r="AV129" s="1163"/>
      <c r="AW129" s="1163"/>
      <c r="AX129" s="1163"/>
    </row>
    <row r="130" spans="1:50">
      <c r="A130" s="1163"/>
      <c r="B130" s="1163"/>
      <c r="C130" s="1163"/>
      <c r="D130" s="1163"/>
      <c r="E130" s="1163"/>
      <c r="F130" s="1163"/>
      <c r="G130" s="1163"/>
      <c r="H130" s="1163"/>
      <c r="I130" s="1163"/>
      <c r="J130" s="1163"/>
      <c r="K130" s="1163"/>
      <c r="L130" s="1163"/>
      <c r="M130" s="1163"/>
      <c r="N130" s="1163"/>
      <c r="O130" s="1163"/>
      <c r="P130" s="1163"/>
      <c r="Q130" s="1163"/>
      <c r="R130" s="1163"/>
      <c r="S130" s="1163"/>
      <c r="T130" s="1163"/>
      <c r="U130" s="1163"/>
      <c r="V130" s="1163"/>
      <c r="W130" s="1163"/>
      <c r="X130" s="1163"/>
      <c r="Y130" s="1163"/>
      <c r="Z130" s="1163"/>
      <c r="AA130" s="1163"/>
      <c r="AB130" s="1163"/>
      <c r="AC130" s="1163"/>
      <c r="AD130" s="1163"/>
      <c r="AE130" s="1163"/>
      <c r="AF130" s="1163"/>
      <c r="AG130" s="1163"/>
      <c r="AH130" s="1163"/>
      <c r="AI130" s="1163"/>
      <c r="AJ130" s="1163"/>
      <c r="AK130" s="1163"/>
      <c r="AL130" s="1163"/>
      <c r="AM130" s="1163"/>
      <c r="AN130" s="1163"/>
      <c r="AO130" s="1163"/>
      <c r="AP130" s="1163"/>
      <c r="AQ130" s="1163"/>
      <c r="AR130" s="1163"/>
      <c r="AS130" s="1163"/>
      <c r="AT130" s="1163"/>
      <c r="AU130" s="1163"/>
      <c r="AV130" s="1163"/>
      <c r="AW130" s="1163"/>
      <c r="AX130" s="1163"/>
    </row>
    <row r="131" spans="1:50">
      <c r="A131" s="1163"/>
      <c r="B131" s="1163"/>
      <c r="C131" s="1163"/>
      <c r="D131" s="1163"/>
      <c r="E131" s="1163"/>
      <c r="F131" s="1163"/>
      <c r="G131" s="1163"/>
      <c r="H131" s="1163"/>
      <c r="I131" s="1163"/>
      <c r="J131" s="1163"/>
      <c r="K131" s="1163"/>
      <c r="L131" s="1163"/>
      <c r="M131" s="1163"/>
      <c r="N131" s="1163"/>
      <c r="O131" s="1163"/>
      <c r="P131" s="1163"/>
      <c r="Q131" s="1163"/>
      <c r="R131" s="1163"/>
      <c r="S131" s="1163"/>
      <c r="T131" s="1163"/>
      <c r="U131" s="1163"/>
      <c r="V131" s="1163"/>
      <c r="W131" s="1163"/>
      <c r="X131" s="1163"/>
      <c r="Y131" s="1163"/>
      <c r="Z131" s="1163"/>
      <c r="AA131" s="1163"/>
      <c r="AB131" s="1163"/>
      <c r="AC131" s="1163"/>
      <c r="AD131" s="1163"/>
      <c r="AE131" s="1163"/>
      <c r="AF131" s="1163"/>
      <c r="AG131" s="1163"/>
      <c r="AH131" s="1163"/>
      <c r="AI131" s="1163"/>
      <c r="AJ131" s="1163"/>
      <c r="AK131" s="1163"/>
      <c r="AL131" s="1163"/>
      <c r="AM131" s="1163"/>
      <c r="AN131" s="1163"/>
      <c r="AO131" s="1163"/>
      <c r="AP131" s="1163"/>
      <c r="AQ131" s="1163"/>
      <c r="AR131" s="1163"/>
      <c r="AS131" s="1163"/>
      <c r="AT131" s="1163"/>
      <c r="AU131" s="1163"/>
      <c r="AV131" s="1163"/>
      <c r="AW131" s="1163"/>
      <c r="AX131" s="1163"/>
    </row>
    <row r="132" spans="1:50">
      <c r="A132" s="1163"/>
      <c r="B132" s="1163"/>
      <c r="C132" s="1163"/>
      <c r="D132" s="1163"/>
      <c r="E132" s="1163"/>
      <c r="F132" s="1163"/>
      <c r="G132" s="1163"/>
      <c r="H132" s="1163"/>
      <c r="I132" s="1163"/>
      <c r="J132" s="1163"/>
      <c r="K132" s="1163"/>
      <c r="L132" s="1163"/>
      <c r="M132" s="1163"/>
      <c r="N132" s="1163"/>
      <c r="O132" s="1163"/>
      <c r="P132" s="1163"/>
      <c r="Q132" s="1163"/>
      <c r="R132" s="1163"/>
      <c r="S132" s="1163"/>
      <c r="T132" s="1163"/>
      <c r="U132" s="1163"/>
      <c r="V132" s="1163"/>
      <c r="W132" s="1163"/>
      <c r="X132" s="1163"/>
      <c r="Y132" s="1163"/>
      <c r="Z132" s="1163"/>
      <c r="AA132" s="1163"/>
      <c r="AB132" s="1163"/>
      <c r="AC132" s="1163"/>
      <c r="AD132" s="1163"/>
      <c r="AE132" s="1163"/>
      <c r="AF132" s="1163"/>
      <c r="AG132" s="1163"/>
      <c r="AH132" s="1163"/>
      <c r="AI132" s="1163"/>
      <c r="AJ132" s="1163"/>
      <c r="AK132" s="1163"/>
      <c r="AL132" s="1163"/>
      <c r="AM132" s="1163"/>
      <c r="AN132" s="1163"/>
      <c r="AO132" s="1163"/>
      <c r="AP132" s="1163"/>
      <c r="AQ132" s="1163"/>
      <c r="AR132" s="1163"/>
      <c r="AS132" s="1163"/>
      <c r="AT132" s="1163"/>
      <c r="AU132" s="1163"/>
      <c r="AV132" s="1163"/>
      <c r="AW132" s="1163"/>
      <c r="AX132" s="1163"/>
    </row>
    <row r="133" spans="1:50">
      <c r="A133" s="1163"/>
      <c r="B133" s="1163"/>
      <c r="C133" s="1163"/>
      <c r="D133" s="1163"/>
      <c r="E133" s="1163"/>
      <c r="F133" s="1163"/>
      <c r="G133" s="1163"/>
      <c r="H133" s="1163"/>
      <c r="I133" s="1163"/>
      <c r="J133" s="1163"/>
      <c r="K133" s="1163"/>
      <c r="L133" s="1163"/>
      <c r="M133" s="1163"/>
      <c r="N133" s="1163"/>
      <c r="O133" s="1163"/>
      <c r="P133" s="1163"/>
      <c r="Q133" s="1163"/>
      <c r="R133" s="1163"/>
      <c r="S133" s="1163"/>
      <c r="T133" s="1163"/>
      <c r="U133" s="1163"/>
      <c r="V133" s="1163"/>
      <c r="W133" s="1163"/>
      <c r="X133" s="1163"/>
      <c r="Y133" s="1163"/>
      <c r="Z133" s="1163"/>
      <c r="AA133" s="1163"/>
      <c r="AB133" s="1163"/>
      <c r="AC133" s="1163"/>
      <c r="AD133" s="1163"/>
      <c r="AE133" s="1163"/>
      <c r="AF133" s="1163"/>
      <c r="AG133" s="1163"/>
      <c r="AH133" s="1163"/>
      <c r="AI133" s="1163"/>
      <c r="AJ133" s="1163"/>
      <c r="AK133" s="1163"/>
      <c r="AL133" s="1163"/>
      <c r="AM133" s="1163"/>
      <c r="AN133" s="1163"/>
      <c r="AO133" s="1163"/>
      <c r="AP133" s="1163"/>
      <c r="AQ133" s="1163"/>
      <c r="AR133" s="1163"/>
      <c r="AS133" s="1163"/>
      <c r="AT133" s="1163"/>
      <c r="AU133" s="1163"/>
      <c r="AV133" s="1163"/>
      <c r="AW133" s="1163"/>
      <c r="AX133" s="1163"/>
    </row>
    <row r="134" spans="1:50">
      <c r="A134" s="1163"/>
      <c r="B134" s="1163"/>
      <c r="C134" s="1163"/>
      <c r="D134" s="1163"/>
      <c r="E134" s="1163"/>
      <c r="F134" s="1163"/>
      <c r="G134" s="1163"/>
      <c r="H134" s="1163"/>
      <c r="I134" s="1163"/>
      <c r="J134" s="1163"/>
      <c r="K134" s="1163"/>
      <c r="L134" s="1163"/>
      <c r="M134" s="1163"/>
      <c r="N134" s="1163"/>
      <c r="O134" s="1163"/>
      <c r="P134" s="1163"/>
      <c r="Q134" s="1163"/>
      <c r="R134" s="1163"/>
      <c r="S134" s="1163"/>
      <c r="T134" s="1163"/>
      <c r="U134" s="1163"/>
      <c r="V134" s="1163"/>
      <c r="W134" s="1163"/>
      <c r="X134" s="1163"/>
      <c r="Y134" s="1163"/>
      <c r="Z134" s="1163"/>
      <c r="AA134" s="1163"/>
      <c r="AB134" s="1163"/>
      <c r="AC134" s="1163"/>
      <c r="AD134" s="1163"/>
      <c r="AE134" s="1163"/>
      <c r="AF134" s="1163"/>
      <c r="AG134" s="1163"/>
      <c r="AH134" s="1163"/>
      <c r="AI134" s="1163"/>
      <c r="AJ134" s="1163"/>
      <c r="AK134" s="1163"/>
      <c r="AL134" s="1163"/>
      <c r="AM134" s="1163"/>
      <c r="AN134" s="1163"/>
      <c r="AO134" s="1163"/>
      <c r="AP134" s="1163"/>
      <c r="AQ134" s="1163"/>
      <c r="AR134" s="1163"/>
      <c r="AS134" s="1163"/>
      <c r="AT134" s="1163"/>
      <c r="AU134" s="1163"/>
      <c r="AV134" s="1163"/>
      <c r="AW134" s="1163"/>
      <c r="AX134" s="1163"/>
    </row>
    <row r="135" spans="1:50">
      <c r="A135" s="1163"/>
      <c r="B135" s="1163"/>
      <c r="C135" s="1163"/>
      <c r="D135" s="1163"/>
      <c r="E135" s="1163"/>
      <c r="F135" s="1163"/>
      <c r="G135" s="1163"/>
      <c r="H135" s="1163"/>
      <c r="I135" s="1163"/>
      <c r="J135" s="1163"/>
      <c r="K135" s="1163"/>
      <c r="L135" s="1163"/>
      <c r="M135" s="1163"/>
      <c r="N135" s="1163"/>
      <c r="O135" s="1163"/>
      <c r="P135" s="1163"/>
      <c r="Q135" s="1163"/>
      <c r="R135" s="1163"/>
      <c r="S135" s="1163"/>
      <c r="T135" s="1163"/>
      <c r="U135" s="1163"/>
      <c r="V135" s="1163"/>
      <c r="W135" s="1163"/>
      <c r="X135" s="1163"/>
      <c r="Y135" s="1163"/>
      <c r="Z135" s="1163"/>
      <c r="AA135" s="1163"/>
      <c r="AB135" s="1163"/>
      <c r="AC135" s="1163"/>
      <c r="AD135" s="1163"/>
      <c r="AE135" s="1163"/>
      <c r="AF135" s="1163"/>
      <c r="AG135" s="1163"/>
      <c r="AH135" s="1163"/>
      <c r="AI135" s="1163"/>
      <c r="AJ135" s="1163"/>
      <c r="AK135" s="1163"/>
      <c r="AL135" s="1163"/>
      <c r="AM135" s="1163"/>
      <c r="AN135" s="1163"/>
      <c r="AO135" s="1163"/>
      <c r="AP135" s="1163"/>
      <c r="AQ135" s="1163"/>
      <c r="AR135" s="1163"/>
      <c r="AS135" s="1163"/>
      <c r="AT135" s="1163"/>
      <c r="AU135" s="1163"/>
      <c r="AV135" s="1163"/>
      <c r="AW135" s="1163"/>
      <c r="AX135" s="1163"/>
    </row>
    <row r="136" spans="1:50">
      <c r="A136" s="1163"/>
      <c r="B136" s="1163"/>
      <c r="C136" s="1163"/>
      <c r="D136" s="1163"/>
      <c r="E136" s="1163"/>
      <c r="F136" s="1163"/>
      <c r="G136" s="1163"/>
      <c r="H136" s="1163"/>
      <c r="I136" s="1163"/>
      <c r="J136" s="1163"/>
      <c r="K136" s="1163"/>
      <c r="L136" s="1163"/>
      <c r="M136" s="1163"/>
      <c r="N136" s="1163"/>
      <c r="O136" s="1163"/>
      <c r="P136" s="1163"/>
      <c r="Q136" s="1163"/>
      <c r="R136" s="1163"/>
      <c r="S136" s="1163"/>
      <c r="T136" s="1163"/>
      <c r="U136" s="1163"/>
      <c r="V136" s="1163"/>
      <c r="W136" s="1163"/>
      <c r="X136" s="1163"/>
      <c r="Y136" s="1163"/>
      <c r="Z136" s="1163"/>
      <c r="AA136" s="1163"/>
      <c r="AB136" s="1163"/>
      <c r="AC136" s="1163"/>
      <c r="AD136" s="1163"/>
      <c r="AE136" s="1163"/>
      <c r="AF136" s="1163"/>
      <c r="AG136" s="1163"/>
      <c r="AH136" s="1163"/>
      <c r="AI136" s="1163"/>
      <c r="AJ136" s="1163"/>
      <c r="AK136" s="1163"/>
      <c r="AL136" s="1163"/>
      <c r="AM136" s="1163"/>
      <c r="AN136" s="1163"/>
      <c r="AO136" s="1163"/>
      <c r="AP136" s="1163"/>
      <c r="AQ136" s="1163"/>
      <c r="AR136" s="1163"/>
      <c r="AS136" s="1163"/>
      <c r="AT136" s="1163"/>
      <c r="AU136" s="1163"/>
      <c r="AV136" s="1163"/>
      <c r="AW136" s="1163"/>
      <c r="AX136" s="1163"/>
    </row>
    <row r="137" spans="1:50">
      <c r="A137" s="1163"/>
      <c r="B137" s="1163"/>
      <c r="C137" s="1163"/>
      <c r="D137" s="1163"/>
      <c r="E137" s="1163"/>
      <c r="F137" s="1163"/>
      <c r="G137" s="1163"/>
      <c r="H137" s="1163"/>
      <c r="I137" s="1163"/>
      <c r="J137" s="1163"/>
      <c r="K137" s="1163"/>
      <c r="L137" s="1163"/>
      <c r="M137" s="1163"/>
      <c r="N137" s="1163"/>
      <c r="O137" s="1163"/>
      <c r="P137" s="1163"/>
      <c r="Q137" s="1163"/>
      <c r="R137" s="1163"/>
      <c r="S137" s="1163"/>
      <c r="T137" s="1163"/>
      <c r="U137" s="1163"/>
      <c r="V137" s="1163"/>
      <c r="W137" s="1163"/>
      <c r="X137" s="1163"/>
      <c r="Y137" s="1163"/>
      <c r="Z137" s="1163"/>
      <c r="AA137" s="1163"/>
      <c r="AB137" s="1163"/>
      <c r="AC137" s="1163"/>
      <c r="AD137" s="1163"/>
      <c r="AE137" s="1163"/>
      <c r="AF137" s="1163"/>
      <c r="AG137" s="1163"/>
      <c r="AH137" s="1163"/>
      <c r="AI137" s="1163"/>
      <c r="AJ137" s="1163"/>
      <c r="AK137" s="1163"/>
      <c r="AL137" s="1163"/>
      <c r="AM137" s="1163"/>
      <c r="AN137" s="1163"/>
      <c r="AO137" s="1163"/>
      <c r="AP137" s="1163"/>
      <c r="AQ137" s="1163"/>
      <c r="AR137" s="1163"/>
      <c r="AS137" s="1163"/>
      <c r="AT137" s="1163"/>
      <c r="AU137" s="1163"/>
      <c r="AV137" s="1163"/>
      <c r="AW137" s="1163"/>
      <c r="AX137" s="1163"/>
    </row>
    <row r="138" spans="1:50">
      <c r="A138" s="1163"/>
      <c r="B138" s="1163"/>
      <c r="C138" s="1163"/>
      <c r="D138" s="1163"/>
      <c r="E138" s="1163"/>
      <c r="F138" s="1163"/>
      <c r="G138" s="1163"/>
      <c r="H138" s="1163"/>
      <c r="I138" s="1163"/>
      <c r="J138" s="1163"/>
      <c r="K138" s="1163"/>
      <c r="L138" s="1163"/>
      <c r="M138" s="1163"/>
      <c r="N138" s="1163"/>
      <c r="O138" s="1163"/>
      <c r="P138" s="1163"/>
      <c r="Q138" s="1163"/>
      <c r="R138" s="1163"/>
      <c r="S138" s="1163"/>
      <c r="T138" s="1163"/>
      <c r="U138" s="1163"/>
      <c r="V138" s="1163"/>
      <c r="W138" s="1163"/>
      <c r="X138" s="1163"/>
      <c r="Y138" s="1163"/>
      <c r="Z138" s="1163"/>
      <c r="AA138" s="1163"/>
      <c r="AB138" s="1163"/>
      <c r="AC138" s="1163"/>
      <c r="AD138" s="1163"/>
      <c r="AE138" s="1163"/>
      <c r="AF138" s="1163"/>
      <c r="AG138" s="1163"/>
      <c r="AH138" s="1163"/>
      <c r="AI138" s="1163"/>
      <c r="AJ138" s="1163"/>
      <c r="AK138" s="1163"/>
      <c r="AL138" s="1163"/>
      <c r="AM138" s="1163"/>
      <c r="AN138" s="1163"/>
      <c r="AO138" s="1163"/>
      <c r="AP138" s="1163"/>
      <c r="AQ138" s="1163"/>
      <c r="AR138" s="1163"/>
      <c r="AS138" s="1163"/>
      <c r="AT138" s="1163"/>
      <c r="AU138" s="1163"/>
      <c r="AV138" s="1163"/>
      <c r="AW138" s="1163"/>
      <c r="AX138" s="1163"/>
    </row>
    <row r="139" spans="1:50">
      <c r="A139" s="1163"/>
      <c r="B139" s="1163"/>
      <c r="C139" s="1163"/>
      <c r="D139" s="1163"/>
      <c r="E139" s="1163"/>
      <c r="F139" s="1163"/>
      <c r="G139" s="1163"/>
      <c r="H139" s="1163"/>
      <c r="I139" s="1163"/>
      <c r="J139" s="1163"/>
      <c r="K139" s="1163"/>
      <c r="L139" s="1163"/>
      <c r="M139" s="1163"/>
      <c r="N139" s="1163"/>
      <c r="O139" s="1163"/>
      <c r="P139" s="1163"/>
      <c r="Q139" s="1163"/>
      <c r="R139" s="1163"/>
      <c r="S139" s="1163"/>
      <c r="T139" s="1163"/>
      <c r="U139" s="1163"/>
      <c r="V139" s="1163"/>
      <c r="W139" s="1163"/>
      <c r="X139" s="1163"/>
      <c r="Y139" s="1163"/>
      <c r="Z139" s="1163"/>
      <c r="AA139" s="1163"/>
      <c r="AB139" s="1163"/>
      <c r="AC139" s="1163"/>
      <c r="AD139" s="1163"/>
      <c r="AE139" s="1163"/>
      <c r="AF139" s="1163"/>
      <c r="AG139" s="1163"/>
      <c r="AH139" s="1163"/>
      <c r="AI139" s="1163"/>
      <c r="AJ139" s="1163"/>
      <c r="AK139" s="1163"/>
      <c r="AL139" s="1163"/>
      <c r="AM139" s="1163"/>
      <c r="AN139" s="1163"/>
      <c r="AO139" s="1163"/>
      <c r="AP139" s="1163"/>
      <c r="AQ139" s="1163"/>
      <c r="AR139" s="1163"/>
      <c r="AS139" s="1163"/>
      <c r="AT139" s="1163"/>
      <c r="AU139" s="1163"/>
      <c r="AV139" s="1163"/>
      <c r="AW139" s="1163"/>
      <c r="AX139" s="1163"/>
    </row>
    <row r="140" spans="1:50">
      <c r="A140" s="1163"/>
      <c r="B140" s="1163"/>
      <c r="C140" s="1163"/>
      <c r="D140" s="1163"/>
      <c r="E140" s="1163"/>
      <c r="F140" s="1163"/>
      <c r="G140" s="1163"/>
      <c r="H140" s="1163"/>
      <c r="I140" s="1163"/>
      <c r="J140" s="1163"/>
      <c r="K140" s="1163"/>
      <c r="L140" s="1163"/>
      <c r="M140" s="1163"/>
      <c r="N140" s="1163"/>
      <c r="O140" s="1163"/>
      <c r="P140" s="1163"/>
      <c r="Q140" s="1163"/>
      <c r="R140" s="1163"/>
      <c r="S140" s="1163"/>
      <c r="T140" s="1163"/>
      <c r="U140" s="1163"/>
      <c r="V140" s="1163"/>
      <c r="W140" s="1163"/>
      <c r="X140" s="1163"/>
      <c r="Y140" s="1163"/>
      <c r="Z140" s="1163"/>
      <c r="AA140" s="1163"/>
      <c r="AB140" s="1163"/>
      <c r="AC140" s="1163"/>
      <c r="AD140" s="1163"/>
      <c r="AE140" s="1163"/>
      <c r="AF140" s="1163"/>
      <c r="AG140" s="1163"/>
      <c r="AH140" s="1163"/>
      <c r="AI140" s="1163"/>
      <c r="AJ140" s="1163"/>
      <c r="AK140" s="1163"/>
      <c r="AL140" s="1163"/>
      <c r="AM140" s="1163"/>
      <c r="AN140" s="1163"/>
      <c r="AO140" s="1163"/>
      <c r="AP140" s="1163"/>
      <c r="AQ140" s="1163"/>
      <c r="AR140" s="1163"/>
      <c r="AS140" s="1163"/>
      <c r="AT140" s="1163"/>
      <c r="AU140" s="1163"/>
      <c r="AV140" s="1163"/>
      <c r="AW140" s="1163"/>
      <c r="AX140" s="1163"/>
    </row>
    <row r="141" spans="1:50">
      <c r="A141" s="1163"/>
      <c r="B141" s="1163"/>
      <c r="C141" s="1163"/>
      <c r="D141" s="1163"/>
      <c r="E141" s="1163"/>
      <c r="F141" s="1163"/>
      <c r="G141" s="1163"/>
      <c r="H141" s="1163"/>
      <c r="I141" s="1163"/>
      <c r="J141" s="1163"/>
      <c r="K141" s="1163"/>
      <c r="L141" s="1163"/>
      <c r="M141" s="1163"/>
      <c r="N141" s="1163"/>
      <c r="O141" s="1163"/>
      <c r="P141" s="1163"/>
      <c r="Q141" s="1163"/>
      <c r="R141" s="1163"/>
      <c r="S141" s="1163"/>
      <c r="T141" s="1163"/>
      <c r="U141" s="1163"/>
      <c r="V141" s="1163"/>
      <c r="W141" s="1163"/>
      <c r="X141" s="1163"/>
      <c r="Y141" s="1163"/>
      <c r="Z141" s="1163"/>
      <c r="AA141" s="1163"/>
      <c r="AB141" s="1163"/>
      <c r="AC141" s="1163"/>
      <c r="AD141" s="1163"/>
      <c r="AE141" s="1163"/>
      <c r="AF141" s="1163"/>
      <c r="AG141" s="1163"/>
      <c r="AH141" s="1163"/>
      <c r="AI141" s="1163"/>
      <c r="AJ141" s="1163"/>
      <c r="AK141" s="1163"/>
      <c r="AL141" s="1163"/>
      <c r="AM141" s="1163"/>
      <c r="AN141" s="1163"/>
      <c r="AO141" s="1163"/>
      <c r="AP141" s="1163"/>
      <c r="AQ141" s="1163"/>
      <c r="AR141" s="1163"/>
      <c r="AS141" s="1163"/>
      <c r="AT141" s="1163"/>
      <c r="AU141" s="1163"/>
      <c r="AV141" s="1163"/>
      <c r="AW141" s="1163"/>
      <c r="AX141" s="1163"/>
    </row>
    <row r="142" spans="1:50">
      <c r="A142" s="1163"/>
      <c r="B142" s="1163"/>
      <c r="C142" s="1163"/>
      <c r="D142" s="1163"/>
      <c r="E142" s="1163"/>
      <c r="F142" s="1163"/>
      <c r="G142" s="1163"/>
      <c r="H142" s="1163"/>
      <c r="I142" s="1163"/>
      <c r="J142" s="1163"/>
      <c r="K142" s="1163"/>
      <c r="L142" s="1163"/>
      <c r="M142" s="1163"/>
      <c r="N142" s="1163"/>
      <c r="O142" s="1163"/>
      <c r="P142" s="1163"/>
      <c r="Q142" s="1163"/>
      <c r="R142" s="1163"/>
      <c r="S142" s="1163"/>
      <c r="T142" s="1163"/>
      <c r="U142" s="1163"/>
      <c r="V142" s="1163"/>
      <c r="W142" s="1163"/>
      <c r="X142" s="1163"/>
      <c r="Y142" s="1163"/>
      <c r="Z142" s="1163"/>
      <c r="AA142" s="1163"/>
      <c r="AB142" s="1163"/>
      <c r="AC142" s="1163"/>
      <c r="AD142" s="1163"/>
      <c r="AE142" s="1163"/>
      <c r="AF142" s="1163"/>
      <c r="AG142" s="1163"/>
      <c r="AH142" s="1163"/>
      <c r="AI142" s="1163"/>
      <c r="AJ142" s="1163"/>
      <c r="AK142" s="1163"/>
      <c r="AL142" s="1163"/>
      <c r="AM142" s="1163"/>
      <c r="AN142" s="1163"/>
      <c r="AO142" s="1163"/>
      <c r="AP142" s="1163"/>
      <c r="AQ142" s="1163"/>
      <c r="AR142" s="1163"/>
      <c r="AS142" s="1163"/>
      <c r="AT142" s="1163"/>
      <c r="AU142" s="1163"/>
      <c r="AV142" s="1163"/>
      <c r="AW142" s="1163"/>
      <c r="AX142" s="1163"/>
    </row>
    <row r="143" spans="1:50">
      <c r="A143" s="1163"/>
      <c r="B143" s="1163"/>
      <c r="C143" s="1163"/>
      <c r="D143" s="1163"/>
      <c r="E143" s="1163"/>
      <c r="F143" s="1163"/>
      <c r="G143" s="1163"/>
      <c r="H143" s="1163"/>
      <c r="I143" s="1163"/>
      <c r="J143" s="1163"/>
      <c r="K143" s="1163"/>
      <c r="L143" s="1163"/>
      <c r="M143" s="1163"/>
      <c r="N143" s="1163"/>
      <c r="O143" s="1163"/>
      <c r="P143" s="1163"/>
      <c r="Q143" s="1163"/>
      <c r="R143" s="1163"/>
      <c r="S143" s="1163"/>
      <c r="T143" s="1163"/>
      <c r="U143" s="1163"/>
      <c r="V143" s="1163"/>
      <c r="W143" s="1163"/>
      <c r="X143" s="1163"/>
      <c r="Y143" s="1163"/>
      <c r="Z143" s="1163"/>
      <c r="AA143" s="1163"/>
      <c r="AB143" s="1163"/>
      <c r="AC143" s="1163"/>
      <c r="AD143" s="1163"/>
      <c r="AE143" s="1163"/>
      <c r="AF143" s="1163"/>
      <c r="AG143" s="1163"/>
      <c r="AH143" s="1163"/>
      <c r="AI143" s="1163"/>
      <c r="AJ143" s="1163"/>
      <c r="AK143" s="1163"/>
      <c r="AL143" s="1163"/>
      <c r="AM143" s="1163"/>
      <c r="AN143" s="1163"/>
      <c r="AO143" s="1163"/>
      <c r="AP143" s="1163"/>
      <c r="AQ143" s="1163"/>
      <c r="AR143" s="1163"/>
      <c r="AS143" s="1163"/>
      <c r="AT143" s="1163"/>
      <c r="AU143" s="1163"/>
      <c r="AV143" s="1163"/>
      <c r="AW143" s="1163"/>
      <c r="AX143" s="1163"/>
    </row>
    <row r="144" spans="1:50">
      <c r="A144" s="1163"/>
      <c r="B144" s="1163"/>
      <c r="C144" s="1163"/>
      <c r="D144" s="1163"/>
      <c r="E144" s="1163"/>
      <c r="F144" s="1163"/>
      <c r="G144" s="1163"/>
      <c r="H144" s="1163"/>
      <c r="I144" s="1163"/>
      <c r="J144" s="1163"/>
      <c r="K144" s="1163"/>
      <c r="L144" s="1163"/>
      <c r="M144" s="1163"/>
      <c r="N144" s="1163"/>
      <c r="O144" s="1163"/>
      <c r="P144" s="1163"/>
      <c r="Q144" s="1163"/>
      <c r="R144" s="1163"/>
      <c r="S144" s="1163"/>
      <c r="T144" s="1163"/>
      <c r="U144" s="1163"/>
      <c r="V144" s="1163"/>
      <c r="W144" s="1163"/>
      <c r="X144" s="1163"/>
      <c r="Y144" s="1163"/>
      <c r="Z144" s="1163"/>
      <c r="AA144" s="1163"/>
      <c r="AB144" s="1163"/>
      <c r="AC144" s="1163"/>
      <c r="AD144" s="1163"/>
      <c r="AE144" s="1163"/>
      <c r="AF144" s="1163"/>
      <c r="AG144" s="1163"/>
      <c r="AH144" s="1163"/>
      <c r="AI144" s="1163"/>
      <c r="AJ144" s="1163"/>
      <c r="AK144" s="1163"/>
      <c r="AL144" s="1163"/>
      <c r="AM144" s="1163"/>
      <c r="AN144" s="1163"/>
      <c r="AO144" s="1163"/>
      <c r="AP144" s="1163"/>
      <c r="AQ144" s="1163"/>
      <c r="AR144" s="1163"/>
      <c r="AS144" s="1163"/>
      <c r="AT144" s="1163"/>
      <c r="AU144" s="1163"/>
      <c r="AV144" s="1163"/>
      <c r="AW144" s="1163"/>
      <c r="AX144" s="1163"/>
    </row>
    <row r="145" spans="1:50">
      <c r="A145" s="1163"/>
      <c r="B145" s="1163"/>
      <c r="C145" s="1163"/>
      <c r="D145" s="1163"/>
      <c r="E145" s="1163"/>
      <c r="F145" s="1163"/>
      <c r="G145" s="1163"/>
      <c r="H145" s="1163"/>
      <c r="I145" s="1163"/>
      <c r="J145" s="1163"/>
      <c r="K145" s="1163"/>
      <c r="L145" s="1163"/>
      <c r="M145" s="1163"/>
      <c r="N145" s="1163"/>
      <c r="O145" s="1163"/>
      <c r="P145" s="1163"/>
      <c r="Q145" s="1163"/>
      <c r="R145" s="1163"/>
      <c r="S145" s="1163"/>
      <c r="T145" s="1163"/>
      <c r="U145" s="1163"/>
      <c r="V145" s="1163"/>
      <c r="W145" s="1163"/>
      <c r="X145" s="1163"/>
      <c r="Y145" s="1163"/>
      <c r="Z145" s="1163"/>
      <c r="AA145" s="1163"/>
      <c r="AB145" s="1163"/>
      <c r="AC145" s="1163"/>
      <c r="AD145" s="1163"/>
      <c r="AE145" s="1163"/>
      <c r="AF145" s="1163"/>
      <c r="AG145" s="1163"/>
      <c r="AH145" s="1163"/>
      <c r="AI145" s="1163"/>
      <c r="AJ145" s="1163"/>
      <c r="AK145" s="1163"/>
      <c r="AL145" s="1163"/>
      <c r="AM145" s="1163"/>
      <c r="AN145" s="1163"/>
      <c r="AO145" s="1163"/>
      <c r="AP145" s="1163"/>
      <c r="AQ145" s="1163"/>
      <c r="AR145" s="1163"/>
      <c r="AS145" s="1163"/>
      <c r="AT145" s="1163"/>
      <c r="AU145" s="1163"/>
      <c r="AV145" s="1163"/>
      <c r="AW145" s="1163"/>
      <c r="AX145" s="1163"/>
    </row>
    <row r="146" spans="1:50">
      <c r="A146" s="1163"/>
      <c r="B146" s="1163"/>
      <c r="C146" s="1163"/>
      <c r="D146" s="1163"/>
      <c r="E146" s="1163"/>
      <c r="F146" s="1163"/>
      <c r="G146" s="1163"/>
      <c r="H146" s="1163"/>
      <c r="I146" s="1163"/>
      <c r="J146" s="1163"/>
      <c r="K146" s="1163"/>
      <c r="L146" s="1163"/>
      <c r="M146" s="1163"/>
      <c r="N146" s="1163"/>
      <c r="O146" s="1163"/>
      <c r="P146" s="1163"/>
      <c r="Q146" s="1163"/>
      <c r="R146" s="1163"/>
      <c r="S146" s="1163"/>
      <c r="T146" s="1163"/>
      <c r="U146" s="1163"/>
      <c r="V146" s="1163"/>
      <c r="W146" s="1163"/>
      <c r="X146" s="1163"/>
      <c r="Y146" s="1163"/>
      <c r="Z146" s="1163"/>
      <c r="AA146" s="1163"/>
      <c r="AB146" s="1163"/>
      <c r="AC146" s="1163"/>
      <c r="AD146" s="1163"/>
      <c r="AE146" s="1163"/>
      <c r="AF146" s="1163"/>
      <c r="AG146" s="1163"/>
      <c r="AH146" s="1163"/>
      <c r="AI146" s="1163"/>
      <c r="AJ146" s="1163"/>
      <c r="AK146" s="1163"/>
      <c r="AL146" s="1163"/>
      <c r="AM146" s="1163"/>
      <c r="AN146" s="1163"/>
      <c r="AO146" s="1163"/>
      <c r="AP146" s="1163"/>
      <c r="AQ146" s="1163"/>
      <c r="AR146" s="1163"/>
      <c r="AS146" s="1163"/>
      <c r="AT146" s="1163"/>
      <c r="AU146" s="1163"/>
      <c r="AV146" s="1163"/>
      <c r="AW146" s="1163"/>
      <c r="AX146" s="1163"/>
    </row>
    <row r="147" spans="1:50">
      <c r="A147" s="1163"/>
      <c r="B147" s="1163"/>
      <c r="C147" s="1163"/>
      <c r="D147" s="1163"/>
      <c r="E147" s="1163"/>
      <c r="F147" s="1163"/>
      <c r="G147" s="1163"/>
      <c r="H147" s="1163"/>
      <c r="I147" s="1163"/>
      <c r="J147" s="1163"/>
      <c r="K147" s="1163"/>
      <c r="L147" s="1163"/>
      <c r="M147" s="1163"/>
      <c r="N147" s="1163"/>
      <c r="O147" s="1163"/>
      <c r="P147" s="1163"/>
      <c r="Q147" s="1163"/>
      <c r="R147" s="1163"/>
      <c r="S147" s="1163"/>
      <c r="T147" s="1163"/>
      <c r="U147" s="1163"/>
      <c r="V147" s="1163"/>
      <c r="W147" s="1163"/>
      <c r="X147" s="1163"/>
      <c r="Y147" s="1163"/>
      <c r="Z147" s="1163"/>
      <c r="AA147" s="1163"/>
      <c r="AB147" s="1163"/>
      <c r="AC147" s="1163"/>
      <c r="AD147" s="1163"/>
      <c r="AE147" s="1163"/>
      <c r="AF147" s="1163"/>
      <c r="AG147" s="1163"/>
      <c r="AH147" s="1163"/>
      <c r="AI147" s="1163"/>
      <c r="AJ147" s="1163"/>
      <c r="AK147" s="1163"/>
      <c r="AL147" s="1163"/>
      <c r="AM147" s="1163"/>
      <c r="AN147" s="1163"/>
      <c r="AO147" s="1163"/>
      <c r="AP147" s="1163"/>
      <c r="AQ147" s="1163"/>
      <c r="AR147" s="1163"/>
      <c r="AS147" s="1163"/>
      <c r="AT147" s="1163"/>
      <c r="AU147" s="1163"/>
      <c r="AV147" s="1163"/>
      <c r="AW147" s="1163"/>
      <c r="AX147" s="1163"/>
    </row>
    <row r="148" spans="1:50">
      <c r="A148" s="1163"/>
      <c r="B148" s="1163"/>
      <c r="C148" s="1163"/>
      <c r="D148" s="1163"/>
      <c r="E148" s="1163"/>
      <c r="F148" s="1163"/>
      <c r="G148" s="1163"/>
      <c r="H148" s="1163"/>
      <c r="I148" s="1163"/>
      <c r="J148" s="1163"/>
      <c r="K148" s="1163"/>
      <c r="L148" s="1163"/>
      <c r="M148" s="1163"/>
      <c r="N148" s="1163"/>
      <c r="O148" s="1163"/>
      <c r="P148" s="1163"/>
      <c r="Q148" s="1163"/>
      <c r="R148" s="1163"/>
      <c r="S148" s="1163"/>
      <c r="T148" s="1163"/>
      <c r="U148" s="1163"/>
      <c r="V148" s="1163"/>
      <c r="W148" s="1163"/>
      <c r="X148" s="1163"/>
      <c r="Y148" s="1163"/>
      <c r="Z148" s="1163"/>
      <c r="AA148" s="1163"/>
      <c r="AB148" s="1163"/>
      <c r="AC148" s="1163"/>
      <c r="AD148" s="1163"/>
      <c r="AE148" s="1163"/>
      <c r="AF148" s="1163"/>
      <c r="AG148" s="1163"/>
      <c r="AH148" s="1163"/>
      <c r="AI148" s="1163"/>
      <c r="AJ148" s="1163"/>
      <c r="AK148" s="1163"/>
      <c r="AL148" s="1163"/>
      <c r="AM148" s="1163"/>
      <c r="AN148" s="1163"/>
      <c r="AO148" s="1163"/>
      <c r="AP148" s="1163"/>
      <c r="AQ148" s="1163"/>
      <c r="AR148" s="1163"/>
      <c r="AS148" s="1163"/>
      <c r="AT148" s="1163"/>
      <c r="AU148" s="1163"/>
      <c r="AV148" s="1163"/>
      <c r="AW148" s="1163"/>
      <c r="AX148" s="1163"/>
    </row>
    <row r="149" spans="1:50">
      <c r="A149" s="1163"/>
      <c r="B149" s="1163"/>
      <c r="C149" s="1163"/>
      <c r="D149" s="1163"/>
      <c r="E149" s="1163"/>
      <c r="F149" s="1163"/>
      <c r="G149" s="1163"/>
      <c r="H149" s="1163"/>
      <c r="I149" s="1163"/>
      <c r="J149" s="1163"/>
      <c r="K149" s="1163"/>
      <c r="L149" s="1163"/>
      <c r="M149" s="1163"/>
      <c r="N149" s="1163"/>
      <c r="O149" s="1163"/>
      <c r="P149" s="1163"/>
      <c r="Q149" s="1163"/>
      <c r="R149" s="1163"/>
      <c r="S149" s="1163"/>
      <c r="T149" s="1163"/>
      <c r="U149" s="1163"/>
      <c r="V149" s="1163"/>
      <c r="W149" s="1163"/>
      <c r="X149" s="1163"/>
      <c r="Y149" s="1163"/>
      <c r="Z149" s="1163"/>
      <c r="AA149" s="1163"/>
      <c r="AB149" s="1163"/>
      <c r="AC149" s="1163"/>
      <c r="AD149" s="1163"/>
      <c r="AE149" s="1163"/>
      <c r="AF149" s="1163"/>
      <c r="AG149" s="1163"/>
      <c r="AH149" s="1163"/>
      <c r="AI149" s="1163"/>
      <c r="AJ149" s="1163"/>
      <c r="AK149" s="1163"/>
      <c r="AL149" s="1163"/>
      <c r="AM149" s="1163"/>
      <c r="AN149" s="1163"/>
      <c r="AO149" s="1163"/>
      <c r="AP149" s="1163"/>
      <c r="AQ149" s="1163"/>
      <c r="AR149" s="1163"/>
      <c r="AS149" s="1163"/>
      <c r="AT149" s="1163"/>
      <c r="AU149" s="1163"/>
      <c r="AV149" s="1163"/>
      <c r="AW149" s="1163"/>
      <c r="AX149" s="1163"/>
    </row>
    <row r="150" spans="1:50">
      <c r="A150" s="1163"/>
      <c r="B150" s="1163"/>
      <c r="C150" s="1163"/>
      <c r="D150" s="1163"/>
      <c r="E150" s="1163"/>
      <c r="F150" s="1163"/>
      <c r="G150" s="1163"/>
      <c r="H150" s="1163"/>
      <c r="I150" s="1163"/>
      <c r="J150" s="1163"/>
      <c r="K150" s="1163"/>
      <c r="L150" s="1163"/>
      <c r="M150" s="1163"/>
      <c r="N150" s="1163"/>
      <c r="O150" s="1163"/>
      <c r="P150" s="1163"/>
      <c r="Q150" s="1163"/>
      <c r="R150" s="1163"/>
      <c r="S150" s="1163"/>
      <c r="T150" s="1163"/>
      <c r="U150" s="1163"/>
      <c r="V150" s="1163"/>
      <c r="W150" s="1163"/>
      <c r="X150" s="1163"/>
      <c r="Y150" s="1163"/>
      <c r="Z150" s="1163"/>
      <c r="AA150" s="1163"/>
      <c r="AB150" s="1163"/>
      <c r="AC150" s="1163"/>
      <c r="AD150" s="1163"/>
      <c r="AE150" s="1163"/>
      <c r="AF150" s="1163"/>
      <c r="AG150" s="1163"/>
      <c r="AH150" s="1163"/>
      <c r="AI150" s="1163"/>
      <c r="AJ150" s="1163"/>
      <c r="AK150" s="1163"/>
      <c r="AL150" s="1163"/>
      <c r="AM150" s="1163"/>
      <c r="AN150" s="1163"/>
      <c r="AO150" s="1163"/>
      <c r="AP150" s="1163"/>
      <c r="AQ150" s="1163"/>
      <c r="AR150" s="1163"/>
      <c r="AS150" s="1163"/>
      <c r="AT150" s="1163"/>
      <c r="AU150" s="1163"/>
      <c r="AV150" s="1163"/>
      <c r="AW150" s="1163"/>
      <c r="AX150" s="1163"/>
    </row>
  </sheetData>
  <mergeCells count="191">
    <mergeCell ref="N5:O5"/>
    <mergeCell ref="B6:C6"/>
    <mergeCell ref="D6:E6"/>
    <mergeCell ref="F6:G6"/>
    <mergeCell ref="H6:I6"/>
    <mergeCell ref="J6:K6"/>
    <mergeCell ref="L6:M6"/>
    <mergeCell ref="N6:O6"/>
    <mergeCell ref="B2:O2"/>
    <mergeCell ref="B3:C5"/>
    <mergeCell ref="D3:E5"/>
    <mergeCell ref="F3:I3"/>
    <mergeCell ref="J3:O3"/>
    <mergeCell ref="F4:G5"/>
    <mergeCell ref="H4:I5"/>
    <mergeCell ref="J4:O4"/>
    <mergeCell ref="J5:K5"/>
    <mergeCell ref="L5:M5"/>
    <mergeCell ref="N7:O7"/>
    <mergeCell ref="B8:C8"/>
    <mergeCell ref="D8:E8"/>
    <mergeCell ref="F8:G8"/>
    <mergeCell ref="H8:I8"/>
    <mergeCell ref="J8:K8"/>
    <mergeCell ref="L8:M8"/>
    <mergeCell ref="N8:O8"/>
    <mergeCell ref="B7:C7"/>
    <mergeCell ref="D7:E7"/>
    <mergeCell ref="F7:G7"/>
    <mergeCell ref="H7:I7"/>
    <mergeCell ref="J7:K7"/>
    <mergeCell ref="L7:M7"/>
    <mergeCell ref="N9:O9"/>
    <mergeCell ref="B10:C10"/>
    <mergeCell ref="D10:E10"/>
    <mergeCell ref="F10:G10"/>
    <mergeCell ref="H10:I10"/>
    <mergeCell ref="J10:K10"/>
    <mergeCell ref="L10:M10"/>
    <mergeCell ref="N10:O10"/>
    <mergeCell ref="B9:C9"/>
    <mergeCell ref="D9:E9"/>
    <mergeCell ref="F9:G9"/>
    <mergeCell ref="H9:I9"/>
    <mergeCell ref="J9:K9"/>
    <mergeCell ref="L9:M9"/>
    <mergeCell ref="N11:O11"/>
    <mergeCell ref="B12:C12"/>
    <mergeCell ref="D12:E12"/>
    <mergeCell ref="F12:G12"/>
    <mergeCell ref="H12:I12"/>
    <mergeCell ref="J12:K12"/>
    <mergeCell ref="L12:M12"/>
    <mergeCell ref="N12:O12"/>
    <mergeCell ref="B11:C11"/>
    <mergeCell ref="D11:E11"/>
    <mergeCell ref="F11:G11"/>
    <mergeCell ref="H11:I11"/>
    <mergeCell ref="J11:K11"/>
    <mergeCell ref="L11:M11"/>
    <mergeCell ref="N13:O13"/>
    <mergeCell ref="C16:Q16"/>
    <mergeCell ref="B20:K20"/>
    <mergeCell ref="B21:C23"/>
    <mergeCell ref="D21:K21"/>
    <mergeCell ref="D22:E23"/>
    <mergeCell ref="F22:G23"/>
    <mergeCell ref="H22:I23"/>
    <mergeCell ref="J22:K23"/>
    <mergeCell ref="B13:C13"/>
    <mergeCell ref="D13:E13"/>
    <mergeCell ref="F13:G13"/>
    <mergeCell ref="H13:I13"/>
    <mergeCell ref="J13:K13"/>
    <mergeCell ref="L13:M13"/>
    <mergeCell ref="B24:C24"/>
    <mergeCell ref="D24:E24"/>
    <mergeCell ref="F24:G24"/>
    <mergeCell ref="H24:I24"/>
    <mergeCell ref="J24:K24"/>
    <mergeCell ref="B25:C25"/>
    <mergeCell ref="D25:E25"/>
    <mergeCell ref="F25:G25"/>
    <mergeCell ref="H25:I25"/>
    <mergeCell ref="J25:K25"/>
    <mergeCell ref="B26:C26"/>
    <mergeCell ref="D26:E26"/>
    <mergeCell ref="F26:G26"/>
    <mergeCell ref="H26:I26"/>
    <mergeCell ref="J26:K26"/>
    <mergeCell ref="B27:C27"/>
    <mergeCell ref="D27:E27"/>
    <mergeCell ref="F27:G27"/>
    <mergeCell ref="H27:I27"/>
    <mergeCell ref="J27:K27"/>
    <mergeCell ref="B28:C28"/>
    <mergeCell ref="D28:E28"/>
    <mergeCell ref="F28:G28"/>
    <mergeCell ref="H28:I28"/>
    <mergeCell ref="J28:K28"/>
    <mergeCell ref="B29:C29"/>
    <mergeCell ref="D29:E29"/>
    <mergeCell ref="F29:G29"/>
    <mergeCell ref="H29:I29"/>
    <mergeCell ref="J29:K29"/>
    <mergeCell ref="C32:P32"/>
    <mergeCell ref="B36:S36"/>
    <mergeCell ref="B37:S37"/>
    <mergeCell ref="B38:C39"/>
    <mergeCell ref="D38:E39"/>
    <mergeCell ref="F38:G39"/>
    <mergeCell ref="H38:I39"/>
    <mergeCell ref="J38:K39"/>
    <mergeCell ref="L38:M39"/>
    <mergeCell ref="N38:O39"/>
    <mergeCell ref="P38:Q39"/>
    <mergeCell ref="R38:S39"/>
    <mergeCell ref="T38:U39"/>
    <mergeCell ref="B40:C40"/>
    <mergeCell ref="D40:E40"/>
    <mergeCell ref="F40:G40"/>
    <mergeCell ref="H40:I40"/>
    <mergeCell ref="J40:K40"/>
    <mergeCell ref="L40:M40"/>
    <mergeCell ref="N40:O40"/>
    <mergeCell ref="P40:Q40"/>
    <mergeCell ref="R40:S40"/>
    <mergeCell ref="B41:C41"/>
    <mergeCell ref="D41:E41"/>
    <mergeCell ref="F41:G41"/>
    <mergeCell ref="H41:I41"/>
    <mergeCell ref="J41:K41"/>
    <mergeCell ref="L41:M41"/>
    <mergeCell ref="N41:O41"/>
    <mergeCell ref="P41:Q41"/>
    <mergeCell ref="R41:S41"/>
    <mergeCell ref="B42:C42"/>
    <mergeCell ref="D42:E42"/>
    <mergeCell ref="F42:G42"/>
    <mergeCell ref="H42:I42"/>
    <mergeCell ref="J42:K42"/>
    <mergeCell ref="L42:M42"/>
    <mergeCell ref="N42:O42"/>
    <mergeCell ref="P42:Q42"/>
    <mergeCell ref="R42:S42"/>
    <mergeCell ref="N43:O43"/>
    <mergeCell ref="P43:Q43"/>
    <mergeCell ref="R43:S43"/>
    <mergeCell ref="B44:C44"/>
    <mergeCell ref="D44:E44"/>
    <mergeCell ref="F44:G44"/>
    <mergeCell ref="H44:I44"/>
    <mergeCell ref="J44:K44"/>
    <mergeCell ref="L44:M44"/>
    <mergeCell ref="N44:O44"/>
    <mergeCell ref="B43:C43"/>
    <mergeCell ref="D43:E43"/>
    <mergeCell ref="F43:G43"/>
    <mergeCell ref="H43:I43"/>
    <mergeCell ref="J43:K43"/>
    <mergeCell ref="L43:M43"/>
    <mergeCell ref="P44:Q44"/>
    <mergeCell ref="R44:S44"/>
    <mergeCell ref="B45:C45"/>
    <mergeCell ref="D45:E45"/>
    <mergeCell ref="F45:G45"/>
    <mergeCell ref="H45:I45"/>
    <mergeCell ref="J45:K45"/>
    <mergeCell ref="L45:M45"/>
    <mergeCell ref="N45:O45"/>
    <mergeCell ref="P45:Q45"/>
    <mergeCell ref="R45:S45"/>
    <mergeCell ref="B46:C46"/>
    <mergeCell ref="D46:E46"/>
    <mergeCell ref="F46:G46"/>
    <mergeCell ref="H46:I46"/>
    <mergeCell ref="J46:K46"/>
    <mergeCell ref="L46:M46"/>
    <mergeCell ref="N46:O46"/>
    <mergeCell ref="P46:Q46"/>
    <mergeCell ref="R46:S46"/>
    <mergeCell ref="N47:O47"/>
    <mergeCell ref="P47:Q47"/>
    <mergeCell ref="R47:S47"/>
    <mergeCell ref="C48:G48"/>
    <mergeCell ref="B47:C47"/>
    <mergeCell ref="D47:E47"/>
    <mergeCell ref="F47:G47"/>
    <mergeCell ref="H47:I47"/>
    <mergeCell ref="J47:K47"/>
    <mergeCell ref="L47:M47"/>
  </mergeCells>
  <phoneticPr fontId="2"/>
  <pageMargins left="0.75" right="0.75" top="1" bottom="1" header="0.51200000000000001" footer="0.51200000000000001"/>
  <pageSetup paperSize="9" orientation="portrait" r:id="rId1"/>
  <headerFooter alignWithMargins="0">
    <oddHeader>&amp;R&amp;A</oddHeader>
    <oddFooter>&amp;C－１７－</oddFooter>
  </headerFooter>
  <colBreaks count="1" manualBreakCount="1">
    <brk id="20" max="4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25"/>
  <sheetViews>
    <sheetView showGridLines="0" zoomScaleNormal="100" workbookViewId="0">
      <selection activeCell="AG22" sqref="AG22"/>
    </sheetView>
  </sheetViews>
  <sheetFormatPr defaultColWidth="2.5" defaultRowHeight="15" customHeight="1"/>
  <sheetData>
    <row r="25" ht="22.5" customHeight="1"/>
  </sheetData>
  <phoneticPr fontId="2"/>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X112"/>
  <sheetViews>
    <sheetView zoomScaleNormal="100" workbookViewId="0">
      <selection activeCell="AB7" sqref="AB7"/>
    </sheetView>
  </sheetViews>
  <sheetFormatPr defaultRowHeight="13.5"/>
  <cols>
    <col min="1" max="1" width="0.875" style="11" customWidth="1"/>
    <col min="2" max="2" width="4.25" style="11" customWidth="1"/>
    <col min="3" max="3" width="5.875" style="11" customWidth="1"/>
    <col min="4" max="23" width="3.75" style="11" customWidth="1"/>
    <col min="24" max="43" width="4.625" style="11" customWidth="1"/>
    <col min="44" max="256" width="9" style="11"/>
    <col min="257" max="257" width="0.875" style="11" customWidth="1"/>
    <col min="258" max="258" width="4.25" style="11" customWidth="1"/>
    <col min="259" max="259" width="5.875" style="11" customWidth="1"/>
    <col min="260" max="279" width="3.75" style="11" customWidth="1"/>
    <col min="280" max="299" width="4.625" style="11" customWidth="1"/>
    <col min="300" max="512" width="9" style="11"/>
    <col min="513" max="513" width="0.875" style="11" customWidth="1"/>
    <col min="514" max="514" width="4.25" style="11" customWidth="1"/>
    <col min="515" max="515" width="5.875" style="11" customWidth="1"/>
    <col min="516" max="535" width="3.75" style="11" customWidth="1"/>
    <col min="536" max="555" width="4.625" style="11" customWidth="1"/>
    <col min="556" max="768" width="9" style="11"/>
    <col min="769" max="769" width="0.875" style="11" customWidth="1"/>
    <col min="770" max="770" width="4.25" style="11" customWidth="1"/>
    <col min="771" max="771" width="5.875" style="11" customWidth="1"/>
    <col min="772" max="791" width="3.75" style="11" customWidth="1"/>
    <col min="792" max="811" width="4.625" style="11" customWidth="1"/>
    <col min="812" max="1024" width="9" style="11"/>
    <col min="1025" max="1025" width="0.875" style="11" customWidth="1"/>
    <col min="1026" max="1026" width="4.25" style="11" customWidth="1"/>
    <col min="1027" max="1027" width="5.875" style="11" customWidth="1"/>
    <col min="1028" max="1047" width="3.75" style="11" customWidth="1"/>
    <col min="1048" max="1067" width="4.625" style="11" customWidth="1"/>
    <col min="1068" max="1280" width="9" style="11"/>
    <col min="1281" max="1281" width="0.875" style="11" customWidth="1"/>
    <col min="1282" max="1282" width="4.25" style="11" customWidth="1"/>
    <col min="1283" max="1283" width="5.875" style="11" customWidth="1"/>
    <col min="1284" max="1303" width="3.75" style="11" customWidth="1"/>
    <col min="1304" max="1323" width="4.625" style="11" customWidth="1"/>
    <col min="1324" max="1536" width="9" style="11"/>
    <col min="1537" max="1537" width="0.875" style="11" customWidth="1"/>
    <col min="1538" max="1538" width="4.25" style="11" customWidth="1"/>
    <col min="1539" max="1539" width="5.875" style="11" customWidth="1"/>
    <col min="1540" max="1559" width="3.75" style="11" customWidth="1"/>
    <col min="1560" max="1579" width="4.625" style="11" customWidth="1"/>
    <col min="1580" max="1792" width="9" style="11"/>
    <col min="1793" max="1793" width="0.875" style="11" customWidth="1"/>
    <col min="1794" max="1794" width="4.25" style="11" customWidth="1"/>
    <col min="1795" max="1795" width="5.875" style="11" customWidth="1"/>
    <col min="1796" max="1815" width="3.75" style="11" customWidth="1"/>
    <col min="1816" max="1835" width="4.625" style="11" customWidth="1"/>
    <col min="1836" max="2048" width="9" style="11"/>
    <col min="2049" max="2049" width="0.875" style="11" customWidth="1"/>
    <col min="2050" max="2050" width="4.25" style="11" customWidth="1"/>
    <col min="2051" max="2051" width="5.875" style="11" customWidth="1"/>
    <col min="2052" max="2071" width="3.75" style="11" customWidth="1"/>
    <col min="2072" max="2091" width="4.625" style="11" customWidth="1"/>
    <col min="2092" max="2304" width="9" style="11"/>
    <col min="2305" max="2305" width="0.875" style="11" customWidth="1"/>
    <col min="2306" max="2306" width="4.25" style="11" customWidth="1"/>
    <col min="2307" max="2307" width="5.875" style="11" customWidth="1"/>
    <col min="2308" max="2327" width="3.75" style="11" customWidth="1"/>
    <col min="2328" max="2347" width="4.625" style="11" customWidth="1"/>
    <col min="2348" max="2560" width="9" style="11"/>
    <col min="2561" max="2561" width="0.875" style="11" customWidth="1"/>
    <col min="2562" max="2562" width="4.25" style="11" customWidth="1"/>
    <col min="2563" max="2563" width="5.875" style="11" customWidth="1"/>
    <col min="2564" max="2583" width="3.75" style="11" customWidth="1"/>
    <col min="2584" max="2603" width="4.625" style="11" customWidth="1"/>
    <col min="2604" max="2816" width="9" style="11"/>
    <col min="2817" max="2817" width="0.875" style="11" customWidth="1"/>
    <col min="2818" max="2818" width="4.25" style="11" customWidth="1"/>
    <col min="2819" max="2819" width="5.875" style="11" customWidth="1"/>
    <col min="2820" max="2839" width="3.75" style="11" customWidth="1"/>
    <col min="2840" max="2859" width="4.625" style="11" customWidth="1"/>
    <col min="2860" max="3072" width="9" style="11"/>
    <col min="3073" max="3073" width="0.875" style="11" customWidth="1"/>
    <col min="3074" max="3074" width="4.25" style="11" customWidth="1"/>
    <col min="3075" max="3075" width="5.875" style="11" customWidth="1"/>
    <col min="3076" max="3095" width="3.75" style="11" customWidth="1"/>
    <col min="3096" max="3115" width="4.625" style="11" customWidth="1"/>
    <col min="3116" max="3328" width="9" style="11"/>
    <col min="3329" max="3329" width="0.875" style="11" customWidth="1"/>
    <col min="3330" max="3330" width="4.25" style="11" customWidth="1"/>
    <col min="3331" max="3331" width="5.875" style="11" customWidth="1"/>
    <col min="3332" max="3351" width="3.75" style="11" customWidth="1"/>
    <col min="3352" max="3371" width="4.625" style="11" customWidth="1"/>
    <col min="3372" max="3584" width="9" style="11"/>
    <col min="3585" max="3585" width="0.875" style="11" customWidth="1"/>
    <col min="3586" max="3586" width="4.25" style="11" customWidth="1"/>
    <col min="3587" max="3587" width="5.875" style="11" customWidth="1"/>
    <col min="3588" max="3607" width="3.75" style="11" customWidth="1"/>
    <col min="3608" max="3627" width="4.625" style="11" customWidth="1"/>
    <col min="3628" max="3840" width="9" style="11"/>
    <col min="3841" max="3841" width="0.875" style="11" customWidth="1"/>
    <col min="3842" max="3842" width="4.25" style="11" customWidth="1"/>
    <col min="3843" max="3843" width="5.875" style="11" customWidth="1"/>
    <col min="3844" max="3863" width="3.75" style="11" customWidth="1"/>
    <col min="3864" max="3883" width="4.625" style="11" customWidth="1"/>
    <col min="3884" max="4096" width="9" style="11"/>
    <col min="4097" max="4097" width="0.875" style="11" customWidth="1"/>
    <col min="4098" max="4098" width="4.25" style="11" customWidth="1"/>
    <col min="4099" max="4099" width="5.875" style="11" customWidth="1"/>
    <col min="4100" max="4119" width="3.75" style="11" customWidth="1"/>
    <col min="4120" max="4139" width="4.625" style="11" customWidth="1"/>
    <col min="4140" max="4352" width="9" style="11"/>
    <col min="4353" max="4353" width="0.875" style="11" customWidth="1"/>
    <col min="4354" max="4354" width="4.25" style="11" customWidth="1"/>
    <col min="4355" max="4355" width="5.875" style="11" customWidth="1"/>
    <col min="4356" max="4375" width="3.75" style="11" customWidth="1"/>
    <col min="4376" max="4395" width="4.625" style="11" customWidth="1"/>
    <col min="4396" max="4608" width="9" style="11"/>
    <col min="4609" max="4609" width="0.875" style="11" customWidth="1"/>
    <col min="4610" max="4610" width="4.25" style="11" customWidth="1"/>
    <col min="4611" max="4611" width="5.875" style="11" customWidth="1"/>
    <col min="4612" max="4631" width="3.75" style="11" customWidth="1"/>
    <col min="4632" max="4651" width="4.625" style="11" customWidth="1"/>
    <col min="4652" max="4864" width="9" style="11"/>
    <col min="4865" max="4865" width="0.875" style="11" customWidth="1"/>
    <col min="4866" max="4866" width="4.25" style="11" customWidth="1"/>
    <col min="4867" max="4867" width="5.875" style="11" customWidth="1"/>
    <col min="4868" max="4887" width="3.75" style="11" customWidth="1"/>
    <col min="4888" max="4907" width="4.625" style="11" customWidth="1"/>
    <col min="4908" max="5120" width="9" style="11"/>
    <col min="5121" max="5121" width="0.875" style="11" customWidth="1"/>
    <col min="5122" max="5122" width="4.25" style="11" customWidth="1"/>
    <col min="5123" max="5123" width="5.875" style="11" customWidth="1"/>
    <col min="5124" max="5143" width="3.75" style="11" customWidth="1"/>
    <col min="5144" max="5163" width="4.625" style="11" customWidth="1"/>
    <col min="5164" max="5376" width="9" style="11"/>
    <col min="5377" max="5377" width="0.875" style="11" customWidth="1"/>
    <col min="5378" max="5378" width="4.25" style="11" customWidth="1"/>
    <col min="5379" max="5379" width="5.875" style="11" customWidth="1"/>
    <col min="5380" max="5399" width="3.75" style="11" customWidth="1"/>
    <col min="5400" max="5419" width="4.625" style="11" customWidth="1"/>
    <col min="5420" max="5632" width="9" style="11"/>
    <col min="5633" max="5633" width="0.875" style="11" customWidth="1"/>
    <col min="5634" max="5634" width="4.25" style="11" customWidth="1"/>
    <col min="5635" max="5635" width="5.875" style="11" customWidth="1"/>
    <col min="5636" max="5655" width="3.75" style="11" customWidth="1"/>
    <col min="5656" max="5675" width="4.625" style="11" customWidth="1"/>
    <col min="5676" max="5888" width="9" style="11"/>
    <col min="5889" max="5889" width="0.875" style="11" customWidth="1"/>
    <col min="5890" max="5890" width="4.25" style="11" customWidth="1"/>
    <col min="5891" max="5891" width="5.875" style="11" customWidth="1"/>
    <col min="5892" max="5911" width="3.75" style="11" customWidth="1"/>
    <col min="5912" max="5931" width="4.625" style="11" customWidth="1"/>
    <col min="5932" max="6144" width="9" style="11"/>
    <col min="6145" max="6145" width="0.875" style="11" customWidth="1"/>
    <col min="6146" max="6146" width="4.25" style="11" customWidth="1"/>
    <col min="6147" max="6147" width="5.875" style="11" customWidth="1"/>
    <col min="6148" max="6167" width="3.75" style="11" customWidth="1"/>
    <col min="6168" max="6187" width="4.625" style="11" customWidth="1"/>
    <col min="6188" max="6400" width="9" style="11"/>
    <col min="6401" max="6401" width="0.875" style="11" customWidth="1"/>
    <col min="6402" max="6402" width="4.25" style="11" customWidth="1"/>
    <col min="6403" max="6403" width="5.875" style="11" customWidth="1"/>
    <col min="6404" max="6423" width="3.75" style="11" customWidth="1"/>
    <col min="6424" max="6443" width="4.625" style="11" customWidth="1"/>
    <col min="6444" max="6656" width="9" style="11"/>
    <col min="6657" max="6657" width="0.875" style="11" customWidth="1"/>
    <col min="6658" max="6658" width="4.25" style="11" customWidth="1"/>
    <col min="6659" max="6659" width="5.875" style="11" customWidth="1"/>
    <col min="6660" max="6679" width="3.75" style="11" customWidth="1"/>
    <col min="6680" max="6699" width="4.625" style="11" customWidth="1"/>
    <col min="6700" max="6912" width="9" style="11"/>
    <col min="6913" max="6913" width="0.875" style="11" customWidth="1"/>
    <col min="6914" max="6914" width="4.25" style="11" customWidth="1"/>
    <col min="6915" max="6915" width="5.875" style="11" customWidth="1"/>
    <col min="6916" max="6935" width="3.75" style="11" customWidth="1"/>
    <col min="6936" max="6955" width="4.625" style="11" customWidth="1"/>
    <col min="6956" max="7168" width="9" style="11"/>
    <col min="7169" max="7169" width="0.875" style="11" customWidth="1"/>
    <col min="7170" max="7170" width="4.25" style="11" customWidth="1"/>
    <col min="7171" max="7171" width="5.875" style="11" customWidth="1"/>
    <col min="7172" max="7191" width="3.75" style="11" customWidth="1"/>
    <col min="7192" max="7211" width="4.625" style="11" customWidth="1"/>
    <col min="7212" max="7424" width="9" style="11"/>
    <col min="7425" max="7425" width="0.875" style="11" customWidth="1"/>
    <col min="7426" max="7426" width="4.25" style="11" customWidth="1"/>
    <col min="7427" max="7427" width="5.875" style="11" customWidth="1"/>
    <col min="7428" max="7447" width="3.75" style="11" customWidth="1"/>
    <col min="7448" max="7467" width="4.625" style="11" customWidth="1"/>
    <col min="7468" max="7680" width="9" style="11"/>
    <col min="7681" max="7681" width="0.875" style="11" customWidth="1"/>
    <col min="7682" max="7682" width="4.25" style="11" customWidth="1"/>
    <col min="7683" max="7683" width="5.875" style="11" customWidth="1"/>
    <col min="7684" max="7703" width="3.75" style="11" customWidth="1"/>
    <col min="7704" max="7723" width="4.625" style="11" customWidth="1"/>
    <col min="7724" max="7936" width="9" style="11"/>
    <col min="7937" max="7937" width="0.875" style="11" customWidth="1"/>
    <col min="7938" max="7938" width="4.25" style="11" customWidth="1"/>
    <col min="7939" max="7939" width="5.875" style="11" customWidth="1"/>
    <col min="7940" max="7959" width="3.75" style="11" customWidth="1"/>
    <col min="7960" max="7979" width="4.625" style="11" customWidth="1"/>
    <col min="7980" max="8192" width="9" style="11"/>
    <col min="8193" max="8193" width="0.875" style="11" customWidth="1"/>
    <col min="8194" max="8194" width="4.25" style="11" customWidth="1"/>
    <col min="8195" max="8195" width="5.875" style="11" customWidth="1"/>
    <col min="8196" max="8215" width="3.75" style="11" customWidth="1"/>
    <col min="8216" max="8235" width="4.625" style="11" customWidth="1"/>
    <col min="8236" max="8448" width="9" style="11"/>
    <col min="8449" max="8449" width="0.875" style="11" customWidth="1"/>
    <col min="8450" max="8450" width="4.25" style="11" customWidth="1"/>
    <col min="8451" max="8451" width="5.875" style="11" customWidth="1"/>
    <col min="8452" max="8471" width="3.75" style="11" customWidth="1"/>
    <col min="8472" max="8491" width="4.625" style="11" customWidth="1"/>
    <col min="8492" max="8704" width="9" style="11"/>
    <col min="8705" max="8705" width="0.875" style="11" customWidth="1"/>
    <col min="8706" max="8706" width="4.25" style="11" customWidth="1"/>
    <col min="8707" max="8707" width="5.875" style="11" customWidth="1"/>
    <col min="8708" max="8727" width="3.75" style="11" customWidth="1"/>
    <col min="8728" max="8747" width="4.625" style="11" customWidth="1"/>
    <col min="8748" max="8960" width="9" style="11"/>
    <col min="8961" max="8961" width="0.875" style="11" customWidth="1"/>
    <col min="8962" max="8962" width="4.25" style="11" customWidth="1"/>
    <col min="8963" max="8963" width="5.875" style="11" customWidth="1"/>
    <col min="8964" max="8983" width="3.75" style="11" customWidth="1"/>
    <col min="8984" max="9003" width="4.625" style="11" customWidth="1"/>
    <col min="9004" max="9216" width="9" style="11"/>
    <col min="9217" max="9217" width="0.875" style="11" customWidth="1"/>
    <col min="9218" max="9218" width="4.25" style="11" customWidth="1"/>
    <col min="9219" max="9219" width="5.875" style="11" customWidth="1"/>
    <col min="9220" max="9239" width="3.75" style="11" customWidth="1"/>
    <col min="9240" max="9259" width="4.625" style="11" customWidth="1"/>
    <col min="9260" max="9472" width="9" style="11"/>
    <col min="9473" max="9473" width="0.875" style="11" customWidth="1"/>
    <col min="9474" max="9474" width="4.25" style="11" customWidth="1"/>
    <col min="9475" max="9475" width="5.875" style="11" customWidth="1"/>
    <col min="9476" max="9495" width="3.75" style="11" customWidth="1"/>
    <col min="9496" max="9515" width="4.625" style="11" customWidth="1"/>
    <col min="9516" max="9728" width="9" style="11"/>
    <col min="9729" max="9729" width="0.875" style="11" customWidth="1"/>
    <col min="9730" max="9730" width="4.25" style="11" customWidth="1"/>
    <col min="9731" max="9731" width="5.875" style="11" customWidth="1"/>
    <col min="9732" max="9751" width="3.75" style="11" customWidth="1"/>
    <col min="9752" max="9771" width="4.625" style="11" customWidth="1"/>
    <col min="9772" max="9984" width="9" style="11"/>
    <col min="9985" max="9985" width="0.875" style="11" customWidth="1"/>
    <col min="9986" max="9986" width="4.25" style="11" customWidth="1"/>
    <col min="9987" max="9987" width="5.875" style="11" customWidth="1"/>
    <col min="9988" max="10007" width="3.75" style="11" customWidth="1"/>
    <col min="10008" max="10027" width="4.625" style="11" customWidth="1"/>
    <col min="10028" max="10240" width="9" style="11"/>
    <col min="10241" max="10241" width="0.875" style="11" customWidth="1"/>
    <col min="10242" max="10242" width="4.25" style="11" customWidth="1"/>
    <col min="10243" max="10243" width="5.875" style="11" customWidth="1"/>
    <col min="10244" max="10263" width="3.75" style="11" customWidth="1"/>
    <col min="10264" max="10283" width="4.625" style="11" customWidth="1"/>
    <col min="10284" max="10496" width="9" style="11"/>
    <col min="10497" max="10497" width="0.875" style="11" customWidth="1"/>
    <col min="10498" max="10498" width="4.25" style="11" customWidth="1"/>
    <col min="10499" max="10499" width="5.875" style="11" customWidth="1"/>
    <col min="10500" max="10519" width="3.75" style="11" customWidth="1"/>
    <col min="10520" max="10539" width="4.625" style="11" customWidth="1"/>
    <col min="10540" max="10752" width="9" style="11"/>
    <col min="10753" max="10753" width="0.875" style="11" customWidth="1"/>
    <col min="10754" max="10754" width="4.25" style="11" customWidth="1"/>
    <col min="10755" max="10755" width="5.875" style="11" customWidth="1"/>
    <col min="10756" max="10775" width="3.75" style="11" customWidth="1"/>
    <col min="10776" max="10795" width="4.625" style="11" customWidth="1"/>
    <col min="10796" max="11008" width="9" style="11"/>
    <col min="11009" max="11009" width="0.875" style="11" customWidth="1"/>
    <col min="11010" max="11010" width="4.25" style="11" customWidth="1"/>
    <col min="11011" max="11011" width="5.875" style="11" customWidth="1"/>
    <col min="11012" max="11031" width="3.75" style="11" customWidth="1"/>
    <col min="11032" max="11051" width="4.625" style="11" customWidth="1"/>
    <col min="11052" max="11264" width="9" style="11"/>
    <col min="11265" max="11265" width="0.875" style="11" customWidth="1"/>
    <col min="11266" max="11266" width="4.25" style="11" customWidth="1"/>
    <col min="11267" max="11267" width="5.875" style="11" customWidth="1"/>
    <col min="11268" max="11287" width="3.75" style="11" customWidth="1"/>
    <col min="11288" max="11307" width="4.625" style="11" customWidth="1"/>
    <col min="11308" max="11520" width="9" style="11"/>
    <col min="11521" max="11521" width="0.875" style="11" customWidth="1"/>
    <col min="11522" max="11522" width="4.25" style="11" customWidth="1"/>
    <col min="11523" max="11523" width="5.875" style="11" customWidth="1"/>
    <col min="11524" max="11543" width="3.75" style="11" customWidth="1"/>
    <col min="11544" max="11563" width="4.625" style="11" customWidth="1"/>
    <col min="11564" max="11776" width="9" style="11"/>
    <col min="11777" max="11777" width="0.875" style="11" customWidth="1"/>
    <col min="11778" max="11778" width="4.25" style="11" customWidth="1"/>
    <col min="11779" max="11779" width="5.875" style="11" customWidth="1"/>
    <col min="11780" max="11799" width="3.75" style="11" customWidth="1"/>
    <col min="11800" max="11819" width="4.625" style="11" customWidth="1"/>
    <col min="11820" max="12032" width="9" style="11"/>
    <col min="12033" max="12033" width="0.875" style="11" customWidth="1"/>
    <col min="12034" max="12034" width="4.25" style="11" customWidth="1"/>
    <col min="12035" max="12035" width="5.875" style="11" customWidth="1"/>
    <col min="12036" max="12055" width="3.75" style="11" customWidth="1"/>
    <col min="12056" max="12075" width="4.625" style="11" customWidth="1"/>
    <col min="12076" max="12288" width="9" style="11"/>
    <col min="12289" max="12289" width="0.875" style="11" customWidth="1"/>
    <col min="12290" max="12290" width="4.25" style="11" customWidth="1"/>
    <col min="12291" max="12291" width="5.875" style="11" customWidth="1"/>
    <col min="12292" max="12311" width="3.75" style="11" customWidth="1"/>
    <col min="12312" max="12331" width="4.625" style="11" customWidth="1"/>
    <col min="12332" max="12544" width="9" style="11"/>
    <col min="12545" max="12545" width="0.875" style="11" customWidth="1"/>
    <col min="12546" max="12546" width="4.25" style="11" customWidth="1"/>
    <col min="12547" max="12547" width="5.875" style="11" customWidth="1"/>
    <col min="12548" max="12567" width="3.75" style="11" customWidth="1"/>
    <col min="12568" max="12587" width="4.625" style="11" customWidth="1"/>
    <col min="12588" max="12800" width="9" style="11"/>
    <col min="12801" max="12801" width="0.875" style="11" customWidth="1"/>
    <col min="12802" max="12802" width="4.25" style="11" customWidth="1"/>
    <col min="12803" max="12803" width="5.875" style="11" customWidth="1"/>
    <col min="12804" max="12823" width="3.75" style="11" customWidth="1"/>
    <col min="12824" max="12843" width="4.625" style="11" customWidth="1"/>
    <col min="12844" max="13056" width="9" style="11"/>
    <col min="13057" max="13057" width="0.875" style="11" customWidth="1"/>
    <col min="13058" max="13058" width="4.25" style="11" customWidth="1"/>
    <col min="13059" max="13059" width="5.875" style="11" customWidth="1"/>
    <col min="13060" max="13079" width="3.75" style="11" customWidth="1"/>
    <col min="13080" max="13099" width="4.625" style="11" customWidth="1"/>
    <col min="13100" max="13312" width="9" style="11"/>
    <col min="13313" max="13313" width="0.875" style="11" customWidth="1"/>
    <col min="13314" max="13314" width="4.25" style="11" customWidth="1"/>
    <col min="13315" max="13315" width="5.875" style="11" customWidth="1"/>
    <col min="13316" max="13335" width="3.75" style="11" customWidth="1"/>
    <col min="13336" max="13355" width="4.625" style="11" customWidth="1"/>
    <col min="13356" max="13568" width="9" style="11"/>
    <col min="13569" max="13569" width="0.875" style="11" customWidth="1"/>
    <col min="13570" max="13570" width="4.25" style="11" customWidth="1"/>
    <col min="13571" max="13571" width="5.875" style="11" customWidth="1"/>
    <col min="13572" max="13591" width="3.75" style="11" customWidth="1"/>
    <col min="13592" max="13611" width="4.625" style="11" customWidth="1"/>
    <col min="13612" max="13824" width="9" style="11"/>
    <col min="13825" max="13825" width="0.875" style="11" customWidth="1"/>
    <col min="13826" max="13826" width="4.25" style="11" customWidth="1"/>
    <col min="13827" max="13827" width="5.875" style="11" customWidth="1"/>
    <col min="13828" max="13847" width="3.75" style="11" customWidth="1"/>
    <col min="13848" max="13867" width="4.625" style="11" customWidth="1"/>
    <col min="13868" max="14080" width="9" style="11"/>
    <col min="14081" max="14081" width="0.875" style="11" customWidth="1"/>
    <col min="14082" max="14082" width="4.25" style="11" customWidth="1"/>
    <col min="14083" max="14083" width="5.875" style="11" customWidth="1"/>
    <col min="14084" max="14103" width="3.75" style="11" customWidth="1"/>
    <col min="14104" max="14123" width="4.625" style="11" customWidth="1"/>
    <col min="14124" max="14336" width="9" style="11"/>
    <col min="14337" max="14337" width="0.875" style="11" customWidth="1"/>
    <col min="14338" max="14338" width="4.25" style="11" customWidth="1"/>
    <col min="14339" max="14339" width="5.875" style="11" customWidth="1"/>
    <col min="14340" max="14359" width="3.75" style="11" customWidth="1"/>
    <col min="14360" max="14379" width="4.625" style="11" customWidth="1"/>
    <col min="14380" max="14592" width="9" style="11"/>
    <col min="14593" max="14593" width="0.875" style="11" customWidth="1"/>
    <col min="14594" max="14594" width="4.25" style="11" customWidth="1"/>
    <col min="14595" max="14595" width="5.875" style="11" customWidth="1"/>
    <col min="14596" max="14615" width="3.75" style="11" customWidth="1"/>
    <col min="14616" max="14635" width="4.625" style="11" customWidth="1"/>
    <col min="14636" max="14848" width="9" style="11"/>
    <col min="14849" max="14849" width="0.875" style="11" customWidth="1"/>
    <col min="14850" max="14850" width="4.25" style="11" customWidth="1"/>
    <col min="14851" max="14851" width="5.875" style="11" customWidth="1"/>
    <col min="14852" max="14871" width="3.75" style="11" customWidth="1"/>
    <col min="14872" max="14891" width="4.625" style="11" customWidth="1"/>
    <col min="14892" max="15104" width="9" style="11"/>
    <col min="15105" max="15105" width="0.875" style="11" customWidth="1"/>
    <col min="15106" max="15106" width="4.25" style="11" customWidth="1"/>
    <col min="15107" max="15107" width="5.875" style="11" customWidth="1"/>
    <col min="15108" max="15127" width="3.75" style="11" customWidth="1"/>
    <col min="15128" max="15147" width="4.625" style="11" customWidth="1"/>
    <col min="15148" max="15360" width="9" style="11"/>
    <col min="15361" max="15361" width="0.875" style="11" customWidth="1"/>
    <col min="15362" max="15362" width="4.25" style="11" customWidth="1"/>
    <col min="15363" max="15363" width="5.875" style="11" customWidth="1"/>
    <col min="15364" max="15383" width="3.75" style="11" customWidth="1"/>
    <col min="15384" max="15403" width="4.625" style="11" customWidth="1"/>
    <col min="15404" max="15616" width="9" style="11"/>
    <col min="15617" max="15617" width="0.875" style="11" customWidth="1"/>
    <col min="15618" max="15618" width="4.25" style="11" customWidth="1"/>
    <col min="15619" max="15619" width="5.875" style="11" customWidth="1"/>
    <col min="15620" max="15639" width="3.75" style="11" customWidth="1"/>
    <col min="15640" max="15659" width="4.625" style="11" customWidth="1"/>
    <col min="15660" max="15872" width="9" style="11"/>
    <col min="15873" max="15873" width="0.875" style="11" customWidth="1"/>
    <col min="15874" max="15874" width="4.25" style="11" customWidth="1"/>
    <col min="15875" max="15875" width="5.875" style="11" customWidth="1"/>
    <col min="15876" max="15895" width="3.75" style="11" customWidth="1"/>
    <col min="15896" max="15915" width="4.625" style="11" customWidth="1"/>
    <col min="15916" max="16128" width="9" style="11"/>
    <col min="16129" max="16129" width="0.875" style="11" customWidth="1"/>
    <col min="16130" max="16130" width="4.25" style="11" customWidth="1"/>
    <col min="16131" max="16131" width="5.875" style="11" customWidth="1"/>
    <col min="16132" max="16151" width="3.75" style="11" customWidth="1"/>
    <col min="16152" max="16171" width="4.625" style="11" customWidth="1"/>
    <col min="16172" max="16384" width="9" style="11"/>
  </cols>
  <sheetData>
    <row r="1" spans="1:24" ht="26.25" customHeight="1">
      <c r="A1" s="134" t="s">
        <v>2094</v>
      </c>
      <c r="B1" s="140"/>
      <c r="C1" s="140"/>
      <c r="D1" s="140"/>
      <c r="E1" s="140"/>
      <c r="F1" s="140"/>
      <c r="G1" s="140"/>
      <c r="H1" s="140"/>
      <c r="I1" s="140"/>
      <c r="J1" s="140"/>
      <c r="K1" s="140"/>
      <c r="L1" s="140"/>
      <c r="M1" s="140"/>
      <c r="N1" s="140"/>
      <c r="O1" s="140"/>
      <c r="P1" s="140"/>
      <c r="Q1" s="140"/>
      <c r="R1" s="140"/>
      <c r="S1" s="140"/>
      <c r="T1" s="140"/>
      <c r="U1" s="140"/>
      <c r="V1" s="140"/>
      <c r="W1" s="140"/>
      <c r="X1" s="1146"/>
    </row>
    <row r="2" spans="1:24" ht="16.5" customHeight="1">
      <c r="B2" s="1229"/>
      <c r="C2" s="1229"/>
      <c r="D2" s="1229"/>
      <c r="E2" s="1229"/>
      <c r="F2" s="1229"/>
      <c r="G2" s="1229"/>
      <c r="H2" s="1229"/>
      <c r="I2" s="1229"/>
      <c r="J2" s="1229"/>
      <c r="K2" s="1229"/>
      <c r="L2" s="1229"/>
      <c r="M2" s="1597" t="s">
        <v>2081</v>
      </c>
      <c r="N2" s="1597"/>
      <c r="O2" s="1597"/>
      <c r="P2" s="1597"/>
      <c r="Q2" s="1597"/>
      <c r="R2" s="1597"/>
      <c r="S2" s="1597"/>
      <c r="T2" s="1597"/>
      <c r="U2" s="1597"/>
      <c r="V2" s="1597"/>
      <c r="W2" s="1597"/>
    </row>
    <row r="3" spans="1:24" ht="16.5" customHeight="1">
      <c r="B3" s="1570" t="s">
        <v>1015</v>
      </c>
      <c r="C3" s="1562"/>
      <c r="D3" s="1562"/>
      <c r="E3" s="1562"/>
      <c r="F3" s="1562"/>
      <c r="G3" s="1562"/>
      <c r="H3" s="1621" t="s">
        <v>1762</v>
      </c>
      <c r="I3" s="1622"/>
      <c r="J3" s="1622"/>
      <c r="K3" s="1623"/>
      <c r="L3" s="1621" t="s">
        <v>1879</v>
      </c>
      <c r="M3" s="1622"/>
      <c r="N3" s="1622"/>
      <c r="O3" s="1623"/>
      <c r="P3" s="1621" t="s">
        <v>1940</v>
      </c>
      <c r="Q3" s="1622"/>
      <c r="R3" s="1622"/>
      <c r="S3" s="1623"/>
      <c r="T3" s="1822" t="s">
        <v>2165</v>
      </c>
      <c r="U3" s="1822"/>
      <c r="V3" s="1822"/>
      <c r="W3" s="1824"/>
    </row>
    <row r="4" spans="1:24" ht="16.5" customHeight="1">
      <c r="B4" s="1571"/>
      <c r="C4" s="1569"/>
      <c r="D4" s="1569"/>
      <c r="E4" s="1569"/>
      <c r="F4" s="1569"/>
      <c r="G4" s="1569"/>
      <c r="H4" s="1968" t="s">
        <v>712</v>
      </c>
      <c r="I4" s="1905"/>
      <c r="J4" s="1968" t="s">
        <v>353</v>
      </c>
      <c r="K4" s="1905"/>
      <c r="L4" s="1968" t="s">
        <v>712</v>
      </c>
      <c r="M4" s="1905"/>
      <c r="N4" s="1968" t="s">
        <v>353</v>
      </c>
      <c r="O4" s="1905"/>
      <c r="P4" s="1968" t="s">
        <v>712</v>
      </c>
      <c r="Q4" s="1905"/>
      <c r="R4" s="1968" t="s">
        <v>353</v>
      </c>
      <c r="S4" s="1905"/>
      <c r="T4" s="1569" t="s">
        <v>712</v>
      </c>
      <c r="U4" s="1569"/>
      <c r="V4" s="1569" t="s">
        <v>353</v>
      </c>
      <c r="W4" s="1573"/>
    </row>
    <row r="5" spans="1:24" ht="35.25" customHeight="1">
      <c r="A5" s="22"/>
      <c r="B5" s="1906" t="s">
        <v>1016</v>
      </c>
      <c r="C5" s="1907"/>
      <c r="D5" s="1907"/>
      <c r="E5" s="1907"/>
      <c r="F5" s="1907"/>
      <c r="G5" s="1907"/>
      <c r="H5" s="1894">
        <v>109</v>
      </c>
      <c r="I5" s="1895"/>
      <c r="J5" s="1894">
        <v>1462</v>
      </c>
      <c r="K5" s="1895"/>
      <c r="L5" s="1894">
        <v>97</v>
      </c>
      <c r="M5" s="1895"/>
      <c r="N5" s="1894">
        <v>1515</v>
      </c>
      <c r="O5" s="1895"/>
      <c r="P5" s="1894">
        <v>96</v>
      </c>
      <c r="Q5" s="1895"/>
      <c r="R5" s="1894">
        <v>1822</v>
      </c>
      <c r="S5" s="1895"/>
      <c r="T5" s="1961">
        <v>102</v>
      </c>
      <c r="U5" s="1961"/>
      <c r="V5" s="1961">
        <v>1300</v>
      </c>
      <c r="W5" s="1962"/>
    </row>
    <row r="6" spans="1:24" ht="35.25" customHeight="1">
      <c r="A6" s="22"/>
      <c r="B6" s="1966" t="s">
        <v>1048</v>
      </c>
      <c r="C6" s="1967"/>
      <c r="D6" s="1967"/>
      <c r="E6" s="1967"/>
      <c r="F6" s="1967"/>
      <c r="G6" s="1967"/>
      <c r="H6" s="1894">
        <v>30</v>
      </c>
      <c r="I6" s="1895"/>
      <c r="J6" s="1894">
        <v>967</v>
      </c>
      <c r="K6" s="1895"/>
      <c r="L6" s="1894">
        <v>43</v>
      </c>
      <c r="M6" s="1895"/>
      <c r="N6" s="1894">
        <v>1116</v>
      </c>
      <c r="O6" s="1895"/>
      <c r="P6" s="1894">
        <v>32</v>
      </c>
      <c r="Q6" s="1895"/>
      <c r="R6" s="1894">
        <v>842</v>
      </c>
      <c r="S6" s="1895"/>
      <c r="T6" s="1961">
        <v>33</v>
      </c>
      <c r="U6" s="1961"/>
      <c r="V6" s="1961">
        <v>775</v>
      </c>
      <c r="W6" s="1962"/>
    </row>
    <row r="7" spans="1:24" ht="35.25" customHeight="1">
      <c r="A7" s="22"/>
      <c r="B7" s="1966" t="s">
        <v>62</v>
      </c>
      <c r="C7" s="1967"/>
      <c r="D7" s="1967"/>
      <c r="E7" s="1967"/>
      <c r="F7" s="1967"/>
      <c r="G7" s="1967"/>
      <c r="H7" s="1894">
        <v>7</v>
      </c>
      <c r="I7" s="1895"/>
      <c r="J7" s="1894">
        <v>42</v>
      </c>
      <c r="K7" s="1895"/>
      <c r="L7" s="1894">
        <v>6</v>
      </c>
      <c r="M7" s="1895"/>
      <c r="N7" s="1894">
        <v>13</v>
      </c>
      <c r="O7" s="1895"/>
      <c r="P7" s="1894">
        <v>2</v>
      </c>
      <c r="Q7" s="1895"/>
      <c r="R7" s="1894">
        <v>9</v>
      </c>
      <c r="S7" s="1895"/>
      <c r="T7" s="1961">
        <v>11</v>
      </c>
      <c r="U7" s="1961"/>
      <c r="V7" s="1961">
        <v>20</v>
      </c>
      <c r="W7" s="1962"/>
    </row>
    <row r="8" spans="1:24" ht="35.25" customHeight="1">
      <c r="A8" s="22"/>
      <c r="B8" s="1966" t="s">
        <v>1262</v>
      </c>
      <c r="C8" s="1967"/>
      <c r="D8" s="1967"/>
      <c r="E8" s="1967"/>
      <c r="F8" s="1967"/>
      <c r="G8" s="1967"/>
      <c r="H8" s="1894">
        <v>30</v>
      </c>
      <c r="I8" s="1895"/>
      <c r="J8" s="1894">
        <v>138</v>
      </c>
      <c r="K8" s="1895"/>
      <c r="L8" s="1894">
        <v>18</v>
      </c>
      <c r="M8" s="1895"/>
      <c r="N8" s="1894">
        <v>89</v>
      </c>
      <c r="O8" s="1895"/>
      <c r="P8" s="1894">
        <v>25</v>
      </c>
      <c r="Q8" s="1895"/>
      <c r="R8" s="1894">
        <v>678</v>
      </c>
      <c r="S8" s="1895"/>
      <c r="T8" s="1961">
        <v>24</v>
      </c>
      <c r="U8" s="1961"/>
      <c r="V8" s="1961">
        <v>154</v>
      </c>
      <c r="W8" s="1962"/>
    </row>
    <row r="9" spans="1:24" ht="35.25" customHeight="1">
      <c r="A9" s="22"/>
      <c r="B9" s="1966" t="s">
        <v>2299</v>
      </c>
      <c r="C9" s="1967"/>
      <c r="D9" s="1967"/>
      <c r="E9" s="1967"/>
      <c r="F9" s="1967"/>
      <c r="G9" s="1967"/>
      <c r="H9" s="1894">
        <v>17</v>
      </c>
      <c r="I9" s="1895"/>
      <c r="J9" s="1894">
        <v>133</v>
      </c>
      <c r="K9" s="1895"/>
      <c r="L9" s="1894">
        <v>12</v>
      </c>
      <c r="M9" s="1895"/>
      <c r="N9" s="1894">
        <v>71</v>
      </c>
      <c r="O9" s="1895"/>
      <c r="P9" s="1894">
        <v>10</v>
      </c>
      <c r="Q9" s="1895"/>
      <c r="R9" s="1894">
        <v>55</v>
      </c>
      <c r="S9" s="1895"/>
      <c r="T9" s="1961">
        <v>7</v>
      </c>
      <c r="U9" s="1961"/>
      <c r="V9" s="1961">
        <v>81</v>
      </c>
      <c r="W9" s="1962"/>
    </row>
    <row r="10" spans="1:24" ht="35.25" customHeight="1">
      <c r="A10" s="22"/>
      <c r="B10" s="1966" t="s">
        <v>2300</v>
      </c>
      <c r="C10" s="1967"/>
      <c r="D10" s="1967"/>
      <c r="E10" s="1967"/>
      <c r="F10" s="1967"/>
      <c r="G10" s="1967"/>
      <c r="H10" s="1894">
        <v>25</v>
      </c>
      <c r="I10" s="1895"/>
      <c r="J10" s="1894">
        <v>182</v>
      </c>
      <c r="K10" s="1895"/>
      <c r="L10" s="1894">
        <v>18</v>
      </c>
      <c r="M10" s="1895"/>
      <c r="N10" s="1894">
        <v>226</v>
      </c>
      <c r="O10" s="1895"/>
      <c r="P10" s="1894">
        <v>27</v>
      </c>
      <c r="Q10" s="1895"/>
      <c r="R10" s="1894">
        <v>238</v>
      </c>
      <c r="S10" s="1895"/>
      <c r="T10" s="1961">
        <v>27</v>
      </c>
      <c r="U10" s="1961"/>
      <c r="V10" s="1961">
        <v>271</v>
      </c>
      <c r="W10" s="1962"/>
    </row>
    <row r="11" spans="1:24" ht="35.25" customHeight="1">
      <c r="A11" s="22"/>
      <c r="B11" s="1963" t="s">
        <v>1017</v>
      </c>
      <c r="C11" s="1964"/>
      <c r="D11" s="1964"/>
      <c r="E11" s="1964"/>
      <c r="F11" s="1964"/>
      <c r="G11" s="1964"/>
      <c r="H11" s="1870" t="s">
        <v>1142</v>
      </c>
      <c r="I11" s="1965"/>
      <c r="J11" s="1870" t="s">
        <v>1142</v>
      </c>
      <c r="K11" s="1965"/>
      <c r="L11" s="1870" t="s">
        <v>1142</v>
      </c>
      <c r="M11" s="1965"/>
      <c r="N11" s="1870" t="s">
        <v>1142</v>
      </c>
      <c r="O11" s="1965"/>
      <c r="P11" s="1870" t="s">
        <v>1142</v>
      </c>
      <c r="Q11" s="1965"/>
      <c r="R11" s="1870" t="s">
        <v>1142</v>
      </c>
      <c r="S11" s="1965"/>
      <c r="T11" s="1869">
        <v>16</v>
      </c>
      <c r="U11" s="1870"/>
      <c r="V11" s="1869">
        <v>39</v>
      </c>
      <c r="W11" s="1960"/>
    </row>
    <row r="12" spans="1:24" ht="16.5" customHeight="1">
      <c r="B12" s="1146"/>
      <c r="C12" s="1146"/>
      <c r="D12" s="1150"/>
      <c r="E12" s="1150"/>
      <c r="F12" s="1150"/>
      <c r="G12" s="1150"/>
      <c r="H12" s="1150"/>
      <c r="I12" s="1150"/>
      <c r="J12" s="1150"/>
      <c r="K12" s="1150"/>
      <c r="L12" s="1150"/>
      <c r="M12" s="1150"/>
      <c r="N12" s="1150"/>
      <c r="O12" s="1150"/>
      <c r="P12" s="1150"/>
      <c r="Q12" s="1150"/>
      <c r="R12" s="1150"/>
      <c r="S12" s="1150"/>
    </row>
    <row r="13" spans="1:24" ht="47.25" customHeight="1">
      <c r="B13" s="1147"/>
      <c r="C13" s="1147"/>
      <c r="D13" s="1147"/>
      <c r="E13" s="1147"/>
      <c r="F13" s="1147"/>
      <c r="G13" s="1147"/>
      <c r="H13" s="1147"/>
      <c r="I13" s="1147"/>
      <c r="J13" s="1147"/>
      <c r="K13" s="1147"/>
      <c r="L13" s="1147"/>
      <c r="M13" s="1147"/>
      <c r="N13" s="1147"/>
      <c r="O13" s="1147"/>
      <c r="P13" s="1147"/>
      <c r="Q13" s="1147"/>
      <c r="R13" s="1147"/>
      <c r="S13" s="1147"/>
    </row>
    <row r="14" spans="1:24" ht="18.75" customHeight="1"/>
    <row r="15" spans="1:24" ht="18.75" customHeight="1"/>
    <row r="16" spans="1:24" ht="18.75" customHeight="1"/>
    <row r="17" ht="18.75" customHeight="1"/>
    <row r="18" ht="18.75" customHeight="1"/>
    <row r="19" ht="18.75" customHeight="1"/>
    <row r="20" ht="18.75" customHeight="1"/>
    <row r="21" ht="18.75" customHeight="1"/>
    <row r="22" ht="18.75" customHeight="1"/>
    <row r="23" ht="18.75" customHeight="1"/>
    <row r="24" ht="18.75" customHeight="1"/>
    <row r="25" ht="18.75" customHeight="1"/>
    <row r="26" ht="18.75" customHeight="1"/>
    <row r="27" ht="18.75" customHeight="1"/>
    <row r="28" ht="18.75" customHeight="1"/>
    <row r="29" ht="18.75" customHeight="1"/>
    <row r="30" ht="18.75" customHeight="1"/>
    <row r="31" ht="18.75" customHeight="1"/>
    <row r="32" ht="18.75" customHeight="1"/>
    <row r="33" ht="18.75" customHeight="1"/>
    <row r="34" ht="18.75" customHeight="1"/>
    <row r="35" ht="18.75" customHeight="1"/>
    <row r="36" ht="18.75" customHeight="1"/>
    <row r="37" ht="18.75" customHeight="1"/>
    <row r="38" ht="18.75" customHeight="1"/>
    <row r="39" ht="18.75" customHeight="1"/>
    <row r="40" ht="18.75" customHeight="1"/>
    <row r="41" ht="18.75" customHeight="1"/>
    <row r="42" ht="18.75" customHeight="1"/>
    <row r="43" ht="18.75" customHeight="1"/>
    <row r="44" ht="18.75" customHeight="1"/>
    <row r="45" ht="18.75" customHeight="1"/>
    <row r="46" ht="18.75" customHeight="1"/>
    <row r="47" ht="18.75" customHeight="1"/>
    <row r="48"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sheetData>
  <mergeCells count="77">
    <mergeCell ref="M2:W2"/>
    <mergeCell ref="B3:G4"/>
    <mergeCell ref="H3:K3"/>
    <mergeCell ref="L3:O3"/>
    <mergeCell ref="P3:S3"/>
    <mergeCell ref="T3:W3"/>
    <mergeCell ref="H4:I4"/>
    <mergeCell ref="J4:K4"/>
    <mergeCell ref="L4:M4"/>
    <mergeCell ref="N4:O4"/>
    <mergeCell ref="P4:Q4"/>
    <mergeCell ref="R4:S4"/>
    <mergeCell ref="T4:U4"/>
    <mergeCell ref="V4:W4"/>
    <mergeCell ref="V5:W5"/>
    <mergeCell ref="B6:G6"/>
    <mergeCell ref="H6:I6"/>
    <mergeCell ref="J6:K6"/>
    <mergeCell ref="L6:M6"/>
    <mergeCell ref="N6:O6"/>
    <mergeCell ref="P6:Q6"/>
    <mergeCell ref="R6:S6"/>
    <mergeCell ref="T6:U6"/>
    <mergeCell ref="V6:W6"/>
    <mergeCell ref="B5:G5"/>
    <mergeCell ref="H5:I5"/>
    <mergeCell ref="J5:K5"/>
    <mergeCell ref="L5:M5"/>
    <mergeCell ref="N5:O5"/>
    <mergeCell ref="P5:Q5"/>
    <mergeCell ref="R5:S5"/>
    <mergeCell ref="T5:U5"/>
    <mergeCell ref="P7:Q7"/>
    <mergeCell ref="R7:S7"/>
    <mergeCell ref="T7:U7"/>
    <mergeCell ref="V7:W7"/>
    <mergeCell ref="B8:G8"/>
    <mergeCell ref="H8:I8"/>
    <mergeCell ref="J8:K8"/>
    <mergeCell ref="L8:M8"/>
    <mergeCell ref="N8:O8"/>
    <mergeCell ref="P8:Q8"/>
    <mergeCell ref="R8:S8"/>
    <mergeCell ref="T8:U8"/>
    <mergeCell ref="V8:W8"/>
    <mergeCell ref="B7:G7"/>
    <mergeCell ref="H7:I7"/>
    <mergeCell ref="J7:K7"/>
    <mergeCell ref="L7:M7"/>
    <mergeCell ref="N7:O7"/>
    <mergeCell ref="R9:S9"/>
    <mergeCell ref="T9:U9"/>
    <mergeCell ref="V9:W9"/>
    <mergeCell ref="B10:G10"/>
    <mergeCell ref="H10:I10"/>
    <mergeCell ref="J10:K10"/>
    <mergeCell ref="L10:M10"/>
    <mergeCell ref="N10:O10"/>
    <mergeCell ref="P10:Q10"/>
    <mergeCell ref="R10:S10"/>
    <mergeCell ref="B9:G9"/>
    <mergeCell ref="H9:I9"/>
    <mergeCell ref="J9:K9"/>
    <mergeCell ref="L9:M9"/>
    <mergeCell ref="N9:O9"/>
    <mergeCell ref="P9:Q9"/>
    <mergeCell ref="V11:W11"/>
    <mergeCell ref="T10:U10"/>
    <mergeCell ref="V10:W10"/>
    <mergeCell ref="B11:G11"/>
    <mergeCell ref="H11:I11"/>
    <mergeCell ref="J11:K11"/>
    <mergeCell ref="L11:M11"/>
    <mergeCell ref="N11:O11"/>
    <mergeCell ref="P11:Q11"/>
    <mergeCell ref="R11:S11"/>
    <mergeCell ref="T11:U11"/>
  </mergeCells>
  <phoneticPr fontId="2"/>
  <pageMargins left="0.78740157480314965" right="0.78740157480314965" top="0.59055118110236227" bottom="0.59055118110236227" header="0.39370078740157483" footer="0.39370078740157483"/>
  <pageSetup paperSize="9" firstPageNumber="12" orientation="portrait" r:id="rId1"/>
  <headerFooter alignWithMargins="0">
    <oddHeader>&amp;R&amp;A</oddHeader>
    <oddFooter>&amp;C－１８－</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HR137"/>
  <sheetViews>
    <sheetView zoomScaleNormal="100" workbookViewId="0">
      <selection activeCell="AA16" sqref="AA16"/>
    </sheetView>
  </sheetViews>
  <sheetFormatPr defaultRowHeight="13.5"/>
  <cols>
    <col min="1" max="1" width="0.875" style="11" customWidth="1"/>
    <col min="2" max="17" width="3.875" style="11" customWidth="1"/>
    <col min="18" max="24" width="4.625" style="11" customWidth="1"/>
    <col min="25" max="256" width="9" style="11"/>
    <col min="257" max="257" width="0.875" style="11" customWidth="1"/>
    <col min="258" max="273" width="3.875" style="11" customWidth="1"/>
    <col min="274" max="280" width="4.625" style="11" customWidth="1"/>
    <col min="281" max="512" width="9" style="11"/>
    <col min="513" max="513" width="0.875" style="11" customWidth="1"/>
    <col min="514" max="529" width="3.875" style="11" customWidth="1"/>
    <col min="530" max="536" width="4.625" style="11" customWidth="1"/>
    <col min="537" max="768" width="9" style="11"/>
    <col min="769" max="769" width="0.875" style="11" customWidth="1"/>
    <col min="770" max="785" width="3.875" style="11" customWidth="1"/>
    <col min="786" max="792" width="4.625" style="11" customWidth="1"/>
    <col min="793" max="1024" width="9" style="11"/>
    <col min="1025" max="1025" width="0.875" style="11" customWidth="1"/>
    <col min="1026" max="1041" width="3.875" style="11" customWidth="1"/>
    <col min="1042" max="1048" width="4.625" style="11" customWidth="1"/>
    <col min="1049" max="1280" width="9" style="11"/>
    <col min="1281" max="1281" width="0.875" style="11" customWidth="1"/>
    <col min="1282" max="1297" width="3.875" style="11" customWidth="1"/>
    <col min="1298" max="1304" width="4.625" style="11" customWidth="1"/>
    <col min="1305" max="1536" width="9" style="11"/>
    <col min="1537" max="1537" width="0.875" style="11" customWidth="1"/>
    <col min="1538" max="1553" width="3.875" style="11" customWidth="1"/>
    <col min="1554" max="1560" width="4.625" style="11" customWidth="1"/>
    <col min="1561" max="1792" width="9" style="11"/>
    <col min="1793" max="1793" width="0.875" style="11" customWidth="1"/>
    <col min="1794" max="1809" width="3.875" style="11" customWidth="1"/>
    <col min="1810" max="1816" width="4.625" style="11" customWidth="1"/>
    <col min="1817" max="2048" width="9" style="11"/>
    <col min="2049" max="2049" width="0.875" style="11" customWidth="1"/>
    <col min="2050" max="2065" width="3.875" style="11" customWidth="1"/>
    <col min="2066" max="2072" width="4.625" style="11" customWidth="1"/>
    <col min="2073" max="2304" width="9" style="11"/>
    <col min="2305" max="2305" width="0.875" style="11" customWidth="1"/>
    <col min="2306" max="2321" width="3.875" style="11" customWidth="1"/>
    <col min="2322" max="2328" width="4.625" style="11" customWidth="1"/>
    <col min="2329" max="2560" width="9" style="11"/>
    <col min="2561" max="2561" width="0.875" style="11" customWidth="1"/>
    <col min="2562" max="2577" width="3.875" style="11" customWidth="1"/>
    <col min="2578" max="2584" width="4.625" style="11" customWidth="1"/>
    <col min="2585" max="2816" width="9" style="11"/>
    <col min="2817" max="2817" width="0.875" style="11" customWidth="1"/>
    <col min="2818" max="2833" width="3.875" style="11" customWidth="1"/>
    <col min="2834" max="2840" width="4.625" style="11" customWidth="1"/>
    <col min="2841" max="3072" width="9" style="11"/>
    <col min="3073" max="3073" width="0.875" style="11" customWidth="1"/>
    <col min="3074" max="3089" width="3.875" style="11" customWidth="1"/>
    <col min="3090" max="3096" width="4.625" style="11" customWidth="1"/>
    <col min="3097" max="3328" width="9" style="11"/>
    <col min="3329" max="3329" width="0.875" style="11" customWidth="1"/>
    <col min="3330" max="3345" width="3.875" style="11" customWidth="1"/>
    <col min="3346" max="3352" width="4.625" style="11" customWidth="1"/>
    <col min="3353" max="3584" width="9" style="11"/>
    <col min="3585" max="3585" width="0.875" style="11" customWidth="1"/>
    <col min="3586" max="3601" width="3.875" style="11" customWidth="1"/>
    <col min="3602" max="3608" width="4.625" style="11" customWidth="1"/>
    <col min="3609" max="3840" width="9" style="11"/>
    <col min="3841" max="3841" width="0.875" style="11" customWidth="1"/>
    <col min="3842" max="3857" width="3.875" style="11" customWidth="1"/>
    <col min="3858" max="3864" width="4.625" style="11" customWidth="1"/>
    <col min="3865" max="4096" width="9" style="11"/>
    <col min="4097" max="4097" width="0.875" style="11" customWidth="1"/>
    <col min="4098" max="4113" width="3.875" style="11" customWidth="1"/>
    <col min="4114" max="4120" width="4.625" style="11" customWidth="1"/>
    <col min="4121" max="4352" width="9" style="11"/>
    <col min="4353" max="4353" width="0.875" style="11" customWidth="1"/>
    <col min="4354" max="4369" width="3.875" style="11" customWidth="1"/>
    <col min="4370" max="4376" width="4.625" style="11" customWidth="1"/>
    <col min="4377" max="4608" width="9" style="11"/>
    <col min="4609" max="4609" width="0.875" style="11" customWidth="1"/>
    <col min="4610" max="4625" width="3.875" style="11" customWidth="1"/>
    <col min="4626" max="4632" width="4.625" style="11" customWidth="1"/>
    <col min="4633" max="4864" width="9" style="11"/>
    <col min="4865" max="4865" width="0.875" style="11" customWidth="1"/>
    <col min="4866" max="4881" width="3.875" style="11" customWidth="1"/>
    <col min="4882" max="4888" width="4.625" style="11" customWidth="1"/>
    <col min="4889" max="5120" width="9" style="11"/>
    <col min="5121" max="5121" width="0.875" style="11" customWidth="1"/>
    <col min="5122" max="5137" width="3.875" style="11" customWidth="1"/>
    <col min="5138" max="5144" width="4.625" style="11" customWidth="1"/>
    <col min="5145" max="5376" width="9" style="11"/>
    <col min="5377" max="5377" width="0.875" style="11" customWidth="1"/>
    <col min="5378" max="5393" width="3.875" style="11" customWidth="1"/>
    <col min="5394" max="5400" width="4.625" style="11" customWidth="1"/>
    <col min="5401" max="5632" width="9" style="11"/>
    <col min="5633" max="5633" width="0.875" style="11" customWidth="1"/>
    <col min="5634" max="5649" width="3.875" style="11" customWidth="1"/>
    <col min="5650" max="5656" width="4.625" style="11" customWidth="1"/>
    <col min="5657" max="5888" width="9" style="11"/>
    <col min="5889" max="5889" width="0.875" style="11" customWidth="1"/>
    <col min="5890" max="5905" width="3.875" style="11" customWidth="1"/>
    <col min="5906" max="5912" width="4.625" style="11" customWidth="1"/>
    <col min="5913" max="6144" width="9" style="11"/>
    <col min="6145" max="6145" width="0.875" style="11" customWidth="1"/>
    <col min="6146" max="6161" width="3.875" style="11" customWidth="1"/>
    <col min="6162" max="6168" width="4.625" style="11" customWidth="1"/>
    <col min="6169" max="6400" width="9" style="11"/>
    <col min="6401" max="6401" width="0.875" style="11" customWidth="1"/>
    <col min="6402" max="6417" width="3.875" style="11" customWidth="1"/>
    <col min="6418" max="6424" width="4.625" style="11" customWidth="1"/>
    <col min="6425" max="6656" width="9" style="11"/>
    <col min="6657" max="6657" width="0.875" style="11" customWidth="1"/>
    <col min="6658" max="6673" width="3.875" style="11" customWidth="1"/>
    <col min="6674" max="6680" width="4.625" style="11" customWidth="1"/>
    <col min="6681" max="6912" width="9" style="11"/>
    <col min="6913" max="6913" width="0.875" style="11" customWidth="1"/>
    <col min="6914" max="6929" width="3.875" style="11" customWidth="1"/>
    <col min="6930" max="6936" width="4.625" style="11" customWidth="1"/>
    <col min="6937" max="7168" width="9" style="11"/>
    <col min="7169" max="7169" width="0.875" style="11" customWidth="1"/>
    <col min="7170" max="7185" width="3.875" style="11" customWidth="1"/>
    <col min="7186" max="7192" width="4.625" style="11" customWidth="1"/>
    <col min="7193" max="7424" width="9" style="11"/>
    <col min="7425" max="7425" width="0.875" style="11" customWidth="1"/>
    <col min="7426" max="7441" width="3.875" style="11" customWidth="1"/>
    <col min="7442" max="7448" width="4.625" style="11" customWidth="1"/>
    <col min="7449" max="7680" width="9" style="11"/>
    <col min="7681" max="7681" width="0.875" style="11" customWidth="1"/>
    <col min="7682" max="7697" width="3.875" style="11" customWidth="1"/>
    <col min="7698" max="7704" width="4.625" style="11" customWidth="1"/>
    <col min="7705" max="7936" width="9" style="11"/>
    <col min="7937" max="7937" width="0.875" style="11" customWidth="1"/>
    <col min="7938" max="7953" width="3.875" style="11" customWidth="1"/>
    <col min="7954" max="7960" width="4.625" style="11" customWidth="1"/>
    <col min="7961" max="8192" width="9" style="11"/>
    <col min="8193" max="8193" width="0.875" style="11" customWidth="1"/>
    <col min="8194" max="8209" width="3.875" style="11" customWidth="1"/>
    <col min="8210" max="8216" width="4.625" style="11" customWidth="1"/>
    <col min="8217" max="8448" width="9" style="11"/>
    <col min="8449" max="8449" width="0.875" style="11" customWidth="1"/>
    <col min="8450" max="8465" width="3.875" style="11" customWidth="1"/>
    <col min="8466" max="8472" width="4.625" style="11" customWidth="1"/>
    <col min="8473" max="8704" width="9" style="11"/>
    <col min="8705" max="8705" width="0.875" style="11" customWidth="1"/>
    <col min="8706" max="8721" width="3.875" style="11" customWidth="1"/>
    <col min="8722" max="8728" width="4.625" style="11" customWidth="1"/>
    <col min="8729" max="8960" width="9" style="11"/>
    <col min="8961" max="8961" width="0.875" style="11" customWidth="1"/>
    <col min="8962" max="8977" width="3.875" style="11" customWidth="1"/>
    <col min="8978" max="8984" width="4.625" style="11" customWidth="1"/>
    <col min="8985" max="9216" width="9" style="11"/>
    <col min="9217" max="9217" width="0.875" style="11" customWidth="1"/>
    <col min="9218" max="9233" width="3.875" style="11" customWidth="1"/>
    <col min="9234" max="9240" width="4.625" style="11" customWidth="1"/>
    <col min="9241" max="9472" width="9" style="11"/>
    <col min="9473" max="9473" width="0.875" style="11" customWidth="1"/>
    <col min="9474" max="9489" width="3.875" style="11" customWidth="1"/>
    <col min="9490" max="9496" width="4.625" style="11" customWidth="1"/>
    <col min="9497" max="9728" width="9" style="11"/>
    <col min="9729" max="9729" width="0.875" style="11" customWidth="1"/>
    <col min="9730" max="9745" width="3.875" style="11" customWidth="1"/>
    <col min="9746" max="9752" width="4.625" style="11" customWidth="1"/>
    <col min="9753" max="9984" width="9" style="11"/>
    <col min="9985" max="9985" width="0.875" style="11" customWidth="1"/>
    <col min="9986" max="10001" width="3.875" style="11" customWidth="1"/>
    <col min="10002" max="10008" width="4.625" style="11" customWidth="1"/>
    <col min="10009" max="10240" width="9" style="11"/>
    <col min="10241" max="10241" width="0.875" style="11" customWidth="1"/>
    <col min="10242" max="10257" width="3.875" style="11" customWidth="1"/>
    <col min="10258" max="10264" width="4.625" style="11" customWidth="1"/>
    <col min="10265" max="10496" width="9" style="11"/>
    <col min="10497" max="10497" width="0.875" style="11" customWidth="1"/>
    <col min="10498" max="10513" width="3.875" style="11" customWidth="1"/>
    <col min="10514" max="10520" width="4.625" style="11" customWidth="1"/>
    <col min="10521" max="10752" width="9" style="11"/>
    <col min="10753" max="10753" width="0.875" style="11" customWidth="1"/>
    <col min="10754" max="10769" width="3.875" style="11" customWidth="1"/>
    <col min="10770" max="10776" width="4.625" style="11" customWidth="1"/>
    <col min="10777" max="11008" width="9" style="11"/>
    <col min="11009" max="11009" width="0.875" style="11" customWidth="1"/>
    <col min="11010" max="11025" width="3.875" style="11" customWidth="1"/>
    <col min="11026" max="11032" width="4.625" style="11" customWidth="1"/>
    <col min="11033" max="11264" width="9" style="11"/>
    <col min="11265" max="11265" width="0.875" style="11" customWidth="1"/>
    <col min="11266" max="11281" width="3.875" style="11" customWidth="1"/>
    <col min="11282" max="11288" width="4.625" style="11" customWidth="1"/>
    <col min="11289" max="11520" width="9" style="11"/>
    <col min="11521" max="11521" width="0.875" style="11" customWidth="1"/>
    <col min="11522" max="11537" width="3.875" style="11" customWidth="1"/>
    <col min="11538" max="11544" width="4.625" style="11" customWidth="1"/>
    <col min="11545" max="11776" width="9" style="11"/>
    <col min="11777" max="11777" width="0.875" style="11" customWidth="1"/>
    <col min="11778" max="11793" width="3.875" style="11" customWidth="1"/>
    <col min="11794" max="11800" width="4.625" style="11" customWidth="1"/>
    <col min="11801" max="12032" width="9" style="11"/>
    <col min="12033" max="12033" width="0.875" style="11" customWidth="1"/>
    <col min="12034" max="12049" width="3.875" style="11" customWidth="1"/>
    <col min="12050" max="12056" width="4.625" style="11" customWidth="1"/>
    <col min="12057" max="12288" width="9" style="11"/>
    <col min="12289" max="12289" width="0.875" style="11" customWidth="1"/>
    <col min="12290" max="12305" width="3.875" style="11" customWidth="1"/>
    <col min="12306" max="12312" width="4.625" style="11" customWidth="1"/>
    <col min="12313" max="12544" width="9" style="11"/>
    <col min="12545" max="12545" width="0.875" style="11" customWidth="1"/>
    <col min="12546" max="12561" width="3.875" style="11" customWidth="1"/>
    <col min="12562" max="12568" width="4.625" style="11" customWidth="1"/>
    <col min="12569" max="12800" width="9" style="11"/>
    <col min="12801" max="12801" width="0.875" style="11" customWidth="1"/>
    <col min="12802" max="12817" width="3.875" style="11" customWidth="1"/>
    <col min="12818" max="12824" width="4.625" style="11" customWidth="1"/>
    <col min="12825" max="13056" width="9" style="11"/>
    <col min="13057" max="13057" width="0.875" style="11" customWidth="1"/>
    <col min="13058" max="13073" width="3.875" style="11" customWidth="1"/>
    <col min="13074" max="13080" width="4.625" style="11" customWidth="1"/>
    <col min="13081" max="13312" width="9" style="11"/>
    <col min="13313" max="13313" width="0.875" style="11" customWidth="1"/>
    <col min="13314" max="13329" width="3.875" style="11" customWidth="1"/>
    <col min="13330" max="13336" width="4.625" style="11" customWidth="1"/>
    <col min="13337" max="13568" width="9" style="11"/>
    <col min="13569" max="13569" width="0.875" style="11" customWidth="1"/>
    <col min="13570" max="13585" width="3.875" style="11" customWidth="1"/>
    <col min="13586" max="13592" width="4.625" style="11" customWidth="1"/>
    <col min="13593" max="13824" width="9" style="11"/>
    <col min="13825" max="13825" width="0.875" style="11" customWidth="1"/>
    <col min="13826" max="13841" width="3.875" style="11" customWidth="1"/>
    <col min="13842" max="13848" width="4.625" style="11" customWidth="1"/>
    <col min="13849" max="14080" width="9" style="11"/>
    <col min="14081" max="14081" width="0.875" style="11" customWidth="1"/>
    <col min="14082" max="14097" width="3.875" style="11" customWidth="1"/>
    <col min="14098" max="14104" width="4.625" style="11" customWidth="1"/>
    <col min="14105" max="14336" width="9" style="11"/>
    <col min="14337" max="14337" width="0.875" style="11" customWidth="1"/>
    <col min="14338" max="14353" width="3.875" style="11" customWidth="1"/>
    <col min="14354" max="14360" width="4.625" style="11" customWidth="1"/>
    <col min="14361" max="14592" width="9" style="11"/>
    <col min="14593" max="14593" width="0.875" style="11" customWidth="1"/>
    <col min="14594" max="14609" width="3.875" style="11" customWidth="1"/>
    <col min="14610" max="14616" width="4.625" style="11" customWidth="1"/>
    <col min="14617" max="14848" width="9" style="11"/>
    <col min="14849" max="14849" width="0.875" style="11" customWidth="1"/>
    <col min="14850" max="14865" width="3.875" style="11" customWidth="1"/>
    <col min="14866" max="14872" width="4.625" style="11" customWidth="1"/>
    <col min="14873" max="15104" width="9" style="11"/>
    <col min="15105" max="15105" width="0.875" style="11" customWidth="1"/>
    <col min="15106" max="15121" width="3.875" style="11" customWidth="1"/>
    <col min="15122" max="15128" width="4.625" style="11" customWidth="1"/>
    <col min="15129" max="15360" width="9" style="11"/>
    <col min="15361" max="15361" width="0.875" style="11" customWidth="1"/>
    <col min="15362" max="15377" width="3.875" style="11" customWidth="1"/>
    <col min="15378" max="15384" width="4.625" style="11" customWidth="1"/>
    <col min="15385" max="15616" width="9" style="11"/>
    <col min="15617" max="15617" width="0.875" style="11" customWidth="1"/>
    <col min="15618" max="15633" width="3.875" style="11" customWidth="1"/>
    <col min="15634" max="15640" width="4.625" style="11" customWidth="1"/>
    <col min="15641" max="15872" width="9" style="11"/>
    <col min="15873" max="15873" width="0.875" style="11" customWidth="1"/>
    <col min="15874" max="15889" width="3.875" style="11" customWidth="1"/>
    <col min="15890" max="15896" width="4.625" style="11" customWidth="1"/>
    <col min="15897" max="16128" width="9" style="11"/>
    <col min="16129" max="16129" width="0.875" style="11" customWidth="1"/>
    <col min="16130" max="16145" width="3.875" style="11" customWidth="1"/>
    <col min="16146" max="16152" width="4.625" style="11" customWidth="1"/>
    <col min="16153" max="16384" width="9" style="11"/>
  </cols>
  <sheetData>
    <row r="1" spans="1:29" s="138" customFormat="1" ht="26.25" customHeight="1">
      <c r="A1" s="134" t="s">
        <v>2095</v>
      </c>
      <c r="B1" s="140"/>
      <c r="C1" s="140"/>
      <c r="D1" s="140"/>
      <c r="E1" s="140"/>
      <c r="F1" s="140"/>
      <c r="G1" s="140"/>
      <c r="H1" s="140"/>
      <c r="I1" s="140"/>
      <c r="J1" s="140"/>
      <c r="K1" s="140"/>
      <c r="L1" s="140"/>
      <c r="M1" s="140"/>
      <c r="N1" s="140"/>
      <c r="O1" s="140"/>
      <c r="P1" s="140"/>
      <c r="Q1" s="140"/>
      <c r="R1" s="139"/>
      <c r="S1" s="139"/>
      <c r="T1" s="139"/>
      <c r="U1" s="139"/>
      <c r="V1" s="139"/>
      <c r="W1" s="139"/>
      <c r="X1" s="139"/>
      <c r="Y1" s="139"/>
      <c r="Z1" s="139"/>
      <c r="AA1" s="139"/>
      <c r="AB1" s="139"/>
      <c r="AC1" s="139"/>
    </row>
    <row r="2" spans="1:29" ht="18.75" customHeight="1">
      <c r="I2" s="1988" t="s">
        <v>2082</v>
      </c>
      <c r="J2" s="1989"/>
      <c r="K2" s="1989"/>
      <c r="L2" s="1989"/>
      <c r="M2" s="1989"/>
      <c r="N2" s="1989"/>
      <c r="O2" s="1989"/>
      <c r="P2" s="369"/>
      <c r="Q2" s="369"/>
    </row>
    <row r="3" spans="1:29" ht="18.75" customHeight="1">
      <c r="B3" s="1821" t="s">
        <v>1334</v>
      </c>
      <c r="C3" s="1822"/>
      <c r="D3" s="1598" t="s">
        <v>2083</v>
      </c>
      <c r="E3" s="1986"/>
      <c r="F3" s="1986"/>
      <c r="G3" s="1986"/>
      <c r="H3" s="1986"/>
      <c r="I3" s="1986"/>
      <c r="J3" s="1986"/>
      <c r="K3" s="1986"/>
      <c r="L3" s="1986"/>
      <c r="M3" s="1986"/>
      <c r="N3" s="1986"/>
      <c r="O3" s="1987"/>
      <c r="P3" s="1305"/>
      <c r="Q3" s="1506"/>
    </row>
    <row r="4" spans="1:29" ht="18.75" customHeight="1">
      <c r="B4" s="1823"/>
      <c r="C4" s="1581"/>
      <c r="D4" s="1581" t="s">
        <v>316</v>
      </c>
      <c r="E4" s="1581"/>
      <c r="F4" s="1580" t="s">
        <v>2084</v>
      </c>
      <c r="G4" s="1580"/>
      <c r="H4" s="1580" t="s">
        <v>2085</v>
      </c>
      <c r="I4" s="1984"/>
      <c r="J4" s="1580" t="s">
        <v>2086</v>
      </c>
      <c r="K4" s="1884"/>
      <c r="L4" s="1580" t="s">
        <v>2087</v>
      </c>
      <c r="M4" s="1580"/>
      <c r="N4" s="1984" t="s">
        <v>2088</v>
      </c>
      <c r="O4" s="1985"/>
    </row>
    <row r="5" spans="1:29" ht="18.75" customHeight="1">
      <c r="B5" s="1823"/>
      <c r="C5" s="1581"/>
      <c r="D5" s="1581"/>
      <c r="E5" s="1581"/>
      <c r="F5" s="1580"/>
      <c r="G5" s="1580"/>
      <c r="H5" s="1984"/>
      <c r="I5" s="1984"/>
      <c r="J5" s="1884"/>
      <c r="K5" s="1884"/>
      <c r="L5" s="1580"/>
      <c r="M5" s="1580"/>
      <c r="N5" s="1984"/>
      <c r="O5" s="1985"/>
    </row>
    <row r="6" spans="1:29" ht="18.75" customHeight="1">
      <c r="B6" s="1823"/>
      <c r="C6" s="1581"/>
      <c r="D6" s="1581"/>
      <c r="E6" s="1581"/>
      <c r="F6" s="1580"/>
      <c r="G6" s="1580"/>
      <c r="H6" s="1984"/>
      <c r="I6" s="1984"/>
      <c r="J6" s="1884"/>
      <c r="K6" s="1884"/>
      <c r="L6" s="1580"/>
      <c r="M6" s="1580"/>
      <c r="N6" s="1984"/>
      <c r="O6" s="1985"/>
    </row>
    <row r="7" spans="1:29" ht="18.75" customHeight="1">
      <c r="B7" s="1982" t="s">
        <v>1326</v>
      </c>
      <c r="C7" s="1983"/>
      <c r="D7" s="1863">
        <v>8</v>
      </c>
      <c r="E7" s="1864"/>
      <c r="F7" s="1863" t="s">
        <v>1142</v>
      </c>
      <c r="G7" s="1864"/>
      <c r="H7" s="1863">
        <v>2</v>
      </c>
      <c r="I7" s="1864"/>
      <c r="J7" s="1863">
        <v>6</v>
      </c>
      <c r="K7" s="1864"/>
      <c r="L7" s="1863" t="s">
        <v>1142</v>
      </c>
      <c r="M7" s="1864"/>
      <c r="N7" s="1863" t="s">
        <v>1142</v>
      </c>
      <c r="O7" s="1880"/>
    </row>
    <row r="8" spans="1:29" ht="18.75" customHeight="1">
      <c r="B8" s="1982" t="s">
        <v>1066</v>
      </c>
      <c r="C8" s="1983"/>
      <c r="D8" s="1863">
        <v>18</v>
      </c>
      <c r="E8" s="1864"/>
      <c r="F8" s="1863">
        <v>7</v>
      </c>
      <c r="G8" s="1864"/>
      <c r="H8" s="1863">
        <v>5</v>
      </c>
      <c r="I8" s="1864"/>
      <c r="J8" s="1863">
        <v>6</v>
      </c>
      <c r="K8" s="1864"/>
      <c r="L8" s="1863" t="s">
        <v>1142</v>
      </c>
      <c r="M8" s="1864"/>
      <c r="N8" s="1863" t="s">
        <v>1142</v>
      </c>
      <c r="O8" s="1880"/>
    </row>
    <row r="9" spans="1:29" ht="18.75" customHeight="1">
      <c r="B9" s="1982" t="s">
        <v>726</v>
      </c>
      <c r="C9" s="1983"/>
      <c r="D9" s="1863">
        <v>10</v>
      </c>
      <c r="E9" s="1864"/>
      <c r="F9" s="1863">
        <v>5</v>
      </c>
      <c r="G9" s="1864"/>
      <c r="H9" s="1863">
        <v>1</v>
      </c>
      <c r="I9" s="1864"/>
      <c r="J9" s="1863">
        <v>4</v>
      </c>
      <c r="K9" s="1864"/>
      <c r="L9" s="1863" t="s">
        <v>1142</v>
      </c>
      <c r="M9" s="1864"/>
      <c r="N9" s="1863" t="s">
        <v>1142</v>
      </c>
      <c r="O9" s="1880"/>
    </row>
    <row r="10" spans="1:29" ht="18.75" customHeight="1">
      <c r="B10" s="1980" t="s">
        <v>1940</v>
      </c>
      <c r="C10" s="1981"/>
      <c r="D10" s="1869">
        <v>17</v>
      </c>
      <c r="E10" s="1869"/>
      <c r="F10" s="1869">
        <v>5</v>
      </c>
      <c r="G10" s="1869"/>
      <c r="H10" s="1869">
        <v>7</v>
      </c>
      <c r="I10" s="1869"/>
      <c r="J10" s="1869">
        <v>5</v>
      </c>
      <c r="K10" s="1869"/>
      <c r="L10" s="1869" t="s">
        <v>1142</v>
      </c>
      <c r="M10" s="1869"/>
      <c r="N10" s="1869" t="s">
        <v>1142</v>
      </c>
      <c r="O10" s="1960"/>
    </row>
    <row r="11" spans="1:29" ht="18.75" customHeight="1"/>
    <row r="12" spans="1:29" s="138" customFormat="1" ht="26.25" customHeight="1">
      <c r="A12" s="134" t="s">
        <v>2096</v>
      </c>
      <c r="B12" s="140"/>
      <c r="C12" s="140"/>
      <c r="D12" s="140"/>
      <c r="E12" s="140"/>
      <c r="F12" s="140"/>
      <c r="G12" s="140"/>
      <c r="H12" s="140"/>
      <c r="I12" s="140"/>
      <c r="J12" s="140"/>
      <c r="K12" s="140"/>
      <c r="L12" s="140"/>
      <c r="M12" s="140"/>
      <c r="N12" s="140"/>
      <c r="O12" s="140"/>
      <c r="P12" s="140"/>
      <c r="Q12" s="140"/>
      <c r="R12" s="139"/>
      <c r="S12" s="139"/>
      <c r="T12" s="139"/>
      <c r="U12" s="139"/>
      <c r="V12" s="139"/>
      <c r="W12" s="139"/>
      <c r="X12" s="139"/>
      <c r="Y12" s="139"/>
      <c r="Z12" s="139"/>
      <c r="AA12" s="139"/>
      <c r="AB12" s="139"/>
      <c r="AC12" s="139"/>
    </row>
    <row r="13" spans="1:29" ht="18.75" customHeight="1">
      <c r="B13" s="1597" t="s">
        <v>2030</v>
      </c>
      <c r="C13" s="1597"/>
      <c r="D13" s="1597"/>
      <c r="E13" s="1597"/>
      <c r="F13" s="1597"/>
      <c r="G13" s="1597"/>
      <c r="H13" s="1597"/>
      <c r="I13" s="1597"/>
      <c r="J13" s="1597"/>
      <c r="K13" s="1597"/>
      <c r="L13" s="1597"/>
      <c r="M13" s="1597"/>
      <c r="N13" s="1597"/>
      <c r="O13" s="1597"/>
    </row>
    <row r="14" spans="1:29" ht="46.5" customHeight="1">
      <c r="B14" s="1821" t="s">
        <v>1334</v>
      </c>
      <c r="C14" s="1822"/>
      <c r="D14" s="1822" t="s">
        <v>34</v>
      </c>
      <c r="E14" s="1822"/>
      <c r="F14" s="1822" t="s">
        <v>35</v>
      </c>
      <c r="G14" s="1822"/>
      <c r="H14" s="1978" t="s">
        <v>36</v>
      </c>
      <c r="I14" s="1822"/>
      <c r="J14" s="1978" t="s">
        <v>37</v>
      </c>
      <c r="K14" s="1822"/>
      <c r="L14" s="1822" t="s">
        <v>38</v>
      </c>
      <c r="M14" s="1822"/>
      <c r="N14" s="1762" t="s">
        <v>1020</v>
      </c>
      <c r="O14" s="1979"/>
    </row>
    <row r="15" spans="1:29" ht="18.75" customHeight="1">
      <c r="B15" s="1972" t="s">
        <v>1326</v>
      </c>
      <c r="C15" s="1973"/>
      <c r="D15" s="1856">
        <v>8</v>
      </c>
      <c r="E15" s="1856"/>
      <c r="F15" s="1856" t="s">
        <v>1142</v>
      </c>
      <c r="G15" s="1856"/>
      <c r="H15" s="1856" t="s">
        <v>1142</v>
      </c>
      <c r="I15" s="1856"/>
      <c r="J15" s="1856" t="s">
        <v>1142</v>
      </c>
      <c r="K15" s="1856"/>
      <c r="L15" s="1856" t="s">
        <v>1142</v>
      </c>
      <c r="M15" s="1856"/>
      <c r="N15" s="1856" t="s">
        <v>1142</v>
      </c>
      <c r="O15" s="1874"/>
    </row>
    <row r="16" spans="1:29" ht="18.75" customHeight="1">
      <c r="B16" s="1972" t="s">
        <v>1066</v>
      </c>
      <c r="C16" s="1973"/>
      <c r="D16" s="1856">
        <v>6</v>
      </c>
      <c r="E16" s="1856"/>
      <c r="F16" s="1856" t="s">
        <v>1142</v>
      </c>
      <c r="G16" s="1856"/>
      <c r="H16" s="1856" t="s">
        <v>1142</v>
      </c>
      <c r="I16" s="1856"/>
      <c r="J16" s="1856" t="s">
        <v>1142</v>
      </c>
      <c r="K16" s="1856"/>
      <c r="L16" s="1856" t="s">
        <v>1142</v>
      </c>
      <c r="M16" s="1856"/>
      <c r="N16" s="1856" t="s">
        <v>1142</v>
      </c>
      <c r="O16" s="1874"/>
    </row>
    <row r="17" spans="1:226" ht="18.75" customHeight="1">
      <c r="B17" s="1972" t="s">
        <v>726</v>
      </c>
      <c r="C17" s="1973"/>
      <c r="D17" s="1856">
        <v>6</v>
      </c>
      <c r="E17" s="1856"/>
      <c r="F17" s="1856" t="s">
        <v>1142</v>
      </c>
      <c r="G17" s="1856"/>
      <c r="H17" s="1856" t="s">
        <v>1142</v>
      </c>
      <c r="I17" s="1856"/>
      <c r="J17" s="1856" t="s">
        <v>1142</v>
      </c>
      <c r="K17" s="1856"/>
      <c r="L17" s="1856" t="s">
        <v>1142</v>
      </c>
      <c r="M17" s="1856"/>
      <c r="N17" s="1856" t="s">
        <v>1142</v>
      </c>
      <c r="O17" s="1874"/>
    </row>
    <row r="18" spans="1:226" ht="18.75" customHeight="1">
      <c r="B18" s="1969" t="s">
        <v>1940</v>
      </c>
      <c r="C18" s="1970"/>
      <c r="D18" s="1869">
        <v>6</v>
      </c>
      <c r="E18" s="1869"/>
      <c r="F18" s="1869" t="s">
        <v>2385</v>
      </c>
      <c r="G18" s="1869"/>
      <c r="H18" s="1869" t="s">
        <v>2169</v>
      </c>
      <c r="I18" s="1869"/>
      <c r="J18" s="1869" t="s">
        <v>2169</v>
      </c>
      <c r="K18" s="1869"/>
      <c r="L18" s="1869" t="s">
        <v>2169</v>
      </c>
      <c r="M18" s="1869"/>
      <c r="N18" s="1869" t="s">
        <v>2169</v>
      </c>
      <c r="O18" s="1960"/>
    </row>
    <row r="19" spans="1:226" ht="18.75" customHeight="1"/>
    <row r="20" spans="1:226" s="138" customFormat="1" ht="26.25" customHeight="1">
      <c r="A20" s="134" t="s">
        <v>2097</v>
      </c>
      <c r="B20" s="140"/>
      <c r="C20" s="140"/>
      <c r="D20" s="140"/>
      <c r="E20" s="140"/>
      <c r="F20" s="140"/>
      <c r="G20" s="140"/>
      <c r="H20" s="140"/>
      <c r="I20" s="140"/>
      <c r="J20" s="140"/>
      <c r="K20" s="140"/>
      <c r="L20" s="140"/>
      <c r="M20" s="140"/>
      <c r="N20" s="140"/>
      <c r="O20" s="140"/>
      <c r="P20" s="140"/>
      <c r="Q20" s="140"/>
      <c r="R20" s="139"/>
      <c r="S20" s="139"/>
      <c r="T20" s="139"/>
      <c r="U20" s="139"/>
      <c r="V20" s="139"/>
      <c r="W20" s="139"/>
      <c r="X20" s="139"/>
      <c r="Y20" s="139"/>
      <c r="Z20" s="139"/>
      <c r="AA20" s="139"/>
      <c r="AB20" s="139"/>
      <c r="AC20" s="139"/>
    </row>
    <row r="21" spans="1:226" ht="18.75" customHeight="1">
      <c r="B21" s="1597" t="s">
        <v>2031</v>
      </c>
      <c r="C21" s="1597"/>
      <c r="D21" s="1597"/>
      <c r="E21" s="1597"/>
      <c r="F21" s="1597"/>
      <c r="G21" s="1597"/>
      <c r="H21" s="1597"/>
      <c r="I21" s="1597"/>
      <c r="J21" s="1597"/>
      <c r="K21" s="1597"/>
      <c r="L21" s="1597"/>
      <c r="M21" s="1597"/>
      <c r="N21" s="1597"/>
      <c r="O21" s="1597"/>
    </row>
    <row r="22" spans="1:226" ht="18.75" customHeight="1">
      <c r="B22" s="1570" t="s">
        <v>1334</v>
      </c>
      <c r="C22" s="1562"/>
      <c r="D22" s="1822" t="s">
        <v>1263</v>
      </c>
      <c r="E22" s="1822"/>
      <c r="F22" s="1822"/>
      <c r="G22" s="1822" t="s">
        <v>1021</v>
      </c>
      <c r="H22" s="1822"/>
      <c r="I22" s="1822"/>
      <c r="J22" s="1822" t="s">
        <v>1022</v>
      </c>
      <c r="K22" s="1822"/>
      <c r="L22" s="1822"/>
      <c r="M22" s="1822" t="s">
        <v>1023</v>
      </c>
      <c r="N22" s="1822"/>
      <c r="O22" s="1824"/>
      <c r="P22" s="3"/>
      <c r="Q22" s="3"/>
    </row>
    <row r="23" spans="1:226" ht="18.75" customHeight="1">
      <c r="B23" s="1507" t="s">
        <v>1326</v>
      </c>
      <c r="C23" s="1508"/>
      <c r="D23" s="1863">
        <v>8</v>
      </c>
      <c r="E23" s="1975"/>
      <c r="F23" s="1976"/>
      <c r="G23" s="1863">
        <v>12</v>
      </c>
      <c r="H23" s="1975"/>
      <c r="I23" s="1976"/>
      <c r="J23" s="1863" t="s">
        <v>1142</v>
      </c>
      <c r="K23" s="1975"/>
      <c r="L23" s="1976"/>
      <c r="M23" s="1863" t="s">
        <v>1142</v>
      </c>
      <c r="N23" s="1975"/>
      <c r="O23" s="1977"/>
      <c r="P23" s="23"/>
      <c r="Q23" s="23"/>
    </row>
    <row r="24" spans="1:226" ht="18.75" customHeight="1">
      <c r="B24" s="1507" t="s">
        <v>1066</v>
      </c>
      <c r="C24" s="1508"/>
      <c r="D24" s="1863">
        <v>6</v>
      </c>
      <c r="E24" s="1975"/>
      <c r="F24" s="1976"/>
      <c r="G24" s="1863">
        <v>6</v>
      </c>
      <c r="H24" s="1975"/>
      <c r="I24" s="1976"/>
      <c r="J24" s="1863" t="s">
        <v>1142</v>
      </c>
      <c r="K24" s="1975"/>
      <c r="L24" s="1976"/>
      <c r="M24" s="1863" t="s">
        <v>1142</v>
      </c>
      <c r="N24" s="1975"/>
      <c r="O24" s="1977"/>
      <c r="P24" s="23"/>
      <c r="Q24" s="23"/>
    </row>
    <row r="25" spans="1:226" ht="18.75" customHeight="1">
      <c r="B25" s="1507" t="s">
        <v>726</v>
      </c>
      <c r="C25" s="1508"/>
      <c r="D25" s="1863">
        <v>6</v>
      </c>
      <c r="E25" s="1975"/>
      <c r="F25" s="1976"/>
      <c r="G25" s="1863">
        <v>8</v>
      </c>
      <c r="H25" s="1975"/>
      <c r="I25" s="1976"/>
      <c r="J25" s="1863">
        <v>3</v>
      </c>
      <c r="K25" s="1975"/>
      <c r="L25" s="1976"/>
      <c r="M25" s="1863" t="s">
        <v>12</v>
      </c>
      <c r="N25" s="1975"/>
      <c r="O25" s="1977"/>
      <c r="P25" s="23"/>
      <c r="Q25" s="23"/>
    </row>
    <row r="26" spans="1:226" ht="18.75" customHeight="1">
      <c r="B26" s="1969" t="s">
        <v>1940</v>
      </c>
      <c r="C26" s="1970"/>
      <c r="D26" s="1869">
        <v>6</v>
      </c>
      <c r="E26" s="1869"/>
      <c r="F26" s="1869"/>
      <c r="G26" s="1869">
        <v>8</v>
      </c>
      <c r="H26" s="1869"/>
      <c r="I26" s="1869"/>
      <c r="J26" s="1869">
        <v>1</v>
      </c>
      <c r="K26" s="1869"/>
      <c r="L26" s="1869"/>
      <c r="M26" s="1869" t="s">
        <v>1142</v>
      </c>
      <c r="N26" s="1869"/>
      <c r="O26" s="1960"/>
      <c r="P26" s="23"/>
      <c r="Q26" s="23"/>
    </row>
    <row r="27" spans="1:226" ht="18.75" customHeight="1">
      <c r="B27" s="22"/>
      <c r="C27" s="22"/>
      <c r="D27" s="22"/>
      <c r="E27" s="22"/>
      <c r="F27" s="22"/>
      <c r="G27" s="22"/>
      <c r="H27" s="22"/>
      <c r="I27" s="22"/>
      <c r="J27" s="22"/>
      <c r="K27" s="22"/>
      <c r="L27" s="22"/>
      <c r="M27" s="22"/>
      <c r="N27" s="22"/>
      <c r="O27" s="22"/>
    </row>
    <row r="28" spans="1:226" s="1183" customFormat="1" ht="26.25" customHeight="1">
      <c r="A28" s="134" t="s">
        <v>2098</v>
      </c>
      <c r="B28" s="135"/>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182"/>
      <c r="AA28" s="1182"/>
      <c r="AB28" s="1182"/>
      <c r="AC28" s="1182"/>
      <c r="AD28" s="1182"/>
      <c r="AE28" s="1182"/>
      <c r="AF28" s="1182"/>
      <c r="AG28" s="1182"/>
      <c r="AH28" s="1182"/>
      <c r="AI28" s="1182"/>
      <c r="AJ28" s="1182"/>
      <c r="AK28" s="1182"/>
      <c r="AL28" s="1182"/>
      <c r="AM28" s="1182"/>
      <c r="AN28" s="1182"/>
      <c r="AO28" s="1182"/>
      <c r="AP28" s="1182"/>
      <c r="AQ28" s="1182"/>
      <c r="AR28" s="1182"/>
      <c r="AS28" s="1182"/>
      <c r="AT28" s="1182"/>
      <c r="AU28" s="1182"/>
      <c r="AV28" s="1182"/>
      <c r="AW28" s="1182"/>
      <c r="AX28" s="1182"/>
      <c r="AY28" s="1182"/>
      <c r="AZ28" s="1182"/>
      <c r="BA28" s="1182"/>
      <c r="BB28" s="1182"/>
      <c r="BC28" s="1182"/>
      <c r="BD28" s="1182"/>
      <c r="BE28" s="1182"/>
      <c r="BF28" s="1182"/>
      <c r="BG28" s="1182"/>
      <c r="BH28" s="1182"/>
      <c r="BI28" s="1182"/>
      <c r="BJ28" s="1182"/>
      <c r="BK28" s="1182"/>
      <c r="BL28" s="1182"/>
      <c r="BM28" s="1182"/>
      <c r="BN28" s="1182"/>
      <c r="BO28" s="1182"/>
      <c r="BP28" s="1182"/>
      <c r="BQ28" s="1182"/>
      <c r="BR28" s="1182"/>
      <c r="BS28" s="1182"/>
      <c r="BT28" s="1182"/>
      <c r="BU28" s="1182"/>
      <c r="BV28" s="1182"/>
      <c r="BW28" s="1182"/>
      <c r="BX28" s="1182"/>
      <c r="BY28" s="1182"/>
      <c r="BZ28" s="1182"/>
      <c r="CA28" s="1182"/>
      <c r="CB28" s="1182"/>
      <c r="CC28" s="1182"/>
      <c r="CD28" s="1182"/>
      <c r="CE28" s="1182"/>
      <c r="CF28" s="1182"/>
      <c r="CG28" s="1182"/>
      <c r="CH28" s="1182"/>
      <c r="CI28" s="1182"/>
      <c r="CJ28" s="1182"/>
      <c r="CK28" s="1182"/>
      <c r="CL28" s="1182"/>
      <c r="CM28" s="1182"/>
      <c r="CN28" s="1182"/>
      <c r="CO28" s="1182"/>
      <c r="CP28" s="1182"/>
      <c r="CQ28" s="1182"/>
      <c r="CR28" s="1182"/>
      <c r="CS28" s="1182"/>
      <c r="CT28" s="1182"/>
      <c r="CU28" s="1182"/>
      <c r="CV28" s="1182"/>
      <c r="CW28" s="1182"/>
      <c r="CX28" s="1182"/>
      <c r="CY28" s="1182"/>
      <c r="CZ28" s="1182"/>
      <c r="DA28" s="1182"/>
      <c r="DB28" s="1182"/>
      <c r="DC28" s="1182"/>
      <c r="DD28" s="1182"/>
      <c r="DE28" s="1182"/>
      <c r="DF28" s="1182"/>
      <c r="DG28" s="1182"/>
      <c r="DH28" s="1182"/>
      <c r="DI28" s="1182"/>
      <c r="DJ28" s="1182"/>
      <c r="DK28" s="1182"/>
      <c r="DL28" s="1182"/>
      <c r="DM28" s="1182"/>
      <c r="DN28" s="1182"/>
      <c r="DO28" s="1182"/>
      <c r="DP28" s="1182"/>
      <c r="DQ28" s="1182"/>
      <c r="DR28" s="1182"/>
      <c r="DS28" s="1182"/>
      <c r="DT28" s="1182"/>
      <c r="DU28" s="1182"/>
      <c r="DV28" s="1182"/>
      <c r="DW28" s="1182"/>
      <c r="DX28" s="1182"/>
      <c r="DY28" s="1182"/>
      <c r="DZ28" s="1182"/>
      <c r="EA28" s="1182"/>
      <c r="EB28" s="1182"/>
      <c r="EC28" s="1182"/>
      <c r="ED28" s="1182"/>
      <c r="EE28" s="1182"/>
      <c r="EF28" s="1182"/>
      <c r="EG28" s="1182"/>
      <c r="EH28" s="1182"/>
      <c r="EI28" s="1182"/>
      <c r="EJ28" s="1182"/>
      <c r="EK28" s="1182"/>
      <c r="EL28" s="1182"/>
      <c r="EM28" s="1182"/>
      <c r="EN28" s="1182"/>
      <c r="EO28" s="1182"/>
      <c r="EP28" s="1182"/>
      <c r="EQ28" s="1182"/>
      <c r="ER28" s="1182"/>
      <c r="ES28" s="1182"/>
      <c r="ET28" s="1182"/>
      <c r="EU28" s="1182"/>
      <c r="EV28" s="1182"/>
      <c r="EW28" s="1182"/>
      <c r="EX28" s="1182"/>
      <c r="EY28" s="1182"/>
      <c r="EZ28" s="1182"/>
      <c r="FA28" s="1182"/>
      <c r="FB28" s="1182"/>
      <c r="FC28" s="1182"/>
      <c r="FD28" s="1182"/>
      <c r="FE28" s="1182"/>
      <c r="FF28" s="1182"/>
      <c r="FG28" s="1182"/>
      <c r="FH28" s="1182"/>
      <c r="FI28" s="1182"/>
      <c r="FJ28" s="1182"/>
      <c r="FK28" s="1182"/>
      <c r="FL28" s="1182"/>
      <c r="FM28" s="1182"/>
      <c r="FN28" s="1182"/>
      <c r="FO28" s="1182"/>
      <c r="FP28" s="1182"/>
      <c r="FQ28" s="1182"/>
      <c r="FR28" s="1182"/>
      <c r="FS28" s="1182"/>
      <c r="FT28" s="1182"/>
      <c r="FU28" s="1182"/>
      <c r="FV28" s="1182"/>
      <c r="FW28" s="1182"/>
      <c r="FX28" s="1182"/>
      <c r="FY28" s="1182"/>
      <c r="FZ28" s="1182"/>
      <c r="GA28" s="1182"/>
      <c r="GB28" s="1182"/>
      <c r="GC28" s="1182"/>
      <c r="GD28" s="1182"/>
      <c r="GE28" s="1182"/>
      <c r="GF28" s="1182"/>
      <c r="GG28" s="1182"/>
      <c r="GH28" s="1182"/>
      <c r="GI28" s="1182"/>
      <c r="GJ28" s="1182"/>
      <c r="GK28" s="1182"/>
      <c r="GL28" s="1182"/>
      <c r="GM28" s="1182"/>
      <c r="GN28" s="1182"/>
      <c r="GO28" s="1182"/>
      <c r="GP28" s="1182"/>
      <c r="GQ28" s="1182"/>
      <c r="GR28" s="1182"/>
      <c r="GS28" s="1182"/>
      <c r="GT28" s="1182"/>
      <c r="GU28" s="1182"/>
      <c r="GV28" s="1182"/>
      <c r="GW28" s="1182"/>
      <c r="GX28" s="1182"/>
      <c r="GY28" s="1182"/>
      <c r="GZ28" s="1182"/>
      <c r="HA28" s="1182"/>
      <c r="HB28" s="1182"/>
      <c r="HC28" s="1182"/>
      <c r="HD28" s="1182"/>
      <c r="HE28" s="1182"/>
      <c r="HF28" s="1182"/>
      <c r="HG28" s="1182"/>
      <c r="HH28" s="1182"/>
      <c r="HI28" s="1182"/>
      <c r="HJ28" s="1182"/>
      <c r="HK28" s="1182"/>
      <c r="HL28" s="1182"/>
      <c r="HM28" s="1182"/>
      <c r="HN28" s="1182"/>
      <c r="HO28" s="1182"/>
      <c r="HP28" s="1182"/>
      <c r="HQ28" s="1182"/>
      <c r="HR28" s="1182"/>
    </row>
    <row r="29" spans="1:226" ht="18.75" customHeight="1">
      <c r="B29" s="1597" t="s">
        <v>2031</v>
      </c>
      <c r="C29" s="1597"/>
      <c r="D29" s="1597"/>
      <c r="E29" s="1597"/>
      <c r="F29" s="1597"/>
      <c r="G29" s="1597"/>
      <c r="H29" s="1597"/>
      <c r="I29" s="1597"/>
      <c r="J29" s="1597"/>
      <c r="K29" s="1597"/>
      <c r="L29" s="1597"/>
      <c r="M29" s="1597"/>
    </row>
    <row r="30" spans="1:226" ht="18.75" customHeight="1">
      <c r="B30" s="1570" t="s">
        <v>1334</v>
      </c>
      <c r="C30" s="1562"/>
      <c r="D30" s="1562" t="s">
        <v>2089</v>
      </c>
      <c r="E30" s="1562"/>
      <c r="F30" s="1562"/>
      <c r="G30" s="1562"/>
      <c r="H30" s="1562"/>
      <c r="I30" s="1562"/>
      <c r="J30" s="1562"/>
      <c r="K30" s="1562"/>
      <c r="L30" s="1562"/>
      <c r="M30" s="1564"/>
      <c r="N30" s="1146"/>
      <c r="O30" s="1146"/>
      <c r="P30" s="1146"/>
      <c r="Q30" s="1146"/>
    </row>
    <row r="31" spans="1:226" ht="18.75" customHeight="1">
      <c r="B31" s="1571"/>
      <c r="C31" s="1569"/>
      <c r="D31" s="1569" t="s">
        <v>316</v>
      </c>
      <c r="E31" s="1569"/>
      <c r="F31" s="1569" t="s">
        <v>2090</v>
      </c>
      <c r="G31" s="1569"/>
      <c r="H31" s="1569" t="s">
        <v>2091</v>
      </c>
      <c r="I31" s="1569"/>
      <c r="J31" s="1569" t="s">
        <v>2092</v>
      </c>
      <c r="K31" s="1569"/>
      <c r="L31" s="1569" t="s">
        <v>1332</v>
      </c>
      <c r="M31" s="1573"/>
      <c r="N31" s="1146"/>
      <c r="O31" s="1146"/>
      <c r="P31" s="1149"/>
      <c r="Q31" s="1146"/>
    </row>
    <row r="32" spans="1:226" ht="24.75" customHeight="1">
      <c r="B32" s="1571"/>
      <c r="C32" s="1569"/>
      <c r="D32" s="1569"/>
      <c r="E32" s="1569"/>
      <c r="F32" s="1569"/>
      <c r="G32" s="1569"/>
      <c r="H32" s="1569"/>
      <c r="I32" s="1569"/>
      <c r="J32" s="1569"/>
      <c r="K32" s="1569"/>
      <c r="L32" s="1569"/>
      <c r="M32" s="1573"/>
      <c r="N32" s="1146"/>
      <c r="O32" s="1146"/>
      <c r="P32" s="1146"/>
      <c r="Q32" s="1146"/>
    </row>
    <row r="33" spans="2:17" ht="18.75" customHeight="1">
      <c r="B33" s="1972" t="s">
        <v>1326</v>
      </c>
      <c r="C33" s="1973"/>
      <c r="D33" s="1856">
        <v>16</v>
      </c>
      <c r="E33" s="1856"/>
      <c r="F33" s="1856">
        <v>15</v>
      </c>
      <c r="G33" s="1856"/>
      <c r="H33" s="1856">
        <v>1</v>
      </c>
      <c r="I33" s="1856"/>
      <c r="J33" s="1856">
        <v>10</v>
      </c>
      <c r="K33" s="1856"/>
      <c r="L33" s="1856">
        <v>6</v>
      </c>
      <c r="M33" s="1874"/>
      <c r="N33" s="1148"/>
      <c r="O33" s="1148"/>
      <c r="P33" s="1148"/>
      <c r="Q33" s="1148"/>
    </row>
    <row r="34" spans="2:17" ht="18.75" customHeight="1">
      <c r="B34" s="1972" t="s">
        <v>1066</v>
      </c>
      <c r="C34" s="1973"/>
      <c r="D34" s="1856">
        <v>10</v>
      </c>
      <c r="E34" s="1856"/>
      <c r="F34" s="1856">
        <v>10</v>
      </c>
      <c r="G34" s="1856"/>
      <c r="H34" s="1856" t="s">
        <v>1142</v>
      </c>
      <c r="I34" s="1856"/>
      <c r="J34" s="1856">
        <v>6</v>
      </c>
      <c r="K34" s="1856"/>
      <c r="L34" s="1856">
        <v>4</v>
      </c>
      <c r="M34" s="1874"/>
      <c r="N34" s="1148"/>
      <c r="O34" s="1148"/>
      <c r="P34" s="1148"/>
      <c r="Q34" s="1148"/>
    </row>
    <row r="35" spans="2:17" ht="18.75" customHeight="1">
      <c r="B35" s="1972" t="s">
        <v>726</v>
      </c>
      <c r="C35" s="1973"/>
      <c r="D35" s="1856">
        <v>12</v>
      </c>
      <c r="E35" s="1856"/>
      <c r="F35" s="1856">
        <v>12</v>
      </c>
      <c r="G35" s="1856"/>
      <c r="H35" s="1974" t="s">
        <v>1142</v>
      </c>
      <c r="I35" s="1974"/>
      <c r="J35" s="1856">
        <v>6</v>
      </c>
      <c r="K35" s="1856"/>
      <c r="L35" s="1856">
        <v>6</v>
      </c>
      <c r="M35" s="1874"/>
      <c r="N35" s="1148"/>
      <c r="O35" s="1148"/>
      <c r="P35" s="1148"/>
      <c r="Q35" s="1148"/>
    </row>
    <row r="36" spans="2:17" ht="18.75" customHeight="1">
      <c r="B36" s="1969" t="s">
        <v>1940</v>
      </c>
      <c r="C36" s="1970"/>
      <c r="D36" s="1869">
        <v>7</v>
      </c>
      <c r="E36" s="1869"/>
      <c r="F36" s="1869">
        <v>7</v>
      </c>
      <c r="G36" s="1869"/>
      <c r="H36" s="1971" t="s">
        <v>1142</v>
      </c>
      <c r="I36" s="1971"/>
      <c r="J36" s="1869">
        <v>6</v>
      </c>
      <c r="K36" s="1869"/>
      <c r="L36" s="1869">
        <v>1</v>
      </c>
      <c r="M36" s="1960"/>
    </row>
    <row r="37" spans="2:17" ht="18.75" customHeight="1"/>
    <row r="38" spans="2:17" ht="18.75" customHeight="1"/>
    <row r="39" spans="2:17" ht="18.75" customHeight="1"/>
    <row r="40" spans="2:17" ht="18.75" customHeight="1"/>
    <row r="41" spans="2:17" ht="18.75" customHeight="1"/>
    <row r="42" spans="2:17" ht="18.75" customHeight="1"/>
    <row r="43" spans="2:17" ht="18.75" customHeight="1"/>
    <row r="44" spans="2:17" ht="18.75" customHeight="1"/>
    <row r="45" spans="2:17" ht="18.75" customHeight="1"/>
    <row r="46" spans="2:17" ht="18.75" customHeight="1"/>
    <row r="47" spans="2:17" ht="18.75" customHeight="1"/>
    <row r="48" spans="2:17"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sheetData>
  <mergeCells count="128">
    <mergeCell ref="B3:C6"/>
    <mergeCell ref="D4:E6"/>
    <mergeCell ref="F4:G6"/>
    <mergeCell ref="H4:I6"/>
    <mergeCell ref="J4:K6"/>
    <mergeCell ref="L4:M6"/>
    <mergeCell ref="N4:O6"/>
    <mergeCell ref="D3:O3"/>
    <mergeCell ref="I2:O2"/>
    <mergeCell ref="L7:M7"/>
    <mergeCell ref="N7:O7"/>
    <mergeCell ref="B8:C8"/>
    <mergeCell ref="D8:E8"/>
    <mergeCell ref="F8:G8"/>
    <mergeCell ref="H8:I8"/>
    <mergeCell ref="J8:K8"/>
    <mergeCell ref="L8:M8"/>
    <mergeCell ref="N8:O8"/>
    <mergeCell ref="B7:C7"/>
    <mergeCell ref="D7:E7"/>
    <mergeCell ref="F7:G7"/>
    <mergeCell ref="H7:I7"/>
    <mergeCell ref="J7:K7"/>
    <mergeCell ref="B13:O13"/>
    <mergeCell ref="B14:C14"/>
    <mergeCell ref="D14:E14"/>
    <mergeCell ref="F14:G14"/>
    <mergeCell ref="H14:I14"/>
    <mergeCell ref="J14:K14"/>
    <mergeCell ref="L14:M14"/>
    <mergeCell ref="N14:O14"/>
    <mergeCell ref="L9:M9"/>
    <mergeCell ref="N9:O9"/>
    <mergeCell ref="B10:C10"/>
    <mergeCell ref="D10:E10"/>
    <mergeCell ref="F10:G10"/>
    <mergeCell ref="H10:I10"/>
    <mergeCell ref="J10:K10"/>
    <mergeCell ref="L10:M10"/>
    <mergeCell ref="N10:O10"/>
    <mergeCell ref="B9:C9"/>
    <mergeCell ref="D9:E9"/>
    <mergeCell ref="F9:G9"/>
    <mergeCell ref="H9:I9"/>
    <mergeCell ref="J9:K9"/>
    <mergeCell ref="N15:O15"/>
    <mergeCell ref="B16:C16"/>
    <mergeCell ref="D16:E16"/>
    <mergeCell ref="F16:G16"/>
    <mergeCell ref="H16:I16"/>
    <mergeCell ref="J16:K16"/>
    <mergeCell ref="L16:M16"/>
    <mergeCell ref="N16:O16"/>
    <mergeCell ref="B15:C15"/>
    <mergeCell ref="D15:E15"/>
    <mergeCell ref="F15:G15"/>
    <mergeCell ref="H15:I15"/>
    <mergeCell ref="J15:K15"/>
    <mergeCell ref="L15:M15"/>
    <mergeCell ref="B21:O21"/>
    <mergeCell ref="B22:C22"/>
    <mergeCell ref="D22:F22"/>
    <mergeCell ref="G22:I22"/>
    <mergeCell ref="J22:L22"/>
    <mergeCell ref="M22:O22"/>
    <mergeCell ref="N17:O17"/>
    <mergeCell ref="B18:C18"/>
    <mergeCell ref="D18:E18"/>
    <mergeCell ref="F18:G18"/>
    <mergeCell ref="H18:I18"/>
    <mergeCell ref="J18:K18"/>
    <mergeCell ref="L18:M18"/>
    <mergeCell ref="N18:O18"/>
    <mergeCell ref="B17:C17"/>
    <mergeCell ref="D17:E17"/>
    <mergeCell ref="F17:G17"/>
    <mergeCell ref="H17:I17"/>
    <mergeCell ref="J17:K17"/>
    <mergeCell ref="L17:M17"/>
    <mergeCell ref="D23:F23"/>
    <mergeCell ref="G23:I23"/>
    <mergeCell ref="J23:L23"/>
    <mergeCell ref="M23:O23"/>
    <mergeCell ref="D24:F24"/>
    <mergeCell ref="G24:I24"/>
    <mergeCell ref="J24:L24"/>
    <mergeCell ref="M24:O24"/>
    <mergeCell ref="B29:M29"/>
    <mergeCell ref="B30:C32"/>
    <mergeCell ref="D30:M30"/>
    <mergeCell ref="D31:E32"/>
    <mergeCell ref="F31:G32"/>
    <mergeCell ref="H31:I32"/>
    <mergeCell ref="J31:K32"/>
    <mergeCell ref="L31:M32"/>
    <mergeCell ref="D25:F25"/>
    <mergeCell ref="G25:I25"/>
    <mergeCell ref="J25:L25"/>
    <mergeCell ref="M25:O25"/>
    <mergeCell ref="B26:C26"/>
    <mergeCell ref="D26:F26"/>
    <mergeCell ref="G26:I26"/>
    <mergeCell ref="J26:L26"/>
    <mergeCell ref="M26:O26"/>
    <mergeCell ref="B34:C34"/>
    <mergeCell ref="D34:E34"/>
    <mergeCell ref="F34:G34"/>
    <mergeCell ref="H34:I34"/>
    <mergeCell ref="J34:K34"/>
    <mergeCell ref="L34:M34"/>
    <mergeCell ref="B33:C33"/>
    <mergeCell ref="D33:E33"/>
    <mergeCell ref="F33:G33"/>
    <mergeCell ref="H33:I33"/>
    <mergeCell ref="J33:K33"/>
    <mergeCell ref="L33:M33"/>
    <mergeCell ref="B36:C36"/>
    <mergeCell ref="D36:E36"/>
    <mergeCell ref="F36:G36"/>
    <mergeCell ref="H36:I36"/>
    <mergeCell ref="J36:K36"/>
    <mergeCell ref="L36:M36"/>
    <mergeCell ref="B35:C35"/>
    <mergeCell ref="D35:E35"/>
    <mergeCell ref="F35:G35"/>
    <mergeCell ref="H35:I35"/>
    <mergeCell ref="J35:K35"/>
    <mergeCell ref="L35:M35"/>
  </mergeCells>
  <phoneticPr fontId="2"/>
  <pageMargins left="0.78740157480314965" right="0.78740157480314965" top="0.59055118110236227" bottom="0.59055118110236227" header="0.39370078740157483" footer="0.39370078740157483"/>
  <pageSetup paperSize="9" firstPageNumber="12" orientation="portrait" r:id="rId1"/>
  <headerFooter alignWithMargins="0">
    <oddHeader>&amp;R&amp;A</oddHeader>
    <oddFooter>&amp;C－１９－</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AJ62"/>
  <sheetViews>
    <sheetView zoomScaleNormal="100" workbookViewId="0">
      <selection activeCell="B1" sqref="B1"/>
    </sheetView>
  </sheetViews>
  <sheetFormatPr defaultColWidth="6.25" defaultRowHeight="18.75" customHeight="1"/>
  <cols>
    <col min="1" max="1" width="1.625" style="11" customWidth="1"/>
    <col min="2" max="2" width="0.875" style="11" customWidth="1"/>
    <col min="3" max="3" width="4.125" style="11" customWidth="1"/>
    <col min="4" max="4" width="3.625" style="11" customWidth="1"/>
    <col min="5" max="5" width="4.75" style="11" customWidth="1"/>
    <col min="6" max="6" width="0.75" style="11" customWidth="1"/>
    <col min="7" max="7" width="6.125" style="11" customWidth="1"/>
    <col min="8" max="8" width="6.5" style="11" customWidth="1"/>
    <col min="9" max="9" width="11.625" style="11" customWidth="1"/>
    <col min="10" max="10" width="11.125" style="11" customWidth="1"/>
    <col min="11" max="11" width="6.125" style="11" customWidth="1"/>
    <col min="12" max="12" width="6.5" style="11" customWidth="1"/>
    <col min="13" max="13" width="11.625" style="11" customWidth="1"/>
    <col min="14" max="14" width="11.125" style="11" customWidth="1"/>
    <col min="15" max="16384" width="6.25" style="11"/>
  </cols>
  <sheetData>
    <row r="1" spans="1:36" s="138" customFormat="1" ht="26.25" customHeight="1">
      <c r="A1" s="872" t="s">
        <v>2099</v>
      </c>
      <c r="B1" s="134"/>
      <c r="C1" s="140"/>
      <c r="D1" s="140"/>
      <c r="E1" s="140"/>
      <c r="F1" s="140"/>
      <c r="G1" s="140"/>
      <c r="H1" s="140"/>
      <c r="I1" s="140"/>
      <c r="J1" s="140"/>
      <c r="K1" s="140"/>
      <c r="L1" s="140"/>
      <c r="M1" s="140"/>
      <c r="N1" s="140"/>
      <c r="O1" s="140"/>
      <c r="P1" s="140"/>
      <c r="Q1" s="140"/>
      <c r="R1" s="140"/>
      <c r="S1" s="140"/>
      <c r="T1" s="140"/>
      <c r="U1" s="140"/>
      <c r="V1" s="140"/>
      <c r="W1" s="140"/>
      <c r="X1" s="140"/>
      <c r="Y1" s="139"/>
      <c r="Z1" s="139"/>
      <c r="AA1" s="139"/>
      <c r="AB1" s="139"/>
      <c r="AC1" s="139"/>
      <c r="AD1" s="139"/>
      <c r="AE1" s="139"/>
      <c r="AF1" s="139"/>
      <c r="AG1" s="139"/>
      <c r="AH1" s="139"/>
      <c r="AI1" s="139"/>
      <c r="AJ1" s="139"/>
    </row>
    <row r="2" spans="1:36" ht="17.25" customHeight="1">
      <c r="C2" s="22"/>
      <c r="K2" s="786" t="s">
        <v>371</v>
      </c>
      <c r="L2" s="2001" t="s">
        <v>1950</v>
      </c>
      <c r="M2" s="2001"/>
      <c r="N2" s="2001"/>
      <c r="O2" s="78"/>
      <c r="P2" s="78"/>
      <c r="Q2" s="78"/>
      <c r="R2" s="78"/>
      <c r="S2" s="78"/>
      <c r="T2" s="78"/>
      <c r="U2" s="78"/>
      <c r="V2" s="78"/>
      <c r="W2" s="78"/>
      <c r="X2" s="28"/>
      <c r="Y2" s="28"/>
      <c r="Z2" s="28"/>
      <c r="AA2" s="28"/>
      <c r="AB2" s="28"/>
      <c r="AC2" s="28"/>
      <c r="AD2" s="28"/>
      <c r="AE2" s="28"/>
      <c r="AF2" s="28"/>
      <c r="AG2" s="28"/>
      <c r="AH2" s="28"/>
      <c r="AI2" s="27"/>
      <c r="AJ2" s="27"/>
    </row>
    <row r="3" spans="1:36" ht="17.25" customHeight="1">
      <c r="C3" s="22"/>
      <c r="L3" s="2002" t="s">
        <v>2302</v>
      </c>
      <c r="M3" s="2002"/>
      <c r="N3" s="2002"/>
      <c r="O3" s="78"/>
      <c r="P3" s="78"/>
      <c r="Q3" s="78"/>
      <c r="R3" s="78"/>
      <c r="S3" s="78"/>
      <c r="T3" s="78"/>
      <c r="U3" s="78"/>
      <c r="V3" s="78"/>
      <c r="W3" s="78"/>
      <c r="X3" s="28"/>
      <c r="Y3" s="28"/>
      <c r="Z3" s="28"/>
      <c r="AA3" s="28"/>
      <c r="AB3" s="28"/>
      <c r="AC3" s="28"/>
      <c r="AD3" s="28"/>
      <c r="AE3" s="28"/>
      <c r="AF3" s="28"/>
      <c r="AG3" s="28"/>
      <c r="AH3" s="28"/>
    </row>
    <row r="4" spans="1:36" ht="23.25" customHeight="1">
      <c r="B4" s="1995" t="s">
        <v>1948</v>
      </c>
      <c r="C4" s="1996"/>
      <c r="D4" s="1996"/>
      <c r="E4" s="1996"/>
      <c r="F4" s="1996"/>
      <c r="G4" s="1562" t="s">
        <v>2032</v>
      </c>
      <c r="H4" s="1562"/>
      <c r="I4" s="1562"/>
      <c r="J4" s="1598"/>
      <c r="K4" s="1562" t="s">
        <v>2301</v>
      </c>
      <c r="L4" s="1562"/>
      <c r="M4" s="1562"/>
      <c r="N4" s="1564"/>
      <c r="O4" s="27"/>
      <c r="P4" s="27"/>
      <c r="Q4" s="27"/>
      <c r="R4" s="27"/>
      <c r="S4" s="27"/>
      <c r="T4" s="41"/>
      <c r="U4" s="27"/>
      <c r="V4" s="27"/>
      <c r="W4" s="27"/>
    </row>
    <row r="5" spans="1:36" ht="24" customHeight="1">
      <c r="B5" s="1997"/>
      <c r="C5" s="1998"/>
      <c r="D5" s="1998"/>
      <c r="E5" s="1998"/>
      <c r="F5" s="1998"/>
      <c r="G5" s="388" t="s">
        <v>1742</v>
      </c>
      <c r="H5" s="388" t="s">
        <v>1744</v>
      </c>
      <c r="I5" s="388" t="s">
        <v>1746</v>
      </c>
      <c r="J5" s="864" t="s">
        <v>1752</v>
      </c>
      <c r="K5" s="388" t="s">
        <v>1742</v>
      </c>
      <c r="L5" s="388" t="s">
        <v>1744</v>
      </c>
      <c r="M5" s="388" t="s">
        <v>1746</v>
      </c>
      <c r="N5" s="819" t="s">
        <v>1752</v>
      </c>
      <c r="O5" s="27"/>
      <c r="P5" s="27"/>
      <c r="Q5" s="27"/>
      <c r="R5" s="28"/>
      <c r="S5" s="28"/>
      <c r="T5" s="27"/>
      <c r="U5" s="27"/>
      <c r="V5" s="27"/>
      <c r="W5" s="27"/>
    </row>
    <row r="6" spans="1:36" ht="21.75" customHeight="1">
      <c r="B6" s="1999"/>
      <c r="C6" s="2000"/>
      <c r="D6" s="2000"/>
      <c r="E6" s="2000"/>
      <c r="F6" s="2000"/>
      <c r="G6" s="435" t="s">
        <v>1743</v>
      </c>
      <c r="H6" s="435" t="s">
        <v>1745</v>
      </c>
      <c r="I6" s="435" t="s">
        <v>1747</v>
      </c>
      <c r="J6" s="865" t="s">
        <v>1747</v>
      </c>
      <c r="K6" s="435" t="s">
        <v>1743</v>
      </c>
      <c r="L6" s="435" t="s">
        <v>1745</v>
      </c>
      <c r="M6" s="435" t="s">
        <v>1747</v>
      </c>
      <c r="N6" s="436" t="s">
        <v>1747</v>
      </c>
      <c r="O6" s="58"/>
      <c r="P6" s="58"/>
      <c r="Q6" s="58"/>
      <c r="R6" s="58"/>
      <c r="S6" s="58"/>
      <c r="T6" s="58"/>
      <c r="U6" s="58"/>
      <c r="V6" s="58"/>
      <c r="W6" s="58"/>
    </row>
    <row r="7" spans="1:36" ht="18.75" customHeight="1">
      <c r="B7" s="209"/>
      <c r="C7" s="2003" t="s">
        <v>1330</v>
      </c>
      <c r="D7" s="2003"/>
      <c r="E7" s="2003"/>
      <c r="F7" s="431"/>
      <c r="G7" s="575">
        <v>102</v>
      </c>
      <c r="H7" s="575">
        <v>10500</v>
      </c>
      <c r="I7" s="575">
        <v>32683118</v>
      </c>
      <c r="J7" s="866">
        <v>10178448</v>
      </c>
      <c r="K7" s="575">
        <v>108</v>
      </c>
      <c r="L7" s="575">
        <v>10612</v>
      </c>
      <c r="M7" s="575">
        <v>38795173</v>
      </c>
      <c r="N7" s="533">
        <v>9216840</v>
      </c>
      <c r="O7" s="58"/>
      <c r="P7" s="58"/>
      <c r="Q7" s="58"/>
      <c r="R7" s="58"/>
      <c r="S7" s="58"/>
      <c r="T7" s="58"/>
      <c r="U7" s="58"/>
      <c r="V7" s="58"/>
      <c r="W7" s="58"/>
    </row>
    <row r="8" spans="1:36" ht="18.75" customHeight="1">
      <c r="B8" s="430"/>
      <c r="C8" s="1994" t="s">
        <v>653</v>
      </c>
      <c r="D8" s="1994"/>
      <c r="E8" s="1994"/>
      <c r="F8" s="432"/>
      <c r="G8" s="537">
        <v>9</v>
      </c>
      <c r="H8" s="537">
        <v>934</v>
      </c>
      <c r="I8" s="871">
        <v>2126076</v>
      </c>
      <c r="J8" s="867">
        <v>645459</v>
      </c>
      <c r="K8" s="537">
        <v>11</v>
      </c>
      <c r="L8" s="537">
        <v>1033</v>
      </c>
      <c r="M8" s="537">
        <v>2525171</v>
      </c>
      <c r="N8" s="538">
        <v>693777</v>
      </c>
      <c r="O8" s="58"/>
      <c r="P8" s="58"/>
      <c r="Q8" s="58"/>
      <c r="R8" s="58"/>
      <c r="S8" s="58"/>
      <c r="T8" s="58"/>
      <c r="U8" s="58"/>
      <c r="V8" s="58"/>
      <c r="W8" s="58"/>
    </row>
    <row r="9" spans="1:36" ht="18.75" customHeight="1">
      <c r="B9" s="430"/>
      <c r="C9" s="1994" t="s">
        <v>287</v>
      </c>
      <c r="D9" s="1994"/>
      <c r="E9" s="1994"/>
      <c r="F9" s="432"/>
      <c r="G9" s="537">
        <v>1</v>
      </c>
      <c r="H9" s="537">
        <v>5</v>
      </c>
      <c r="I9" s="509" t="s">
        <v>1947</v>
      </c>
      <c r="J9" s="868" t="s">
        <v>1947</v>
      </c>
      <c r="K9" s="537">
        <v>1</v>
      </c>
      <c r="L9" s="537">
        <v>4</v>
      </c>
      <c r="M9" s="509" t="s">
        <v>1947</v>
      </c>
      <c r="N9" s="817" t="s">
        <v>1947</v>
      </c>
      <c r="O9" s="58"/>
      <c r="P9" s="58"/>
      <c r="Q9" s="58"/>
      <c r="R9" s="58"/>
      <c r="S9" s="58"/>
      <c r="T9" s="58"/>
      <c r="U9" s="58"/>
      <c r="V9" s="58"/>
      <c r="W9" s="58"/>
    </row>
    <row r="10" spans="1:36" ht="18.75" customHeight="1">
      <c r="B10" s="430"/>
      <c r="C10" s="1994" t="s">
        <v>288</v>
      </c>
      <c r="D10" s="1994"/>
      <c r="E10" s="1994"/>
      <c r="F10" s="432"/>
      <c r="G10" s="537">
        <v>8</v>
      </c>
      <c r="H10" s="537">
        <v>321</v>
      </c>
      <c r="I10" s="537">
        <v>560233</v>
      </c>
      <c r="J10" s="867">
        <v>177350</v>
      </c>
      <c r="K10" s="537">
        <v>8</v>
      </c>
      <c r="L10" s="537">
        <v>319</v>
      </c>
      <c r="M10" s="537">
        <v>587315</v>
      </c>
      <c r="N10" s="538">
        <v>176012</v>
      </c>
      <c r="O10" s="58"/>
      <c r="P10" s="58"/>
      <c r="Q10" s="39"/>
      <c r="R10" s="58"/>
      <c r="S10" s="58"/>
      <c r="T10" s="58"/>
      <c r="U10" s="58"/>
      <c r="V10" s="58"/>
      <c r="W10" s="58"/>
    </row>
    <row r="11" spans="1:36" ht="18.75" customHeight="1">
      <c r="B11" s="430"/>
      <c r="C11" s="1994" t="s">
        <v>51</v>
      </c>
      <c r="D11" s="1994"/>
      <c r="E11" s="1994"/>
      <c r="F11" s="433"/>
      <c r="G11" s="537">
        <v>1</v>
      </c>
      <c r="H11" s="537">
        <v>5</v>
      </c>
      <c r="I11" s="509" t="s">
        <v>1947</v>
      </c>
      <c r="J11" s="868" t="s">
        <v>1947</v>
      </c>
      <c r="K11" s="537">
        <v>3</v>
      </c>
      <c r="L11" s="537">
        <v>34</v>
      </c>
      <c r="M11" s="509">
        <v>107754</v>
      </c>
      <c r="N11" s="817">
        <v>43103</v>
      </c>
      <c r="O11" s="58"/>
      <c r="P11" s="58"/>
      <c r="Q11" s="58"/>
      <c r="R11" s="58"/>
      <c r="S11" s="58"/>
      <c r="T11" s="58"/>
      <c r="U11" s="58"/>
      <c r="V11" s="58"/>
      <c r="W11" s="58"/>
    </row>
    <row r="12" spans="1:36" ht="18.75" customHeight="1">
      <c r="B12" s="430"/>
      <c r="C12" s="1994" t="s">
        <v>1748</v>
      </c>
      <c r="D12" s="1994"/>
      <c r="E12" s="1994"/>
      <c r="F12" s="433"/>
      <c r="G12" s="537" t="s">
        <v>1142</v>
      </c>
      <c r="H12" s="537" t="s">
        <v>1142</v>
      </c>
      <c r="I12" s="509" t="s">
        <v>1142</v>
      </c>
      <c r="J12" s="868" t="s">
        <v>1142</v>
      </c>
      <c r="K12" s="509" t="s">
        <v>1142</v>
      </c>
      <c r="L12" s="509" t="s">
        <v>1142</v>
      </c>
      <c r="M12" s="509" t="s">
        <v>1142</v>
      </c>
      <c r="N12" s="817" t="s">
        <v>1142</v>
      </c>
      <c r="O12" s="58"/>
      <c r="P12" s="58"/>
      <c r="Q12" s="58"/>
      <c r="R12" s="58"/>
      <c r="S12" s="58"/>
      <c r="T12" s="58"/>
      <c r="U12" s="58"/>
      <c r="V12" s="58"/>
      <c r="W12" s="58"/>
    </row>
    <row r="13" spans="1:36" ht="18.75" customHeight="1">
      <c r="B13" s="430"/>
      <c r="C13" s="1994" t="s">
        <v>52</v>
      </c>
      <c r="D13" s="1994"/>
      <c r="E13" s="1994"/>
      <c r="F13" s="433"/>
      <c r="G13" s="537">
        <v>6</v>
      </c>
      <c r="H13" s="537">
        <v>119</v>
      </c>
      <c r="I13" s="537">
        <v>156214</v>
      </c>
      <c r="J13" s="867">
        <v>82927</v>
      </c>
      <c r="K13" s="537">
        <v>6</v>
      </c>
      <c r="L13" s="537">
        <v>105</v>
      </c>
      <c r="M13" s="537">
        <v>156718</v>
      </c>
      <c r="N13" s="538">
        <v>69014</v>
      </c>
      <c r="O13" s="58"/>
      <c r="P13" s="58"/>
      <c r="Q13" s="58"/>
      <c r="R13" s="58"/>
      <c r="S13" s="58"/>
      <c r="T13" s="58"/>
      <c r="U13" s="58"/>
      <c r="V13" s="58"/>
      <c r="W13" s="58"/>
    </row>
    <row r="14" spans="1:36" ht="18.75" customHeight="1">
      <c r="B14" s="430"/>
      <c r="C14" s="1994" t="s">
        <v>964</v>
      </c>
      <c r="D14" s="1994"/>
      <c r="E14" s="1994"/>
      <c r="F14" s="433"/>
      <c r="G14" s="537">
        <v>2</v>
      </c>
      <c r="H14" s="537">
        <v>15</v>
      </c>
      <c r="I14" s="509" t="s">
        <v>1947</v>
      </c>
      <c r="J14" s="868" t="s">
        <v>1947</v>
      </c>
      <c r="K14" s="537">
        <v>1</v>
      </c>
      <c r="L14" s="537">
        <v>11</v>
      </c>
      <c r="M14" s="509" t="s">
        <v>1947</v>
      </c>
      <c r="N14" s="817" t="s">
        <v>1947</v>
      </c>
      <c r="O14" s="58"/>
      <c r="P14" s="58"/>
      <c r="Q14" s="58"/>
      <c r="R14" s="58"/>
      <c r="S14" s="58"/>
      <c r="T14" s="58"/>
      <c r="U14" s="58"/>
      <c r="V14" s="58"/>
      <c r="W14" s="58"/>
    </row>
    <row r="15" spans="1:36" ht="18.75" customHeight="1">
      <c r="B15" s="430"/>
      <c r="C15" s="1994" t="s">
        <v>53</v>
      </c>
      <c r="D15" s="1994"/>
      <c r="E15" s="1994"/>
      <c r="F15" s="433"/>
      <c r="G15" s="537">
        <v>7</v>
      </c>
      <c r="H15" s="537">
        <v>663</v>
      </c>
      <c r="I15" s="537">
        <v>2619990</v>
      </c>
      <c r="J15" s="867">
        <v>1064164</v>
      </c>
      <c r="K15" s="537">
        <v>7</v>
      </c>
      <c r="L15" s="537">
        <v>718</v>
      </c>
      <c r="M15" s="537">
        <v>2783196</v>
      </c>
      <c r="N15" s="538">
        <v>1200647</v>
      </c>
      <c r="O15" s="58"/>
      <c r="P15" s="58"/>
      <c r="Q15" s="58"/>
      <c r="R15" s="58"/>
      <c r="S15" s="58"/>
      <c r="T15" s="58"/>
      <c r="U15" s="58"/>
      <c r="V15" s="58"/>
      <c r="W15" s="58"/>
    </row>
    <row r="16" spans="1:36" ht="18.75" customHeight="1">
      <c r="B16" s="430"/>
      <c r="C16" s="1994" t="s">
        <v>54</v>
      </c>
      <c r="D16" s="1994"/>
      <c r="E16" s="1994"/>
      <c r="F16" s="433"/>
      <c r="G16" s="537">
        <v>1</v>
      </c>
      <c r="H16" s="537">
        <v>7</v>
      </c>
      <c r="I16" s="509" t="s">
        <v>1947</v>
      </c>
      <c r="J16" s="868" t="s">
        <v>1947</v>
      </c>
      <c r="K16" s="537">
        <v>1</v>
      </c>
      <c r="L16" s="537">
        <v>7</v>
      </c>
      <c r="M16" s="509" t="s">
        <v>1947</v>
      </c>
      <c r="N16" s="817" t="s">
        <v>1947</v>
      </c>
      <c r="O16" s="58"/>
      <c r="P16" s="58"/>
      <c r="Q16" s="58"/>
      <c r="R16" s="58"/>
      <c r="S16" s="58"/>
      <c r="T16" s="58"/>
      <c r="U16" s="58"/>
      <c r="V16" s="58"/>
      <c r="W16" s="58"/>
    </row>
    <row r="17" spans="2:23" ht="18.75" customHeight="1">
      <c r="B17" s="430"/>
      <c r="C17" s="1994" t="s">
        <v>1751</v>
      </c>
      <c r="D17" s="1994"/>
      <c r="E17" s="1994"/>
      <c r="F17" s="433"/>
      <c r="G17" s="537">
        <v>8</v>
      </c>
      <c r="H17" s="537">
        <v>284</v>
      </c>
      <c r="I17" s="537">
        <v>902834</v>
      </c>
      <c r="J17" s="867">
        <v>354818</v>
      </c>
      <c r="K17" s="537">
        <v>8</v>
      </c>
      <c r="L17" s="537">
        <v>274</v>
      </c>
      <c r="M17" s="537">
        <v>910218</v>
      </c>
      <c r="N17" s="538">
        <v>380016</v>
      </c>
      <c r="O17" s="58"/>
      <c r="P17" s="58"/>
      <c r="Q17" s="58"/>
      <c r="R17" s="58"/>
      <c r="S17" s="58"/>
      <c r="T17" s="58"/>
      <c r="U17" s="58"/>
      <c r="V17" s="58"/>
      <c r="W17" s="58"/>
    </row>
    <row r="18" spans="2:23" ht="18.75" customHeight="1">
      <c r="B18" s="430"/>
      <c r="C18" s="1994" t="s">
        <v>55</v>
      </c>
      <c r="D18" s="1994"/>
      <c r="E18" s="1994"/>
      <c r="F18" s="433"/>
      <c r="G18" s="537">
        <v>1</v>
      </c>
      <c r="H18" s="537">
        <v>98</v>
      </c>
      <c r="I18" s="509" t="s">
        <v>1947</v>
      </c>
      <c r="J18" s="868" t="s">
        <v>1947</v>
      </c>
      <c r="K18" s="537">
        <v>1</v>
      </c>
      <c r="L18" s="537">
        <v>99</v>
      </c>
      <c r="M18" s="509" t="s">
        <v>1947</v>
      </c>
      <c r="N18" s="817" t="s">
        <v>1947</v>
      </c>
      <c r="O18" s="58"/>
      <c r="P18" s="58"/>
      <c r="Q18" s="58"/>
      <c r="R18" s="58"/>
      <c r="S18" s="58"/>
      <c r="T18" s="58"/>
      <c r="U18" s="58"/>
      <c r="V18" s="58"/>
      <c r="W18" s="58"/>
    </row>
    <row r="19" spans="2:23" ht="18.75" customHeight="1">
      <c r="B19" s="430"/>
      <c r="C19" s="1994" t="s">
        <v>871</v>
      </c>
      <c r="D19" s="1994"/>
      <c r="E19" s="1994"/>
      <c r="F19" s="433"/>
      <c r="G19" s="509">
        <v>1</v>
      </c>
      <c r="H19" s="509">
        <v>17</v>
      </c>
      <c r="I19" s="509" t="s">
        <v>1947</v>
      </c>
      <c r="J19" s="868" t="s">
        <v>1947</v>
      </c>
      <c r="K19" s="509">
        <v>1</v>
      </c>
      <c r="L19" s="509">
        <v>29</v>
      </c>
      <c r="M19" s="509" t="s">
        <v>1947</v>
      </c>
      <c r="N19" s="817" t="s">
        <v>1947</v>
      </c>
      <c r="O19" s="58"/>
      <c r="P19" s="58"/>
      <c r="Q19" s="58"/>
      <c r="R19" s="58"/>
      <c r="S19" s="58"/>
      <c r="T19" s="58"/>
      <c r="U19" s="58"/>
      <c r="V19" s="58"/>
      <c r="W19" s="58"/>
    </row>
    <row r="20" spans="2:23" ht="18.75" customHeight="1">
      <c r="B20" s="430"/>
      <c r="C20" s="1994" t="s">
        <v>56</v>
      </c>
      <c r="D20" s="1994"/>
      <c r="E20" s="1994"/>
      <c r="F20" s="433"/>
      <c r="G20" s="537">
        <v>3</v>
      </c>
      <c r="H20" s="537">
        <v>206</v>
      </c>
      <c r="I20" s="537">
        <v>767644</v>
      </c>
      <c r="J20" s="867">
        <v>326695</v>
      </c>
      <c r="K20" s="509">
        <v>2</v>
      </c>
      <c r="L20" s="509">
        <v>189</v>
      </c>
      <c r="M20" s="509" t="s">
        <v>1947</v>
      </c>
      <c r="N20" s="817" t="s">
        <v>1947</v>
      </c>
      <c r="O20" s="58"/>
      <c r="P20" s="58"/>
      <c r="Q20" s="58"/>
      <c r="R20" s="58"/>
      <c r="S20" s="58"/>
      <c r="T20" s="58"/>
      <c r="U20" s="58"/>
      <c r="V20" s="58"/>
      <c r="W20" s="58"/>
    </row>
    <row r="21" spans="2:23" ht="18.75" customHeight="1">
      <c r="B21" s="430"/>
      <c r="C21" s="1994" t="s">
        <v>1749</v>
      </c>
      <c r="D21" s="1994"/>
      <c r="E21" s="1994"/>
      <c r="F21" s="433"/>
      <c r="G21" s="509" t="s">
        <v>1142</v>
      </c>
      <c r="H21" s="509" t="s">
        <v>1142</v>
      </c>
      <c r="I21" s="509" t="s">
        <v>1142</v>
      </c>
      <c r="J21" s="868" t="s">
        <v>1142</v>
      </c>
      <c r="K21" s="509" t="s">
        <v>1142</v>
      </c>
      <c r="L21" s="509" t="s">
        <v>1142</v>
      </c>
      <c r="M21" s="509" t="s">
        <v>1142</v>
      </c>
      <c r="N21" s="817" t="s">
        <v>1142</v>
      </c>
      <c r="O21" s="58"/>
      <c r="P21" s="58"/>
      <c r="Q21" s="58"/>
      <c r="R21" s="58"/>
      <c r="S21" s="58"/>
      <c r="T21" s="58"/>
      <c r="U21" s="58"/>
      <c r="V21" s="58"/>
      <c r="W21" s="58"/>
    </row>
    <row r="22" spans="2:23" ht="18.75" customHeight="1">
      <c r="B22" s="430"/>
      <c r="C22" s="1994" t="s">
        <v>1646</v>
      </c>
      <c r="D22" s="1994"/>
      <c r="E22" s="1994"/>
      <c r="F22" s="433"/>
      <c r="G22" s="537">
        <v>3</v>
      </c>
      <c r="H22" s="537">
        <v>27</v>
      </c>
      <c r="I22" s="537">
        <v>44927</v>
      </c>
      <c r="J22" s="867">
        <v>5919</v>
      </c>
      <c r="K22" s="537">
        <v>3</v>
      </c>
      <c r="L22" s="537">
        <v>30</v>
      </c>
      <c r="M22" s="537">
        <v>42498</v>
      </c>
      <c r="N22" s="817">
        <v>4764</v>
      </c>
      <c r="O22" s="58"/>
      <c r="P22" s="58"/>
      <c r="Q22" s="58"/>
      <c r="R22" s="58"/>
      <c r="S22" s="58"/>
      <c r="T22" s="58"/>
      <c r="U22" s="58"/>
      <c r="V22" s="58"/>
      <c r="W22" s="58"/>
    </row>
    <row r="23" spans="2:23" ht="18.75" customHeight="1">
      <c r="B23" s="430"/>
      <c r="C23" s="1994" t="s">
        <v>57</v>
      </c>
      <c r="D23" s="1994"/>
      <c r="E23" s="1994"/>
      <c r="F23" s="433"/>
      <c r="G23" s="537">
        <v>9</v>
      </c>
      <c r="H23" s="537">
        <v>372</v>
      </c>
      <c r="I23" s="537">
        <v>1742462</v>
      </c>
      <c r="J23" s="867">
        <v>602997</v>
      </c>
      <c r="K23" s="537">
        <v>10</v>
      </c>
      <c r="L23" s="537">
        <v>402</v>
      </c>
      <c r="M23" s="537">
        <v>1807957</v>
      </c>
      <c r="N23" s="538">
        <v>682556</v>
      </c>
      <c r="O23" s="58"/>
      <c r="P23" s="58"/>
      <c r="Q23" s="58"/>
      <c r="R23" s="58"/>
      <c r="S23" s="58"/>
      <c r="T23" s="58"/>
      <c r="U23" s="58"/>
      <c r="V23" s="58"/>
      <c r="W23" s="58"/>
    </row>
    <row r="24" spans="2:23" ht="18.75" customHeight="1">
      <c r="B24" s="430"/>
      <c r="C24" s="1994" t="s">
        <v>1358</v>
      </c>
      <c r="D24" s="1994"/>
      <c r="E24" s="1994"/>
      <c r="F24" s="433"/>
      <c r="G24" s="537">
        <v>4</v>
      </c>
      <c r="H24" s="537">
        <v>216</v>
      </c>
      <c r="I24" s="509">
        <v>652897</v>
      </c>
      <c r="J24" s="867">
        <v>192382</v>
      </c>
      <c r="K24" s="537">
        <v>4</v>
      </c>
      <c r="L24" s="537">
        <v>232</v>
      </c>
      <c r="M24" s="509">
        <v>775827</v>
      </c>
      <c r="N24" s="538">
        <v>185084</v>
      </c>
      <c r="O24" s="58"/>
      <c r="P24" s="58"/>
      <c r="Q24" s="58"/>
      <c r="R24" s="58"/>
      <c r="S24" s="58"/>
      <c r="T24" s="58"/>
      <c r="U24" s="58"/>
      <c r="V24" s="58"/>
      <c r="W24" s="58"/>
    </row>
    <row r="25" spans="2:23" ht="18.75" customHeight="1">
      <c r="B25" s="430"/>
      <c r="C25" s="1994" t="s">
        <v>1359</v>
      </c>
      <c r="D25" s="1994"/>
      <c r="E25" s="1994"/>
      <c r="F25" s="433"/>
      <c r="G25" s="537">
        <v>16</v>
      </c>
      <c r="H25" s="537">
        <v>1266</v>
      </c>
      <c r="I25" s="537">
        <v>4477641</v>
      </c>
      <c r="J25" s="867">
        <v>2174531</v>
      </c>
      <c r="K25" s="537">
        <v>16</v>
      </c>
      <c r="L25" s="537">
        <v>1162</v>
      </c>
      <c r="M25" s="537">
        <v>5545260</v>
      </c>
      <c r="N25" s="538">
        <v>1791696</v>
      </c>
      <c r="O25" s="58"/>
      <c r="P25" s="58"/>
      <c r="Q25" s="58"/>
      <c r="R25" s="58"/>
      <c r="S25" s="58"/>
      <c r="T25" s="58"/>
      <c r="U25" s="58"/>
      <c r="V25" s="58"/>
      <c r="W25" s="58"/>
    </row>
    <row r="26" spans="2:23" ht="18.75" customHeight="1">
      <c r="B26" s="430"/>
      <c r="C26" s="1994" t="s">
        <v>1360</v>
      </c>
      <c r="D26" s="1994"/>
      <c r="E26" s="1994"/>
      <c r="F26" s="433"/>
      <c r="G26" s="537">
        <v>4</v>
      </c>
      <c r="H26" s="537">
        <v>140</v>
      </c>
      <c r="I26" s="537">
        <v>255995</v>
      </c>
      <c r="J26" s="867">
        <v>131535</v>
      </c>
      <c r="K26" s="537">
        <v>5</v>
      </c>
      <c r="L26" s="537">
        <v>162</v>
      </c>
      <c r="M26" s="537">
        <v>346732</v>
      </c>
      <c r="N26" s="538">
        <v>162499</v>
      </c>
      <c r="O26" s="58"/>
      <c r="P26" s="58"/>
      <c r="Q26" s="58"/>
      <c r="R26" s="58"/>
      <c r="S26" s="58"/>
      <c r="T26" s="58"/>
      <c r="U26" s="58"/>
      <c r="V26" s="58"/>
      <c r="W26" s="58"/>
    </row>
    <row r="27" spans="2:23" ht="18.75" customHeight="1">
      <c r="B27" s="430"/>
      <c r="C27" s="1994" t="s">
        <v>1750</v>
      </c>
      <c r="D27" s="1994"/>
      <c r="E27" s="1994"/>
      <c r="F27" s="433"/>
      <c r="G27" s="537">
        <v>8</v>
      </c>
      <c r="H27" s="537">
        <v>5638</v>
      </c>
      <c r="I27" s="537">
        <v>17748541</v>
      </c>
      <c r="J27" s="916">
        <v>4188755</v>
      </c>
      <c r="K27" s="537">
        <v>10</v>
      </c>
      <c r="L27" s="537">
        <v>5608</v>
      </c>
      <c r="M27" s="537">
        <v>21680634</v>
      </c>
      <c r="N27" s="785">
        <v>3165413</v>
      </c>
      <c r="O27" s="58"/>
      <c r="P27" s="58"/>
      <c r="Q27" s="58"/>
      <c r="R27" s="58"/>
      <c r="S27" s="58"/>
      <c r="T27" s="58"/>
      <c r="U27" s="58"/>
      <c r="V27" s="58"/>
      <c r="W27" s="58"/>
    </row>
    <row r="28" spans="2:23" ht="18.75" customHeight="1">
      <c r="B28" s="430"/>
      <c r="C28" s="1994" t="s">
        <v>1361</v>
      </c>
      <c r="D28" s="1994"/>
      <c r="E28" s="1994"/>
      <c r="F28" s="433"/>
      <c r="G28" s="537">
        <v>1</v>
      </c>
      <c r="H28" s="537">
        <v>9</v>
      </c>
      <c r="I28" s="509" t="s">
        <v>1947</v>
      </c>
      <c r="J28" s="868" t="s">
        <v>1947</v>
      </c>
      <c r="K28" s="537">
        <v>2</v>
      </c>
      <c r="L28" s="537">
        <v>68</v>
      </c>
      <c r="M28" s="509" t="s">
        <v>1947</v>
      </c>
      <c r="N28" s="817" t="s">
        <v>1947</v>
      </c>
      <c r="O28" s="58"/>
      <c r="P28" s="58"/>
      <c r="Q28" s="58"/>
      <c r="R28" s="58"/>
      <c r="S28" s="58"/>
      <c r="T28" s="58"/>
      <c r="U28" s="58"/>
      <c r="V28" s="58"/>
      <c r="W28" s="58"/>
    </row>
    <row r="29" spans="2:23" ht="18.75" customHeight="1">
      <c r="B29" s="430"/>
      <c r="C29" s="1994" t="s">
        <v>1349</v>
      </c>
      <c r="D29" s="1994"/>
      <c r="E29" s="1994"/>
      <c r="F29" s="433"/>
      <c r="G29" s="509" t="s">
        <v>1142</v>
      </c>
      <c r="H29" s="509" t="s">
        <v>1142</v>
      </c>
      <c r="I29" s="509" t="s">
        <v>1142</v>
      </c>
      <c r="J29" s="868" t="s">
        <v>1142</v>
      </c>
      <c r="K29" s="509" t="s">
        <v>1142</v>
      </c>
      <c r="L29" s="509" t="s">
        <v>1142</v>
      </c>
      <c r="M29" s="509" t="s">
        <v>1142</v>
      </c>
      <c r="N29" s="817" t="s">
        <v>1142</v>
      </c>
      <c r="O29" s="58"/>
      <c r="P29" s="58"/>
      <c r="Q29" s="58"/>
      <c r="R29" s="58"/>
      <c r="S29" s="58"/>
      <c r="T29" s="58"/>
      <c r="U29" s="58"/>
      <c r="V29" s="58"/>
      <c r="W29" s="58"/>
    </row>
    <row r="30" spans="2:23" ht="18.75" customHeight="1">
      <c r="B30" s="430"/>
      <c r="C30" s="1994" t="s">
        <v>694</v>
      </c>
      <c r="D30" s="1994"/>
      <c r="E30" s="1994"/>
      <c r="F30" s="433"/>
      <c r="G30" s="537">
        <v>6</v>
      </c>
      <c r="H30" s="537">
        <v>127</v>
      </c>
      <c r="I30" s="537">
        <v>184928</v>
      </c>
      <c r="J30" s="867">
        <v>57622</v>
      </c>
      <c r="K30" s="537">
        <v>5</v>
      </c>
      <c r="L30" s="537">
        <v>98</v>
      </c>
      <c r="M30" s="537">
        <v>166846</v>
      </c>
      <c r="N30" s="538">
        <v>59588</v>
      </c>
      <c r="O30" s="58"/>
      <c r="P30" s="58"/>
      <c r="Q30" s="58"/>
      <c r="R30" s="58"/>
      <c r="S30" s="58"/>
      <c r="T30" s="58"/>
      <c r="U30" s="58"/>
      <c r="V30" s="58"/>
      <c r="W30" s="58"/>
    </row>
    <row r="31" spans="2:23" ht="18.75" customHeight="1">
      <c r="B31" s="210"/>
      <c r="C31" s="1993" t="s">
        <v>1384</v>
      </c>
      <c r="D31" s="1993"/>
      <c r="E31" s="1993"/>
      <c r="F31" s="434"/>
      <c r="G31" s="882">
        <v>3</v>
      </c>
      <c r="H31" s="882">
        <v>31</v>
      </c>
      <c r="I31" s="820">
        <v>39281</v>
      </c>
      <c r="J31" s="924">
        <v>26131</v>
      </c>
      <c r="K31" s="882">
        <v>3</v>
      </c>
      <c r="L31" s="882">
        <v>28</v>
      </c>
      <c r="M31" s="1073">
        <v>43770</v>
      </c>
      <c r="N31" s="515">
        <v>30966</v>
      </c>
      <c r="O31" s="27"/>
      <c r="P31" s="27"/>
      <c r="Q31" s="27"/>
      <c r="R31" s="27"/>
      <c r="S31" s="27"/>
      <c r="T31" s="27"/>
      <c r="U31" s="27"/>
      <c r="V31" s="27"/>
      <c r="W31" s="27"/>
    </row>
    <row r="32" spans="2:23" ht="15.75" customHeight="1">
      <c r="B32" s="27"/>
      <c r="C32" s="874" t="s">
        <v>1934</v>
      </c>
      <c r="D32" s="1990" t="s">
        <v>1951</v>
      </c>
      <c r="E32" s="1990"/>
      <c r="F32" s="1990"/>
      <c r="G32" s="1990"/>
      <c r="H32" s="1990"/>
      <c r="I32" s="1990"/>
      <c r="J32" s="876"/>
      <c r="K32" s="875"/>
      <c r="L32" s="875"/>
      <c r="M32" s="877"/>
      <c r="N32" s="878"/>
      <c r="O32" s="27"/>
      <c r="P32" s="27"/>
      <c r="Q32" s="27"/>
      <c r="R32" s="27"/>
      <c r="S32" s="27"/>
      <c r="T32" s="27"/>
      <c r="U32" s="27"/>
      <c r="V32" s="27"/>
      <c r="W32" s="27"/>
    </row>
    <row r="33" spans="2:25" ht="15.75" customHeight="1">
      <c r="B33" s="1992"/>
      <c r="C33" s="1992"/>
      <c r="D33" s="1991" t="s">
        <v>1753</v>
      </c>
      <c r="E33" s="1991"/>
      <c r="F33" s="1991"/>
      <c r="G33" s="1991"/>
      <c r="H33" s="1991"/>
      <c r="I33" s="1991"/>
      <c r="J33" s="1991"/>
      <c r="K33" s="1991"/>
      <c r="L33" s="1991"/>
      <c r="M33" s="27"/>
      <c r="N33" s="27"/>
      <c r="O33" s="27"/>
      <c r="P33" s="27"/>
      <c r="Q33" s="27"/>
      <c r="R33" s="27"/>
      <c r="S33" s="27"/>
      <c r="T33" s="27"/>
      <c r="U33" s="27"/>
      <c r="V33" s="27"/>
      <c r="W33" s="27"/>
    </row>
    <row r="34" spans="2:25" ht="15.75" customHeight="1">
      <c r="B34" s="240"/>
      <c r="C34" s="241"/>
      <c r="D34" s="1767" t="s">
        <v>2303</v>
      </c>
      <c r="E34" s="1767"/>
      <c r="F34" s="1767"/>
      <c r="G34" s="1767"/>
      <c r="H34" s="1767"/>
      <c r="I34" s="1767"/>
      <c r="J34" s="1767"/>
      <c r="K34" s="1767"/>
      <c r="L34" s="1767"/>
      <c r="M34" s="1767"/>
      <c r="N34" s="78"/>
      <c r="O34" s="78"/>
      <c r="P34" s="78"/>
      <c r="Q34" s="78"/>
      <c r="R34" s="78"/>
      <c r="S34" s="78"/>
      <c r="T34" s="78"/>
      <c r="U34" s="78"/>
      <c r="V34" s="78"/>
      <c r="W34" s="78"/>
    </row>
    <row r="35" spans="2:25" ht="15.75" customHeight="1">
      <c r="C35" s="225"/>
      <c r="D35" s="243"/>
      <c r="E35" s="225"/>
      <c r="F35" s="27"/>
      <c r="G35" s="27"/>
      <c r="H35" s="27"/>
      <c r="I35" s="27"/>
      <c r="J35" s="27"/>
      <c r="K35" s="27"/>
      <c r="L35" s="27"/>
      <c r="M35" s="27"/>
      <c r="N35" s="27"/>
      <c r="O35" s="27"/>
      <c r="P35" s="27"/>
      <c r="Q35" s="27"/>
      <c r="R35" s="27"/>
      <c r="S35" s="27"/>
      <c r="T35" s="41"/>
      <c r="U35" s="27"/>
      <c r="V35" s="27"/>
      <c r="W35" s="27"/>
    </row>
    <row r="36" spans="2:25" ht="18.75" customHeight="1">
      <c r="C36" s="873"/>
      <c r="D36" s="870"/>
      <c r="E36" s="870"/>
      <c r="F36" s="27"/>
      <c r="G36" s="27"/>
      <c r="H36" s="27"/>
      <c r="I36" s="27"/>
      <c r="J36" s="27"/>
      <c r="K36" s="27"/>
      <c r="L36" s="27"/>
      <c r="M36" s="27"/>
      <c r="N36" s="27"/>
      <c r="O36" s="27"/>
      <c r="P36" s="27"/>
      <c r="Q36" s="27"/>
      <c r="R36" s="28"/>
      <c r="S36" s="28"/>
      <c r="T36" s="27"/>
      <c r="U36" s="27"/>
      <c r="V36" s="27"/>
      <c r="W36" s="27"/>
    </row>
    <row r="37" spans="2:25" ht="18.75" customHeight="1">
      <c r="C37" s="225"/>
      <c r="D37" s="225"/>
      <c r="E37" s="225"/>
      <c r="F37" s="28"/>
      <c r="G37" s="64"/>
      <c r="H37" s="64"/>
      <c r="I37" s="64"/>
      <c r="J37" s="64"/>
      <c r="K37" s="64"/>
      <c r="L37" s="64"/>
      <c r="M37" s="64"/>
      <c r="N37" s="58"/>
      <c r="O37" s="194"/>
      <c r="P37" s="58"/>
      <c r="Q37" s="194"/>
      <c r="R37" s="64"/>
      <c r="S37" s="64"/>
      <c r="T37" s="58"/>
      <c r="U37" s="194"/>
      <c r="V37" s="194"/>
      <c r="W37" s="194"/>
      <c r="Y37" s="36"/>
    </row>
    <row r="38" spans="2:25" ht="18.75" customHeight="1">
      <c r="C38" s="225"/>
      <c r="D38" s="225"/>
      <c r="E38" s="225"/>
      <c r="F38" s="28"/>
      <c r="G38" s="64"/>
      <c r="H38" s="64"/>
      <c r="I38" s="64"/>
      <c r="J38" s="64"/>
      <c r="K38" s="64"/>
      <c r="L38" s="64"/>
      <c r="M38" s="64"/>
      <c r="N38" s="64"/>
      <c r="O38" s="64"/>
      <c r="P38" s="64"/>
      <c r="Q38" s="64"/>
      <c r="R38" s="64"/>
      <c r="S38" s="64"/>
      <c r="T38" s="58"/>
      <c r="U38" s="194"/>
      <c r="V38" s="194"/>
      <c r="W38" s="194"/>
    </row>
    <row r="39" spans="2:25" ht="18.75" customHeight="1">
      <c r="C39" s="225"/>
      <c r="D39" s="225"/>
      <c r="E39" s="225"/>
      <c r="F39" s="28"/>
      <c r="G39" s="64"/>
      <c r="H39" s="64"/>
      <c r="I39" s="64"/>
      <c r="J39" s="64"/>
      <c r="K39" s="64"/>
      <c r="L39" s="64"/>
      <c r="M39" s="64"/>
      <c r="N39" s="64"/>
      <c r="O39" s="64"/>
      <c r="P39" s="64"/>
      <c r="Q39" s="64"/>
      <c r="R39" s="64"/>
      <c r="S39" s="64"/>
      <c r="T39" s="64"/>
      <c r="U39" s="64"/>
      <c r="V39" s="64"/>
      <c r="W39" s="64"/>
    </row>
    <row r="40" spans="2:25" ht="18.75" customHeight="1">
      <c r="C40" s="225"/>
      <c r="D40" s="225"/>
      <c r="E40" s="225"/>
      <c r="F40" s="28"/>
      <c r="G40" s="64"/>
      <c r="H40" s="64"/>
      <c r="I40" s="64"/>
      <c r="J40" s="64"/>
      <c r="K40" s="64"/>
      <c r="L40" s="64"/>
      <c r="M40" s="64"/>
      <c r="N40" s="64"/>
      <c r="O40" s="64"/>
      <c r="P40" s="64"/>
      <c r="Q40" s="64"/>
      <c r="R40" s="64"/>
      <c r="S40" s="64"/>
      <c r="T40" s="58"/>
      <c r="U40" s="194"/>
      <c r="V40" s="194"/>
      <c r="W40" s="194"/>
    </row>
    <row r="41" spans="2:25" ht="18.75" customHeight="1">
      <c r="C41" s="225"/>
      <c r="D41" s="225"/>
      <c r="E41" s="225"/>
      <c r="F41" s="28"/>
      <c r="G41" s="64"/>
      <c r="H41" s="64"/>
      <c r="I41" s="64"/>
      <c r="J41" s="64"/>
      <c r="K41" s="64"/>
      <c r="L41" s="64"/>
      <c r="M41" s="64"/>
      <c r="N41" s="64"/>
      <c r="O41" s="64"/>
      <c r="P41" s="64"/>
      <c r="Q41" s="64"/>
      <c r="R41" s="64"/>
      <c r="S41" s="64"/>
      <c r="T41" s="64"/>
      <c r="U41" s="64"/>
      <c r="V41" s="64"/>
      <c r="W41" s="64"/>
    </row>
    <row r="42" spans="2:25" ht="18.75" customHeight="1">
      <c r="C42" s="225"/>
      <c r="D42" s="225"/>
      <c r="E42" s="225"/>
      <c r="F42" s="28"/>
      <c r="G42" s="64"/>
      <c r="H42" s="64"/>
      <c r="I42" s="64"/>
      <c r="J42" s="64"/>
      <c r="K42" s="64"/>
      <c r="L42" s="64"/>
      <c r="M42" s="64"/>
      <c r="N42" s="64"/>
      <c r="O42" s="64"/>
      <c r="P42" s="64"/>
      <c r="Q42" s="64"/>
      <c r="R42" s="64"/>
      <c r="S42" s="64"/>
      <c r="T42" s="64"/>
      <c r="U42" s="64"/>
      <c r="V42" s="64"/>
      <c r="W42" s="64"/>
    </row>
    <row r="43" spans="2:25" ht="18.75" customHeight="1">
      <c r="C43" s="78"/>
      <c r="D43" s="28"/>
      <c r="E43" s="28"/>
      <c r="F43" s="28"/>
      <c r="G43" s="64"/>
      <c r="H43" s="64"/>
      <c r="I43" s="64"/>
      <c r="J43" s="64"/>
      <c r="K43" s="64"/>
      <c r="L43" s="64"/>
      <c r="M43" s="64"/>
      <c r="N43" s="64"/>
      <c r="O43" s="64"/>
      <c r="P43" s="64"/>
      <c r="Q43" s="64"/>
      <c r="R43" s="64"/>
      <c r="S43" s="64"/>
      <c r="T43" s="58"/>
      <c r="U43" s="194"/>
      <c r="V43" s="194"/>
      <c r="W43" s="194"/>
    </row>
    <row r="44" spans="2:25" ht="18.75" customHeight="1">
      <c r="C44" s="78"/>
      <c r="D44" s="28"/>
      <c r="E44" s="28"/>
      <c r="F44" s="28"/>
      <c r="G44" s="64"/>
      <c r="H44" s="64"/>
      <c r="I44" s="64"/>
      <c r="J44" s="64"/>
      <c r="K44" s="64"/>
      <c r="L44" s="64"/>
      <c r="M44" s="64"/>
      <c r="N44" s="64"/>
      <c r="O44" s="64"/>
      <c r="P44" s="64"/>
      <c r="Q44" s="64"/>
      <c r="R44" s="64"/>
      <c r="S44" s="64"/>
      <c r="T44" s="64"/>
      <c r="U44" s="64"/>
      <c r="V44" s="64"/>
      <c r="W44" s="64"/>
    </row>
    <row r="45" spans="2:25" ht="18.75" customHeight="1">
      <c r="C45" s="28"/>
      <c r="D45" s="28"/>
      <c r="E45" s="28"/>
      <c r="F45" s="28"/>
      <c r="G45" s="64"/>
      <c r="H45" s="64"/>
      <c r="I45" s="64"/>
      <c r="J45" s="64"/>
      <c r="K45" s="64"/>
      <c r="L45" s="64"/>
      <c r="M45" s="64"/>
      <c r="N45" s="64"/>
      <c r="O45" s="64"/>
      <c r="P45" s="64"/>
      <c r="Q45" s="64"/>
      <c r="R45" s="64"/>
      <c r="S45" s="64"/>
      <c r="T45" s="58"/>
      <c r="U45" s="194"/>
      <c r="V45" s="194"/>
      <c r="W45" s="194"/>
    </row>
    <row r="46" spans="2:25" ht="18.75" customHeight="1">
      <c r="C46" s="28"/>
      <c r="D46" s="28"/>
      <c r="E46" s="28"/>
      <c r="F46" s="28"/>
      <c r="G46" s="64"/>
      <c r="H46" s="64"/>
      <c r="I46" s="64"/>
      <c r="J46" s="64"/>
      <c r="K46" s="64"/>
      <c r="L46" s="64"/>
      <c r="M46" s="64"/>
      <c r="N46" s="64"/>
      <c r="O46" s="64"/>
      <c r="P46" s="64"/>
      <c r="Q46" s="64"/>
      <c r="R46" s="64"/>
      <c r="S46" s="64"/>
      <c r="T46" s="64"/>
      <c r="U46" s="64"/>
      <c r="V46" s="64"/>
      <c r="W46" s="64"/>
    </row>
    <row r="47" spans="2:25" ht="18.75" customHeight="1">
      <c r="C47" s="28"/>
      <c r="D47" s="28"/>
      <c r="E47" s="28"/>
      <c r="F47" s="28"/>
      <c r="G47" s="64"/>
      <c r="H47" s="64"/>
      <c r="I47" s="64"/>
      <c r="J47" s="64"/>
      <c r="K47" s="64"/>
      <c r="L47" s="64"/>
      <c r="M47" s="64"/>
      <c r="N47" s="64"/>
      <c r="O47" s="64"/>
      <c r="P47" s="64"/>
      <c r="Q47" s="64"/>
      <c r="R47" s="64"/>
      <c r="S47" s="64"/>
      <c r="T47" s="58"/>
      <c r="U47" s="194"/>
      <c r="V47" s="194"/>
      <c r="W47" s="194"/>
    </row>
    <row r="48" spans="2:25" ht="18.75" customHeight="1">
      <c r="C48" s="28"/>
      <c r="D48" s="28"/>
      <c r="E48" s="28"/>
      <c r="F48" s="28"/>
      <c r="G48" s="64"/>
      <c r="H48" s="64"/>
      <c r="I48" s="64"/>
      <c r="J48" s="64"/>
      <c r="K48" s="64"/>
      <c r="L48" s="64"/>
      <c r="M48" s="64"/>
      <c r="N48" s="64"/>
      <c r="O48" s="64"/>
      <c r="P48" s="64"/>
      <c r="Q48" s="64"/>
      <c r="R48" s="64"/>
      <c r="S48" s="64"/>
      <c r="T48" s="64"/>
      <c r="U48" s="64"/>
      <c r="V48" s="64"/>
      <c r="W48" s="64"/>
    </row>
    <row r="49" spans="3:23" ht="18.75" customHeight="1">
      <c r="C49" s="28"/>
      <c r="D49" s="28"/>
      <c r="E49" s="28"/>
      <c r="F49" s="28"/>
      <c r="G49" s="64"/>
      <c r="H49" s="64"/>
      <c r="I49" s="64"/>
      <c r="J49" s="64"/>
      <c r="K49" s="64"/>
      <c r="L49" s="64"/>
      <c r="M49" s="64"/>
      <c r="N49" s="64"/>
      <c r="O49" s="64"/>
      <c r="P49" s="64"/>
      <c r="Q49" s="64"/>
      <c r="R49" s="64"/>
      <c r="S49" s="64"/>
      <c r="T49" s="64"/>
      <c r="U49" s="64"/>
      <c r="V49" s="64"/>
      <c r="W49" s="64"/>
    </row>
    <row r="50" spans="3:23" ht="18.75" customHeight="1">
      <c r="C50" s="28"/>
      <c r="D50" s="28"/>
      <c r="E50" s="28"/>
      <c r="F50" s="28"/>
      <c r="G50" s="64"/>
      <c r="H50" s="64"/>
      <c r="I50" s="64"/>
      <c r="J50" s="64"/>
      <c r="K50" s="64"/>
      <c r="L50" s="64"/>
      <c r="M50" s="64"/>
      <c r="N50" s="64"/>
      <c r="O50" s="64"/>
      <c r="P50" s="64"/>
      <c r="Q50" s="64"/>
      <c r="R50" s="64"/>
      <c r="S50" s="64"/>
      <c r="T50" s="58"/>
      <c r="U50" s="194"/>
      <c r="V50" s="194"/>
      <c r="W50" s="194"/>
    </row>
    <row r="51" spans="3:23" ht="18.75" customHeight="1">
      <c r="C51" s="28"/>
      <c r="D51" s="28"/>
      <c r="E51" s="28"/>
      <c r="F51" s="28"/>
      <c r="G51" s="64"/>
      <c r="H51" s="64"/>
      <c r="I51" s="64"/>
      <c r="J51" s="64"/>
      <c r="K51" s="64"/>
      <c r="L51" s="64"/>
      <c r="M51" s="64"/>
      <c r="N51" s="64"/>
      <c r="O51" s="64"/>
      <c r="P51" s="64"/>
      <c r="Q51" s="64"/>
      <c r="R51" s="64"/>
      <c r="S51" s="64"/>
      <c r="T51" s="64"/>
      <c r="U51" s="64"/>
      <c r="V51" s="64"/>
      <c r="W51" s="64"/>
    </row>
    <row r="52" spans="3:23" ht="18.75" customHeight="1">
      <c r="C52" s="28"/>
      <c r="D52" s="28"/>
      <c r="E52" s="28"/>
      <c r="F52" s="28"/>
      <c r="G52" s="64"/>
      <c r="H52" s="64"/>
      <c r="I52" s="64"/>
      <c r="J52" s="64"/>
      <c r="K52" s="64"/>
      <c r="L52" s="64"/>
      <c r="M52" s="64"/>
      <c r="N52" s="64"/>
      <c r="O52" s="64"/>
      <c r="P52" s="64"/>
      <c r="Q52" s="64"/>
      <c r="R52" s="64"/>
      <c r="S52" s="64"/>
      <c r="T52" s="58"/>
      <c r="U52" s="194"/>
      <c r="V52" s="194"/>
      <c r="W52" s="194"/>
    </row>
    <row r="53" spans="3:23" ht="18.75" customHeight="1">
      <c r="C53" s="28"/>
      <c r="D53" s="28"/>
      <c r="E53" s="28"/>
      <c r="F53" s="28"/>
      <c r="G53" s="64"/>
      <c r="H53" s="64"/>
      <c r="I53" s="64"/>
      <c r="J53" s="64"/>
      <c r="K53" s="64"/>
      <c r="L53" s="64"/>
      <c r="M53" s="64"/>
      <c r="N53" s="64"/>
      <c r="O53" s="64"/>
      <c r="P53" s="64"/>
      <c r="Q53" s="64"/>
      <c r="R53" s="64"/>
      <c r="S53" s="64"/>
      <c r="T53" s="58"/>
      <c r="U53" s="194"/>
      <c r="V53" s="194"/>
      <c r="W53" s="194"/>
    </row>
    <row r="54" spans="3:23" ht="18.75" customHeight="1">
      <c r="C54" s="78"/>
      <c r="D54" s="28"/>
      <c r="E54" s="28"/>
      <c r="F54" s="28"/>
      <c r="G54" s="64"/>
      <c r="H54" s="64"/>
      <c r="I54" s="64"/>
      <c r="J54" s="64"/>
      <c r="K54" s="64"/>
      <c r="L54" s="64"/>
      <c r="M54" s="64"/>
      <c r="N54" s="64"/>
      <c r="O54" s="64"/>
      <c r="P54" s="64"/>
      <c r="Q54" s="64"/>
      <c r="R54" s="64"/>
      <c r="S54" s="64"/>
      <c r="T54" s="64"/>
      <c r="U54" s="64"/>
      <c r="V54" s="64"/>
      <c r="W54" s="64"/>
    </row>
    <row r="55" spans="3:23" ht="18.75" customHeight="1">
      <c r="C55" s="78"/>
      <c r="D55" s="28"/>
      <c r="E55" s="28"/>
      <c r="F55" s="28"/>
      <c r="G55" s="64"/>
      <c r="H55" s="64"/>
      <c r="I55" s="64"/>
      <c r="J55" s="64"/>
      <c r="K55" s="64"/>
      <c r="L55" s="64"/>
      <c r="M55" s="64"/>
      <c r="N55" s="58"/>
      <c r="O55" s="194"/>
      <c r="P55" s="58"/>
      <c r="Q55" s="194"/>
      <c r="R55" s="64"/>
      <c r="S55" s="64"/>
      <c r="T55" s="58"/>
      <c r="U55" s="194"/>
      <c r="V55" s="194"/>
      <c r="W55" s="194"/>
    </row>
    <row r="56" spans="3:23" ht="18.75" customHeight="1">
      <c r="C56" s="78"/>
      <c r="D56" s="27"/>
      <c r="E56" s="27"/>
      <c r="F56" s="27"/>
      <c r="G56" s="64"/>
      <c r="H56" s="64"/>
      <c r="I56" s="64"/>
      <c r="J56" s="64"/>
      <c r="K56" s="64"/>
      <c r="L56" s="64"/>
      <c r="M56" s="64"/>
      <c r="N56" s="64"/>
      <c r="O56" s="64"/>
      <c r="P56" s="64"/>
      <c r="Q56" s="64"/>
      <c r="R56" s="64"/>
      <c r="S56" s="64"/>
      <c r="T56" s="58"/>
      <c r="U56" s="194"/>
      <c r="V56" s="194"/>
      <c r="W56" s="194"/>
    </row>
    <row r="57" spans="3:23" ht="18.75" customHeight="1">
      <c r="C57" s="224"/>
      <c r="D57" s="68"/>
      <c r="E57" s="68"/>
      <c r="F57" s="68"/>
      <c r="G57" s="64"/>
      <c r="H57" s="64"/>
      <c r="I57" s="64"/>
      <c r="J57" s="64"/>
      <c r="K57" s="64"/>
      <c r="L57" s="64"/>
      <c r="M57" s="64"/>
      <c r="N57" s="58"/>
      <c r="O57" s="194"/>
      <c r="P57" s="58"/>
      <c r="Q57" s="194"/>
      <c r="R57" s="64"/>
      <c r="S57" s="64"/>
      <c r="T57" s="58"/>
      <c r="U57" s="194"/>
      <c r="V57" s="194"/>
      <c r="W57" s="194"/>
    </row>
    <row r="58" spans="3:23" ht="18.75" customHeight="1">
      <c r="C58" s="78"/>
      <c r="D58" s="28"/>
      <c r="E58" s="28"/>
      <c r="F58" s="28"/>
      <c r="G58" s="64"/>
      <c r="H58" s="64"/>
      <c r="I58" s="64"/>
      <c r="J58" s="64"/>
      <c r="K58" s="64"/>
      <c r="L58" s="64"/>
      <c r="M58" s="64"/>
      <c r="N58" s="64"/>
      <c r="O58" s="64"/>
      <c r="P58" s="64"/>
      <c r="Q58" s="64"/>
      <c r="R58" s="64"/>
      <c r="S58" s="64"/>
      <c r="T58" s="64"/>
      <c r="U58" s="64"/>
      <c r="V58" s="64"/>
      <c r="W58" s="64"/>
    </row>
    <row r="59" spans="3:23" ht="18.75" customHeight="1">
      <c r="C59" s="78"/>
      <c r="D59" s="28"/>
      <c r="E59" s="28"/>
      <c r="F59" s="28"/>
      <c r="G59" s="64"/>
      <c r="H59" s="64"/>
      <c r="I59" s="64"/>
      <c r="J59" s="64"/>
      <c r="K59" s="64"/>
      <c r="L59" s="64"/>
      <c r="M59" s="64"/>
      <c r="N59" s="64"/>
      <c r="O59" s="64"/>
      <c r="P59" s="64"/>
      <c r="Q59" s="64"/>
      <c r="R59" s="64"/>
      <c r="S59" s="64"/>
      <c r="T59" s="64"/>
      <c r="U59" s="64"/>
      <c r="V59" s="64"/>
      <c r="W59" s="64"/>
    </row>
    <row r="60" spans="3:23" ht="18.75" customHeight="1">
      <c r="C60" s="78"/>
      <c r="D60" s="28"/>
      <c r="E60" s="28"/>
      <c r="F60" s="28"/>
      <c r="G60" s="64"/>
      <c r="H60" s="64"/>
      <c r="I60" s="64"/>
      <c r="J60" s="64"/>
      <c r="K60" s="64"/>
      <c r="L60" s="64"/>
      <c r="M60" s="64"/>
      <c r="N60" s="64"/>
      <c r="O60" s="64"/>
      <c r="P60" s="64"/>
      <c r="Q60" s="64"/>
      <c r="R60" s="64"/>
      <c r="S60" s="64"/>
      <c r="T60" s="58"/>
      <c r="U60" s="194"/>
      <c r="V60" s="194"/>
      <c r="W60" s="194"/>
    </row>
    <row r="61" spans="3:23" ht="18.75" customHeight="1">
      <c r="C61" s="28"/>
      <c r="D61" s="28"/>
      <c r="E61" s="28"/>
      <c r="F61" s="28"/>
      <c r="G61" s="64"/>
      <c r="H61" s="64"/>
      <c r="I61" s="64"/>
      <c r="J61" s="64"/>
      <c r="K61" s="64"/>
      <c r="L61" s="64"/>
      <c r="M61" s="64"/>
      <c r="N61" s="64"/>
      <c r="O61" s="64"/>
      <c r="P61" s="64"/>
      <c r="Q61" s="64"/>
      <c r="R61" s="64"/>
      <c r="S61" s="64"/>
      <c r="T61" s="58"/>
      <c r="U61" s="194"/>
      <c r="V61" s="194"/>
      <c r="W61" s="194"/>
    </row>
    <row r="62" spans="3:23" ht="18.75" customHeight="1">
      <c r="C62" s="17"/>
      <c r="N62" s="36"/>
    </row>
  </sheetData>
  <mergeCells count="34">
    <mergeCell ref="C30:E30"/>
    <mergeCell ref="C27:E27"/>
    <mergeCell ref="C28:E28"/>
    <mergeCell ref="L2:N2"/>
    <mergeCell ref="L3:N3"/>
    <mergeCell ref="C24:E24"/>
    <mergeCell ref="C10:E10"/>
    <mergeCell ref="C11:E11"/>
    <mergeCell ref="C12:E12"/>
    <mergeCell ref="C23:E23"/>
    <mergeCell ref="C21:E21"/>
    <mergeCell ref="C7:E7"/>
    <mergeCell ref="C13:E13"/>
    <mergeCell ref="C17:E17"/>
    <mergeCell ref="C22:E22"/>
    <mergeCell ref="C20:E20"/>
    <mergeCell ref="C15:E15"/>
    <mergeCell ref="C16:E16"/>
    <mergeCell ref="C25:E25"/>
    <mergeCell ref="C26:E26"/>
    <mergeCell ref="C29:E29"/>
    <mergeCell ref="C18:E18"/>
    <mergeCell ref="C19:E19"/>
    <mergeCell ref="G4:J4"/>
    <mergeCell ref="K4:N4"/>
    <mergeCell ref="C8:E8"/>
    <mergeCell ref="B4:F6"/>
    <mergeCell ref="C14:E14"/>
    <mergeCell ref="C9:E9"/>
    <mergeCell ref="D34:M34"/>
    <mergeCell ref="D32:I32"/>
    <mergeCell ref="D33:L33"/>
    <mergeCell ref="B33:C33"/>
    <mergeCell ref="C31:E31"/>
  </mergeCells>
  <phoneticPr fontId="2"/>
  <pageMargins left="0.78740157480314965" right="0.78740157480314965" top="0.59055118110236227" bottom="0.59055118110236227" header="0.39370078740157483" footer="0.39370078740157483"/>
  <pageSetup paperSize="9" scale="94" firstPageNumber="16" orientation="portrait" r:id="rId1"/>
  <headerFooter alignWithMargins="0">
    <oddHeader>&amp;R&amp;A</oddHeader>
    <oddFooter>&amp;C－２０－</oddFooter>
  </headerFooter>
  <colBreaks count="1" manualBreakCount="1">
    <brk id="14" max="59"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H38"/>
  <sheetViews>
    <sheetView zoomScaleNormal="100" workbookViewId="0">
      <selection activeCell="B1" sqref="B1"/>
    </sheetView>
  </sheetViews>
  <sheetFormatPr defaultRowHeight="13.5"/>
  <cols>
    <col min="1" max="1" width="1.625" customWidth="1"/>
    <col min="2" max="2" width="12.25" bestFit="1" customWidth="1"/>
    <col min="3" max="8" width="12.25" customWidth="1"/>
  </cols>
  <sheetData>
    <row r="1" spans="1:8" s="228" customFormat="1" ht="26.25" customHeight="1">
      <c r="A1" s="1081" t="s">
        <v>2100</v>
      </c>
    </row>
    <row r="2" spans="1:8" ht="13.5" customHeight="1">
      <c r="E2" s="244" t="s">
        <v>1953</v>
      </c>
      <c r="F2" s="881" t="s">
        <v>2305</v>
      </c>
    </row>
    <row r="3" spans="1:8" ht="13.5" customHeight="1">
      <c r="E3" s="226"/>
      <c r="F3" s="881" t="s">
        <v>1952</v>
      </c>
    </row>
    <row r="4" spans="1:8" ht="37.5" customHeight="1">
      <c r="B4" s="923" t="s">
        <v>1949</v>
      </c>
      <c r="C4" s="491" t="s">
        <v>2033</v>
      </c>
      <c r="D4" s="491" t="s">
        <v>1275</v>
      </c>
      <c r="E4" s="491" t="s">
        <v>1754</v>
      </c>
      <c r="F4" s="491" t="s">
        <v>1757</v>
      </c>
      <c r="G4" s="491" t="s">
        <v>1755</v>
      </c>
      <c r="H4" s="490" t="s">
        <v>1756</v>
      </c>
    </row>
    <row r="5" spans="1:8" ht="18" customHeight="1">
      <c r="B5" s="576" t="s">
        <v>726</v>
      </c>
      <c r="C5" s="818">
        <v>110</v>
      </c>
      <c r="D5" s="509">
        <v>9072</v>
      </c>
      <c r="E5" s="509">
        <v>5254781</v>
      </c>
      <c r="F5" s="509">
        <v>18030035</v>
      </c>
      <c r="G5" s="509">
        <v>27507259</v>
      </c>
      <c r="H5" s="817">
        <v>7285734</v>
      </c>
    </row>
    <row r="6" spans="1:8" ht="18" customHeight="1">
      <c r="B6" s="576" t="s">
        <v>1666</v>
      </c>
      <c r="C6" s="509">
        <v>108</v>
      </c>
      <c r="D6" s="509">
        <v>9204</v>
      </c>
      <c r="E6" s="509">
        <v>5482184</v>
      </c>
      <c r="F6" s="509">
        <v>19382795</v>
      </c>
      <c r="G6" s="509">
        <v>28538129</v>
      </c>
      <c r="H6" s="817">
        <v>7549650</v>
      </c>
    </row>
    <row r="7" spans="1:8" ht="18" customHeight="1">
      <c r="B7" s="576" t="s">
        <v>1716</v>
      </c>
      <c r="C7" s="509">
        <v>135</v>
      </c>
      <c r="D7" s="509">
        <v>11230</v>
      </c>
      <c r="E7" s="509">
        <v>6528510</v>
      </c>
      <c r="F7" s="509">
        <v>23236357</v>
      </c>
      <c r="G7" s="509">
        <v>29451223</v>
      </c>
      <c r="H7" s="817">
        <v>6355619</v>
      </c>
    </row>
    <row r="8" spans="1:8" ht="18" customHeight="1">
      <c r="B8" s="576" t="s">
        <v>1762</v>
      </c>
      <c r="C8" s="509">
        <v>102</v>
      </c>
      <c r="D8" s="509">
        <v>10500</v>
      </c>
      <c r="E8" s="509">
        <v>5375713</v>
      </c>
      <c r="F8" s="509">
        <v>21106111</v>
      </c>
      <c r="G8" s="509">
        <v>32683118</v>
      </c>
      <c r="H8" s="817">
        <v>10178448</v>
      </c>
    </row>
    <row r="9" spans="1:8" ht="18" customHeight="1">
      <c r="B9" s="577" t="s">
        <v>1879</v>
      </c>
      <c r="C9" s="1073">
        <v>108</v>
      </c>
      <c r="D9" s="1073">
        <v>10612</v>
      </c>
      <c r="E9" s="1073">
        <v>5951551</v>
      </c>
      <c r="F9" s="1073">
        <v>28494362</v>
      </c>
      <c r="G9" s="1073">
        <v>38795173</v>
      </c>
      <c r="H9" s="1098">
        <v>9216840</v>
      </c>
    </row>
    <row r="10" spans="1:8">
      <c r="B10" s="245" t="s">
        <v>1761</v>
      </c>
      <c r="C10" s="246"/>
      <c r="D10" s="246"/>
      <c r="E10" s="246"/>
      <c r="F10" s="246"/>
      <c r="G10" s="246"/>
    </row>
    <row r="11" spans="1:8">
      <c r="B11" s="245" t="s">
        <v>2306</v>
      </c>
      <c r="C11" s="246"/>
      <c r="D11" s="246"/>
      <c r="E11" s="246"/>
      <c r="F11" s="246"/>
      <c r="G11" s="246"/>
    </row>
    <row r="12" spans="1:8">
      <c r="B12" s="245" t="s">
        <v>2304</v>
      </c>
      <c r="C12" s="234"/>
      <c r="D12" s="234"/>
      <c r="E12" s="234"/>
      <c r="F12" s="234"/>
      <c r="G12" s="234"/>
    </row>
    <row r="13" spans="1:8">
      <c r="B13" s="245"/>
      <c r="C13" s="234"/>
      <c r="D13" s="234"/>
      <c r="E13" s="234"/>
      <c r="F13" s="234"/>
      <c r="G13" s="234"/>
    </row>
    <row r="14" spans="1:8" s="227" customFormat="1" ht="26.25" customHeight="1">
      <c r="A14" s="1081" t="s">
        <v>2101</v>
      </c>
      <c r="B14" s="232"/>
      <c r="C14" s="233"/>
      <c r="D14" s="233"/>
      <c r="E14" s="233"/>
      <c r="F14" s="233"/>
      <c r="G14" s="233"/>
    </row>
    <row r="15" spans="1:8">
      <c r="B15" s="230"/>
      <c r="C15" s="229"/>
      <c r="D15" s="229"/>
      <c r="E15" s="244" t="s">
        <v>371</v>
      </c>
      <c r="F15" s="881" t="s">
        <v>2305</v>
      </c>
    </row>
    <row r="16" spans="1:8">
      <c r="B16" s="230"/>
      <c r="C16" s="229"/>
      <c r="D16" s="229"/>
      <c r="E16" s="235"/>
      <c r="F16" s="881" t="s">
        <v>1952</v>
      </c>
    </row>
    <row r="17" spans="2:8">
      <c r="B17" s="236" t="s">
        <v>1759</v>
      </c>
      <c r="C17" s="234"/>
      <c r="D17" s="234"/>
      <c r="E17" s="234"/>
      <c r="F17" s="237"/>
      <c r="H17" s="231"/>
    </row>
    <row r="18" spans="2:8" ht="18" customHeight="1">
      <c r="B18" s="1995" t="s">
        <v>1954</v>
      </c>
      <c r="C18" s="2005" t="s">
        <v>1760</v>
      </c>
      <c r="D18" s="2007" t="s">
        <v>1992</v>
      </c>
      <c r="E18" s="2007"/>
      <c r="F18" s="2008"/>
      <c r="G18" s="229"/>
    </row>
    <row r="19" spans="2:8" ht="18" customHeight="1">
      <c r="B19" s="1997"/>
      <c r="C19" s="2006"/>
      <c r="D19" s="493" t="s">
        <v>1342</v>
      </c>
      <c r="E19" s="493" t="s">
        <v>1343</v>
      </c>
      <c r="F19" s="505" t="s">
        <v>1758</v>
      </c>
      <c r="G19" s="229"/>
    </row>
    <row r="20" spans="2:8" ht="18" customHeight="1">
      <c r="B20" s="576" t="s">
        <v>726</v>
      </c>
      <c r="C20" s="885">
        <v>40</v>
      </c>
      <c r="D20" s="537">
        <v>1371543</v>
      </c>
      <c r="E20" s="537">
        <v>565474</v>
      </c>
      <c r="F20" s="538">
        <v>821289</v>
      </c>
      <c r="G20" s="229"/>
      <c r="H20" s="280"/>
    </row>
    <row r="21" spans="2:8" ht="18" customHeight="1">
      <c r="B21" s="576" t="s">
        <v>1666</v>
      </c>
      <c r="C21" s="885">
        <v>38</v>
      </c>
      <c r="D21" s="537">
        <v>1383371</v>
      </c>
      <c r="E21" s="537">
        <v>561107</v>
      </c>
      <c r="F21" s="538">
        <v>811153</v>
      </c>
    </row>
    <row r="22" spans="2:8" ht="18" customHeight="1">
      <c r="B22" s="576" t="s">
        <v>1716</v>
      </c>
      <c r="C22" s="885">
        <v>47</v>
      </c>
      <c r="D22" s="537">
        <v>1444505</v>
      </c>
      <c r="E22" s="1509" t="s">
        <v>2169</v>
      </c>
      <c r="F22" s="1510" t="s">
        <v>2169</v>
      </c>
    </row>
    <row r="23" spans="2:8" ht="18" customHeight="1">
      <c r="B23" s="576" t="s">
        <v>1762</v>
      </c>
      <c r="C23" s="885">
        <v>42</v>
      </c>
      <c r="D23" s="537">
        <v>1497333</v>
      </c>
      <c r="E23" s="509" t="s">
        <v>2169</v>
      </c>
      <c r="F23" s="817" t="s">
        <v>2169</v>
      </c>
    </row>
    <row r="24" spans="2:8" ht="18" customHeight="1">
      <c r="B24" s="577" t="s">
        <v>1879</v>
      </c>
      <c r="C24" s="882">
        <v>44</v>
      </c>
      <c r="D24" s="1099">
        <v>1459007</v>
      </c>
      <c r="E24" s="1073" t="s">
        <v>2169</v>
      </c>
      <c r="F24" s="1098" t="s">
        <v>2384</v>
      </c>
    </row>
    <row r="26" spans="2:8">
      <c r="B26" s="879"/>
      <c r="C26" s="880"/>
      <c r="D26" s="880"/>
    </row>
    <row r="27" spans="2:8">
      <c r="B27" s="238" t="s">
        <v>1994</v>
      </c>
      <c r="C27" s="239"/>
      <c r="D27" s="239"/>
      <c r="E27" s="239"/>
      <c r="F27" s="239"/>
      <c r="G27" s="239"/>
      <c r="H27" s="239"/>
    </row>
    <row r="28" spans="2:8" ht="18" customHeight="1">
      <c r="B28" s="1995" t="s">
        <v>1954</v>
      </c>
      <c r="C28" s="1822" t="s">
        <v>1993</v>
      </c>
      <c r="D28" s="1822"/>
      <c r="E28" s="1822"/>
      <c r="F28" s="1822"/>
      <c r="G28" s="1822"/>
      <c r="H28" s="1824"/>
    </row>
    <row r="29" spans="2:8" ht="18" customHeight="1">
      <c r="B29" s="1997"/>
      <c r="C29" s="248" t="s">
        <v>1324</v>
      </c>
      <c r="D29" s="248" t="s">
        <v>1344</v>
      </c>
      <c r="E29" s="248" t="s">
        <v>1345</v>
      </c>
      <c r="F29" s="248" t="s">
        <v>1346</v>
      </c>
      <c r="G29" s="248" t="s">
        <v>1384</v>
      </c>
      <c r="H29" s="429" t="s">
        <v>1348</v>
      </c>
    </row>
    <row r="30" spans="2:8" ht="18" customHeight="1">
      <c r="B30" s="576" t="s">
        <v>726</v>
      </c>
      <c r="C30" s="537">
        <v>21734</v>
      </c>
      <c r="D30" s="537">
        <v>8969</v>
      </c>
      <c r="E30" s="537">
        <v>1749</v>
      </c>
      <c r="F30" s="537">
        <v>7038</v>
      </c>
      <c r="G30" s="537">
        <v>1</v>
      </c>
      <c r="H30" s="538">
        <v>3977</v>
      </c>
    </row>
    <row r="31" spans="2:8" ht="18" customHeight="1">
      <c r="B31" s="576" t="s">
        <v>1666</v>
      </c>
      <c r="C31" s="537">
        <v>22901</v>
      </c>
      <c r="D31" s="537">
        <v>7430</v>
      </c>
      <c r="E31" s="537">
        <v>1649</v>
      </c>
      <c r="F31" s="537">
        <v>7702</v>
      </c>
      <c r="G31" s="1509" t="s">
        <v>1142</v>
      </c>
      <c r="H31" s="538">
        <v>6120</v>
      </c>
    </row>
    <row r="32" spans="2:8" ht="18" customHeight="1">
      <c r="B32" s="576" t="s">
        <v>1716</v>
      </c>
      <c r="C32" s="537">
        <v>20774</v>
      </c>
      <c r="D32" s="537">
        <v>4909</v>
      </c>
      <c r="E32" s="537">
        <v>1819</v>
      </c>
      <c r="F32" s="537">
        <v>7533</v>
      </c>
      <c r="G32" s="509">
        <v>1</v>
      </c>
      <c r="H32" s="538">
        <v>6512</v>
      </c>
    </row>
    <row r="33" spans="2:8" ht="18" customHeight="1">
      <c r="B33" s="576" t="s">
        <v>1762</v>
      </c>
      <c r="C33" s="537">
        <v>17833</v>
      </c>
      <c r="D33" s="537">
        <v>8964</v>
      </c>
      <c r="E33" s="537">
        <v>2057</v>
      </c>
      <c r="F33" s="537">
        <v>6805</v>
      </c>
      <c r="G33" s="537">
        <v>7</v>
      </c>
      <c r="H33" s="1510" t="s">
        <v>2169</v>
      </c>
    </row>
    <row r="34" spans="2:8" ht="18" customHeight="1">
      <c r="B34" s="577" t="s">
        <v>1879</v>
      </c>
      <c r="C34" s="1099">
        <v>17564</v>
      </c>
      <c r="D34" s="1099">
        <v>8143</v>
      </c>
      <c r="E34" s="1099">
        <v>3042</v>
      </c>
      <c r="F34" s="1099">
        <v>6378</v>
      </c>
      <c r="G34" s="1073">
        <v>1</v>
      </c>
      <c r="H34" s="1098" t="s">
        <v>2169</v>
      </c>
    </row>
    <row r="35" spans="2:8" ht="18.75" customHeight="1">
      <c r="B35" s="925" t="s">
        <v>1995</v>
      </c>
      <c r="C35" s="239"/>
      <c r="D35" s="239"/>
      <c r="E35" s="239"/>
      <c r="F35" s="239"/>
      <c r="G35" s="239"/>
      <c r="H35" s="239"/>
    </row>
    <row r="36" spans="2:8">
      <c r="B36" s="2009" t="s">
        <v>2048</v>
      </c>
      <c r="C36" s="2010"/>
      <c r="D36" s="2010"/>
    </row>
    <row r="37" spans="2:8">
      <c r="B37" s="245" t="s">
        <v>2307</v>
      </c>
    </row>
    <row r="38" spans="2:8">
      <c r="B38" s="2004" t="s">
        <v>2308</v>
      </c>
      <c r="C38" s="2004"/>
      <c r="D38" s="2004"/>
      <c r="E38" s="2004"/>
      <c r="F38" s="2004"/>
    </row>
  </sheetData>
  <mergeCells count="7">
    <mergeCell ref="B38:F38"/>
    <mergeCell ref="C18:C19"/>
    <mergeCell ref="D18:F18"/>
    <mergeCell ref="B18:B19"/>
    <mergeCell ref="B28:B29"/>
    <mergeCell ref="C28:H28"/>
    <mergeCell ref="B36:D36"/>
  </mergeCells>
  <phoneticPr fontId="2"/>
  <pageMargins left="0.7" right="0.7" top="0.75" bottom="0.75" header="0.3" footer="0.3"/>
  <pageSetup paperSize="9" orientation="portrait" r:id="rId1"/>
  <headerFooter>
    <oddHeader>&amp;R&amp;A</oddHeader>
    <oddFooter>&amp;C－２１－</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AI45"/>
  <sheetViews>
    <sheetView zoomScaleNormal="100" workbookViewId="0">
      <selection activeCell="E3" sqref="E3"/>
    </sheetView>
  </sheetViews>
  <sheetFormatPr defaultRowHeight="13.5"/>
  <cols>
    <col min="1" max="1" width="2" style="11" customWidth="1"/>
    <col min="2" max="5" width="4" style="11" customWidth="1"/>
    <col min="6" max="6" width="5.75" style="11" customWidth="1"/>
    <col min="7" max="23" width="4" style="11" customWidth="1"/>
    <col min="24" max="16384" width="9" style="11"/>
  </cols>
  <sheetData>
    <row r="1" spans="1:35" s="138" customFormat="1" ht="26.25" customHeight="1">
      <c r="A1" s="134" t="s">
        <v>2102</v>
      </c>
      <c r="B1" s="140"/>
      <c r="C1" s="140"/>
      <c r="D1" s="140"/>
      <c r="E1" s="140"/>
      <c r="F1" s="140"/>
      <c r="G1" s="140"/>
      <c r="H1" s="140"/>
      <c r="I1" s="140"/>
      <c r="J1" s="140"/>
      <c r="K1" s="140"/>
      <c r="L1" s="140"/>
      <c r="M1" s="140"/>
      <c r="N1" s="140"/>
      <c r="O1" s="140"/>
      <c r="P1" s="140"/>
      <c r="Q1" s="140"/>
      <c r="R1" s="140"/>
      <c r="S1" s="140"/>
      <c r="T1" s="140"/>
      <c r="U1" s="140"/>
      <c r="V1" s="140"/>
      <c r="W1" s="140"/>
      <c r="X1" s="139"/>
      <c r="Y1" s="139"/>
      <c r="Z1" s="139"/>
      <c r="AA1" s="139"/>
      <c r="AB1" s="139"/>
      <c r="AC1" s="139"/>
      <c r="AD1" s="139"/>
      <c r="AE1" s="139"/>
      <c r="AF1" s="139"/>
      <c r="AG1" s="139"/>
      <c r="AH1" s="139"/>
      <c r="AI1" s="139"/>
    </row>
    <row r="2" spans="1:35" ht="15.95" customHeight="1">
      <c r="J2" s="1855" t="s">
        <v>1636</v>
      </c>
      <c r="K2" s="1855"/>
      <c r="L2" s="261" t="s">
        <v>1920</v>
      </c>
      <c r="M2" s="261"/>
      <c r="N2" s="261"/>
      <c r="O2" s="261"/>
      <c r="P2" s="261"/>
      <c r="Q2" s="261"/>
      <c r="R2" s="261"/>
    </row>
    <row r="3" spans="1:35" ht="15.95" customHeight="1">
      <c r="L3" s="261" t="s">
        <v>1921</v>
      </c>
      <c r="M3" s="261"/>
      <c r="N3" s="261"/>
      <c r="O3" s="261"/>
      <c r="P3" s="261"/>
      <c r="Q3" s="261"/>
      <c r="R3" s="261"/>
    </row>
    <row r="4" spans="1:35" ht="15.95" customHeight="1">
      <c r="L4" s="442" t="s">
        <v>1736</v>
      </c>
      <c r="M4" s="442"/>
      <c r="N4" s="442"/>
      <c r="O4" s="442"/>
      <c r="P4" s="442"/>
      <c r="Q4" s="442"/>
      <c r="R4" s="442"/>
    </row>
    <row r="5" spans="1:35">
      <c r="B5" s="1821" t="s">
        <v>1424</v>
      </c>
      <c r="C5" s="1822"/>
      <c r="D5" s="1822"/>
      <c r="E5" s="1822" t="s">
        <v>1425</v>
      </c>
      <c r="F5" s="1822"/>
      <c r="G5" s="1822"/>
      <c r="H5" s="1822"/>
      <c r="I5" s="1822" t="s">
        <v>1478</v>
      </c>
      <c r="J5" s="1822"/>
      <c r="K5" s="1822"/>
      <c r="L5" s="1822"/>
      <c r="M5" s="1822"/>
      <c r="N5" s="1822"/>
      <c r="O5" s="1822" t="s">
        <v>304</v>
      </c>
      <c r="P5" s="1822"/>
      <c r="Q5" s="1822"/>
      <c r="R5" s="1822"/>
      <c r="S5" s="1822"/>
      <c r="T5" s="1824"/>
    </row>
    <row r="6" spans="1:35" ht="29.25" customHeight="1">
      <c r="B6" s="1823"/>
      <c r="C6" s="1581"/>
      <c r="D6" s="1581"/>
      <c r="E6" s="1580" t="s">
        <v>1104</v>
      </c>
      <c r="F6" s="1581"/>
      <c r="G6" s="1569"/>
      <c r="H6" s="1569"/>
      <c r="I6" s="1580" t="s">
        <v>1096</v>
      </c>
      <c r="J6" s="1581"/>
      <c r="K6" s="1581"/>
      <c r="L6" s="1580" t="s">
        <v>1097</v>
      </c>
      <c r="M6" s="1580"/>
      <c r="N6" s="1580"/>
      <c r="O6" s="1580" t="s">
        <v>1098</v>
      </c>
      <c r="P6" s="1581"/>
      <c r="Q6" s="1581"/>
      <c r="R6" s="1580" t="s">
        <v>1097</v>
      </c>
      <c r="S6" s="1580"/>
      <c r="T6" s="2043"/>
    </row>
    <row r="7" spans="1:35" ht="21" customHeight="1">
      <c r="B7" s="1906" t="s">
        <v>794</v>
      </c>
      <c r="C7" s="1907"/>
      <c r="D7" s="1907"/>
      <c r="E7" s="2016">
        <v>188</v>
      </c>
      <c r="F7" s="2016"/>
      <c r="G7" s="1856"/>
      <c r="H7" s="1856"/>
      <c r="I7" s="2016">
        <v>3215</v>
      </c>
      <c r="J7" s="2016"/>
      <c r="K7" s="2016"/>
      <c r="L7" s="2020">
        <v>28.6</v>
      </c>
      <c r="M7" s="2020"/>
      <c r="N7" s="2020"/>
      <c r="O7" s="2016">
        <v>7179384</v>
      </c>
      <c r="P7" s="2016"/>
      <c r="Q7" s="2016"/>
      <c r="R7" s="2020">
        <v>17</v>
      </c>
      <c r="S7" s="2020"/>
      <c r="T7" s="2027"/>
    </row>
    <row r="8" spans="1:35" ht="21" customHeight="1">
      <c r="B8" s="1906" t="s">
        <v>1322</v>
      </c>
      <c r="C8" s="1907"/>
      <c r="D8" s="1907"/>
      <c r="E8" s="2016">
        <v>465</v>
      </c>
      <c r="F8" s="2016"/>
      <c r="G8" s="1856"/>
      <c r="H8" s="1856"/>
      <c r="I8" s="2016">
        <v>3425</v>
      </c>
      <c r="J8" s="2016"/>
      <c r="K8" s="2016"/>
      <c r="L8" s="2020">
        <f t="shared" ref="L8:L13" si="0">(I8-I7)/I7*100</f>
        <v>6.5318818040435458</v>
      </c>
      <c r="M8" s="2020"/>
      <c r="N8" s="2020"/>
      <c r="O8" s="2016">
        <v>7687778</v>
      </c>
      <c r="P8" s="2016"/>
      <c r="Q8" s="2016"/>
      <c r="R8" s="2020">
        <f t="shared" ref="R8:R13" si="1">(O8-O7)/O7*100</f>
        <v>7.0813039113104965</v>
      </c>
      <c r="S8" s="2020"/>
      <c r="T8" s="2027"/>
    </row>
    <row r="9" spans="1:35" ht="21" customHeight="1">
      <c r="B9" s="1906" t="s">
        <v>216</v>
      </c>
      <c r="C9" s="1907"/>
      <c r="D9" s="1907"/>
      <c r="E9" s="2016">
        <v>437</v>
      </c>
      <c r="F9" s="2016"/>
      <c r="G9" s="1856"/>
      <c r="H9" s="1856"/>
      <c r="I9" s="2016">
        <v>3844</v>
      </c>
      <c r="J9" s="2016"/>
      <c r="K9" s="2016"/>
      <c r="L9" s="2020">
        <f t="shared" si="0"/>
        <v>12.233576642335766</v>
      </c>
      <c r="M9" s="2020"/>
      <c r="N9" s="2020"/>
      <c r="O9" s="2016">
        <v>10313838</v>
      </c>
      <c r="P9" s="2016"/>
      <c r="Q9" s="2016"/>
      <c r="R9" s="2020">
        <f t="shared" si="1"/>
        <v>34.158894806795928</v>
      </c>
      <c r="S9" s="2020"/>
      <c r="T9" s="2027"/>
    </row>
    <row r="10" spans="1:35" ht="21" customHeight="1">
      <c r="B10" s="1906" t="s">
        <v>791</v>
      </c>
      <c r="C10" s="1907"/>
      <c r="D10" s="1907"/>
      <c r="E10" s="2016">
        <v>388</v>
      </c>
      <c r="F10" s="2016"/>
      <c r="G10" s="1856"/>
      <c r="H10" s="1856"/>
      <c r="I10" s="2016">
        <v>2737</v>
      </c>
      <c r="J10" s="2016"/>
      <c r="K10" s="2016"/>
      <c r="L10" s="2020">
        <f t="shared" si="0"/>
        <v>-28.798126951092613</v>
      </c>
      <c r="M10" s="2020"/>
      <c r="N10" s="2020"/>
      <c r="O10" s="2016">
        <v>8888181</v>
      </c>
      <c r="P10" s="2016"/>
      <c r="Q10" s="2016"/>
      <c r="R10" s="2020">
        <f t="shared" si="1"/>
        <v>-13.822759287085951</v>
      </c>
      <c r="S10" s="2020"/>
      <c r="T10" s="2027"/>
    </row>
    <row r="11" spans="1:35" ht="21" customHeight="1">
      <c r="B11" s="1906" t="s">
        <v>352</v>
      </c>
      <c r="C11" s="1907"/>
      <c r="D11" s="1907"/>
      <c r="E11" s="2016">
        <v>299</v>
      </c>
      <c r="F11" s="1856"/>
      <c r="G11" s="1856"/>
      <c r="H11" s="1856"/>
      <c r="I11" s="2016">
        <v>2207</v>
      </c>
      <c r="J11" s="2016"/>
      <c r="K11" s="2016"/>
      <c r="L11" s="2020">
        <f t="shared" si="0"/>
        <v>-19.36426744610888</v>
      </c>
      <c r="M11" s="2020"/>
      <c r="N11" s="2020"/>
      <c r="O11" s="2016">
        <v>4867500</v>
      </c>
      <c r="P11" s="2016"/>
      <c r="Q11" s="2016"/>
      <c r="R11" s="2020">
        <f t="shared" si="1"/>
        <v>-45.236263752954628</v>
      </c>
      <c r="S11" s="2020"/>
      <c r="T11" s="2027"/>
    </row>
    <row r="12" spans="1:35" ht="21" customHeight="1">
      <c r="B12" s="1906" t="s">
        <v>1666</v>
      </c>
      <c r="C12" s="1907"/>
      <c r="D12" s="1907"/>
      <c r="E12" s="2016">
        <v>306</v>
      </c>
      <c r="F12" s="2016"/>
      <c r="G12" s="2016"/>
      <c r="H12" s="2016"/>
      <c r="I12" s="2016">
        <v>2501</v>
      </c>
      <c r="J12" s="2016"/>
      <c r="K12" s="2016"/>
      <c r="L12" s="2020">
        <f t="shared" si="0"/>
        <v>13.3212505663797</v>
      </c>
      <c r="M12" s="2020"/>
      <c r="N12" s="2020"/>
      <c r="O12" s="2016">
        <v>7577400</v>
      </c>
      <c r="P12" s="2016"/>
      <c r="Q12" s="2016"/>
      <c r="R12" s="2020">
        <f t="shared" si="1"/>
        <v>55.673343605546997</v>
      </c>
      <c r="S12" s="2020"/>
      <c r="T12" s="2027"/>
    </row>
    <row r="13" spans="1:35" ht="21" customHeight="1">
      <c r="B13" s="2017" t="s">
        <v>1762</v>
      </c>
      <c r="C13" s="2018"/>
      <c r="D13" s="2018"/>
      <c r="E13" s="2019">
        <v>324</v>
      </c>
      <c r="F13" s="2019"/>
      <c r="G13" s="2019"/>
      <c r="H13" s="2019"/>
      <c r="I13" s="2019">
        <v>2826</v>
      </c>
      <c r="J13" s="2019"/>
      <c r="K13" s="2019"/>
      <c r="L13" s="2031">
        <f t="shared" si="0"/>
        <v>12.994802079168332</v>
      </c>
      <c r="M13" s="2031"/>
      <c r="N13" s="2031"/>
      <c r="O13" s="2019">
        <v>8708600</v>
      </c>
      <c r="P13" s="2019"/>
      <c r="Q13" s="2019"/>
      <c r="R13" s="2031">
        <f t="shared" si="1"/>
        <v>14.928603478765803</v>
      </c>
      <c r="S13" s="2031"/>
      <c r="T13" s="2032"/>
    </row>
    <row r="14" spans="1:35" ht="14.1" customHeight="1">
      <c r="B14" s="259" t="s">
        <v>338</v>
      </c>
      <c r="C14" s="261" t="s">
        <v>704</v>
      </c>
      <c r="D14" s="257"/>
      <c r="E14" s="257"/>
      <c r="F14" s="257"/>
      <c r="G14" s="284"/>
      <c r="H14" s="284"/>
      <c r="I14" s="285"/>
      <c r="J14" s="285"/>
      <c r="K14" s="285"/>
      <c r="L14" s="284"/>
      <c r="M14" s="284"/>
      <c r="N14" s="284"/>
      <c r="O14" s="285"/>
      <c r="P14" s="30"/>
      <c r="Q14" s="30"/>
      <c r="R14" s="72"/>
      <c r="S14" s="72"/>
      <c r="T14" s="72"/>
    </row>
    <row r="15" spans="1:35" ht="15" customHeight="1">
      <c r="B15" s="257"/>
      <c r="C15" s="257"/>
      <c r="D15" s="257"/>
      <c r="E15" s="257"/>
      <c r="F15" s="257"/>
      <c r="G15" s="240"/>
      <c r="H15" s="240"/>
      <c r="I15" s="240"/>
      <c r="J15" s="240"/>
      <c r="K15" s="240"/>
      <c r="L15" s="240"/>
      <c r="M15" s="240"/>
      <c r="N15" s="240"/>
      <c r="O15" s="240"/>
    </row>
    <row r="16" spans="1:35" ht="15" customHeight="1">
      <c r="B16" s="257"/>
      <c r="C16" s="257"/>
      <c r="D16" s="257"/>
      <c r="E16" s="257"/>
      <c r="F16" s="257"/>
      <c r="G16" s="240"/>
      <c r="H16" s="240"/>
      <c r="I16" s="240"/>
      <c r="J16" s="240"/>
      <c r="K16" s="240"/>
      <c r="L16" s="240"/>
      <c r="M16" s="240"/>
      <c r="N16" s="240"/>
      <c r="O16" s="240"/>
    </row>
    <row r="17" spans="1:35">
      <c r="B17" s="7"/>
      <c r="C17" s="7"/>
      <c r="D17" s="7"/>
      <c r="E17" s="7"/>
      <c r="F17" s="7"/>
      <c r="G17" s="7"/>
      <c r="H17" s="7"/>
      <c r="I17" s="7"/>
      <c r="J17" s="7"/>
      <c r="K17" s="7"/>
      <c r="L17" s="7"/>
      <c r="M17" s="7"/>
      <c r="N17" s="7"/>
      <c r="O17" s="7"/>
      <c r="P17" s="7"/>
      <c r="Q17" s="7"/>
      <c r="R17" s="7"/>
      <c r="S17" s="7"/>
      <c r="T17" s="7"/>
    </row>
    <row r="18" spans="1:35" s="138" customFormat="1" ht="26.25" customHeight="1">
      <c r="A18" s="134" t="s">
        <v>2103</v>
      </c>
      <c r="B18" s="140"/>
      <c r="C18" s="140"/>
      <c r="D18" s="140"/>
      <c r="E18" s="140"/>
      <c r="F18" s="140"/>
      <c r="G18" s="140"/>
      <c r="H18" s="140"/>
      <c r="I18" s="140"/>
      <c r="J18" s="140"/>
      <c r="K18" s="140"/>
      <c r="L18" s="140"/>
      <c r="M18" s="140"/>
      <c r="N18" s="140"/>
      <c r="O18" s="140"/>
      <c r="P18" s="140"/>
      <c r="Q18" s="140"/>
      <c r="R18" s="140"/>
      <c r="S18" s="140"/>
      <c r="T18" s="140"/>
      <c r="U18" s="140"/>
      <c r="V18" s="140"/>
      <c r="W18" s="140"/>
      <c r="X18" s="139"/>
      <c r="Y18" s="139"/>
      <c r="Z18" s="139"/>
      <c r="AA18" s="139"/>
      <c r="AB18" s="139"/>
      <c r="AC18" s="139"/>
      <c r="AD18" s="139"/>
      <c r="AE18" s="139"/>
      <c r="AF18" s="139"/>
      <c r="AG18" s="139"/>
      <c r="AH18" s="139"/>
      <c r="AI18" s="139"/>
    </row>
    <row r="19" spans="1:35" ht="15.95" customHeight="1">
      <c r="B19" s="28"/>
      <c r="C19" s="28"/>
      <c r="D19" s="28"/>
      <c r="E19" s="28"/>
      <c r="F19" s="28"/>
      <c r="G19" s="28"/>
      <c r="H19" s="1799" t="s">
        <v>371</v>
      </c>
      <c r="I19" s="1799"/>
      <c r="J19" s="1767" t="s">
        <v>1932</v>
      </c>
      <c r="K19" s="1767"/>
      <c r="L19" s="1767"/>
      <c r="M19" s="1767"/>
      <c r="N19" s="1767"/>
      <c r="O19" s="1767"/>
      <c r="P19" s="1767"/>
      <c r="Q19" s="1767"/>
      <c r="R19" s="1767"/>
      <c r="S19" s="2030"/>
    </row>
    <row r="20" spans="1:35" ht="15.95" customHeight="1">
      <c r="B20" s="21"/>
      <c r="C20" s="21"/>
      <c r="D20" s="21"/>
      <c r="E20" s="21"/>
      <c r="F20" s="21"/>
      <c r="G20" s="42"/>
      <c r="H20" s="259"/>
      <c r="I20" s="259"/>
      <c r="J20" s="2028" t="s">
        <v>1921</v>
      </c>
      <c r="K20" s="2029"/>
      <c r="L20" s="2029"/>
      <c r="M20" s="2029"/>
      <c r="N20" s="2029"/>
      <c r="O20" s="2029"/>
      <c r="P20" s="2029"/>
      <c r="Q20" s="2029"/>
      <c r="R20" s="2029"/>
      <c r="S20" s="240"/>
    </row>
    <row r="21" spans="1:35" ht="15.95" customHeight="1">
      <c r="B21" s="1570" t="s">
        <v>1040</v>
      </c>
      <c r="C21" s="1562"/>
      <c r="D21" s="1562"/>
      <c r="E21" s="1562"/>
      <c r="F21" s="1562"/>
      <c r="G21" s="2025" t="s">
        <v>2034</v>
      </c>
      <c r="H21" s="2025"/>
      <c r="I21" s="2025"/>
      <c r="J21" s="2025"/>
      <c r="K21" s="2025"/>
      <c r="L21" s="2025"/>
      <c r="M21" s="2025"/>
      <c r="N21" s="2025"/>
      <c r="O21" s="2025"/>
      <c r="P21" s="2025"/>
      <c r="Q21" s="2025"/>
      <c r="R21" s="2026"/>
      <c r="S21" s="7"/>
      <c r="T21" s="7"/>
    </row>
    <row r="22" spans="1:35" ht="18.75" customHeight="1">
      <c r="B22" s="1571"/>
      <c r="C22" s="1569"/>
      <c r="D22" s="1569"/>
      <c r="E22" s="1569"/>
      <c r="F22" s="1569"/>
      <c r="G22" s="2023" t="s">
        <v>1322</v>
      </c>
      <c r="H22" s="2023"/>
      <c r="I22" s="2023" t="s">
        <v>216</v>
      </c>
      <c r="J22" s="2023"/>
      <c r="K22" s="2023" t="s">
        <v>791</v>
      </c>
      <c r="L22" s="2023"/>
      <c r="M22" s="2023" t="s">
        <v>352</v>
      </c>
      <c r="N22" s="2023"/>
      <c r="O22" s="2023" t="s">
        <v>1666</v>
      </c>
      <c r="P22" s="2023"/>
      <c r="Q22" s="2023" t="s">
        <v>1762</v>
      </c>
      <c r="R22" s="2024"/>
    </row>
    <row r="23" spans="1:35" ht="21" customHeight="1">
      <c r="B23" s="1916" t="s">
        <v>1867</v>
      </c>
      <c r="C23" s="1917"/>
      <c r="D23" s="1917"/>
      <c r="E23" s="1917"/>
      <c r="F23" s="1917"/>
      <c r="G23" s="2021">
        <v>465</v>
      </c>
      <c r="H23" s="2021"/>
      <c r="I23" s="2021">
        <v>437</v>
      </c>
      <c r="J23" s="2021"/>
      <c r="K23" s="2021">
        <v>388</v>
      </c>
      <c r="L23" s="2021"/>
      <c r="M23" s="2021">
        <v>299</v>
      </c>
      <c r="N23" s="2021"/>
      <c r="O23" s="2021">
        <v>306</v>
      </c>
      <c r="P23" s="2021"/>
      <c r="Q23" s="2021">
        <v>324</v>
      </c>
      <c r="R23" s="2022"/>
    </row>
    <row r="24" spans="1:35" ht="21" customHeight="1">
      <c r="B24" s="1916" t="s">
        <v>113</v>
      </c>
      <c r="C24" s="1917"/>
      <c r="D24" s="1917"/>
      <c r="E24" s="1917"/>
      <c r="F24" s="1917"/>
      <c r="G24" s="2021">
        <v>68</v>
      </c>
      <c r="H24" s="2021"/>
      <c r="I24" s="2021">
        <v>69</v>
      </c>
      <c r="J24" s="2021"/>
      <c r="K24" s="2015">
        <v>56</v>
      </c>
      <c r="L24" s="2015"/>
      <c r="M24" s="2015">
        <v>54</v>
      </c>
      <c r="N24" s="2015"/>
      <c r="O24" s="2015">
        <v>61</v>
      </c>
      <c r="P24" s="2015"/>
      <c r="Q24" s="2015">
        <v>59</v>
      </c>
      <c r="R24" s="2040"/>
    </row>
    <row r="25" spans="1:35" ht="21" customHeight="1">
      <c r="B25" s="1916" t="s">
        <v>114</v>
      </c>
      <c r="C25" s="1917"/>
      <c r="D25" s="1917"/>
      <c r="E25" s="1917"/>
      <c r="F25" s="1917"/>
      <c r="G25" s="2021">
        <v>397</v>
      </c>
      <c r="H25" s="2021"/>
      <c r="I25" s="2021">
        <v>368</v>
      </c>
      <c r="J25" s="2021"/>
      <c r="K25" s="2015">
        <v>332</v>
      </c>
      <c r="L25" s="2015"/>
      <c r="M25" s="2015">
        <v>245</v>
      </c>
      <c r="N25" s="2015"/>
      <c r="O25" s="2015">
        <v>245</v>
      </c>
      <c r="P25" s="2015"/>
      <c r="Q25" s="2015">
        <v>265</v>
      </c>
      <c r="R25" s="2040"/>
    </row>
    <row r="26" spans="1:35" ht="21" customHeight="1">
      <c r="B26" s="578"/>
      <c r="C26" s="2011" t="s">
        <v>1041</v>
      </c>
      <c r="D26" s="2012"/>
      <c r="E26" s="2012"/>
      <c r="F26" s="2012"/>
      <c r="G26" s="1974">
        <v>4</v>
      </c>
      <c r="H26" s="1974"/>
      <c r="I26" s="1974">
        <v>4</v>
      </c>
      <c r="J26" s="1974"/>
      <c r="K26" s="1792">
        <v>2</v>
      </c>
      <c r="L26" s="1792"/>
      <c r="M26" s="1792">
        <v>1</v>
      </c>
      <c r="N26" s="1792"/>
      <c r="O26" s="1792">
        <v>1</v>
      </c>
      <c r="P26" s="1792"/>
      <c r="Q26" s="1792">
        <v>2</v>
      </c>
      <c r="R26" s="1793"/>
    </row>
    <row r="27" spans="1:35" ht="21" customHeight="1">
      <c r="B27" s="578"/>
      <c r="C27" s="2038" t="s">
        <v>1042</v>
      </c>
      <c r="D27" s="2039"/>
      <c r="E27" s="2039"/>
      <c r="F27" s="2039"/>
      <c r="G27" s="1973">
        <v>37</v>
      </c>
      <c r="H27" s="2012"/>
      <c r="I27" s="1973">
        <v>33</v>
      </c>
      <c r="J27" s="2012"/>
      <c r="K27" s="1792">
        <v>31</v>
      </c>
      <c r="L27" s="1792"/>
      <c r="M27" s="1792">
        <v>20</v>
      </c>
      <c r="N27" s="1792"/>
      <c r="O27" s="1792">
        <v>30</v>
      </c>
      <c r="P27" s="1792"/>
      <c r="Q27" s="1792">
        <v>30</v>
      </c>
      <c r="R27" s="1793"/>
    </row>
    <row r="28" spans="1:35" ht="21" customHeight="1">
      <c r="B28" s="578"/>
      <c r="C28" s="2011" t="s">
        <v>1043</v>
      </c>
      <c r="D28" s="2012"/>
      <c r="E28" s="2012"/>
      <c r="F28" s="2012"/>
      <c r="G28" s="1973">
        <v>135</v>
      </c>
      <c r="H28" s="2012"/>
      <c r="I28" s="1973">
        <v>128</v>
      </c>
      <c r="J28" s="2012"/>
      <c r="K28" s="1792">
        <v>118</v>
      </c>
      <c r="L28" s="1792"/>
      <c r="M28" s="1792">
        <v>71</v>
      </c>
      <c r="N28" s="1792"/>
      <c r="O28" s="1792">
        <v>70</v>
      </c>
      <c r="P28" s="1792"/>
      <c r="Q28" s="1792">
        <v>77</v>
      </c>
      <c r="R28" s="1793"/>
    </row>
    <row r="29" spans="1:35" ht="21" customHeight="1">
      <c r="B29" s="578"/>
      <c r="C29" s="2013" t="s">
        <v>1637</v>
      </c>
      <c r="D29" s="2014"/>
      <c r="E29" s="2014"/>
      <c r="F29" s="2014"/>
      <c r="G29" s="1973">
        <v>37</v>
      </c>
      <c r="H29" s="2012"/>
      <c r="I29" s="1973">
        <v>38</v>
      </c>
      <c r="J29" s="2012"/>
      <c r="K29" s="1792">
        <v>31</v>
      </c>
      <c r="L29" s="1792"/>
      <c r="M29" s="1974">
        <v>45</v>
      </c>
      <c r="N29" s="1974"/>
      <c r="O29" s="1974">
        <v>36</v>
      </c>
      <c r="P29" s="1974"/>
      <c r="Q29" s="1974">
        <v>44</v>
      </c>
      <c r="R29" s="2042"/>
    </row>
    <row r="30" spans="1:35" ht="21" customHeight="1">
      <c r="B30" s="578"/>
      <c r="C30" s="2013" t="s">
        <v>1638</v>
      </c>
      <c r="D30" s="2014"/>
      <c r="E30" s="2014"/>
      <c r="F30" s="2014"/>
      <c r="G30" s="1973">
        <v>49</v>
      </c>
      <c r="H30" s="2012"/>
      <c r="I30" s="1973">
        <v>42</v>
      </c>
      <c r="J30" s="2012"/>
      <c r="K30" s="1792">
        <v>38</v>
      </c>
      <c r="L30" s="1792"/>
      <c r="M30" s="1974">
        <v>99</v>
      </c>
      <c r="N30" s="1974"/>
      <c r="O30" s="1974">
        <v>97</v>
      </c>
      <c r="P30" s="1974"/>
      <c r="Q30" s="1974">
        <v>101</v>
      </c>
      <c r="R30" s="2042"/>
    </row>
    <row r="31" spans="1:35" ht="21" customHeight="1">
      <c r="B31" s="578"/>
      <c r="C31" s="2036" t="s">
        <v>1639</v>
      </c>
      <c r="D31" s="2037"/>
      <c r="E31" s="2037"/>
      <c r="F31" s="2037"/>
      <c r="G31" s="1974" t="s">
        <v>12</v>
      </c>
      <c r="H31" s="1974"/>
      <c r="I31" s="1974" t="s">
        <v>12</v>
      </c>
      <c r="J31" s="1974"/>
      <c r="K31" s="1974" t="s">
        <v>12</v>
      </c>
      <c r="L31" s="1974"/>
      <c r="M31" s="1974">
        <v>9</v>
      </c>
      <c r="N31" s="1974"/>
      <c r="O31" s="1974">
        <v>11</v>
      </c>
      <c r="P31" s="1974"/>
      <c r="Q31" s="1974">
        <v>11</v>
      </c>
      <c r="R31" s="2042"/>
    </row>
    <row r="32" spans="1:35" ht="21" customHeight="1">
      <c r="B32" s="579"/>
      <c r="C32" s="2033" t="s">
        <v>303</v>
      </c>
      <c r="D32" s="2034"/>
      <c r="E32" s="2034"/>
      <c r="F32" s="2034"/>
      <c r="G32" s="1970">
        <v>135</v>
      </c>
      <c r="H32" s="2034"/>
      <c r="I32" s="1970">
        <v>123</v>
      </c>
      <c r="J32" s="2034"/>
      <c r="K32" s="2035">
        <v>112</v>
      </c>
      <c r="L32" s="2035"/>
      <c r="M32" s="2035" t="s">
        <v>12</v>
      </c>
      <c r="N32" s="2035"/>
      <c r="O32" s="2035" t="s">
        <v>12</v>
      </c>
      <c r="P32" s="2035"/>
      <c r="Q32" s="2035" t="s">
        <v>12</v>
      </c>
      <c r="R32" s="2041"/>
    </row>
    <row r="33" spans="2:20" ht="15.95" customHeight="1">
      <c r="B33" s="259" t="s">
        <v>338</v>
      </c>
      <c r="C33" s="261" t="s">
        <v>704</v>
      </c>
      <c r="D33" s="257"/>
      <c r="E33" s="257"/>
      <c r="F33" s="257"/>
      <c r="G33" s="260"/>
      <c r="H33" s="262"/>
      <c r="I33" s="262"/>
      <c r="J33" s="262"/>
      <c r="K33" s="262"/>
      <c r="L33" s="262"/>
      <c r="M33" s="262"/>
      <c r="N33" s="262"/>
      <c r="O33" s="262"/>
      <c r="P33" s="7"/>
      <c r="Q33" s="7"/>
      <c r="R33" s="7"/>
      <c r="S33" s="7"/>
      <c r="T33" s="7"/>
    </row>
    <row r="34" spans="2:20" ht="15.95" customHeight="1">
      <c r="B34" s="262"/>
      <c r="C34" s="257"/>
      <c r="D34" s="257"/>
      <c r="E34" s="257"/>
      <c r="F34" s="257"/>
      <c r="G34" s="260"/>
      <c r="H34" s="262"/>
      <c r="I34" s="262"/>
      <c r="J34" s="262"/>
      <c r="K34" s="262"/>
      <c r="L34" s="262"/>
      <c r="M34" s="262"/>
      <c r="N34" s="262"/>
      <c r="O34" s="262"/>
      <c r="P34" s="7"/>
      <c r="Q34" s="7"/>
      <c r="R34" s="7"/>
      <c r="S34" s="7"/>
      <c r="T34" s="7"/>
    </row>
    <row r="35" spans="2:20" ht="15.95" customHeight="1">
      <c r="B35" s="262"/>
      <c r="C35" s="257"/>
      <c r="D35" s="257"/>
      <c r="E35" s="257"/>
      <c r="F35" s="257"/>
      <c r="G35" s="257"/>
      <c r="H35" s="240"/>
      <c r="I35" s="283"/>
      <c r="J35" s="283"/>
      <c r="K35" s="255"/>
      <c r="L35" s="255"/>
      <c r="M35" s="283"/>
      <c r="N35" s="283"/>
      <c r="O35" s="283"/>
      <c r="P35" s="24"/>
    </row>
    <row r="36" spans="2:20" ht="14.1" customHeight="1">
      <c r="B36" s="73"/>
      <c r="C36" s="73"/>
      <c r="D36" s="73"/>
      <c r="E36" s="73"/>
      <c r="F36" s="73"/>
      <c r="G36" s="74"/>
      <c r="H36" s="40"/>
      <c r="I36" s="74"/>
      <c r="J36" s="40"/>
      <c r="K36" s="74"/>
      <c r="L36" s="40"/>
      <c r="M36" s="74"/>
      <c r="N36" s="40"/>
      <c r="O36" s="74"/>
      <c r="P36" s="40"/>
    </row>
    <row r="37" spans="2:20" ht="14.1" customHeight="1">
      <c r="B37" s="73"/>
      <c r="C37" s="73"/>
      <c r="D37" s="73"/>
      <c r="E37" s="73"/>
      <c r="F37" s="73"/>
      <c r="G37" s="74"/>
      <c r="H37" s="40"/>
      <c r="I37" s="74"/>
      <c r="J37" s="40"/>
      <c r="K37" s="74"/>
      <c r="L37" s="40"/>
      <c r="M37" s="74"/>
      <c r="N37" s="40"/>
      <c r="O37" s="74"/>
      <c r="P37" s="40"/>
    </row>
    <row r="38" spans="2:20" ht="14.1" customHeight="1">
      <c r="B38" s="73"/>
      <c r="C38" s="73"/>
      <c r="D38" s="73"/>
      <c r="E38" s="73"/>
      <c r="F38" s="73"/>
      <c r="G38" s="74"/>
      <c r="H38" s="40"/>
      <c r="I38" s="74"/>
      <c r="J38" s="40"/>
      <c r="K38" s="74"/>
      <c r="L38" s="40"/>
      <c r="M38" s="74"/>
      <c r="N38" s="40"/>
      <c r="O38" s="74"/>
      <c r="P38" s="40"/>
    </row>
    <row r="39" spans="2:20" ht="14.1" customHeight="1">
      <c r="B39" s="27"/>
      <c r="C39" s="7"/>
      <c r="D39" s="7"/>
      <c r="E39" s="7"/>
      <c r="F39" s="7"/>
      <c r="G39" s="42"/>
      <c r="H39" s="47"/>
      <c r="I39" s="42"/>
      <c r="J39" s="47"/>
      <c r="K39" s="42"/>
      <c r="L39" s="47"/>
      <c r="M39" s="42"/>
      <c r="N39" s="47"/>
      <c r="O39" s="42"/>
      <c r="P39" s="47"/>
    </row>
    <row r="40" spans="2:20" ht="14.1" customHeight="1">
      <c r="B40" s="27"/>
      <c r="C40" s="24"/>
      <c r="D40" s="24"/>
      <c r="E40" s="24"/>
      <c r="F40" s="24"/>
      <c r="G40" s="28"/>
      <c r="H40" s="27"/>
      <c r="I40" s="28"/>
      <c r="J40" s="27"/>
      <c r="K40" s="28"/>
      <c r="L40" s="27"/>
      <c r="M40" s="28"/>
      <c r="N40" s="27"/>
      <c r="O40" s="28"/>
      <c r="P40" s="27"/>
    </row>
    <row r="41" spans="2:20" ht="14.1" customHeight="1">
      <c r="B41" s="27"/>
      <c r="C41" s="7"/>
      <c r="D41" s="7"/>
      <c r="E41" s="7"/>
      <c r="F41" s="7"/>
      <c r="G41" s="28"/>
      <c r="H41" s="27"/>
      <c r="I41" s="28"/>
      <c r="J41" s="27"/>
      <c r="K41" s="28"/>
      <c r="L41" s="27"/>
      <c r="M41" s="28"/>
      <c r="N41" s="27"/>
      <c r="O41" s="28"/>
      <c r="P41" s="27"/>
    </row>
    <row r="42" spans="2:20" ht="14.1" customHeight="1">
      <c r="B42" s="27"/>
      <c r="C42" s="7"/>
      <c r="D42" s="7"/>
      <c r="E42" s="7"/>
      <c r="F42" s="7"/>
      <c r="G42" s="28"/>
      <c r="H42" s="27"/>
      <c r="I42" s="28"/>
      <c r="J42" s="27"/>
      <c r="K42" s="28"/>
      <c r="L42" s="27"/>
      <c r="M42" s="28"/>
      <c r="N42" s="27"/>
      <c r="O42" s="28"/>
      <c r="P42" s="27"/>
    </row>
    <row r="43" spans="2:20" ht="24" customHeight="1">
      <c r="B43" s="27"/>
      <c r="C43" s="16"/>
      <c r="D43" s="16"/>
      <c r="E43" s="16"/>
      <c r="F43" s="16"/>
      <c r="G43" s="28"/>
      <c r="H43" s="27"/>
      <c r="I43" s="28"/>
      <c r="J43" s="27"/>
      <c r="K43" s="28"/>
      <c r="L43" s="27"/>
      <c r="M43" s="28"/>
      <c r="N43" s="27"/>
      <c r="O43" s="28"/>
      <c r="P43" s="27"/>
    </row>
    <row r="44" spans="2:20" ht="14.1" customHeight="1">
      <c r="B44" s="27"/>
      <c r="C44" s="7"/>
      <c r="D44" s="7"/>
      <c r="E44" s="7"/>
      <c r="F44" s="7"/>
      <c r="G44" s="28"/>
      <c r="H44" s="27"/>
      <c r="I44" s="28"/>
      <c r="J44" s="27"/>
      <c r="K44" s="28"/>
      <c r="L44" s="27"/>
      <c r="M44" s="28"/>
      <c r="N44" s="27"/>
      <c r="O44" s="28"/>
      <c r="P44" s="27"/>
    </row>
    <row r="45" spans="2:20" ht="15.95" customHeight="1">
      <c r="M45" s="27"/>
    </row>
  </sheetData>
  <mergeCells count="133">
    <mergeCell ref="J2:K2"/>
    <mergeCell ref="R7:T7"/>
    <mergeCell ref="O8:Q8"/>
    <mergeCell ref="R8:T8"/>
    <mergeCell ref="O7:Q7"/>
    <mergeCell ref="O6:Q6"/>
    <mergeCell ref="R6:T6"/>
    <mergeCell ref="L6:N6"/>
    <mergeCell ref="L7:N7"/>
    <mergeCell ref="I7:K7"/>
    <mergeCell ref="O5:T5"/>
    <mergeCell ref="I6:K6"/>
    <mergeCell ref="I5:N5"/>
    <mergeCell ref="O25:P25"/>
    <mergeCell ref="O26:P26"/>
    <mergeCell ref="Q24:R24"/>
    <mergeCell ref="L10:N10"/>
    <mergeCell ref="Q32:R32"/>
    <mergeCell ref="Q25:R25"/>
    <mergeCell ref="Q26:R26"/>
    <mergeCell ref="Q27:R27"/>
    <mergeCell ref="Q28:R28"/>
    <mergeCell ref="Q29:R29"/>
    <mergeCell ref="K22:L22"/>
    <mergeCell ref="M23:N23"/>
    <mergeCell ref="O11:Q11"/>
    <mergeCell ref="L11:N11"/>
    <mergeCell ref="R12:T12"/>
    <mergeCell ref="Q31:R31"/>
    <mergeCell ref="Q30:R30"/>
    <mergeCell ref="K27:L27"/>
    <mergeCell ref="M25:N25"/>
    <mergeCell ref="B24:F24"/>
    <mergeCell ref="C32:F32"/>
    <mergeCell ref="O32:P32"/>
    <mergeCell ref="K32:L32"/>
    <mergeCell ref="I32:J32"/>
    <mergeCell ref="G32:H32"/>
    <mergeCell ref="G27:H27"/>
    <mergeCell ref="C29:F29"/>
    <mergeCell ref="I28:J28"/>
    <mergeCell ref="G28:H28"/>
    <mergeCell ref="C31:F31"/>
    <mergeCell ref="M28:N28"/>
    <mergeCell ref="M27:N27"/>
    <mergeCell ref="O27:P27"/>
    <mergeCell ref="M32:N32"/>
    <mergeCell ref="C27:F27"/>
    <mergeCell ref="K28:L28"/>
    <mergeCell ref="O28:P28"/>
    <mergeCell ref="G25:H25"/>
    <mergeCell ref="K26:L26"/>
    <mergeCell ref="K25:L25"/>
    <mergeCell ref="I25:J25"/>
    <mergeCell ref="M26:N26"/>
    <mergeCell ref="G26:H26"/>
    <mergeCell ref="G24:H24"/>
    <mergeCell ref="M24:N24"/>
    <mergeCell ref="K24:L24"/>
    <mergeCell ref="J20:R20"/>
    <mergeCell ref="J19:S19"/>
    <mergeCell ref="R13:T13"/>
    <mergeCell ref="L13:N13"/>
    <mergeCell ref="I23:J23"/>
    <mergeCell ref="O22:P22"/>
    <mergeCell ref="M22:N22"/>
    <mergeCell ref="I24:J24"/>
    <mergeCell ref="K23:L23"/>
    <mergeCell ref="L9:N9"/>
    <mergeCell ref="I8:K8"/>
    <mergeCell ref="E12:H12"/>
    <mergeCell ref="I12:K12"/>
    <mergeCell ref="E11:H11"/>
    <mergeCell ref="G23:H23"/>
    <mergeCell ref="B23:F23"/>
    <mergeCell ref="Q23:R23"/>
    <mergeCell ref="Q22:R22"/>
    <mergeCell ref="O13:Q13"/>
    <mergeCell ref="G21:R21"/>
    <mergeCell ref="O10:Q10"/>
    <mergeCell ref="O9:Q9"/>
    <mergeCell ref="L8:N8"/>
    <mergeCell ref="R9:T9"/>
    <mergeCell ref="L12:N12"/>
    <mergeCell ref="O23:P23"/>
    <mergeCell ref="I22:J22"/>
    <mergeCell ref="G22:H22"/>
    <mergeCell ref="O12:Q12"/>
    <mergeCell ref="R10:T10"/>
    <mergeCell ref="I10:K10"/>
    <mergeCell ref="R11:T11"/>
    <mergeCell ref="B5:D6"/>
    <mergeCell ref="E5:H5"/>
    <mergeCell ref="B9:D9"/>
    <mergeCell ref="E9:H9"/>
    <mergeCell ref="H19:I19"/>
    <mergeCell ref="E6:H6"/>
    <mergeCell ref="B13:D13"/>
    <mergeCell ref="E13:H13"/>
    <mergeCell ref="E10:H10"/>
    <mergeCell ref="B10:D10"/>
    <mergeCell ref="E8:H8"/>
    <mergeCell ref="B7:D7"/>
    <mergeCell ref="E7:H7"/>
    <mergeCell ref="B8:D8"/>
    <mergeCell ref="I13:K13"/>
    <mergeCell ref="B12:D12"/>
    <mergeCell ref="I11:K11"/>
    <mergeCell ref="I9:K9"/>
    <mergeCell ref="C26:F26"/>
    <mergeCell ref="B11:D11"/>
    <mergeCell ref="I26:J26"/>
    <mergeCell ref="I27:J27"/>
    <mergeCell ref="C28:F28"/>
    <mergeCell ref="O31:P31"/>
    <mergeCell ref="O29:P29"/>
    <mergeCell ref="C30:F30"/>
    <mergeCell ref="G29:H29"/>
    <mergeCell ref="G30:H30"/>
    <mergeCell ref="I30:J30"/>
    <mergeCell ref="M31:N31"/>
    <mergeCell ref="O30:P30"/>
    <mergeCell ref="K31:L31"/>
    <mergeCell ref="K30:L30"/>
    <mergeCell ref="M29:N29"/>
    <mergeCell ref="G31:H31"/>
    <mergeCell ref="I31:J31"/>
    <mergeCell ref="M30:N30"/>
    <mergeCell ref="K29:L29"/>
    <mergeCell ref="I29:J29"/>
    <mergeCell ref="B21:F22"/>
    <mergeCell ref="B25:F25"/>
    <mergeCell ref="O24:P24"/>
  </mergeCells>
  <phoneticPr fontId="2"/>
  <pageMargins left="0.78740157480314965" right="0.78740157480314965" top="0.59055118110236227" bottom="0.59055118110236227" header="0.39370078740157483" footer="0.39370078740157483"/>
  <pageSetup paperSize="9" firstPageNumber="16" orientation="portrait" r:id="rId1"/>
  <headerFooter alignWithMargins="0">
    <oddHeader>&amp;R&amp;A</oddHeader>
    <oddFooter>&amp;C－２２－</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AI71"/>
  <sheetViews>
    <sheetView zoomScaleNormal="100" workbookViewId="0">
      <selection activeCell="AA21" sqref="AA21"/>
    </sheetView>
  </sheetViews>
  <sheetFormatPr defaultRowHeight="13.5"/>
  <cols>
    <col min="1" max="1" width="2" style="11" customWidth="1"/>
    <col min="2" max="5" width="4" style="11" customWidth="1"/>
    <col min="6" max="6" width="5.75" style="11" customWidth="1"/>
    <col min="7" max="9" width="4" style="11" customWidth="1"/>
    <col min="10" max="10" width="4.5" style="11" customWidth="1"/>
    <col min="11" max="16" width="3.25" style="11" customWidth="1"/>
    <col min="17" max="19" width="4" style="11" customWidth="1"/>
    <col min="20" max="21" width="3.625" style="11" customWidth="1"/>
    <col min="22" max="25" width="4" style="11" customWidth="1"/>
    <col min="26" max="16384" width="9" style="11"/>
  </cols>
  <sheetData>
    <row r="1" spans="1:35" s="138" customFormat="1" ht="26.25" customHeight="1">
      <c r="A1" s="134" t="s">
        <v>2104</v>
      </c>
      <c r="B1" s="140"/>
      <c r="C1" s="140"/>
      <c r="D1" s="140"/>
      <c r="E1" s="140"/>
      <c r="F1" s="140"/>
      <c r="G1" s="140"/>
      <c r="H1" s="140"/>
      <c r="I1" s="140"/>
      <c r="J1" s="140"/>
      <c r="K1" s="140"/>
      <c r="L1" s="140"/>
      <c r="M1" s="140"/>
      <c r="N1" s="140"/>
      <c r="O1" s="140"/>
      <c r="P1" s="140"/>
      <c r="Q1" s="140"/>
      <c r="R1" s="140"/>
      <c r="S1" s="140"/>
      <c r="T1" s="140"/>
      <c r="U1" s="140"/>
      <c r="V1" s="140"/>
      <c r="W1" s="140"/>
      <c r="X1" s="139"/>
      <c r="Y1" s="139"/>
      <c r="Z1" s="139"/>
      <c r="AA1" s="139"/>
      <c r="AB1" s="139"/>
      <c r="AC1" s="139"/>
      <c r="AD1" s="139"/>
      <c r="AE1" s="139"/>
      <c r="AF1" s="139"/>
      <c r="AG1" s="139"/>
      <c r="AH1" s="139"/>
      <c r="AI1" s="139"/>
    </row>
    <row r="2" spans="1:35" s="20" customFormat="1" ht="13.5" customHeight="1">
      <c r="M2" s="1597" t="s">
        <v>1929</v>
      </c>
      <c r="N2" s="1597"/>
      <c r="O2" s="1597"/>
      <c r="P2" s="1597"/>
      <c r="Q2" s="1597"/>
      <c r="R2" s="1597"/>
      <c r="S2" s="1597"/>
      <c r="T2" s="1597"/>
      <c r="U2" s="1597"/>
      <c r="V2" s="1597"/>
    </row>
    <row r="3" spans="1:35" s="43" customFormat="1" ht="21.75" customHeight="1">
      <c r="B3" s="2058" t="s">
        <v>69</v>
      </c>
      <c r="C3" s="2059"/>
      <c r="D3" s="2059"/>
      <c r="E3" s="2059"/>
      <c r="F3" s="2059"/>
      <c r="G3" s="2059"/>
      <c r="H3" s="2059"/>
      <c r="I3" s="2059"/>
      <c r="J3" s="2059"/>
      <c r="K3" s="1762" t="s">
        <v>1099</v>
      </c>
      <c r="L3" s="2059"/>
      <c r="M3" s="2059"/>
      <c r="N3" s="1762" t="s">
        <v>1100</v>
      </c>
      <c r="O3" s="2059"/>
      <c r="P3" s="2059"/>
      <c r="Q3" s="1762" t="s">
        <v>1933</v>
      </c>
      <c r="R3" s="2059"/>
      <c r="S3" s="2059"/>
      <c r="T3" s="1762" t="s">
        <v>911</v>
      </c>
      <c r="U3" s="2059"/>
      <c r="V3" s="1979"/>
    </row>
    <row r="4" spans="1:35" s="43" customFormat="1" ht="6" customHeight="1">
      <c r="B4" s="2060" t="s">
        <v>1834</v>
      </c>
      <c r="C4" s="2061"/>
      <c r="D4" s="2061"/>
      <c r="E4" s="2061"/>
      <c r="F4" s="2061"/>
      <c r="G4" s="2061"/>
      <c r="H4" s="2061"/>
      <c r="I4" s="2061"/>
      <c r="J4" s="2062"/>
      <c r="K4" s="2063">
        <v>324</v>
      </c>
      <c r="L4" s="2063"/>
      <c r="M4" s="2063"/>
      <c r="N4" s="2063">
        <v>2826</v>
      </c>
      <c r="O4" s="2063"/>
      <c r="P4" s="2063"/>
      <c r="Q4" s="2064">
        <v>87086</v>
      </c>
      <c r="R4" s="2064"/>
      <c r="S4" s="2064"/>
      <c r="T4" s="2064">
        <v>48364</v>
      </c>
      <c r="U4" s="2064"/>
      <c r="V4" s="2065"/>
    </row>
    <row r="5" spans="1:35" s="43" customFormat="1" ht="12" customHeight="1">
      <c r="B5" s="2052"/>
      <c r="C5" s="2053"/>
      <c r="D5" s="2053"/>
      <c r="E5" s="2053"/>
      <c r="F5" s="2053"/>
      <c r="G5" s="2053"/>
      <c r="H5" s="2053"/>
      <c r="I5" s="2053"/>
      <c r="J5" s="2054"/>
      <c r="K5" s="2049"/>
      <c r="L5" s="2049"/>
      <c r="M5" s="2049"/>
      <c r="N5" s="2049"/>
      <c r="O5" s="2049"/>
      <c r="P5" s="2049"/>
      <c r="Q5" s="2046"/>
      <c r="R5" s="2046"/>
      <c r="S5" s="2046"/>
      <c r="T5" s="2046"/>
      <c r="U5" s="2046"/>
      <c r="V5" s="2047"/>
    </row>
    <row r="6" spans="1:35" s="43" customFormat="1" ht="12" customHeight="1">
      <c r="B6" s="437"/>
      <c r="C6" s="2053" t="s">
        <v>1103</v>
      </c>
      <c r="D6" s="2053"/>
      <c r="E6" s="2053"/>
      <c r="F6" s="2053"/>
      <c r="G6" s="2053"/>
      <c r="H6" s="2053"/>
      <c r="I6" s="2053"/>
      <c r="J6" s="2054"/>
      <c r="K6" s="2049">
        <v>59</v>
      </c>
      <c r="L6" s="2049"/>
      <c r="M6" s="2049"/>
      <c r="N6" s="2049">
        <v>603</v>
      </c>
      <c r="O6" s="2049"/>
      <c r="P6" s="2049"/>
      <c r="Q6" s="2046">
        <v>45951</v>
      </c>
      <c r="R6" s="2046"/>
      <c r="S6" s="2046"/>
      <c r="T6" s="2046" t="s">
        <v>1142</v>
      </c>
      <c r="U6" s="2046"/>
      <c r="V6" s="2047"/>
    </row>
    <row r="7" spans="1:35" s="43" customFormat="1" ht="12" customHeight="1">
      <c r="B7" s="438"/>
      <c r="C7" s="439"/>
      <c r="D7" s="2050" t="s">
        <v>70</v>
      </c>
      <c r="E7" s="2050"/>
      <c r="F7" s="2050"/>
      <c r="G7" s="2050"/>
      <c r="H7" s="2050"/>
      <c r="I7" s="2050"/>
      <c r="J7" s="2051"/>
      <c r="K7" s="2049" t="s">
        <v>1142</v>
      </c>
      <c r="L7" s="2049"/>
      <c r="M7" s="2049"/>
      <c r="N7" s="2049" t="s">
        <v>1142</v>
      </c>
      <c r="O7" s="2049"/>
      <c r="P7" s="2049"/>
      <c r="Q7" s="2046" t="s">
        <v>1142</v>
      </c>
      <c r="R7" s="2046"/>
      <c r="S7" s="2046"/>
      <c r="T7" s="2046" t="s">
        <v>1142</v>
      </c>
      <c r="U7" s="2046"/>
      <c r="V7" s="2047"/>
    </row>
    <row r="8" spans="1:35" s="43" customFormat="1" ht="12" customHeight="1">
      <c r="B8" s="438"/>
      <c r="C8" s="439"/>
      <c r="D8" s="2050" t="s">
        <v>71</v>
      </c>
      <c r="E8" s="2050"/>
      <c r="F8" s="2050"/>
      <c r="G8" s="2050"/>
      <c r="H8" s="2050"/>
      <c r="I8" s="2050"/>
      <c r="J8" s="2051"/>
      <c r="K8" s="2049">
        <v>2</v>
      </c>
      <c r="L8" s="2049"/>
      <c r="M8" s="2049"/>
      <c r="N8" s="2049">
        <v>17</v>
      </c>
      <c r="O8" s="2049"/>
      <c r="P8" s="2049"/>
      <c r="Q8" s="2046" t="s">
        <v>714</v>
      </c>
      <c r="R8" s="2046"/>
      <c r="S8" s="2046"/>
      <c r="T8" s="2046" t="s">
        <v>1142</v>
      </c>
      <c r="U8" s="2046"/>
      <c r="V8" s="2047"/>
    </row>
    <row r="9" spans="1:35" s="43" customFormat="1" ht="12" customHeight="1">
      <c r="B9" s="438"/>
      <c r="C9" s="439"/>
      <c r="D9" s="441" t="s">
        <v>1044</v>
      </c>
      <c r="E9" s="1643" t="s">
        <v>1640</v>
      </c>
      <c r="F9" s="1643"/>
      <c r="G9" s="1643"/>
      <c r="H9" s="1643"/>
      <c r="I9" s="1643"/>
      <c r="J9" s="1644"/>
      <c r="K9" s="2049" t="s">
        <v>1142</v>
      </c>
      <c r="L9" s="2049"/>
      <c r="M9" s="2049"/>
      <c r="N9" s="2049" t="s">
        <v>1142</v>
      </c>
      <c r="O9" s="2049"/>
      <c r="P9" s="2049"/>
      <c r="Q9" s="2045" t="s">
        <v>1142</v>
      </c>
      <c r="R9" s="2045"/>
      <c r="S9" s="2045"/>
      <c r="T9" s="2046" t="s">
        <v>1142</v>
      </c>
      <c r="U9" s="2046"/>
      <c r="V9" s="2047"/>
    </row>
    <row r="10" spans="1:35" s="43" customFormat="1" ht="12" customHeight="1">
      <c r="B10" s="438"/>
      <c r="C10" s="439"/>
      <c r="D10" s="441" t="s">
        <v>1044</v>
      </c>
      <c r="E10" s="1643" t="s">
        <v>1641</v>
      </c>
      <c r="F10" s="1643"/>
      <c r="G10" s="1643"/>
      <c r="H10" s="1643"/>
      <c r="I10" s="1643"/>
      <c r="J10" s="1644"/>
      <c r="K10" s="2044">
        <v>2</v>
      </c>
      <c r="L10" s="2044"/>
      <c r="M10" s="2044"/>
      <c r="N10" s="2044">
        <v>17</v>
      </c>
      <c r="O10" s="2044"/>
      <c r="P10" s="2044"/>
      <c r="Q10" s="2045" t="s">
        <v>714</v>
      </c>
      <c r="R10" s="2045"/>
      <c r="S10" s="2045"/>
      <c r="T10" s="2046" t="s">
        <v>1142</v>
      </c>
      <c r="U10" s="2046"/>
      <c r="V10" s="2047"/>
    </row>
    <row r="11" spans="1:35" s="43" customFormat="1" ht="12" customHeight="1">
      <c r="B11" s="438"/>
      <c r="C11" s="439"/>
      <c r="D11" s="441"/>
      <c r="E11" s="1643" t="s">
        <v>1642</v>
      </c>
      <c r="F11" s="1643"/>
      <c r="G11" s="1643"/>
      <c r="H11" s="1643"/>
      <c r="I11" s="1643"/>
      <c r="J11" s="1644"/>
      <c r="K11" s="2044" t="s">
        <v>12</v>
      </c>
      <c r="L11" s="2044"/>
      <c r="M11" s="2044"/>
      <c r="N11" s="2044" t="s">
        <v>12</v>
      </c>
      <c r="O11" s="2044"/>
      <c r="P11" s="2044"/>
      <c r="Q11" s="2045" t="s">
        <v>12</v>
      </c>
      <c r="R11" s="2045"/>
      <c r="S11" s="2045"/>
      <c r="T11" s="2046" t="s">
        <v>1142</v>
      </c>
      <c r="U11" s="2046"/>
      <c r="V11" s="2047"/>
    </row>
    <row r="12" spans="1:35" s="43" customFormat="1" ht="12" customHeight="1">
      <c r="B12" s="438"/>
      <c r="C12" s="439"/>
      <c r="D12" s="2050" t="s">
        <v>1060</v>
      </c>
      <c r="E12" s="2050"/>
      <c r="F12" s="2050"/>
      <c r="G12" s="2050"/>
      <c r="H12" s="2050"/>
      <c r="I12" s="2050"/>
      <c r="J12" s="2051"/>
      <c r="K12" s="2049">
        <v>6</v>
      </c>
      <c r="L12" s="2049"/>
      <c r="M12" s="2049"/>
      <c r="N12" s="2049">
        <v>41</v>
      </c>
      <c r="O12" s="2049"/>
      <c r="P12" s="2049"/>
      <c r="Q12" s="2046">
        <v>3422</v>
      </c>
      <c r="R12" s="2046"/>
      <c r="S12" s="2046"/>
      <c r="T12" s="2046" t="s">
        <v>1142</v>
      </c>
      <c r="U12" s="2046"/>
      <c r="V12" s="2047"/>
    </row>
    <row r="13" spans="1:35" s="43" customFormat="1" ht="12" customHeight="1">
      <c r="B13" s="438"/>
      <c r="C13" s="439"/>
      <c r="D13" s="441" t="s">
        <v>1045</v>
      </c>
      <c r="E13" s="1643" t="s">
        <v>1643</v>
      </c>
      <c r="F13" s="1643"/>
      <c r="G13" s="1643"/>
      <c r="H13" s="1643"/>
      <c r="I13" s="1643"/>
      <c r="J13" s="1644"/>
      <c r="K13" s="2044">
        <v>1</v>
      </c>
      <c r="L13" s="2044"/>
      <c r="M13" s="2044"/>
      <c r="N13" s="2044">
        <v>11</v>
      </c>
      <c r="O13" s="2044"/>
      <c r="P13" s="2044"/>
      <c r="Q13" s="2045" t="s">
        <v>714</v>
      </c>
      <c r="R13" s="2045"/>
      <c r="S13" s="2045"/>
      <c r="T13" s="2046" t="s">
        <v>1142</v>
      </c>
      <c r="U13" s="2046"/>
      <c r="V13" s="2047"/>
    </row>
    <row r="14" spans="1:35" s="43" customFormat="1" ht="12" customHeight="1">
      <c r="B14" s="438"/>
      <c r="C14" s="439"/>
      <c r="D14" s="441" t="s">
        <v>1046</v>
      </c>
      <c r="E14" s="1643" t="s">
        <v>1597</v>
      </c>
      <c r="F14" s="1643"/>
      <c r="G14" s="1643"/>
      <c r="H14" s="1643"/>
      <c r="I14" s="1643"/>
      <c r="J14" s="1644"/>
      <c r="K14" s="2044">
        <v>5</v>
      </c>
      <c r="L14" s="2044"/>
      <c r="M14" s="2044"/>
      <c r="N14" s="2044">
        <v>30</v>
      </c>
      <c r="O14" s="2044"/>
      <c r="P14" s="2044"/>
      <c r="Q14" s="2045" t="s">
        <v>1930</v>
      </c>
      <c r="R14" s="2045"/>
      <c r="S14" s="2045"/>
      <c r="T14" s="2046" t="s">
        <v>1142</v>
      </c>
      <c r="U14" s="2046"/>
      <c r="V14" s="2047"/>
    </row>
    <row r="15" spans="1:35" s="43" customFormat="1" ht="12" customHeight="1">
      <c r="B15" s="438"/>
      <c r="C15" s="439"/>
      <c r="D15" s="2050" t="s">
        <v>1598</v>
      </c>
      <c r="E15" s="2050"/>
      <c r="F15" s="2050"/>
      <c r="G15" s="2050"/>
      <c r="H15" s="2050"/>
      <c r="I15" s="2050"/>
      <c r="J15" s="2051"/>
      <c r="K15" s="2049">
        <v>14</v>
      </c>
      <c r="L15" s="2049"/>
      <c r="M15" s="2049"/>
      <c r="N15" s="2049">
        <v>156</v>
      </c>
      <c r="O15" s="2049"/>
      <c r="P15" s="2049"/>
      <c r="Q15" s="2046">
        <v>17551</v>
      </c>
      <c r="R15" s="2046"/>
      <c r="S15" s="2046"/>
      <c r="T15" s="2046" t="s">
        <v>1142</v>
      </c>
      <c r="U15" s="2046"/>
      <c r="V15" s="2047"/>
    </row>
    <row r="16" spans="1:35" s="43" customFormat="1" ht="12" customHeight="1">
      <c r="B16" s="438"/>
      <c r="C16" s="439"/>
      <c r="D16" s="441" t="s">
        <v>1047</v>
      </c>
      <c r="E16" s="1643" t="s">
        <v>1599</v>
      </c>
      <c r="F16" s="1643"/>
      <c r="G16" s="1643"/>
      <c r="H16" s="1643"/>
      <c r="I16" s="1643"/>
      <c r="J16" s="1644"/>
      <c r="K16" s="2044">
        <v>7</v>
      </c>
      <c r="L16" s="2044"/>
      <c r="M16" s="2044"/>
      <c r="N16" s="2044">
        <v>35</v>
      </c>
      <c r="O16" s="2044"/>
      <c r="P16" s="2044"/>
      <c r="Q16" s="2045">
        <v>3885</v>
      </c>
      <c r="R16" s="2045"/>
      <c r="S16" s="2045"/>
      <c r="T16" s="2046" t="s">
        <v>1142</v>
      </c>
      <c r="U16" s="2046"/>
      <c r="V16" s="2047"/>
    </row>
    <row r="17" spans="2:26" s="43" customFormat="1" ht="12" customHeight="1">
      <c r="B17" s="438"/>
      <c r="C17" s="439"/>
      <c r="D17" s="439"/>
      <c r="E17" s="1643" t="s">
        <v>1309</v>
      </c>
      <c r="F17" s="1643"/>
      <c r="G17" s="1643"/>
      <c r="H17" s="1643"/>
      <c r="I17" s="1643"/>
      <c r="J17" s="1644"/>
      <c r="K17" s="2044">
        <v>1</v>
      </c>
      <c r="L17" s="2044"/>
      <c r="M17" s="2044"/>
      <c r="N17" s="2044">
        <v>2</v>
      </c>
      <c r="O17" s="2044"/>
      <c r="P17" s="2044"/>
      <c r="Q17" s="2045" t="s">
        <v>714</v>
      </c>
      <c r="R17" s="2045"/>
      <c r="S17" s="2045"/>
      <c r="T17" s="2046" t="s">
        <v>1142</v>
      </c>
      <c r="U17" s="2046"/>
      <c r="V17" s="2047"/>
    </row>
    <row r="18" spans="2:26" s="43" customFormat="1" ht="12" customHeight="1">
      <c r="B18" s="438"/>
      <c r="C18" s="439"/>
      <c r="D18" s="439"/>
      <c r="E18" s="1643" t="s">
        <v>1644</v>
      </c>
      <c r="F18" s="1643"/>
      <c r="G18" s="1643"/>
      <c r="H18" s="1643"/>
      <c r="I18" s="1643"/>
      <c r="J18" s="1644"/>
      <c r="K18" s="2044">
        <v>2</v>
      </c>
      <c r="L18" s="2044"/>
      <c r="M18" s="2044"/>
      <c r="N18" s="2044">
        <v>105</v>
      </c>
      <c r="O18" s="2044"/>
      <c r="P18" s="2044"/>
      <c r="Q18" s="2045" t="s">
        <v>1930</v>
      </c>
      <c r="R18" s="2045"/>
      <c r="S18" s="2045"/>
      <c r="T18" s="2046" t="s">
        <v>1142</v>
      </c>
      <c r="U18" s="2046"/>
      <c r="V18" s="2047"/>
    </row>
    <row r="19" spans="2:26" s="43" customFormat="1" ht="12" customHeight="1">
      <c r="B19" s="438"/>
      <c r="C19" s="439"/>
      <c r="D19" s="439"/>
      <c r="E19" s="1643" t="s">
        <v>1645</v>
      </c>
      <c r="F19" s="1643"/>
      <c r="G19" s="1643"/>
      <c r="H19" s="1643"/>
      <c r="I19" s="1643"/>
      <c r="J19" s="1644"/>
      <c r="K19" s="2044">
        <v>2</v>
      </c>
      <c r="L19" s="2044"/>
      <c r="M19" s="2044"/>
      <c r="N19" s="2044">
        <v>10</v>
      </c>
      <c r="O19" s="2044"/>
      <c r="P19" s="2044"/>
      <c r="Q19" s="2045" t="s">
        <v>714</v>
      </c>
      <c r="R19" s="2045"/>
      <c r="S19" s="2045"/>
      <c r="T19" s="2046" t="s">
        <v>1142</v>
      </c>
      <c r="U19" s="2046"/>
      <c r="V19" s="2047"/>
    </row>
    <row r="20" spans="2:26" s="43" customFormat="1" ht="12" customHeight="1">
      <c r="B20" s="438"/>
      <c r="C20" s="439"/>
      <c r="D20" s="439"/>
      <c r="E20" s="1643" t="s">
        <v>1646</v>
      </c>
      <c r="F20" s="1643"/>
      <c r="G20" s="1643"/>
      <c r="H20" s="1643"/>
      <c r="I20" s="1643"/>
      <c r="J20" s="1644"/>
      <c r="K20" s="2044" t="s">
        <v>12</v>
      </c>
      <c r="L20" s="2044"/>
      <c r="M20" s="2044"/>
      <c r="N20" s="2044" t="s">
        <v>12</v>
      </c>
      <c r="O20" s="2044"/>
      <c r="P20" s="2044"/>
      <c r="Q20" s="2045" t="s">
        <v>12</v>
      </c>
      <c r="R20" s="2045"/>
      <c r="S20" s="2045"/>
      <c r="T20" s="2046" t="s">
        <v>1142</v>
      </c>
      <c r="U20" s="2046"/>
      <c r="V20" s="2047"/>
    </row>
    <row r="21" spans="2:26" s="43" customFormat="1" ht="12" customHeight="1">
      <c r="B21" s="438"/>
      <c r="C21" s="439"/>
      <c r="D21" s="439"/>
      <c r="E21" s="1643" t="s">
        <v>119</v>
      </c>
      <c r="F21" s="1643"/>
      <c r="G21" s="1643"/>
      <c r="H21" s="1643"/>
      <c r="I21" s="1643"/>
      <c r="J21" s="1644"/>
      <c r="K21" s="2044">
        <v>2</v>
      </c>
      <c r="L21" s="2044"/>
      <c r="M21" s="2044"/>
      <c r="N21" s="2044">
        <v>4</v>
      </c>
      <c r="O21" s="2044"/>
      <c r="P21" s="2044"/>
      <c r="Q21" s="2045" t="s">
        <v>714</v>
      </c>
      <c r="R21" s="2045"/>
      <c r="S21" s="2045"/>
      <c r="T21" s="2046" t="s">
        <v>1142</v>
      </c>
      <c r="U21" s="2046"/>
      <c r="V21" s="2047"/>
    </row>
    <row r="22" spans="2:26" s="43" customFormat="1" ht="12" customHeight="1">
      <c r="B22" s="438"/>
      <c r="C22" s="439"/>
      <c r="D22" s="2050" t="s">
        <v>218</v>
      </c>
      <c r="E22" s="2050"/>
      <c r="F22" s="2050"/>
      <c r="G22" s="2050"/>
      <c r="H22" s="2050"/>
      <c r="I22" s="2050"/>
      <c r="J22" s="2051"/>
      <c r="K22" s="2049">
        <v>19</v>
      </c>
      <c r="L22" s="2049"/>
      <c r="M22" s="2049"/>
      <c r="N22" s="2049">
        <v>217</v>
      </c>
      <c r="O22" s="2049"/>
      <c r="P22" s="2049"/>
      <c r="Q22" s="2046">
        <v>12939</v>
      </c>
      <c r="R22" s="2046"/>
      <c r="S22" s="2046"/>
      <c r="T22" s="2046" t="s">
        <v>1142</v>
      </c>
      <c r="U22" s="2046"/>
      <c r="V22" s="2047"/>
    </row>
    <row r="23" spans="2:26" s="43" customFormat="1" ht="12" customHeight="1">
      <c r="B23" s="438"/>
      <c r="C23" s="439"/>
      <c r="D23" s="439"/>
      <c r="E23" s="1643" t="s">
        <v>1647</v>
      </c>
      <c r="F23" s="1643"/>
      <c r="G23" s="1643"/>
      <c r="H23" s="1643"/>
      <c r="I23" s="1643"/>
      <c r="J23" s="1644"/>
      <c r="K23" s="2044">
        <v>8</v>
      </c>
      <c r="L23" s="2044"/>
      <c r="M23" s="2044"/>
      <c r="N23" s="2044">
        <v>56</v>
      </c>
      <c r="O23" s="2044"/>
      <c r="P23" s="2044"/>
      <c r="Q23" s="2045">
        <v>2514</v>
      </c>
      <c r="R23" s="2045"/>
      <c r="S23" s="2045"/>
      <c r="T23" s="2046" t="s">
        <v>1142</v>
      </c>
      <c r="U23" s="2046"/>
      <c r="V23" s="2047"/>
    </row>
    <row r="24" spans="2:26" s="43" customFormat="1" ht="12" customHeight="1">
      <c r="B24" s="438"/>
      <c r="C24" s="439"/>
      <c r="D24" s="439"/>
      <c r="E24" s="1643" t="s">
        <v>120</v>
      </c>
      <c r="F24" s="1643"/>
      <c r="G24" s="1643"/>
      <c r="H24" s="1643"/>
      <c r="I24" s="1643"/>
      <c r="J24" s="1644"/>
      <c r="K24" s="2044">
        <v>3</v>
      </c>
      <c r="L24" s="2044"/>
      <c r="M24" s="2044"/>
      <c r="N24" s="2044">
        <v>37</v>
      </c>
      <c r="O24" s="2044"/>
      <c r="P24" s="2044"/>
      <c r="Q24" s="2045" t="s">
        <v>714</v>
      </c>
      <c r="R24" s="2045"/>
      <c r="S24" s="2045"/>
      <c r="T24" s="2046" t="s">
        <v>1142</v>
      </c>
      <c r="U24" s="2046"/>
      <c r="V24" s="2047"/>
    </row>
    <row r="25" spans="2:26" s="43" customFormat="1" ht="12" customHeight="1">
      <c r="B25" s="438"/>
      <c r="C25" s="439"/>
      <c r="D25" s="439"/>
      <c r="E25" s="1643" t="s">
        <v>121</v>
      </c>
      <c r="F25" s="1643"/>
      <c r="G25" s="1643"/>
      <c r="H25" s="1643"/>
      <c r="I25" s="1643"/>
      <c r="J25" s="1644"/>
      <c r="K25" s="2044">
        <v>6</v>
      </c>
      <c r="L25" s="2044"/>
      <c r="M25" s="2044"/>
      <c r="N25" s="2044">
        <v>39</v>
      </c>
      <c r="O25" s="2044"/>
      <c r="P25" s="2044"/>
      <c r="Q25" s="2045">
        <v>748</v>
      </c>
      <c r="R25" s="2045"/>
      <c r="S25" s="2045"/>
      <c r="T25" s="2046" t="s">
        <v>1142</v>
      </c>
      <c r="U25" s="2046"/>
      <c r="V25" s="2047"/>
    </row>
    <row r="26" spans="2:26" s="43" customFormat="1" ht="12" customHeight="1">
      <c r="B26" s="438"/>
      <c r="C26" s="439"/>
      <c r="D26" s="439"/>
      <c r="E26" s="1643" t="s">
        <v>122</v>
      </c>
      <c r="F26" s="1643"/>
      <c r="G26" s="1643"/>
      <c r="H26" s="1643"/>
      <c r="I26" s="1643"/>
      <c r="J26" s="1644"/>
      <c r="K26" s="2044">
        <v>2</v>
      </c>
      <c r="L26" s="2044"/>
      <c r="M26" s="2044"/>
      <c r="N26" s="2044">
        <v>85</v>
      </c>
      <c r="O26" s="2044"/>
      <c r="P26" s="2044"/>
      <c r="Q26" s="2045" t="s">
        <v>714</v>
      </c>
      <c r="R26" s="2045"/>
      <c r="S26" s="2045"/>
      <c r="T26" s="2046" t="s">
        <v>1142</v>
      </c>
      <c r="U26" s="2046"/>
      <c r="V26" s="2047"/>
    </row>
    <row r="27" spans="2:26" s="43" customFormat="1" ht="12" customHeight="1">
      <c r="B27" s="438"/>
      <c r="C27" s="439"/>
      <c r="D27" s="2050" t="s">
        <v>1347</v>
      </c>
      <c r="E27" s="2050"/>
      <c r="F27" s="2050"/>
      <c r="G27" s="2050"/>
      <c r="H27" s="2050"/>
      <c r="I27" s="2050"/>
      <c r="J27" s="2051"/>
      <c r="K27" s="2049">
        <v>18</v>
      </c>
      <c r="L27" s="2049"/>
      <c r="M27" s="2049"/>
      <c r="N27" s="2049">
        <v>172</v>
      </c>
      <c r="O27" s="2049"/>
      <c r="P27" s="2049"/>
      <c r="Q27" s="2046" t="s">
        <v>714</v>
      </c>
      <c r="R27" s="2046"/>
      <c r="S27" s="2046"/>
      <c r="T27" s="2046" t="s">
        <v>1142</v>
      </c>
      <c r="U27" s="2046"/>
      <c r="V27" s="2047"/>
      <c r="Z27" s="68"/>
    </row>
    <row r="28" spans="2:26" s="43" customFormat="1" ht="12" customHeight="1">
      <c r="B28" s="438"/>
      <c r="C28" s="439"/>
      <c r="D28" s="439"/>
      <c r="E28" s="1643" t="s">
        <v>123</v>
      </c>
      <c r="F28" s="1643"/>
      <c r="G28" s="1643"/>
      <c r="H28" s="1643"/>
      <c r="I28" s="1643"/>
      <c r="J28" s="1644"/>
      <c r="K28" s="2044">
        <v>2</v>
      </c>
      <c r="L28" s="2044"/>
      <c r="M28" s="2044"/>
      <c r="N28" s="2044">
        <v>11</v>
      </c>
      <c r="O28" s="2044"/>
      <c r="P28" s="2044"/>
      <c r="Q28" s="2045" t="s">
        <v>714</v>
      </c>
      <c r="R28" s="2045"/>
      <c r="S28" s="2045"/>
      <c r="T28" s="2046" t="s">
        <v>1142</v>
      </c>
      <c r="U28" s="2046"/>
      <c r="V28" s="2047"/>
    </row>
    <row r="29" spans="2:26" s="43" customFormat="1" ht="12" customHeight="1">
      <c r="B29" s="438"/>
      <c r="C29" s="439"/>
      <c r="D29" s="439"/>
      <c r="E29" s="1643" t="s">
        <v>124</v>
      </c>
      <c r="F29" s="1643"/>
      <c r="G29" s="1643"/>
      <c r="H29" s="1643"/>
      <c r="I29" s="1643"/>
      <c r="J29" s="1644"/>
      <c r="K29" s="2044">
        <v>2</v>
      </c>
      <c r="L29" s="2044"/>
      <c r="M29" s="2044"/>
      <c r="N29" s="2044">
        <v>7</v>
      </c>
      <c r="O29" s="2044"/>
      <c r="P29" s="2044"/>
      <c r="Q29" s="2045" t="s">
        <v>714</v>
      </c>
      <c r="R29" s="2045"/>
      <c r="S29" s="2045"/>
      <c r="T29" s="2046" t="s">
        <v>1142</v>
      </c>
      <c r="U29" s="2046"/>
      <c r="V29" s="2047"/>
    </row>
    <row r="30" spans="2:26" s="43" customFormat="1" ht="12" customHeight="1">
      <c r="B30" s="438"/>
      <c r="C30" s="439"/>
      <c r="D30" s="439"/>
      <c r="E30" s="1643" t="s">
        <v>1648</v>
      </c>
      <c r="F30" s="1643"/>
      <c r="G30" s="1643"/>
      <c r="H30" s="1643"/>
      <c r="I30" s="1643"/>
      <c r="J30" s="1644"/>
      <c r="K30" s="2044">
        <v>3</v>
      </c>
      <c r="L30" s="2044"/>
      <c r="M30" s="2044"/>
      <c r="N30" s="2044">
        <v>21</v>
      </c>
      <c r="O30" s="2044"/>
      <c r="P30" s="2044"/>
      <c r="Q30" s="2045">
        <v>1125</v>
      </c>
      <c r="R30" s="2045"/>
      <c r="S30" s="2045"/>
      <c r="T30" s="2045" t="s">
        <v>12</v>
      </c>
      <c r="U30" s="2045"/>
      <c r="V30" s="2048"/>
    </row>
    <row r="31" spans="2:26" s="43" customFormat="1" ht="12" customHeight="1">
      <c r="B31" s="438"/>
      <c r="C31" s="439"/>
      <c r="D31" s="439"/>
      <c r="E31" s="1643" t="s">
        <v>125</v>
      </c>
      <c r="F31" s="1643"/>
      <c r="G31" s="1643"/>
      <c r="H31" s="1643"/>
      <c r="I31" s="1643"/>
      <c r="J31" s="1644"/>
      <c r="K31" s="2044">
        <v>11</v>
      </c>
      <c r="L31" s="2044"/>
      <c r="M31" s="2044"/>
      <c r="N31" s="2044">
        <v>133</v>
      </c>
      <c r="O31" s="2044"/>
      <c r="P31" s="2044"/>
      <c r="Q31" s="2045">
        <v>8385</v>
      </c>
      <c r="R31" s="2045"/>
      <c r="S31" s="2045"/>
      <c r="T31" s="2046" t="s">
        <v>1142</v>
      </c>
      <c r="U31" s="2046"/>
      <c r="V31" s="2047"/>
    </row>
    <row r="32" spans="2:26" s="43" customFormat="1" ht="6.75" customHeight="1">
      <c r="B32" s="2052" t="s">
        <v>1107</v>
      </c>
      <c r="C32" s="2053"/>
      <c r="D32" s="2053"/>
      <c r="E32" s="2053"/>
      <c r="F32" s="2053"/>
      <c r="G32" s="2053"/>
      <c r="H32" s="2053"/>
      <c r="I32" s="2053"/>
      <c r="J32" s="2054"/>
      <c r="K32" s="2049">
        <v>265</v>
      </c>
      <c r="L32" s="2049"/>
      <c r="M32" s="2049"/>
      <c r="N32" s="2049">
        <v>2223</v>
      </c>
      <c r="O32" s="2049"/>
      <c r="P32" s="2049"/>
      <c r="Q32" s="2046">
        <v>41135</v>
      </c>
      <c r="R32" s="2046"/>
      <c r="S32" s="2046"/>
      <c r="T32" s="2046">
        <v>48364</v>
      </c>
      <c r="U32" s="2046"/>
      <c r="V32" s="2047"/>
    </row>
    <row r="33" spans="2:23" s="43" customFormat="1" ht="12" customHeight="1">
      <c r="B33" s="2052"/>
      <c r="C33" s="2053"/>
      <c r="D33" s="2053"/>
      <c r="E33" s="2053"/>
      <c r="F33" s="2053"/>
      <c r="G33" s="2053"/>
      <c r="H33" s="2053"/>
      <c r="I33" s="2053"/>
      <c r="J33" s="2054"/>
      <c r="K33" s="2049"/>
      <c r="L33" s="2049"/>
      <c r="M33" s="2049"/>
      <c r="N33" s="2049"/>
      <c r="O33" s="2049"/>
      <c r="P33" s="2049"/>
      <c r="Q33" s="2046"/>
      <c r="R33" s="2046"/>
      <c r="S33" s="2046"/>
      <c r="T33" s="2046"/>
      <c r="U33" s="2046"/>
      <c r="V33" s="2047"/>
    </row>
    <row r="34" spans="2:23" s="43" customFormat="1" ht="12" customHeight="1">
      <c r="B34" s="438"/>
      <c r="C34" s="439"/>
      <c r="D34" s="2050" t="s">
        <v>70</v>
      </c>
      <c r="E34" s="2050"/>
      <c r="F34" s="2050"/>
      <c r="G34" s="2050"/>
      <c r="H34" s="2050"/>
      <c r="I34" s="2050"/>
      <c r="J34" s="2051"/>
      <c r="K34" s="2049">
        <v>2</v>
      </c>
      <c r="L34" s="2049"/>
      <c r="M34" s="2049"/>
      <c r="N34" s="2049">
        <v>239</v>
      </c>
      <c r="O34" s="2049"/>
      <c r="P34" s="2049"/>
      <c r="Q34" s="2046" t="s">
        <v>714</v>
      </c>
      <c r="R34" s="2046"/>
      <c r="S34" s="2046"/>
      <c r="T34" s="2046" t="s">
        <v>714</v>
      </c>
      <c r="U34" s="2046"/>
      <c r="V34" s="2047"/>
      <c r="W34" s="68"/>
    </row>
    <row r="35" spans="2:23" s="43" customFormat="1" ht="12" customHeight="1">
      <c r="B35" s="438"/>
      <c r="C35" s="439"/>
      <c r="D35" s="440"/>
      <c r="E35" s="1643" t="s">
        <v>383</v>
      </c>
      <c r="F35" s="1643"/>
      <c r="G35" s="1643"/>
      <c r="H35" s="1643"/>
      <c r="I35" s="1643"/>
      <c r="J35" s="1644"/>
      <c r="K35" s="2044">
        <v>1</v>
      </c>
      <c r="L35" s="2044"/>
      <c r="M35" s="2044"/>
      <c r="N35" s="2044">
        <v>213</v>
      </c>
      <c r="O35" s="2044"/>
      <c r="P35" s="2044"/>
      <c r="Q35" s="2045" t="s">
        <v>714</v>
      </c>
      <c r="R35" s="2045"/>
      <c r="S35" s="2045"/>
      <c r="T35" s="2045" t="s">
        <v>714</v>
      </c>
      <c r="U35" s="2045"/>
      <c r="V35" s="2048"/>
    </row>
    <row r="36" spans="2:23" s="43" customFormat="1" ht="12" customHeight="1">
      <c r="B36" s="438"/>
      <c r="C36" s="439"/>
      <c r="D36" s="440"/>
      <c r="E36" s="1643" t="s">
        <v>912</v>
      </c>
      <c r="F36" s="1643"/>
      <c r="G36" s="1643"/>
      <c r="H36" s="1643"/>
      <c r="I36" s="1643"/>
      <c r="J36" s="1644"/>
      <c r="K36" s="2044">
        <v>1</v>
      </c>
      <c r="L36" s="2044"/>
      <c r="M36" s="2044"/>
      <c r="N36" s="2044">
        <v>26</v>
      </c>
      <c r="O36" s="2044"/>
      <c r="P36" s="2044"/>
      <c r="Q36" s="2045" t="s">
        <v>714</v>
      </c>
      <c r="R36" s="2045"/>
      <c r="S36" s="2045"/>
      <c r="T36" s="2045" t="s">
        <v>714</v>
      </c>
      <c r="U36" s="2045"/>
      <c r="V36" s="2048"/>
    </row>
    <row r="37" spans="2:23" s="43" customFormat="1" ht="12" customHeight="1">
      <c r="B37" s="438"/>
      <c r="C37" s="439"/>
      <c r="D37" s="2050" t="s">
        <v>126</v>
      </c>
      <c r="E37" s="2050"/>
      <c r="F37" s="2050"/>
      <c r="G37" s="2050"/>
      <c r="H37" s="2050"/>
      <c r="I37" s="2050"/>
      <c r="J37" s="2051"/>
      <c r="K37" s="2049">
        <v>30</v>
      </c>
      <c r="L37" s="2049"/>
      <c r="M37" s="2049"/>
      <c r="N37" s="2049">
        <v>123</v>
      </c>
      <c r="O37" s="2049"/>
      <c r="P37" s="2049"/>
      <c r="Q37" s="2046">
        <v>1431</v>
      </c>
      <c r="R37" s="2046"/>
      <c r="S37" s="2046"/>
      <c r="T37" s="2046">
        <v>4378</v>
      </c>
      <c r="U37" s="2046"/>
      <c r="V37" s="2047"/>
    </row>
    <row r="38" spans="2:23" s="43" customFormat="1" ht="12" customHeight="1">
      <c r="B38" s="438"/>
      <c r="C38" s="439"/>
      <c r="D38" s="439"/>
      <c r="E38" s="1643" t="s">
        <v>127</v>
      </c>
      <c r="F38" s="1643"/>
      <c r="G38" s="1643"/>
      <c r="H38" s="1643"/>
      <c r="I38" s="1643"/>
      <c r="J38" s="1644"/>
      <c r="K38" s="2044">
        <v>5</v>
      </c>
      <c r="L38" s="2044"/>
      <c r="M38" s="2044"/>
      <c r="N38" s="2044">
        <v>8</v>
      </c>
      <c r="O38" s="2044"/>
      <c r="P38" s="2044"/>
      <c r="Q38" s="2045">
        <v>28</v>
      </c>
      <c r="R38" s="2045"/>
      <c r="S38" s="2045"/>
      <c r="T38" s="2045" t="s">
        <v>12</v>
      </c>
      <c r="U38" s="2045"/>
      <c r="V38" s="2048"/>
    </row>
    <row r="39" spans="2:23" s="43" customFormat="1" ht="12" customHeight="1">
      <c r="B39" s="438"/>
      <c r="C39" s="439"/>
      <c r="D39" s="439"/>
      <c r="E39" s="1643" t="s">
        <v>128</v>
      </c>
      <c r="F39" s="1643"/>
      <c r="G39" s="1643"/>
      <c r="H39" s="1643"/>
      <c r="I39" s="1643"/>
      <c r="J39" s="1644"/>
      <c r="K39" s="2044">
        <v>7</v>
      </c>
      <c r="L39" s="2044"/>
      <c r="M39" s="2044"/>
      <c r="N39" s="2044">
        <v>21</v>
      </c>
      <c r="O39" s="2044"/>
      <c r="P39" s="2044"/>
      <c r="Q39" s="2045">
        <v>158</v>
      </c>
      <c r="R39" s="2045"/>
      <c r="S39" s="2045"/>
      <c r="T39" s="2045">
        <v>695</v>
      </c>
      <c r="U39" s="2045"/>
      <c r="V39" s="2048"/>
    </row>
    <row r="40" spans="2:23" s="43" customFormat="1" ht="12" customHeight="1">
      <c r="B40" s="438"/>
      <c r="C40" s="439"/>
      <c r="D40" s="439"/>
      <c r="E40" s="1643" t="s">
        <v>129</v>
      </c>
      <c r="F40" s="1643"/>
      <c r="G40" s="1643"/>
      <c r="H40" s="1643"/>
      <c r="I40" s="1643"/>
      <c r="J40" s="1644"/>
      <c r="K40" s="2044">
        <v>8</v>
      </c>
      <c r="L40" s="2044"/>
      <c r="M40" s="2044"/>
      <c r="N40" s="2044">
        <v>34</v>
      </c>
      <c r="O40" s="2044"/>
      <c r="P40" s="2044"/>
      <c r="Q40" s="2045">
        <v>791</v>
      </c>
      <c r="R40" s="2045"/>
      <c r="S40" s="2045"/>
      <c r="T40" s="2045">
        <v>1809</v>
      </c>
      <c r="U40" s="2045"/>
      <c r="V40" s="2048"/>
    </row>
    <row r="41" spans="2:23" s="43" customFormat="1" ht="12" customHeight="1">
      <c r="B41" s="438"/>
      <c r="C41" s="439"/>
      <c r="D41" s="439"/>
      <c r="E41" s="1643" t="s">
        <v>169</v>
      </c>
      <c r="F41" s="1643"/>
      <c r="G41" s="1643"/>
      <c r="H41" s="1643"/>
      <c r="I41" s="1643"/>
      <c r="J41" s="1644"/>
      <c r="K41" s="2044">
        <v>2</v>
      </c>
      <c r="L41" s="2044"/>
      <c r="M41" s="2044"/>
      <c r="N41" s="2044">
        <v>10</v>
      </c>
      <c r="O41" s="2044"/>
      <c r="P41" s="2044"/>
      <c r="Q41" s="2045" t="s">
        <v>714</v>
      </c>
      <c r="R41" s="2045"/>
      <c r="S41" s="2045"/>
      <c r="T41" s="2045" t="s">
        <v>714</v>
      </c>
      <c r="U41" s="2045"/>
      <c r="V41" s="2048"/>
    </row>
    <row r="42" spans="2:23" s="43" customFormat="1" ht="12" customHeight="1">
      <c r="B42" s="438"/>
      <c r="C42" s="439"/>
      <c r="D42" s="439"/>
      <c r="E42" s="1643" t="s">
        <v>170</v>
      </c>
      <c r="F42" s="1643"/>
      <c r="G42" s="1643"/>
      <c r="H42" s="1643"/>
      <c r="I42" s="1643"/>
      <c r="J42" s="1644"/>
      <c r="K42" s="2044">
        <v>8</v>
      </c>
      <c r="L42" s="2044"/>
      <c r="M42" s="2044"/>
      <c r="N42" s="2044">
        <v>50</v>
      </c>
      <c r="O42" s="2044"/>
      <c r="P42" s="2044"/>
      <c r="Q42" s="2045" t="s">
        <v>714</v>
      </c>
      <c r="R42" s="2045"/>
      <c r="S42" s="2045"/>
      <c r="T42" s="2045" t="s">
        <v>714</v>
      </c>
      <c r="U42" s="2045"/>
      <c r="V42" s="2048"/>
    </row>
    <row r="43" spans="2:23" s="43" customFormat="1" ht="12" customHeight="1">
      <c r="B43" s="438"/>
      <c r="C43" s="439"/>
      <c r="D43" s="2050" t="s">
        <v>1060</v>
      </c>
      <c r="E43" s="2050"/>
      <c r="F43" s="2050"/>
      <c r="G43" s="2050"/>
      <c r="H43" s="2050"/>
      <c r="I43" s="2050"/>
      <c r="J43" s="2051"/>
      <c r="K43" s="2049">
        <v>77</v>
      </c>
      <c r="L43" s="2049"/>
      <c r="M43" s="2049"/>
      <c r="N43" s="2049">
        <v>935</v>
      </c>
      <c r="O43" s="2049"/>
      <c r="P43" s="2049"/>
      <c r="Q43" s="2046">
        <v>16506</v>
      </c>
      <c r="R43" s="2046"/>
      <c r="S43" s="2046"/>
      <c r="T43" s="2046">
        <v>19357</v>
      </c>
      <c r="U43" s="2046"/>
      <c r="V43" s="2047"/>
    </row>
    <row r="44" spans="2:23" s="43" customFormat="1" ht="12" customHeight="1">
      <c r="B44" s="438"/>
      <c r="C44" s="439"/>
      <c r="D44" s="439"/>
      <c r="E44" s="1643" t="s">
        <v>171</v>
      </c>
      <c r="F44" s="1643"/>
      <c r="G44" s="1643"/>
      <c r="H44" s="1643"/>
      <c r="I44" s="1643"/>
      <c r="J44" s="1644"/>
      <c r="K44" s="2044">
        <v>6</v>
      </c>
      <c r="L44" s="2044"/>
      <c r="M44" s="2044"/>
      <c r="N44" s="2044">
        <v>442</v>
      </c>
      <c r="O44" s="2044"/>
      <c r="P44" s="2044"/>
      <c r="Q44" s="2045">
        <v>11093</v>
      </c>
      <c r="R44" s="2045"/>
      <c r="S44" s="2045"/>
      <c r="T44" s="2045">
        <v>15605</v>
      </c>
      <c r="U44" s="2045"/>
      <c r="V44" s="2048"/>
    </row>
    <row r="45" spans="2:23" s="43" customFormat="1" ht="12" customHeight="1">
      <c r="B45" s="438"/>
      <c r="C45" s="439"/>
      <c r="D45" s="439"/>
      <c r="E45" s="1643" t="s">
        <v>175</v>
      </c>
      <c r="F45" s="1643"/>
      <c r="G45" s="1643"/>
      <c r="H45" s="1643"/>
      <c r="I45" s="1643"/>
      <c r="J45" s="1644"/>
      <c r="K45" s="2044">
        <v>2</v>
      </c>
      <c r="L45" s="2044"/>
      <c r="M45" s="2044"/>
      <c r="N45" s="2044">
        <v>9</v>
      </c>
      <c r="O45" s="2044"/>
      <c r="P45" s="2044"/>
      <c r="Q45" s="2045" t="s">
        <v>1931</v>
      </c>
      <c r="R45" s="2045"/>
      <c r="S45" s="2045"/>
      <c r="T45" s="2045" t="s">
        <v>714</v>
      </c>
      <c r="U45" s="2045"/>
      <c r="V45" s="2048"/>
    </row>
    <row r="46" spans="2:23" s="43" customFormat="1" ht="12" customHeight="1">
      <c r="B46" s="438"/>
      <c r="C46" s="439"/>
      <c r="D46" s="439"/>
      <c r="E46" s="1643" t="s">
        <v>173</v>
      </c>
      <c r="F46" s="1643"/>
      <c r="G46" s="1643"/>
      <c r="H46" s="1643"/>
      <c r="I46" s="1643"/>
      <c r="J46" s="1644"/>
      <c r="K46" s="2044">
        <v>3</v>
      </c>
      <c r="L46" s="2044"/>
      <c r="M46" s="2044"/>
      <c r="N46" s="2044">
        <v>21</v>
      </c>
      <c r="O46" s="2044"/>
      <c r="P46" s="2044"/>
      <c r="Q46" s="2045">
        <v>219</v>
      </c>
      <c r="R46" s="2045"/>
      <c r="S46" s="2045"/>
      <c r="T46" s="2045">
        <v>46</v>
      </c>
      <c r="U46" s="2045"/>
      <c r="V46" s="2048"/>
    </row>
    <row r="47" spans="2:23" s="43" customFormat="1" ht="12" customHeight="1">
      <c r="B47" s="438"/>
      <c r="C47" s="439"/>
      <c r="D47" s="439"/>
      <c r="E47" s="1643" t="s">
        <v>174</v>
      </c>
      <c r="F47" s="1643"/>
      <c r="G47" s="1643"/>
      <c r="H47" s="1643"/>
      <c r="I47" s="1643"/>
      <c r="J47" s="1644"/>
      <c r="K47" s="2044">
        <v>2</v>
      </c>
      <c r="L47" s="2044"/>
      <c r="M47" s="2044"/>
      <c r="N47" s="2044">
        <v>7</v>
      </c>
      <c r="O47" s="2044"/>
      <c r="P47" s="2044"/>
      <c r="Q47" s="2045" t="s">
        <v>714</v>
      </c>
      <c r="R47" s="2045"/>
      <c r="S47" s="2045"/>
      <c r="T47" s="2045" t="s">
        <v>714</v>
      </c>
      <c r="U47" s="2045"/>
      <c r="V47" s="2048"/>
    </row>
    <row r="48" spans="2:23" s="43" customFormat="1" ht="12" customHeight="1">
      <c r="B48" s="438"/>
      <c r="C48" s="439"/>
      <c r="D48" s="439"/>
      <c r="E48" s="1643" t="s">
        <v>172</v>
      </c>
      <c r="F48" s="1643"/>
      <c r="G48" s="1643"/>
      <c r="H48" s="1643"/>
      <c r="I48" s="1643"/>
      <c r="J48" s="1644"/>
      <c r="K48" s="2044">
        <v>11</v>
      </c>
      <c r="L48" s="2044"/>
      <c r="M48" s="2044"/>
      <c r="N48" s="2044">
        <v>32</v>
      </c>
      <c r="O48" s="2044"/>
      <c r="P48" s="2044"/>
      <c r="Q48" s="2045">
        <v>451</v>
      </c>
      <c r="R48" s="2045"/>
      <c r="S48" s="2045"/>
      <c r="T48" s="2045">
        <v>391</v>
      </c>
      <c r="U48" s="2045"/>
      <c r="V48" s="2048"/>
    </row>
    <row r="49" spans="2:22" s="43" customFormat="1" ht="12" customHeight="1">
      <c r="B49" s="438"/>
      <c r="C49" s="439"/>
      <c r="D49" s="439"/>
      <c r="E49" s="1643" t="s">
        <v>176</v>
      </c>
      <c r="F49" s="1643"/>
      <c r="G49" s="1643"/>
      <c r="H49" s="1643"/>
      <c r="I49" s="1643"/>
      <c r="J49" s="1644"/>
      <c r="K49" s="2044">
        <v>18</v>
      </c>
      <c r="L49" s="2044"/>
      <c r="M49" s="2044"/>
      <c r="N49" s="2044">
        <v>101</v>
      </c>
      <c r="O49" s="2044"/>
      <c r="P49" s="2044"/>
      <c r="Q49" s="2045">
        <v>380</v>
      </c>
      <c r="R49" s="2045"/>
      <c r="S49" s="2045"/>
      <c r="T49" s="2045">
        <v>643</v>
      </c>
      <c r="U49" s="2045"/>
      <c r="V49" s="2048"/>
    </row>
    <row r="50" spans="2:22" s="43" customFormat="1" ht="12" customHeight="1">
      <c r="B50" s="438"/>
      <c r="C50" s="439"/>
      <c r="D50" s="439"/>
      <c r="E50" s="1643" t="s">
        <v>908</v>
      </c>
      <c r="F50" s="1643"/>
      <c r="G50" s="1643"/>
      <c r="H50" s="1643"/>
      <c r="I50" s="1643"/>
      <c r="J50" s="1644"/>
      <c r="K50" s="2044">
        <v>35</v>
      </c>
      <c r="L50" s="2044"/>
      <c r="M50" s="2044"/>
      <c r="N50" s="2044">
        <v>323</v>
      </c>
      <c r="O50" s="2044"/>
      <c r="P50" s="2044"/>
      <c r="Q50" s="2045">
        <v>4245</v>
      </c>
      <c r="R50" s="2045"/>
      <c r="S50" s="2045"/>
      <c r="T50" s="2045">
        <v>2423</v>
      </c>
      <c r="U50" s="2045"/>
      <c r="V50" s="2048"/>
    </row>
    <row r="51" spans="2:22" s="43" customFormat="1" ht="12" customHeight="1">
      <c r="B51" s="438"/>
      <c r="C51" s="439"/>
      <c r="D51" s="2050" t="s">
        <v>218</v>
      </c>
      <c r="E51" s="2050"/>
      <c r="F51" s="2050"/>
      <c r="G51" s="2050"/>
      <c r="H51" s="2050"/>
      <c r="I51" s="2050"/>
      <c r="J51" s="2051"/>
      <c r="K51" s="2049">
        <v>44</v>
      </c>
      <c r="L51" s="2049"/>
      <c r="M51" s="2049"/>
      <c r="N51" s="2049">
        <v>189</v>
      </c>
      <c r="O51" s="2049"/>
      <c r="P51" s="2049"/>
      <c r="Q51" s="2046">
        <v>3198</v>
      </c>
      <c r="R51" s="2046"/>
      <c r="S51" s="2046"/>
      <c r="T51" s="2046">
        <v>2254</v>
      </c>
      <c r="U51" s="2046"/>
      <c r="V51" s="2047"/>
    </row>
    <row r="52" spans="2:22" s="43" customFormat="1" ht="12" customHeight="1">
      <c r="B52" s="438"/>
      <c r="C52" s="439"/>
      <c r="D52" s="439"/>
      <c r="E52" s="1643" t="s">
        <v>120</v>
      </c>
      <c r="F52" s="1643"/>
      <c r="G52" s="1643"/>
      <c r="H52" s="1643"/>
      <c r="I52" s="1643"/>
      <c r="J52" s="1644"/>
      <c r="K52" s="2044">
        <v>23</v>
      </c>
      <c r="L52" s="2044"/>
      <c r="M52" s="2044"/>
      <c r="N52" s="2044">
        <v>124</v>
      </c>
      <c r="O52" s="2044"/>
      <c r="P52" s="2044"/>
      <c r="Q52" s="2045">
        <v>2449</v>
      </c>
      <c r="R52" s="2045"/>
      <c r="S52" s="2045"/>
      <c r="T52" s="2045">
        <v>1643</v>
      </c>
      <c r="U52" s="2045"/>
      <c r="V52" s="2048"/>
    </row>
    <row r="53" spans="2:22" s="43" customFormat="1" ht="12" customHeight="1">
      <c r="B53" s="438"/>
      <c r="C53" s="439"/>
      <c r="D53" s="439"/>
      <c r="E53" s="1643" t="s">
        <v>909</v>
      </c>
      <c r="F53" s="1643"/>
      <c r="G53" s="1643"/>
      <c r="H53" s="1643"/>
      <c r="I53" s="1643"/>
      <c r="J53" s="1644"/>
      <c r="K53" s="2044">
        <v>6</v>
      </c>
      <c r="L53" s="2044"/>
      <c r="M53" s="2044"/>
      <c r="N53" s="2044">
        <v>9</v>
      </c>
      <c r="O53" s="2044"/>
      <c r="P53" s="2044"/>
      <c r="Q53" s="2045">
        <v>41</v>
      </c>
      <c r="R53" s="2045"/>
      <c r="S53" s="2045"/>
      <c r="T53" s="2045">
        <v>84</v>
      </c>
      <c r="U53" s="2045"/>
      <c r="V53" s="2048"/>
    </row>
    <row r="54" spans="2:22" s="43" customFormat="1" ht="12" customHeight="1">
      <c r="B54" s="438"/>
      <c r="C54" s="439"/>
      <c r="D54" s="439"/>
      <c r="E54" s="1643" t="s">
        <v>1649</v>
      </c>
      <c r="F54" s="1643"/>
      <c r="G54" s="1643"/>
      <c r="H54" s="1643"/>
      <c r="I54" s="1643"/>
      <c r="J54" s="1644"/>
      <c r="K54" s="2044">
        <v>15</v>
      </c>
      <c r="L54" s="2044"/>
      <c r="M54" s="2044"/>
      <c r="N54" s="2044">
        <v>56</v>
      </c>
      <c r="O54" s="2044"/>
      <c r="P54" s="2044"/>
      <c r="Q54" s="2045">
        <v>708</v>
      </c>
      <c r="R54" s="2045"/>
      <c r="S54" s="2045"/>
      <c r="T54" s="2045">
        <v>527</v>
      </c>
      <c r="U54" s="2045"/>
      <c r="V54" s="2048"/>
    </row>
    <row r="55" spans="2:22" s="43" customFormat="1" ht="12" customHeight="1">
      <c r="B55" s="438"/>
      <c r="C55" s="439"/>
      <c r="D55" s="2050" t="s">
        <v>289</v>
      </c>
      <c r="E55" s="2050"/>
      <c r="F55" s="2050"/>
      <c r="G55" s="2050"/>
      <c r="H55" s="2050"/>
      <c r="I55" s="2050"/>
      <c r="J55" s="2051"/>
      <c r="K55" s="2049">
        <v>101</v>
      </c>
      <c r="L55" s="2049"/>
      <c r="M55" s="2049"/>
      <c r="N55" s="2049">
        <v>679</v>
      </c>
      <c r="O55" s="2049"/>
      <c r="P55" s="2049"/>
      <c r="Q55" s="2046" t="s">
        <v>714</v>
      </c>
      <c r="R55" s="2046"/>
      <c r="S55" s="2046"/>
      <c r="T55" s="2046" t="s">
        <v>714</v>
      </c>
      <c r="U55" s="2046"/>
      <c r="V55" s="2047"/>
    </row>
    <row r="56" spans="2:22" s="43" customFormat="1" ht="12" customHeight="1">
      <c r="B56" s="438"/>
      <c r="C56" s="439"/>
      <c r="D56" s="439"/>
      <c r="E56" s="1643" t="s">
        <v>1312</v>
      </c>
      <c r="F56" s="1643"/>
      <c r="G56" s="1643"/>
      <c r="H56" s="1643"/>
      <c r="I56" s="1643"/>
      <c r="J56" s="1644"/>
      <c r="K56" s="2044">
        <v>6</v>
      </c>
      <c r="L56" s="2044"/>
      <c r="M56" s="2044"/>
      <c r="N56" s="2044">
        <v>20</v>
      </c>
      <c r="O56" s="2044"/>
      <c r="P56" s="2044"/>
      <c r="Q56" s="2045">
        <v>184</v>
      </c>
      <c r="R56" s="2045"/>
      <c r="S56" s="2045"/>
      <c r="T56" s="2045">
        <v>1180</v>
      </c>
      <c r="U56" s="2045"/>
      <c r="V56" s="2048"/>
    </row>
    <row r="57" spans="2:22" s="43" customFormat="1" ht="12" customHeight="1">
      <c r="B57" s="438"/>
      <c r="C57" s="439"/>
      <c r="D57" s="439"/>
      <c r="E57" s="1643" t="s">
        <v>1650</v>
      </c>
      <c r="F57" s="1643"/>
      <c r="G57" s="1643"/>
      <c r="H57" s="1643"/>
      <c r="I57" s="1643"/>
      <c r="J57" s="1644"/>
      <c r="K57" s="2044">
        <v>2</v>
      </c>
      <c r="L57" s="2044"/>
      <c r="M57" s="2044"/>
      <c r="N57" s="2044">
        <v>5</v>
      </c>
      <c r="O57" s="2044"/>
      <c r="P57" s="2044"/>
      <c r="Q57" s="2045" t="s">
        <v>714</v>
      </c>
      <c r="R57" s="2045"/>
      <c r="S57" s="2045"/>
      <c r="T57" s="2045" t="s">
        <v>714</v>
      </c>
      <c r="U57" s="2045"/>
      <c r="V57" s="2048"/>
    </row>
    <row r="58" spans="2:22" s="43" customFormat="1" ht="12" customHeight="1">
      <c r="B58" s="438"/>
      <c r="C58" s="439"/>
      <c r="D58" s="439"/>
      <c r="E58" s="1643" t="s">
        <v>290</v>
      </c>
      <c r="F58" s="1643"/>
      <c r="G58" s="1643"/>
      <c r="H58" s="1643"/>
      <c r="I58" s="1643"/>
      <c r="J58" s="1644"/>
      <c r="K58" s="2044">
        <v>28</v>
      </c>
      <c r="L58" s="2044"/>
      <c r="M58" s="2044"/>
      <c r="N58" s="2044">
        <v>184</v>
      </c>
      <c r="O58" s="2044"/>
      <c r="P58" s="2044"/>
      <c r="Q58" s="2045">
        <v>2812</v>
      </c>
      <c r="R58" s="2045"/>
      <c r="S58" s="2045"/>
      <c r="T58" s="2045">
        <v>2724</v>
      </c>
      <c r="U58" s="2045"/>
      <c r="V58" s="2048"/>
    </row>
    <row r="59" spans="2:22" s="43" customFormat="1" ht="12" customHeight="1">
      <c r="B59" s="438"/>
      <c r="C59" s="439"/>
      <c r="D59" s="439"/>
      <c r="E59" s="1643" t="s">
        <v>291</v>
      </c>
      <c r="F59" s="1643"/>
      <c r="G59" s="1643"/>
      <c r="H59" s="1643"/>
      <c r="I59" s="1643"/>
      <c r="J59" s="1644"/>
      <c r="K59" s="2044">
        <v>7</v>
      </c>
      <c r="L59" s="2044"/>
      <c r="M59" s="2044"/>
      <c r="N59" s="2044">
        <v>25</v>
      </c>
      <c r="O59" s="2044"/>
      <c r="P59" s="2044"/>
      <c r="Q59" s="2045">
        <v>362</v>
      </c>
      <c r="R59" s="2045"/>
      <c r="S59" s="2045"/>
      <c r="T59" s="2045">
        <v>607</v>
      </c>
      <c r="U59" s="2045"/>
      <c r="V59" s="2048"/>
    </row>
    <row r="60" spans="2:22" s="43" customFormat="1" ht="12" customHeight="1">
      <c r="B60" s="438"/>
      <c r="C60" s="439"/>
      <c r="D60" s="439"/>
      <c r="E60" s="1643" t="s">
        <v>292</v>
      </c>
      <c r="F60" s="1643"/>
      <c r="G60" s="1643"/>
      <c r="H60" s="1643"/>
      <c r="I60" s="1643"/>
      <c r="J60" s="1644"/>
      <c r="K60" s="2044">
        <v>17</v>
      </c>
      <c r="L60" s="2044"/>
      <c r="M60" s="2044"/>
      <c r="N60" s="2044">
        <v>169</v>
      </c>
      <c r="O60" s="2044"/>
      <c r="P60" s="2044"/>
      <c r="Q60" s="2045">
        <v>8446</v>
      </c>
      <c r="R60" s="2045"/>
      <c r="S60" s="2045"/>
      <c r="T60" s="2045">
        <v>693</v>
      </c>
      <c r="U60" s="2045"/>
      <c r="V60" s="2048"/>
    </row>
    <row r="61" spans="2:22" s="43" customFormat="1" ht="12" customHeight="1">
      <c r="B61" s="438"/>
      <c r="C61" s="439"/>
      <c r="D61" s="439"/>
      <c r="E61" s="1643" t="s">
        <v>293</v>
      </c>
      <c r="F61" s="1643"/>
      <c r="G61" s="1643"/>
      <c r="H61" s="1643"/>
      <c r="I61" s="1643"/>
      <c r="J61" s="1644"/>
      <c r="K61" s="2044">
        <v>12</v>
      </c>
      <c r="L61" s="2044"/>
      <c r="M61" s="2044"/>
      <c r="N61" s="2044">
        <v>181</v>
      </c>
      <c r="O61" s="2044"/>
      <c r="P61" s="2044"/>
      <c r="Q61" s="2045">
        <v>1208</v>
      </c>
      <c r="R61" s="2045"/>
      <c r="S61" s="2045"/>
      <c r="T61" s="2045">
        <v>1265</v>
      </c>
      <c r="U61" s="2045"/>
      <c r="V61" s="2048"/>
    </row>
    <row r="62" spans="2:22" s="43" customFormat="1" ht="12" customHeight="1">
      <c r="B62" s="438"/>
      <c r="C62" s="439"/>
      <c r="D62" s="439"/>
      <c r="E62" s="2055" t="s">
        <v>294</v>
      </c>
      <c r="F62" s="2056"/>
      <c r="G62" s="2056"/>
      <c r="H62" s="2056"/>
      <c r="I62" s="2056"/>
      <c r="J62" s="2057"/>
      <c r="K62" s="2044">
        <v>5</v>
      </c>
      <c r="L62" s="2044"/>
      <c r="M62" s="2044"/>
      <c r="N62" s="2044">
        <v>13</v>
      </c>
      <c r="O62" s="2044"/>
      <c r="P62" s="2044"/>
      <c r="Q62" s="2045">
        <v>368</v>
      </c>
      <c r="R62" s="2045"/>
      <c r="S62" s="2045"/>
      <c r="T62" s="2045">
        <v>765</v>
      </c>
      <c r="U62" s="2045"/>
      <c r="V62" s="2048"/>
    </row>
    <row r="63" spans="2:22" s="43" customFormat="1" ht="12" customHeight="1">
      <c r="B63" s="438"/>
      <c r="C63" s="439"/>
      <c r="D63" s="439"/>
      <c r="E63" s="1643" t="s">
        <v>1651</v>
      </c>
      <c r="F63" s="1643"/>
      <c r="G63" s="1643"/>
      <c r="H63" s="1643"/>
      <c r="I63" s="1643"/>
      <c r="J63" s="1644"/>
      <c r="K63" s="2044">
        <v>7</v>
      </c>
      <c r="L63" s="2044"/>
      <c r="M63" s="2044"/>
      <c r="N63" s="2044">
        <v>20</v>
      </c>
      <c r="O63" s="2044"/>
      <c r="P63" s="2044"/>
      <c r="Q63" s="2045">
        <v>217</v>
      </c>
      <c r="R63" s="2045"/>
      <c r="S63" s="2045"/>
      <c r="T63" s="2045">
        <v>521</v>
      </c>
      <c r="U63" s="2045"/>
      <c r="V63" s="2048"/>
    </row>
    <row r="64" spans="2:22" s="43" customFormat="1" ht="12" customHeight="1">
      <c r="B64" s="438"/>
      <c r="C64" s="439"/>
      <c r="D64" s="439"/>
      <c r="E64" s="1643" t="s">
        <v>1339</v>
      </c>
      <c r="F64" s="1643"/>
      <c r="G64" s="1643"/>
      <c r="H64" s="1643"/>
      <c r="I64" s="1643"/>
      <c r="J64" s="1644"/>
      <c r="K64" s="2044">
        <v>17</v>
      </c>
      <c r="L64" s="2044"/>
      <c r="M64" s="2044"/>
      <c r="N64" s="2044">
        <v>62</v>
      </c>
      <c r="O64" s="2044"/>
      <c r="P64" s="2044"/>
      <c r="Q64" s="2045" t="s">
        <v>714</v>
      </c>
      <c r="R64" s="2045"/>
      <c r="S64" s="2045"/>
      <c r="T64" s="2045" t="s">
        <v>714</v>
      </c>
      <c r="U64" s="2045"/>
      <c r="V64" s="2048"/>
    </row>
    <row r="65" spans="2:22" s="43" customFormat="1" ht="12" customHeight="1">
      <c r="B65" s="438"/>
      <c r="C65" s="439"/>
      <c r="D65" s="2050" t="s">
        <v>1652</v>
      </c>
      <c r="E65" s="2050"/>
      <c r="F65" s="2050"/>
      <c r="G65" s="2050"/>
      <c r="H65" s="2050"/>
      <c r="I65" s="2050"/>
      <c r="J65" s="2051"/>
      <c r="K65" s="2049">
        <v>11</v>
      </c>
      <c r="L65" s="2049"/>
      <c r="M65" s="2049"/>
      <c r="N65" s="2049">
        <v>58</v>
      </c>
      <c r="O65" s="2049"/>
      <c r="P65" s="2049"/>
      <c r="Q65" s="2046">
        <v>1777</v>
      </c>
      <c r="R65" s="2046"/>
      <c r="S65" s="2046"/>
      <c r="T65" s="2046" t="s">
        <v>12</v>
      </c>
      <c r="U65" s="2046"/>
      <c r="V65" s="2047"/>
    </row>
    <row r="66" spans="2:22" s="43" customFormat="1" ht="12" customHeight="1">
      <c r="B66" s="438"/>
      <c r="C66" s="439"/>
      <c r="D66" s="439"/>
      <c r="E66" s="1643" t="s">
        <v>1653</v>
      </c>
      <c r="F66" s="1643"/>
      <c r="G66" s="1643"/>
      <c r="H66" s="1643"/>
      <c r="I66" s="1643"/>
      <c r="J66" s="1644"/>
      <c r="K66" s="2044">
        <v>8</v>
      </c>
      <c r="L66" s="2044"/>
      <c r="M66" s="2044"/>
      <c r="N66" s="2044">
        <v>38</v>
      </c>
      <c r="O66" s="2044"/>
      <c r="P66" s="2044"/>
      <c r="Q66" s="2045">
        <v>1301</v>
      </c>
      <c r="R66" s="2045"/>
      <c r="S66" s="2045"/>
      <c r="T66" s="2046" t="s">
        <v>12</v>
      </c>
      <c r="U66" s="2046"/>
      <c r="V66" s="2047"/>
    </row>
    <row r="67" spans="2:22" s="43" customFormat="1" ht="12" customHeight="1">
      <c r="B67" s="438"/>
      <c r="C67" s="439"/>
      <c r="D67" s="439"/>
      <c r="E67" s="1643" t="s">
        <v>1654</v>
      </c>
      <c r="F67" s="1643"/>
      <c r="G67" s="1643"/>
      <c r="H67" s="1643"/>
      <c r="I67" s="1643"/>
      <c r="J67" s="1644"/>
      <c r="K67" s="2044">
        <v>1</v>
      </c>
      <c r="L67" s="2044"/>
      <c r="M67" s="2044"/>
      <c r="N67" s="2044">
        <v>16</v>
      </c>
      <c r="O67" s="2044"/>
      <c r="P67" s="2044"/>
      <c r="Q67" s="2045" t="s">
        <v>714</v>
      </c>
      <c r="R67" s="2045"/>
      <c r="S67" s="2045"/>
      <c r="T67" s="2045" t="s">
        <v>12</v>
      </c>
      <c r="U67" s="2045"/>
      <c r="V67" s="2048"/>
    </row>
    <row r="68" spans="2:22" s="43" customFormat="1" ht="12" customHeight="1">
      <c r="B68" s="699"/>
      <c r="C68" s="700"/>
      <c r="D68" s="700"/>
      <c r="E68" s="1649" t="s">
        <v>1655</v>
      </c>
      <c r="F68" s="1649"/>
      <c r="G68" s="1649"/>
      <c r="H68" s="1649"/>
      <c r="I68" s="1649"/>
      <c r="J68" s="1650"/>
      <c r="K68" s="2066">
        <v>2</v>
      </c>
      <c r="L68" s="2066"/>
      <c r="M68" s="2066"/>
      <c r="N68" s="2066">
        <v>4</v>
      </c>
      <c r="O68" s="2066"/>
      <c r="P68" s="2066"/>
      <c r="Q68" s="2067" t="s">
        <v>714</v>
      </c>
      <c r="R68" s="2067"/>
      <c r="S68" s="2067"/>
      <c r="T68" s="2067" t="s">
        <v>12</v>
      </c>
      <c r="U68" s="2067"/>
      <c r="V68" s="2068"/>
    </row>
    <row r="69" spans="2:22">
      <c r="B69" s="261" t="s">
        <v>338</v>
      </c>
      <c r="C69" s="261" t="s">
        <v>704</v>
      </c>
      <c r="D69" s="240"/>
      <c r="E69" s="240"/>
      <c r="F69" s="240"/>
      <c r="Q69" s="35"/>
      <c r="R69" s="35"/>
      <c r="S69" s="35"/>
      <c r="T69" s="35"/>
      <c r="U69" s="35"/>
      <c r="V69" s="35"/>
    </row>
    <row r="70" spans="2:22">
      <c r="B70" s="240"/>
      <c r="C70" s="257"/>
      <c r="D70" s="240"/>
      <c r="E70" s="240"/>
      <c r="F70" s="240"/>
      <c r="Q70" s="35"/>
      <c r="R70" s="35"/>
      <c r="S70" s="35"/>
      <c r="T70" s="35"/>
      <c r="U70" s="35"/>
      <c r="V70" s="35"/>
    </row>
    <row r="71" spans="2:22">
      <c r="Q71" s="35"/>
      <c r="R71" s="35"/>
      <c r="S71" s="35"/>
      <c r="T71" s="35"/>
      <c r="U71" s="35"/>
      <c r="V71" s="35"/>
    </row>
  </sheetData>
  <mergeCells count="321">
    <mergeCell ref="T13:V13"/>
    <mergeCell ref="K15:M15"/>
    <mergeCell ref="E9:J9"/>
    <mergeCell ref="Q8:S8"/>
    <mergeCell ref="T8:V8"/>
    <mergeCell ref="K12:M12"/>
    <mergeCell ref="N12:P12"/>
    <mergeCell ref="T12:V12"/>
    <mergeCell ref="Q10:S10"/>
    <mergeCell ref="N13:P13"/>
    <mergeCell ref="Q12:S12"/>
    <mergeCell ref="D8:J8"/>
    <mergeCell ref="E10:J10"/>
    <mergeCell ref="Q13:S13"/>
    <mergeCell ref="E13:J13"/>
    <mergeCell ref="E14:J14"/>
    <mergeCell ref="D12:J12"/>
    <mergeCell ref="K14:M14"/>
    <mergeCell ref="K13:M13"/>
    <mergeCell ref="E11:J11"/>
    <mergeCell ref="E68:J68"/>
    <mergeCell ref="K68:M68"/>
    <mergeCell ref="N68:P68"/>
    <mergeCell ref="Q68:S68"/>
    <mergeCell ref="T68:V68"/>
    <mergeCell ref="D15:J15"/>
    <mergeCell ref="K16:M16"/>
    <mergeCell ref="T15:V15"/>
    <mergeCell ref="N16:P16"/>
    <mergeCell ref="Q16:S16"/>
    <mergeCell ref="E18:J18"/>
    <mergeCell ref="E19:J19"/>
    <mergeCell ref="K17:M17"/>
    <mergeCell ref="N17:P17"/>
    <mergeCell ref="K19:M19"/>
    <mergeCell ref="N19:P19"/>
    <mergeCell ref="E17:J17"/>
    <mergeCell ref="E16:J16"/>
    <mergeCell ref="K22:M22"/>
    <mergeCell ref="N22:P22"/>
    <mergeCell ref="Q22:S22"/>
    <mergeCell ref="T22:V22"/>
    <mergeCell ref="T17:V17"/>
    <mergeCell ref="K18:M18"/>
    <mergeCell ref="T4:V5"/>
    <mergeCell ref="T11:V11"/>
    <mergeCell ref="M2:V2"/>
    <mergeCell ref="Q7:S7"/>
    <mergeCell ref="T7:V7"/>
    <mergeCell ref="T3:V3"/>
    <mergeCell ref="Q3:S3"/>
    <mergeCell ref="T10:V10"/>
    <mergeCell ref="N7:P7"/>
    <mergeCell ref="Q9:S9"/>
    <mergeCell ref="T6:V6"/>
    <mergeCell ref="N9:P9"/>
    <mergeCell ref="T9:V9"/>
    <mergeCell ref="N6:P6"/>
    <mergeCell ref="N10:P10"/>
    <mergeCell ref="Q4:S5"/>
    <mergeCell ref="Q6:S6"/>
    <mergeCell ref="N11:P11"/>
    <mergeCell ref="Q11:S11"/>
    <mergeCell ref="K11:M11"/>
    <mergeCell ref="D7:J7"/>
    <mergeCell ref="K7:M7"/>
    <mergeCell ref="C6:J6"/>
    <mergeCell ref="K10:M10"/>
    <mergeCell ref="K9:M9"/>
    <mergeCell ref="B3:J3"/>
    <mergeCell ref="B4:J5"/>
    <mergeCell ref="K4:M5"/>
    <mergeCell ref="N4:P5"/>
    <mergeCell ref="N8:P8"/>
    <mergeCell ref="N3:P3"/>
    <mergeCell ref="K3:M3"/>
    <mergeCell ref="K8:M8"/>
    <mergeCell ref="K6:M6"/>
    <mergeCell ref="N18:P18"/>
    <mergeCell ref="Q18:S18"/>
    <mergeCell ref="D22:J22"/>
    <mergeCell ref="N23:P23"/>
    <mergeCell ref="Q23:S23"/>
    <mergeCell ref="T23:V23"/>
    <mergeCell ref="T16:V16"/>
    <mergeCell ref="N14:P14"/>
    <mergeCell ref="Q14:S14"/>
    <mergeCell ref="T14:V14"/>
    <mergeCell ref="N15:P15"/>
    <mergeCell ref="Q15:S15"/>
    <mergeCell ref="T20:V20"/>
    <mergeCell ref="E21:J21"/>
    <mergeCell ref="K21:M21"/>
    <mergeCell ref="N21:P21"/>
    <mergeCell ref="Q21:S21"/>
    <mergeCell ref="T21:V21"/>
    <mergeCell ref="T19:V19"/>
    <mergeCell ref="T18:V18"/>
    <mergeCell ref="Q17:S17"/>
    <mergeCell ref="Q19:S19"/>
    <mergeCell ref="E20:J20"/>
    <mergeCell ref="K20:M20"/>
    <mergeCell ref="T40:V40"/>
    <mergeCell ref="K37:M37"/>
    <mergeCell ref="N37:P37"/>
    <mergeCell ref="Q37:S37"/>
    <mergeCell ref="T37:V37"/>
    <mergeCell ref="K34:M34"/>
    <mergeCell ref="N34:P34"/>
    <mergeCell ref="Q34:S34"/>
    <mergeCell ref="T34:V34"/>
    <mergeCell ref="Q35:S35"/>
    <mergeCell ref="T39:V39"/>
    <mergeCell ref="K38:M38"/>
    <mergeCell ref="N38:P38"/>
    <mergeCell ref="Q38:S38"/>
    <mergeCell ref="T38:V38"/>
    <mergeCell ref="K42:M42"/>
    <mergeCell ref="N42:P42"/>
    <mergeCell ref="Q42:S42"/>
    <mergeCell ref="T42:V42"/>
    <mergeCell ref="K41:M41"/>
    <mergeCell ref="N41:P41"/>
    <mergeCell ref="Q41:S41"/>
    <mergeCell ref="T41:V41"/>
    <mergeCell ref="K44:M44"/>
    <mergeCell ref="N44:P44"/>
    <mergeCell ref="Q44:S44"/>
    <mergeCell ref="T44:V44"/>
    <mergeCell ref="K43:M43"/>
    <mergeCell ref="N43:P43"/>
    <mergeCell ref="Q43:S43"/>
    <mergeCell ref="T43:V43"/>
    <mergeCell ref="Q46:S46"/>
    <mergeCell ref="T46:V46"/>
    <mergeCell ref="K45:M45"/>
    <mergeCell ref="N45:P45"/>
    <mergeCell ref="Q45:S45"/>
    <mergeCell ref="T45:V45"/>
    <mergeCell ref="Q48:S48"/>
    <mergeCell ref="T48:V48"/>
    <mergeCell ref="K47:M47"/>
    <mergeCell ref="N47:P47"/>
    <mergeCell ref="Q47:S47"/>
    <mergeCell ref="T47:V47"/>
    <mergeCell ref="E46:J46"/>
    <mergeCell ref="E47:J47"/>
    <mergeCell ref="E48:J48"/>
    <mergeCell ref="D51:J51"/>
    <mergeCell ref="K48:M48"/>
    <mergeCell ref="N48:P48"/>
    <mergeCell ref="K46:M46"/>
    <mergeCell ref="N46:P46"/>
    <mergeCell ref="K50:M50"/>
    <mergeCell ref="N50:P50"/>
    <mergeCell ref="E49:J49"/>
    <mergeCell ref="E50:J50"/>
    <mergeCell ref="K49:M49"/>
    <mergeCell ref="N49:P49"/>
    <mergeCell ref="T61:V61"/>
    <mergeCell ref="K60:M60"/>
    <mergeCell ref="K57:M57"/>
    <mergeCell ref="N57:P57"/>
    <mergeCell ref="Q59:S59"/>
    <mergeCell ref="E42:J42"/>
    <mergeCell ref="D43:J43"/>
    <mergeCell ref="E52:J52"/>
    <mergeCell ref="E44:J44"/>
    <mergeCell ref="E45:J45"/>
    <mergeCell ref="T59:V59"/>
    <mergeCell ref="E61:J61"/>
    <mergeCell ref="K55:M55"/>
    <mergeCell ref="N55:P55"/>
    <mergeCell ref="Q55:S55"/>
    <mergeCell ref="K56:M56"/>
    <mergeCell ref="N56:P56"/>
    <mergeCell ref="Q56:S56"/>
    <mergeCell ref="E59:J59"/>
    <mergeCell ref="E60:J60"/>
    <mergeCell ref="D55:J55"/>
    <mergeCell ref="E56:J56"/>
    <mergeCell ref="E57:J57"/>
    <mergeCell ref="E58:J58"/>
    <mergeCell ref="T64:V64"/>
    <mergeCell ref="K64:M64"/>
    <mergeCell ref="N64:P64"/>
    <mergeCell ref="T65:V65"/>
    <mergeCell ref="Q57:S57"/>
    <mergeCell ref="T57:V57"/>
    <mergeCell ref="Q58:S58"/>
    <mergeCell ref="T58:V58"/>
    <mergeCell ref="K58:M58"/>
    <mergeCell ref="N58:P58"/>
    <mergeCell ref="Q64:S64"/>
    <mergeCell ref="N63:P63"/>
    <mergeCell ref="Q63:S63"/>
    <mergeCell ref="N61:P61"/>
    <mergeCell ref="K61:M61"/>
    <mergeCell ref="T63:V63"/>
    <mergeCell ref="K62:M62"/>
    <mergeCell ref="T62:V62"/>
    <mergeCell ref="K63:M63"/>
    <mergeCell ref="N59:P59"/>
    <mergeCell ref="K59:M59"/>
    <mergeCell ref="N60:P60"/>
    <mergeCell ref="Q60:S60"/>
    <mergeCell ref="T60:V60"/>
    <mergeCell ref="T67:V67"/>
    <mergeCell ref="E66:J66"/>
    <mergeCell ref="K66:M66"/>
    <mergeCell ref="N66:P66"/>
    <mergeCell ref="Q66:S66"/>
    <mergeCell ref="T66:V66"/>
    <mergeCell ref="E67:J67"/>
    <mergeCell ref="K67:M67"/>
    <mergeCell ref="N67:P67"/>
    <mergeCell ref="Q67:S67"/>
    <mergeCell ref="D65:J65"/>
    <mergeCell ref="K65:M65"/>
    <mergeCell ref="Q62:S62"/>
    <mergeCell ref="Q61:S61"/>
    <mergeCell ref="N62:P62"/>
    <mergeCell ref="N65:P65"/>
    <mergeCell ref="Q65:S65"/>
    <mergeCell ref="E64:J64"/>
    <mergeCell ref="E62:J62"/>
    <mergeCell ref="E63:J63"/>
    <mergeCell ref="T54:V54"/>
    <mergeCell ref="K53:M53"/>
    <mergeCell ref="E54:J54"/>
    <mergeCell ref="K54:M54"/>
    <mergeCell ref="N54:P54"/>
    <mergeCell ref="Q54:S54"/>
    <mergeCell ref="E53:J53"/>
    <mergeCell ref="Q51:S51"/>
    <mergeCell ref="T51:V51"/>
    <mergeCell ref="K52:M52"/>
    <mergeCell ref="N52:P52"/>
    <mergeCell ref="Q52:S52"/>
    <mergeCell ref="T52:V52"/>
    <mergeCell ref="K51:M51"/>
    <mergeCell ref="N51:P51"/>
    <mergeCell ref="T56:V56"/>
    <mergeCell ref="T55:V55"/>
    <mergeCell ref="N53:P53"/>
    <mergeCell ref="Q53:S53"/>
    <mergeCell ref="T53:V53"/>
    <mergeCell ref="E39:J39"/>
    <mergeCell ref="E40:J40"/>
    <mergeCell ref="D34:J34"/>
    <mergeCell ref="K39:M39"/>
    <mergeCell ref="N39:P39"/>
    <mergeCell ref="Q39:S39"/>
    <mergeCell ref="K40:M40"/>
    <mergeCell ref="N40:P40"/>
    <mergeCell ref="Q40:S40"/>
    <mergeCell ref="K36:M36"/>
    <mergeCell ref="T35:V35"/>
    <mergeCell ref="D37:J37"/>
    <mergeCell ref="E38:J38"/>
    <mergeCell ref="N36:P36"/>
    <mergeCell ref="Q36:S36"/>
    <mergeCell ref="T36:V36"/>
    <mergeCell ref="E41:J41"/>
    <mergeCell ref="Q50:S50"/>
    <mergeCell ref="T50:V50"/>
    <mergeCell ref="B32:J33"/>
    <mergeCell ref="K32:M33"/>
    <mergeCell ref="N32:P33"/>
    <mergeCell ref="Q32:S33"/>
    <mergeCell ref="T32:V33"/>
    <mergeCell ref="E35:J35"/>
    <mergeCell ref="E36:J36"/>
    <mergeCell ref="K35:M35"/>
    <mergeCell ref="N35:P35"/>
    <mergeCell ref="Q49:S49"/>
    <mergeCell ref="T49:V49"/>
    <mergeCell ref="E29:J29"/>
    <mergeCell ref="K28:M28"/>
    <mergeCell ref="N28:P28"/>
    <mergeCell ref="E23:J23"/>
    <mergeCell ref="E24:J24"/>
    <mergeCell ref="E25:J25"/>
    <mergeCell ref="K27:M27"/>
    <mergeCell ref="K26:M26"/>
    <mergeCell ref="N26:P26"/>
    <mergeCell ref="K24:M24"/>
    <mergeCell ref="D27:J27"/>
    <mergeCell ref="N24:P24"/>
    <mergeCell ref="Q24:S24"/>
    <mergeCell ref="T24:V24"/>
    <mergeCell ref="K23:M23"/>
    <mergeCell ref="Q29:S29"/>
    <mergeCell ref="T29:V29"/>
    <mergeCell ref="Q28:S28"/>
    <mergeCell ref="T28:V28"/>
    <mergeCell ref="E26:J26"/>
    <mergeCell ref="Q26:S26"/>
    <mergeCell ref="T26:V26"/>
    <mergeCell ref="E31:J31"/>
    <mergeCell ref="T30:V30"/>
    <mergeCell ref="N27:P27"/>
    <mergeCell ref="Q27:S27"/>
    <mergeCell ref="T27:V27"/>
    <mergeCell ref="K29:M29"/>
    <mergeCell ref="N29:P29"/>
    <mergeCell ref="E28:J28"/>
    <mergeCell ref="K31:M31"/>
    <mergeCell ref="N31:P31"/>
    <mergeCell ref="Q31:S31"/>
    <mergeCell ref="T31:V31"/>
    <mergeCell ref="Q30:S30"/>
    <mergeCell ref="N20:P20"/>
    <mergeCell ref="Q20:S20"/>
    <mergeCell ref="E30:J30"/>
    <mergeCell ref="K25:M25"/>
    <mergeCell ref="N25:P25"/>
    <mergeCell ref="Q25:S25"/>
    <mergeCell ref="T25:V25"/>
    <mergeCell ref="K30:M30"/>
    <mergeCell ref="N30:P30"/>
  </mergeCells>
  <phoneticPr fontId="2"/>
  <pageMargins left="0.78740157480314965" right="0.78740157480314965" top="0.59055118110236227" bottom="0.59055118110236227" header="0.39370078740157483" footer="0.39370078740157483"/>
  <pageSetup paperSize="9" scale="97" firstPageNumber="16" orientation="portrait" r:id="rId1"/>
  <headerFooter alignWithMargins="0">
    <oddHeader>&amp;R&amp;A</oddHeader>
    <oddFooter>&amp;C－２３－</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AS50"/>
  <sheetViews>
    <sheetView zoomScaleNormal="100" workbookViewId="0">
      <selection activeCell="Q22" sqref="Q22:R22"/>
    </sheetView>
  </sheetViews>
  <sheetFormatPr defaultRowHeight="13.5"/>
  <cols>
    <col min="1" max="1" width="4.125" style="11" customWidth="1"/>
    <col min="2" max="2" width="11.125" style="11" customWidth="1"/>
    <col min="3" max="3" width="4.375" style="11" customWidth="1"/>
    <col min="4" max="4" width="4.5" style="11" customWidth="1"/>
    <col min="5" max="5" width="4.875" style="11" customWidth="1"/>
    <col min="6" max="7" width="4" style="11" customWidth="1"/>
    <col min="8" max="8" width="3.75" style="11" customWidth="1"/>
    <col min="9" max="12" width="4" style="11" customWidth="1"/>
    <col min="13" max="13" width="3.875" style="11" customWidth="1"/>
    <col min="14" max="14" width="4.25" style="11" customWidth="1"/>
    <col min="15" max="16" width="4" style="11" customWidth="1"/>
    <col min="17" max="17" width="5.625" style="11" customWidth="1"/>
    <col min="18" max="19" width="4" style="11" customWidth="1"/>
    <col min="20" max="20" width="5.25" style="11" customWidth="1"/>
    <col min="21" max="25" width="4" style="11" customWidth="1"/>
    <col min="26" max="16384" width="9" style="11"/>
  </cols>
  <sheetData>
    <row r="1" spans="1:45" s="138" customFormat="1" ht="26.25" customHeight="1">
      <c r="A1" s="134" t="s">
        <v>2105</v>
      </c>
      <c r="B1" s="164"/>
      <c r="C1" s="164"/>
      <c r="D1" s="164"/>
      <c r="E1" s="164"/>
      <c r="F1" s="164"/>
      <c r="G1" s="164"/>
      <c r="H1" s="164"/>
      <c r="I1" s="164"/>
      <c r="J1" s="164"/>
      <c r="K1" s="164"/>
      <c r="L1" s="164"/>
      <c r="M1" s="164"/>
      <c r="N1" s="164"/>
      <c r="O1" s="164"/>
      <c r="P1" s="164"/>
      <c r="Q1" s="164"/>
      <c r="R1" s="164"/>
      <c r="S1" s="140"/>
      <c r="T1" s="140"/>
      <c r="U1" s="140"/>
      <c r="V1" s="140"/>
      <c r="W1" s="140"/>
      <c r="X1" s="139"/>
      <c r="Y1" s="139"/>
      <c r="Z1" s="139"/>
      <c r="AA1" s="139"/>
      <c r="AB1" s="139"/>
      <c r="AC1" s="139"/>
      <c r="AD1" s="139"/>
      <c r="AE1" s="139"/>
      <c r="AF1" s="139"/>
      <c r="AG1" s="139"/>
      <c r="AH1" s="139"/>
      <c r="AI1" s="139"/>
    </row>
    <row r="2" spans="1:45" ht="14.25" customHeight="1">
      <c r="B2" s="1220"/>
      <c r="C2" s="1220"/>
      <c r="D2" s="1220"/>
      <c r="E2" s="1220"/>
      <c r="F2" s="1220"/>
      <c r="G2" s="1220"/>
      <c r="H2" s="1220"/>
      <c r="I2" s="1220"/>
      <c r="J2" s="1220" t="s">
        <v>2180</v>
      </c>
      <c r="K2" s="1220"/>
      <c r="L2" s="1213"/>
      <c r="M2" s="1213"/>
      <c r="N2" s="1213"/>
      <c r="O2" s="1213"/>
      <c r="P2" s="1213"/>
      <c r="Q2" s="1221"/>
      <c r="R2" s="1221"/>
      <c r="S2" s="1766"/>
      <c r="T2" s="1766"/>
    </row>
    <row r="3" spans="1:45" ht="14.25" customHeight="1">
      <c r="B3" s="1570" t="s">
        <v>679</v>
      </c>
      <c r="C3" s="1598" t="s">
        <v>370</v>
      </c>
      <c r="D3" s="1986"/>
      <c r="E3" s="1986"/>
      <c r="F3" s="1986"/>
      <c r="G3" s="1986"/>
      <c r="H3" s="1986"/>
      <c r="I3" s="1986"/>
      <c r="J3" s="1986"/>
      <c r="K3" s="1986"/>
      <c r="L3" s="1986"/>
      <c r="M3" s="1986"/>
      <c r="N3" s="1986"/>
      <c r="O3" s="1986"/>
      <c r="P3" s="1987"/>
      <c r="Q3" s="1305"/>
      <c r="R3" s="1229"/>
    </row>
    <row r="4" spans="1:45" ht="14.25" customHeight="1">
      <c r="B4" s="2086"/>
      <c r="C4" s="1968" t="s">
        <v>2235</v>
      </c>
      <c r="D4" s="2093"/>
      <c r="E4" s="2093"/>
      <c r="F4" s="2093"/>
      <c r="G4" s="2093"/>
      <c r="H4" s="2093"/>
      <c r="I4" s="2093"/>
      <c r="J4" s="2093"/>
      <c r="K4" s="2093"/>
      <c r="L4" s="2093"/>
      <c r="M4" s="2093"/>
      <c r="N4" s="2094"/>
      <c r="O4" s="2087" t="s">
        <v>1</v>
      </c>
      <c r="P4" s="2088"/>
    </row>
    <row r="5" spans="1:45" ht="14.25" customHeight="1">
      <c r="B5" s="2086"/>
      <c r="C5" s="1569" t="s">
        <v>1601</v>
      </c>
      <c r="D5" s="1569"/>
      <c r="E5" s="1968" t="s">
        <v>2179</v>
      </c>
      <c r="F5" s="2093"/>
      <c r="G5" s="2093"/>
      <c r="H5" s="2093"/>
      <c r="I5" s="2093"/>
      <c r="J5" s="2093"/>
      <c r="K5" s="2093"/>
      <c r="L5" s="2094"/>
      <c r="M5" s="2101" t="s">
        <v>678</v>
      </c>
      <c r="N5" s="2102"/>
      <c r="O5" s="2089"/>
      <c r="P5" s="2090"/>
      <c r="R5" s="1766"/>
      <c r="S5" s="1766"/>
    </row>
    <row r="6" spans="1:45" ht="14.25" customHeight="1">
      <c r="B6" s="2086"/>
      <c r="C6" s="1569"/>
      <c r="D6" s="1569"/>
      <c r="E6" s="1569" t="s">
        <v>1600</v>
      </c>
      <c r="F6" s="1569"/>
      <c r="G6" s="2097" t="s">
        <v>1479</v>
      </c>
      <c r="H6" s="2098"/>
      <c r="I6" s="2107" t="s">
        <v>1247</v>
      </c>
      <c r="J6" s="2107"/>
      <c r="K6" s="1569" t="s">
        <v>1384</v>
      </c>
      <c r="L6" s="1569"/>
      <c r="M6" s="2103"/>
      <c r="N6" s="2104"/>
      <c r="O6" s="2089"/>
      <c r="P6" s="2090"/>
      <c r="R6" s="1228"/>
      <c r="S6" s="1228"/>
    </row>
    <row r="7" spans="1:45" ht="14.25" customHeight="1">
      <c r="B7" s="2086"/>
      <c r="C7" s="1569"/>
      <c r="D7" s="1569"/>
      <c r="E7" s="1569"/>
      <c r="F7" s="1569"/>
      <c r="G7" s="2099"/>
      <c r="H7" s="2100"/>
      <c r="I7" s="2107"/>
      <c r="J7" s="2107"/>
      <c r="K7" s="1569"/>
      <c r="L7" s="1569"/>
      <c r="M7" s="2105"/>
      <c r="N7" s="2106"/>
      <c r="O7" s="2091"/>
      <c r="P7" s="2092"/>
    </row>
    <row r="8" spans="1:45" ht="18.75" customHeight="1">
      <c r="B8" s="1553" t="s">
        <v>2414</v>
      </c>
      <c r="C8" s="2113">
        <v>6116</v>
      </c>
      <c r="D8" s="1879"/>
      <c r="E8" s="2113">
        <v>4037</v>
      </c>
      <c r="F8" s="1879"/>
      <c r="G8" s="2114">
        <v>1670</v>
      </c>
      <c r="H8" s="2115"/>
      <c r="I8" s="2114">
        <v>299</v>
      </c>
      <c r="J8" s="2115"/>
      <c r="K8" s="1878">
        <v>110</v>
      </c>
      <c r="L8" s="1879"/>
      <c r="M8" s="1878">
        <v>640</v>
      </c>
      <c r="N8" s="1879"/>
      <c r="O8" s="2116">
        <v>758</v>
      </c>
      <c r="P8" s="2117"/>
      <c r="Q8" s="1228"/>
      <c r="R8" s="1228"/>
    </row>
    <row r="9" spans="1:45" ht="18.75" customHeight="1">
      <c r="B9" s="1527" t="s">
        <v>2387</v>
      </c>
      <c r="C9" s="2080">
        <v>6006</v>
      </c>
      <c r="D9" s="2081"/>
      <c r="E9" s="2080">
        <v>4005</v>
      </c>
      <c r="F9" s="2081"/>
      <c r="G9" s="2080">
        <v>1659</v>
      </c>
      <c r="H9" s="2081"/>
      <c r="I9" s="2080">
        <v>282</v>
      </c>
      <c r="J9" s="2081"/>
      <c r="K9" s="2080">
        <v>120</v>
      </c>
      <c r="L9" s="2081"/>
      <c r="M9" s="2080">
        <v>631</v>
      </c>
      <c r="N9" s="2081"/>
      <c r="O9" s="2080">
        <v>702</v>
      </c>
      <c r="P9" s="2082"/>
      <c r="Q9" s="1228"/>
      <c r="R9" s="1228"/>
      <c r="S9" s="1228"/>
      <c r="T9" s="1228"/>
      <c r="U9" s="27"/>
      <c r="V9" s="27"/>
      <c r="W9" s="27"/>
      <c r="X9" s="27"/>
      <c r="Y9" s="27"/>
      <c r="Z9" s="27"/>
      <c r="AA9" s="27"/>
      <c r="AB9" s="27"/>
      <c r="AC9" s="27"/>
      <c r="AD9" s="27"/>
      <c r="AE9" s="27"/>
      <c r="AF9" s="27"/>
      <c r="AG9" s="27"/>
      <c r="AH9" s="27"/>
      <c r="AI9" s="27"/>
      <c r="AJ9" s="27"/>
      <c r="AK9" s="27"/>
      <c r="AL9" s="27"/>
      <c r="AM9" s="27"/>
      <c r="AN9" s="27"/>
      <c r="AO9" s="27"/>
      <c r="AP9" s="27"/>
      <c r="AQ9" s="27"/>
    </row>
    <row r="10" spans="1:45" ht="18.75" customHeight="1">
      <c r="B10" s="1527" t="s">
        <v>2388</v>
      </c>
      <c r="C10" s="2080">
        <v>6146</v>
      </c>
      <c r="D10" s="2081"/>
      <c r="E10" s="2080">
        <v>4065</v>
      </c>
      <c r="F10" s="2081"/>
      <c r="G10" s="2080">
        <v>1685</v>
      </c>
      <c r="H10" s="2081"/>
      <c r="I10" s="2080">
        <v>285</v>
      </c>
      <c r="J10" s="2081"/>
      <c r="K10" s="2080">
        <v>111</v>
      </c>
      <c r="L10" s="2081"/>
      <c r="M10" s="2080">
        <v>608</v>
      </c>
      <c r="N10" s="2081"/>
      <c r="O10" s="2080">
        <v>646</v>
      </c>
      <c r="P10" s="2082"/>
      <c r="Q10" s="1228"/>
      <c r="R10" s="1228"/>
      <c r="S10" s="1228"/>
      <c r="T10" s="1228"/>
      <c r="U10" s="27"/>
      <c r="V10" s="27"/>
      <c r="W10" s="27"/>
      <c r="X10" s="27"/>
      <c r="Y10" s="27"/>
      <c r="Z10" s="27"/>
      <c r="AA10" s="27"/>
      <c r="AB10" s="27"/>
      <c r="AC10" s="27"/>
      <c r="AD10" s="27"/>
      <c r="AE10" s="27"/>
      <c r="AF10" s="27"/>
      <c r="AG10" s="27"/>
      <c r="AH10" s="27"/>
      <c r="AI10" s="27"/>
      <c r="AJ10" s="27"/>
      <c r="AK10" s="27"/>
      <c r="AL10" s="27"/>
      <c r="AM10" s="27"/>
      <c r="AN10" s="27"/>
      <c r="AO10" s="27"/>
      <c r="AP10" s="27"/>
      <c r="AQ10" s="27"/>
    </row>
    <row r="11" spans="1:45" ht="18.75" customHeight="1">
      <c r="B11" s="1527" t="s">
        <v>2389</v>
      </c>
      <c r="C11" s="2080">
        <v>6103</v>
      </c>
      <c r="D11" s="2081"/>
      <c r="E11" s="2080">
        <v>4004</v>
      </c>
      <c r="F11" s="2081"/>
      <c r="G11" s="2080">
        <v>1703</v>
      </c>
      <c r="H11" s="2081"/>
      <c r="I11" s="2080">
        <v>281</v>
      </c>
      <c r="J11" s="2081"/>
      <c r="K11" s="2080">
        <v>115</v>
      </c>
      <c r="L11" s="2081"/>
      <c r="M11" s="2080">
        <v>649</v>
      </c>
      <c r="N11" s="2081"/>
      <c r="O11" s="2080">
        <v>649</v>
      </c>
      <c r="P11" s="2082"/>
      <c r="Q11" s="1228"/>
      <c r="R11" s="1228"/>
      <c r="S11" s="1228"/>
      <c r="T11" s="1228"/>
      <c r="U11" s="27"/>
      <c r="V11" s="27"/>
      <c r="W11" s="27"/>
      <c r="X11" s="27"/>
      <c r="Y11" s="27"/>
      <c r="Z11" s="27"/>
      <c r="AA11" s="27"/>
      <c r="AB11" s="27"/>
      <c r="AC11" s="27"/>
      <c r="AD11" s="27"/>
      <c r="AE11" s="27"/>
      <c r="AF11" s="27"/>
      <c r="AG11" s="27"/>
      <c r="AH11" s="27"/>
      <c r="AI11" s="27"/>
      <c r="AJ11" s="27"/>
      <c r="AK11" s="27"/>
      <c r="AL11" s="27"/>
      <c r="AM11" s="27"/>
      <c r="AN11" s="27"/>
      <c r="AO11" s="27"/>
      <c r="AP11" s="27"/>
      <c r="AQ11" s="27"/>
    </row>
    <row r="12" spans="1:45" ht="18.75" customHeight="1">
      <c r="B12" s="1528" t="s">
        <v>2390</v>
      </c>
      <c r="C12" s="2080">
        <v>6136</v>
      </c>
      <c r="D12" s="2081"/>
      <c r="E12" s="2080">
        <v>3984</v>
      </c>
      <c r="F12" s="2081"/>
      <c r="G12" s="2080">
        <v>1766</v>
      </c>
      <c r="H12" s="2081"/>
      <c r="I12" s="2080">
        <v>287</v>
      </c>
      <c r="J12" s="2081"/>
      <c r="K12" s="2080">
        <v>100</v>
      </c>
      <c r="L12" s="2081"/>
      <c r="M12" s="2080">
        <v>608</v>
      </c>
      <c r="N12" s="2081"/>
      <c r="O12" s="2080">
        <v>608</v>
      </c>
      <c r="P12" s="2082"/>
      <c r="Q12" s="1230"/>
      <c r="R12" s="1228"/>
      <c r="S12" s="1228"/>
      <c r="T12" s="1228"/>
      <c r="U12" s="27"/>
      <c r="V12" s="27"/>
      <c r="W12" s="27"/>
      <c r="X12" s="27"/>
      <c r="Y12" s="27"/>
      <c r="Z12" s="27"/>
      <c r="AA12" s="27"/>
      <c r="AB12" s="27"/>
      <c r="AC12" s="27"/>
      <c r="AD12" s="27"/>
      <c r="AE12" s="27"/>
      <c r="AF12" s="27"/>
      <c r="AG12" s="27"/>
      <c r="AH12" s="27"/>
      <c r="AI12" s="27"/>
      <c r="AJ12" s="27"/>
      <c r="AK12" s="27"/>
      <c r="AL12" s="27"/>
      <c r="AM12" s="27"/>
      <c r="AN12" s="27"/>
      <c r="AO12" s="27"/>
      <c r="AP12" s="27"/>
      <c r="AQ12" s="27"/>
    </row>
    <row r="13" spans="1:45">
      <c r="B13" s="1231" t="s">
        <v>1195</v>
      </c>
      <c r="C13" s="1394"/>
      <c r="D13" s="1394"/>
      <c r="E13" s="2109"/>
      <c r="F13" s="2109"/>
      <c r="G13" s="2109"/>
      <c r="H13" s="2109"/>
      <c r="I13" s="2109"/>
      <c r="J13" s="2109"/>
      <c r="K13" s="2109"/>
      <c r="L13" s="2109"/>
      <c r="M13" s="2109"/>
      <c r="N13" s="2109"/>
      <c r="O13" s="2109"/>
      <c r="P13" s="2109"/>
      <c r="Q13" s="2112"/>
      <c r="R13" s="2112"/>
      <c r="S13" s="1228"/>
      <c r="T13" s="1228"/>
      <c r="U13" s="7"/>
      <c r="V13" s="7"/>
      <c r="W13" s="27"/>
      <c r="X13" s="27"/>
      <c r="Y13" s="27"/>
      <c r="Z13" s="27"/>
      <c r="AA13" s="27"/>
      <c r="AB13" s="27"/>
      <c r="AC13" s="27"/>
      <c r="AD13" s="27"/>
      <c r="AE13" s="27"/>
      <c r="AF13" s="27"/>
      <c r="AG13" s="27"/>
      <c r="AH13" s="27"/>
      <c r="AI13" s="27"/>
      <c r="AJ13" s="27"/>
      <c r="AK13" s="27"/>
      <c r="AL13" s="27"/>
      <c r="AM13" s="27"/>
      <c r="AN13" s="27"/>
      <c r="AO13" s="27"/>
      <c r="AP13" s="27"/>
      <c r="AQ13" s="27"/>
      <c r="AR13" s="27"/>
      <c r="AS13" s="27"/>
    </row>
    <row r="14" spans="1:45" ht="14.25" customHeight="1">
      <c r="B14" s="1227"/>
      <c r="C14" s="1228"/>
      <c r="D14" s="1228"/>
      <c r="E14" s="1228"/>
      <c r="F14" s="1228"/>
      <c r="G14" s="1382"/>
      <c r="H14" s="1232"/>
      <c r="I14" s="1382"/>
      <c r="J14" s="1232"/>
      <c r="K14" s="1382"/>
      <c r="L14" s="1232"/>
      <c r="M14" s="1382"/>
      <c r="N14" s="1232"/>
      <c r="O14" s="1382"/>
      <c r="P14" s="1232"/>
      <c r="Q14" s="1306"/>
      <c r="R14" s="1229"/>
      <c r="S14" s="1228"/>
      <c r="T14" s="1228"/>
      <c r="U14" s="7"/>
      <c r="V14" s="7"/>
      <c r="W14" s="27"/>
      <c r="X14" s="27"/>
      <c r="Y14" s="27"/>
      <c r="Z14" s="27"/>
      <c r="AA14" s="27"/>
      <c r="AB14" s="27"/>
      <c r="AC14" s="27"/>
      <c r="AD14" s="27"/>
      <c r="AE14" s="27"/>
      <c r="AF14" s="27"/>
      <c r="AG14" s="27"/>
      <c r="AH14" s="27"/>
      <c r="AI14" s="27"/>
      <c r="AJ14" s="27"/>
      <c r="AK14" s="27"/>
      <c r="AL14" s="27"/>
      <c r="AM14" s="27"/>
      <c r="AN14" s="27"/>
      <c r="AO14" s="27"/>
      <c r="AP14" s="27"/>
      <c r="AQ14" s="27"/>
      <c r="AR14" s="27"/>
      <c r="AS14" s="27"/>
    </row>
    <row r="15" spans="1:45" ht="14.25" customHeight="1">
      <c r="B15" s="1268"/>
      <c r="C15" s="1228"/>
      <c r="D15" s="1228"/>
      <c r="E15" s="1228"/>
      <c r="F15" s="1228"/>
      <c r="G15" s="1382"/>
      <c r="H15" s="1232"/>
      <c r="I15" s="1382"/>
      <c r="J15" s="1232"/>
      <c r="K15" s="1382"/>
      <c r="L15" s="1232"/>
      <c r="M15" s="1382"/>
      <c r="N15" s="1232"/>
      <c r="O15" s="1382"/>
      <c r="P15" s="1232"/>
      <c r="Q15" s="1306"/>
      <c r="R15" s="1229"/>
      <c r="S15" s="1228"/>
      <c r="T15" s="1228"/>
      <c r="U15" s="7"/>
      <c r="V15" s="7"/>
      <c r="W15" s="27"/>
      <c r="X15" s="27"/>
      <c r="Y15" s="27"/>
      <c r="Z15" s="27"/>
      <c r="AA15" s="27"/>
      <c r="AB15" s="27"/>
      <c r="AC15" s="27"/>
      <c r="AD15" s="27"/>
      <c r="AE15" s="27"/>
      <c r="AF15" s="27"/>
      <c r="AG15" s="27"/>
      <c r="AH15" s="27"/>
      <c r="AI15" s="27"/>
      <c r="AJ15" s="27"/>
      <c r="AK15" s="27"/>
      <c r="AL15" s="27"/>
      <c r="AM15" s="27"/>
      <c r="AN15" s="27"/>
      <c r="AO15" s="27"/>
      <c r="AP15" s="27"/>
      <c r="AQ15" s="27"/>
      <c r="AR15" s="27"/>
      <c r="AS15" s="27"/>
    </row>
    <row r="16" spans="1:45" ht="14.25" customHeight="1">
      <c r="B16" s="1268"/>
      <c r="C16" s="1228"/>
      <c r="D16" s="1228"/>
      <c r="E16" s="1228"/>
      <c r="F16" s="1228"/>
      <c r="G16" s="1382"/>
      <c r="H16" s="1232"/>
      <c r="I16" s="1382"/>
      <c r="J16" s="1232"/>
      <c r="K16" s="1382"/>
      <c r="L16" s="1232"/>
      <c r="M16" s="1382"/>
      <c r="N16" s="1232"/>
      <c r="O16" s="1382"/>
      <c r="P16" s="1232"/>
      <c r="Q16" s="1306"/>
      <c r="R16" s="1229"/>
      <c r="S16" s="1228"/>
      <c r="T16" s="1228"/>
      <c r="U16" s="7"/>
      <c r="V16" s="7"/>
      <c r="W16" s="27"/>
      <c r="X16" s="27"/>
      <c r="Y16" s="27"/>
      <c r="Z16" s="27"/>
      <c r="AA16" s="27"/>
      <c r="AB16" s="27"/>
      <c r="AC16" s="27"/>
      <c r="AD16" s="27"/>
      <c r="AE16" s="27"/>
      <c r="AF16" s="27"/>
      <c r="AG16" s="27"/>
      <c r="AH16" s="27"/>
      <c r="AI16" s="27"/>
      <c r="AJ16" s="27"/>
      <c r="AK16" s="27"/>
      <c r="AL16" s="27"/>
      <c r="AM16" s="27"/>
      <c r="AN16" s="27"/>
      <c r="AO16" s="27"/>
      <c r="AP16" s="27"/>
      <c r="AQ16" s="27"/>
      <c r="AR16" s="27"/>
      <c r="AS16" s="27"/>
    </row>
    <row r="17" spans="1:45" ht="14.25" customHeight="1">
      <c r="B17" s="1268"/>
      <c r="C17" s="1228"/>
      <c r="D17" s="1228"/>
      <c r="E17" s="1228"/>
      <c r="F17" s="1228"/>
      <c r="G17" s="1228"/>
      <c r="H17" s="1228"/>
      <c r="I17" s="1228"/>
      <c r="J17" s="1228"/>
      <c r="K17" s="1228"/>
      <c r="L17" s="1228"/>
      <c r="M17" s="1228"/>
      <c r="N17" s="1228"/>
      <c r="O17" s="1228"/>
      <c r="P17" s="1228"/>
      <c r="Q17" s="1228"/>
      <c r="R17" s="1273"/>
      <c r="S17" s="1229"/>
      <c r="T17" s="1229"/>
      <c r="U17" s="2108"/>
      <c r="V17" s="2108"/>
      <c r="W17" s="2108"/>
      <c r="X17" s="2108"/>
      <c r="Y17" s="1752"/>
      <c r="Z17" s="1752"/>
      <c r="AA17" s="2108"/>
      <c r="AB17" s="2108"/>
      <c r="AC17" s="2108"/>
      <c r="AD17" s="2108"/>
      <c r="AE17" s="27"/>
      <c r="AF17" s="27"/>
      <c r="AG17" s="27"/>
      <c r="AH17" s="27"/>
      <c r="AI17" s="27"/>
      <c r="AJ17" s="27"/>
      <c r="AK17" s="27"/>
      <c r="AL17" s="27"/>
      <c r="AM17" s="27"/>
      <c r="AN17" s="27"/>
      <c r="AO17" s="27"/>
      <c r="AP17" s="27"/>
      <c r="AQ17" s="27"/>
      <c r="AR17" s="27"/>
      <c r="AS17" s="27"/>
    </row>
    <row r="18" spans="1:45" ht="26.25" customHeight="1">
      <c r="A18" s="134" t="s">
        <v>2106</v>
      </c>
      <c r="B18" s="164"/>
      <c r="C18" s="164"/>
      <c r="D18" s="164"/>
      <c r="E18" s="164"/>
      <c r="F18" s="164"/>
      <c r="G18" s="164"/>
      <c r="H18" s="164"/>
      <c r="I18" s="164"/>
      <c r="J18" s="164"/>
      <c r="K18" s="164"/>
      <c r="L18" s="164"/>
      <c r="M18" s="164"/>
      <c r="N18" s="164"/>
      <c r="O18" s="164"/>
      <c r="P18" s="164"/>
      <c r="Q18" s="164"/>
      <c r="R18" s="164"/>
      <c r="S18" s="1229"/>
      <c r="T18" s="1229"/>
      <c r="U18" s="2108"/>
      <c r="V18" s="2108"/>
      <c r="W18" s="2108"/>
      <c r="X18" s="2108"/>
      <c r="Y18" s="1752"/>
      <c r="Z18" s="1752"/>
      <c r="AA18" s="2108"/>
      <c r="AB18" s="2108"/>
      <c r="AC18" s="2108"/>
      <c r="AD18" s="2108"/>
      <c r="AE18" s="27"/>
      <c r="AF18" s="27"/>
      <c r="AG18" s="27"/>
      <c r="AH18" s="27"/>
      <c r="AI18" s="27"/>
      <c r="AJ18" s="27"/>
      <c r="AK18" s="27"/>
      <c r="AL18" s="27"/>
      <c r="AM18" s="27"/>
      <c r="AN18" s="27"/>
      <c r="AO18" s="27"/>
      <c r="AP18" s="27"/>
      <c r="AQ18" s="27"/>
      <c r="AR18" s="27"/>
      <c r="AS18" s="27"/>
    </row>
    <row r="19" spans="1:45" ht="14.25" customHeight="1">
      <c r="B19" s="1276"/>
      <c r="C19" s="75"/>
      <c r="D19" s="75"/>
      <c r="E19" s="1382"/>
      <c r="F19" s="1382"/>
      <c r="G19" s="1382"/>
      <c r="H19" s="1232"/>
      <c r="I19" s="1232"/>
      <c r="J19" s="1228"/>
      <c r="K19" s="1228"/>
      <c r="L19" s="1228"/>
      <c r="M19" s="288" t="s">
        <v>1927</v>
      </c>
      <c r="N19" s="71"/>
      <c r="O19" s="71"/>
      <c r="P19" s="1228"/>
      <c r="Q19" s="68"/>
      <c r="R19" s="68"/>
      <c r="S19" s="1229"/>
      <c r="T19" s="1229"/>
      <c r="U19" s="27"/>
      <c r="V19" s="27"/>
      <c r="W19" s="27"/>
      <c r="X19" s="1766"/>
      <c r="Y19" s="1766"/>
      <c r="Z19" s="1766"/>
      <c r="AA19" s="27"/>
      <c r="AB19" s="27"/>
      <c r="AC19" s="27"/>
      <c r="AD19" s="27"/>
      <c r="AE19" s="27"/>
      <c r="AF19" s="27"/>
      <c r="AG19" s="27"/>
      <c r="AH19" s="27"/>
      <c r="AI19" s="27"/>
      <c r="AJ19" s="27"/>
      <c r="AK19" s="27"/>
      <c r="AL19" s="27"/>
      <c r="AM19" s="27"/>
      <c r="AN19" s="27"/>
      <c r="AO19" s="27"/>
      <c r="AP19" s="27"/>
      <c r="AQ19" s="27"/>
      <c r="AR19" s="27"/>
      <c r="AS19" s="27"/>
    </row>
    <row r="20" spans="1:45" ht="60" customHeight="1">
      <c r="B20" s="1209" t="s">
        <v>1327</v>
      </c>
      <c r="C20" s="1883" t="s">
        <v>1316</v>
      </c>
      <c r="D20" s="1883"/>
      <c r="E20" s="1883" t="s">
        <v>1317</v>
      </c>
      <c r="F20" s="1883"/>
      <c r="G20" s="1883" t="s">
        <v>502</v>
      </c>
      <c r="H20" s="1883"/>
      <c r="I20" s="1883" t="s">
        <v>503</v>
      </c>
      <c r="J20" s="1883"/>
      <c r="K20" s="2110" t="s">
        <v>1664</v>
      </c>
      <c r="L20" s="2111"/>
      <c r="M20" s="1883" t="s">
        <v>504</v>
      </c>
      <c r="N20" s="1883"/>
      <c r="O20" s="1883" t="s">
        <v>505</v>
      </c>
      <c r="P20" s="1892"/>
      <c r="Q20" s="2095"/>
      <c r="R20" s="2096"/>
      <c r="S20" s="1229"/>
      <c r="T20" s="1229"/>
      <c r="U20" s="27"/>
      <c r="V20" s="27"/>
      <c r="W20" s="30"/>
      <c r="X20" s="2108"/>
      <c r="Y20" s="2108"/>
      <c r="Z20" s="2108"/>
      <c r="AA20" s="27"/>
      <c r="AB20" s="27"/>
      <c r="AC20" s="27"/>
      <c r="AD20" s="27"/>
      <c r="AE20" s="27"/>
      <c r="AF20" s="27"/>
      <c r="AG20" s="27"/>
      <c r="AH20" s="27"/>
      <c r="AI20" s="27"/>
      <c r="AJ20" s="27"/>
      <c r="AK20" s="27"/>
      <c r="AL20" s="27"/>
      <c r="AM20" s="27"/>
      <c r="AN20" s="27"/>
      <c r="AO20" s="27"/>
      <c r="AP20" s="27"/>
      <c r="AQ20" s="27"/>
      <c r="AR20" s="27"/>
      <c r="AS20" s="27"/>
    </row>
    <row r="21" spans="1:45" ht="21.75" customHeight="1">
      <c r="B21" s="1554" t="s">
        <v>2414</v>
      </c>
      <c r="C21" s="2118">
        <v>1292.8</v>
      </c>
      <c r="D21" s="2119"/>
      <c r="E21" s="2118">
        <v>1292.8</v>
      </c>
      <c r="F21" s="2119"/>
      <c r="G21" s="2120">
        <v>50768</v>
      </c>
      <c r="H21" s="2121"/>
      <c r="I21" s="2116">
        <v>50334</v>
      </c>
      <c r="J21" s="2121"/>
      <c r="K21" s="2116">
        <v>49203</v>
      </c>
      <c r="L21" s="2121"/>
      <c r="M21" s="2116">
        <v>99.1</v>
      </c>
      <c r="N21" s="2121"/>
      <c r="O21" s="2116">
        <v>97.8</v>
      </c>
      <c r="P21" s="2117"/>
      <c r="Q21" s="2085"/>
      <c r="R21" s="1773"/>
      <c r="S21" s="1229"/>
      <c r="T21" s="1229"/>
      <c r="U21" s="27"/>
      <c r="V21" s="27"/>
      <c r="W21" s="30"/>
      <c r="X21" s="30"/>
      <c r="Y21" s="30"/>
      <c r="Z21" s="30"/>
      <c r="AA21" s="27"/>
      <c r="AB21" s="27"/>
      <c r="AC21" s="27"/>
      <c r="AD21" s="27"/>
      <c r="AE21" s="27"/>
      <c r="AF21" s="27"/>
      <c r="AG21" s="27"/>
      <c r="AH21" s="27"/>
      <c r="AI21" s="27"/>
      <c r="AJ21" s="27"/>
      <c r="AK21" s="27"/>
      <c r="AL21" s="27"/>
      <c r="AM21" s="27"/>
      <c r="AN21" s="27"/>
      <c r="AO21" s="27"/>
      <c r="AP21" s="27"/>
      <c r="AQ21" s="27"/>
      <c r="AR21" s="27"/>
      <c r="AS21" s="27"/>
    </row>
    <row r="22" spans="1:45" ht="21.75" customHeight="1">
      <c r="B22" s="1529" t="s">
        <v>2387</v>
      </c>
      <c r="C22" s="2069">
        <v>1293</v>
      </c>
      <c r="D22" s="2069"/>
      <c r="E22" s="2069">
        <v>1293</v>
      </c>
      <c r="F22" s="2069"/>
      <c r="G22" s="2070">
        <v>50756</v>
      </c>
      <c r="H22" s="2070"/>
      <c r="I22" s="2070">
        <v>50324</v>
      </c>
      <c r="J22" s="2070"/>
      <c r="K22" s="2070">
        <v>49226</v>
      </c>
      <c r="L22" s="2070"/>
      <c r="M22" s="2071">
        <v>99.1</v>
      </c>
      <c r="N22" s="2071"/>
      <c r="O22" s="2071">
        <v>97.8</v>
      </c>
      <c r="P22" s="2072"/>
      <c r="Q22" s="2085"/>
      <c r="R22" s="1773"/>
      <c r="S22" s="1229"/>
      <c r="T22" s="1229"/>
      <c r="U22" s="27"/>
      <c r="V22" s="27"/>
      <c r="W22" s="30"/>
      <c r="X22" s="30"/>
      <c r="Y22" s="30"/>
      <c r="Z22" s="30"/>
      <c r="AA22" s="27"/>
      <c r="AB22" s="27"/>
      <c r="AC22" s="27"/>
      <c r="AD22" s="27"/>
      <c r="AE22" s="27"/>
      <c r="AF22" s="27"/>
      <c r="AG22" s="27"/>
      <c r="AH22" s="27"/>
      <c r="AI22" s="27"/>
      <c r="AJ22" s="27"/>
      <c r="AK22" s="27"/>
      <c r="AL22" s="27"/>
      <c r="AM22" s="27"/>
      <c r="AN22" s="27"/>
      <c r="AO22" s="27"/>
      <c r="AP22" s="27"/>
      <c r="AQ22" s="27"/>
      <c r="AR22" s="27"/>
      <c r="AS22" s="27"/>
    </row>
    <row r="23" spans="1:45" ht="21.75" customHeight="1">
      <c r="B23" s="1529" t="s">
        <v>2388</v>
      </c>
      <c r="C23" s="2069">
        <v>1293.2</v>
      </c>
      <c r="D23" s="2069"/>
      <c r="E23" s="2069">
        <v>1293.2</v>
      </c>
      <c r="F23" s="2069"/>
      <c r="G23" s="2070">
        <v>50874</v>
      </c>
      <c r="H23" s="2070"/>
      <c r="I23" s="2070">
        <v>50454</v>
      </c>
      <c r="J23" s="2070"/>
      <c r="K23" s="2070">
        <v>49415</v>
      </c>
      <c r="L23" s="2070"/>
      <c r="M23" s="2071">
        <v>99.2</v>
      </c>
      <c r="N23" s="2071"/>
      <c r="O23" s="2071">
        <v>97.9</v>
      </c>
      <c r="P23" s="2072"/>
      <c r="Q23" s="2085"/>
      <c r="R23" s="1773"/>
    </row>
    <row r="24" spans="1:45" ht="21.75" customHeight="1">
      <c r="B24" s="1529" t="s">
        <v>2389</v>
      </c>
      <c r="C24" s="2069">
        <v>1293.2</v>
      </c>
      <c r="D24" s="2069"/>
      <c r="E24" s="2069">
        <v>1293.2</v>
      </c>
      <c r="F24" s="2069"/>
      <c r="G24" s="2070">
        <v>50877</v>
      </c>
      <c r="H24" s="2070"/>
      <c r="I24" s="2070">
        <v>50469</v>
      </c>
      <c r="J24" s="2070"/>
      <c r="K24" s="2070">
        <v>49614</v>
      </c>
      <c r="L24" s="2070"/>
      <c r="M24" s="2071">
        <v>99.2</v>
      </c>
      <c r="N24" s="2071"/>
      <c r="O24" s="2071">
        <v>98.3</v>
      </c>
      <c r="P24" s="2072"/>
      <c r="Q24" s="2083"/>
      <c r="R24" s="2084"/>
    </row>
    <row r="25" spans="1:45" ht="21.75" customHeight="1">
      <c r="B25" s="1552" t="s">
        <v>2390</v>
      </c>
      <c r="C25" s="2073">
        <v>1250.2</v>
      </c>
      <c r="D25" s="2074"/>
      <c r="E25" s="2073">
        <v>1250.2</v>
      </c>
      <c r="F25" s="2074"/>
      <c r="G25" s="2075">
        <v>51080</v>
      </c>
      <c r="H25" s="2076"/>
      <c r="I25" s="2075">
        <v>50681</v>
      </c>
      <c r="J25" s="2076"/>
      <c r="K25" s="2075">
        <v>50070</v>
      </c>
      <c r="L25" s="2076"/>
      <c r="M25" s="2077">
        <v>99.2</v>
      </c>
      <c r="N25" s="2078"/>
      <c r="O25" s="2077">
        <v>98.8</v>
      </c>
      <c r="P25" s="2079"/>
      <c r="Q25" s="1382"/>
      <c r="R25" s="1382"/>
    </row>
    <row r="26" spans="1:45" ht="14.25" customHeight="1">
      <c r="B26" s="1231" t="s">
        <v>1195</v>
      </c>
    </row>
    <row r="27" spans="1:45" ht="14.25" customHeight="1"/>
    <row r="28" spans="1:45" ht="14.25" customHeight="1"/>
    <row r="29" spans="1:45" ht="14.25" customHeight="1"/>
    <row r="30" spans="1:45" ht="14.25" customHeight="1"/>
    <row r="31" spans="1:45" ht="14.25" customHeight="1"/>
    <row r="32" spans="1:45"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sheetData>
  <mergeCells count="114">
    <mergeCell ref="C8:D8"/>
    <mergeCell ref="E8:F8"/>
    <mergeCell ref="G8:H8"/>
    <mergeCell ref="I8:J8"/>
    <mergeCell ref="K8:L8"/>
    <mergeCell ref="M8:N8"/>
    <mergeCell ref="O8:P8"/>
    <mergeCell ref="C21:D21"/>
    <mergeCell ref="E21:F21"/>
    <mergeCell ref="G21:H21"/>
    <mergeCell ref="I21:J21"/>
    <mergeCell ref="K21:L21"/>
    <mergeCell ref="M21:N21"/>
    <mergeCell ref="O21:P21"/>
    <mergeCell ref="C10:D10"/>
    <mergeCell ref="K10:L10"/>
    <mergeCell ref="M10:N10"/>
    <mergeCell ref="O10:P10"/>
    <mergeCell ref="O11:P11"/>
    <mergeCell ref="C12:D12"/>
    <mergeCell ref="E12:F12"/>
    <mergeCell ref="G12:H12"/>
    <mergeCell ref="I12:J12"/>
    <mergeCell ref="K12:L12"/>
    <mergeCell ref="AC18:AD18"/>
    <mergeCell ref="AA17:AB17"/>
    <mergeCell ref="AC17:AD17"/>
    <mergeCell ref="Y18:Z18"/>
    <mergeCell ref="U18:V18"/>
    <mergeCell ref="W18:X18"/>
    <mergeCell ref="AA18:AB18"/>
    <mergeCell ref="U17:V17"/>
    <mergeCell ref="W17:X17"/>
    <mergeCell ref="Y17:Z17"/>
    <mergeCell ref="X20:Z20"/>
    <mergeCell ref="X19:Z19"/>
    <mergeCell ref="K13:L13"/>
    <mergeCell ref="I20:J20"/>
    <mergeCell ref="K20:L20"/>
    <mergeCell ref="M20:N20"/>
    <mergeCell ref="E13:F13"/>
    <mergeCell ref="M13:N13"/>
    <mergeCell ref="S2:T2"/>
    <mergeCell ref="R5:S5"/>
    <mergeCell ref="Q13:R13"/>
    <mergeCell ref="O13:P13"/>
    <mergeCell ref="G20:H20"/>
    <mergeCell ref="G13:H13"/>
    <mergeCell ref="I13:J13"/>
    <mergeCell ref="E20:F20"/>
    <mergeCell ref="M9:N9"/>
    <mergeCell ref="O9:P9"/>
    <mergeCell ref="G11:H11"/>
    <mergeCell ref="I11:J11"/>
    <mergeCell ref="K11:L11"/>
    <mergeCell ref="E10:F10"/>
    <mergeCell ref="G10:H10"/>
    <mergeCell ref="I10:J10"/>
    <mergeCell ref="Q24:R24"/>
    <mergeCell ref="Q23:R23"/>
    <mergeCell ref="Q22:R22"/>
    <mergeCell ref="B3:B7"/>
    <mergeCell ref="O4:P7"/>
    <mergeCell ref="C5:D7"/>
    <mergeCell ref="C3:P3"/>
    <mergeCell ref="C4:N4"/>
    <mergeCell ref="E5:L5"/>
    <mergeCell ref="Q21:R21"/>
    <mergeCell ref="O20:P20"/>
    <mergeCell ref="Q20:R20"/>
    <mergeCell ref="G6:H7"/>
    <mergeCell ref="E6:F7"/>
    <mergeCell ref="M5:N7"/>
    <mergeCell ref="K6:L7"/>
    <mergeCell ref="I6:J7"/>
    <mergeCell ref="C20:D20"/>
    <mergeCell ref="M11:N11"/>
    <mergeCell ref="C9:D9"/>
    <mergeCell ref="E9:F9"/>
    <mergeCell ref="G9:H9"/>
    <mergeCell ref="I9:J9"/>
    <mergeCell ref="K9:L9"/>
    <mergeCell ref="M12:N12"/>
    <mergeCell ref="O12:P12"/>
    <mergeCell ref="C11:D11"/>
    <mergeCell ref="E11:F11"/>
    <mergeCell ref="C22:D22"/>
    <mergeCell ref="E22:F22"/>
    <mergeCell ref="G22:H22"/>
    <mergeCell ref="I22:J22"/>
    <mergeCell ref="K22:L22"/>
    <mergeCell ref="M22:N22"/>
    <mergeCell ref="O22:P22"/>
    <mergeCell ref="C23:D23"/>
    <mergeCell ref="E23:F23"/>
    <mergeCell ref="G23:H23"/>
    <mergeCell ref="I23:J23"/>
    <mergeCell ref="K23:L23"/>
    <mergeCell ref="M23:N23"/>
    <mergeCell ref="O23:P23"/>
    <mergeCell ref="O24:P24"/>
    <mergeCell ref="C25:D25"/>
    <mergeCell ref="E25:F25"/>
    <mergeCell ref="G25:H25"/>
    <mergeCell ref="I25:J25"/>
    <mergeCell ref="K25:L25"/>
    <mergeCell ref="M25:N25"/>
    <mergeCell ref="O25:P25"/>
    <mergeCell ref="C24:D24"/>
    <mergeCell ref="E24:F24"/>
    <mergeCell ref="G24:H24"/>
    <mergeCell ref="I24:J24"/>
    <mergeCell ref="K24:L24"/>
    <mergeCell ref="M24:N24"/>
  </mergeCells>
  <phoneticPr fontId="2"/>
  <pageMargins left="0.78740157480314965" right="0.78740157480314965" top="0.59055118110236227" bottom="0.59055118110236227" header="0.39370078740157483" footer="0.39370078740157483"/>
  <pageSetup paperSize="9" firstPageNumber="16" orientation="portrait" r:id="rId1"/>
  <headerFooter alignWithMargins="0">
    <oddHeader>&amp;R&amp;A</oddHeader>
    <oddFooter>&amp;C－２４－</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A1:AI53"/>
  <sheetViews>
    <sheetView zoomScaleNormal="100" workbookViewId="0">
      <selection activeCell="V16" sqref="V16"/>
    </sheetView>
  </sheetViews>
  <sheetFormatPr defaultRowHeight="13.5"/>
  <cols>
    <col min="1" max="1" width="1.25" style="11" customWidth="1"/>
    <col min="2" max="2" width="3.875" style="11" customWidth="1"/>
    <col min="3" max="4" width="4" style="11" customWidth="1"/>
    <col min="5" max="5" width="5" style="11" customWidth="1"/>
    <col min="6" max="6" width="4.25" style="11" customWidth="1"/>
    <col min="7" max="7" width="3.875" style="11" customWidth="1"/>
    <col min="8" max="8" width="4.25" style="11" customWidth="1"/>
    <col min="9" max="9" width="3.5" style="11" customWidth="1"/>
    <col min="10" max="10" width="4" style="11" customWidth="1"/>
    <col min="11" max="11" width="4.25" style="11" customWidth="1"/>
    <col min="12" max="12" width="4.375" style="11" customWidth="1"/>
    <col min="13" max="13" width="3.375" style="11" customWidth="1"/>
    <col min="14" max="16" width="3.875" style="11" customWidth="1"/>
    <col min="17" max="17" width="5.625" style="11" customWidth="1"/>
    <col min="18" max="18" width="3.875" style="11" customWidth="1"/>
    <col min="19" max="19" width="3" style="11" customWidth="1"/>
    <col min="20" max="20" width="5" style="11" customWidth="1"/>
    <col min="21" max="21" width="3.125" style="11" customWidth="1"/>
    <col min="22" max="22" width="3.875" style="11" customWidth="1"/>
    <col min="23" max="23" width="3" style="11" customWidth="1"/>
    <col min="24" max="24" width="3.875" style="11" customWidth="1"/>
    <col min="25" max="25" width="4" style="11" customWidth="1"/>
    <col min="26" max="16384" width="9" style="11"/>
  </cols>
  <sheetData>
    <row r="1" spans="1:35" s="138" customFormat="1" ht="26.25" customHeight="1">
      <c r="A1" s="134" t="s">
        <v>2107</v>
      </c>
      <c r="B1" s="140"/>
      <c r="C1" s="140"/>
      <c r="D1" s="140"/>
      <c r="E1" s="140"/>
      <c r="F1" s="140"/>
      <c r="G1" s="140"/>
      <c r="H1" s="140"/>
      <c r="I1" s="140"/>
      <c r="J1" s="140"/>
      <c r="K1" s="140"/>
      <c r="L1" s="140"/>
      <c r="M1" s="140"/>
      <c r="N1" s="140"/>
      <c r="O1" s="140"/>
      <c r="P1" s="140"/>
      <c r="Q1" s="140"/>
      <c r="R1" s="140"/>
      <c r="S1" s="140"/>
      <c r="T1" s="140"/>
      <c r="U1" s="140"/>
      <c r="V1" s="140"/>
      <c r="W1" s="140"/>
      <c r="X1" s="139"/>
      <c r="Y1" s="139"/>
      <c r="Z1" s="139"/>
      <c r="AA1" s="139"/>
      <c r="AB1" s="139"/>
      <c r="AC1" s="139"/>
      <c r="AD1" s="139"/>
      <c r="AE1" s="139"/>
      <c r="AF1" s="139"/>
      <c r="AG1" s="139"/>
      <c r="AH1" s="139"/>
      <c r="AI1" s="139"/>
    </row>
    <row r="2" spans="1:35">
      <c r="B2" s="1220" t="s">
        <v>885</v>
      </c>
      <c r="C2" s="1220"/>
      <c r="D2" s="1220"/>
      <c r="E2" s="1220"/>
      <c r="F2" s="1220"/>
      <c r="G2" s="1220"/>
      <c r="H2" s="1220"/>
      <c r="I2" s="1220"/>
      <c r="J2" s="1220"/>
      <c r="K2" s="1220"/>
      <c r="L2" s="288" t="s">
        <v>1445</v>
      </c>
      <c r="M2" s="288"/>
      <c r="N2" s="288"/>
      <c r="O2" s="1220"/>
    </row>
    <row r="3" spans="1:35" ht="15" customHeight="1">
      <c r="B3" s="617"/>
      <c r="C3" s="710"/>
      <c r="D3" s="2122" t="s">
        <v>1630</v>
      </c>
      <c r="E3" s="2122"/>
      <c r="F3" s="2122"/>
      <c r="G3" s="2122"/>
      <c r="H3" s="2186" t="s">
        <v>887</v>
      </c>
      <c r="I3" s="2186"/>
      <c r="J3" s="2186"/>
      <c r="K3" s="2186"/>
      <c r="L3" s="2186" t="s">
        <v>888</v>
      </c>
      <c r="M3" s="2186"/>
      <c r="N3" s="2186"/>
      <c r="O3" s="2187"/>
    </row>
    <row r="4" spans="1:35" ht="15" customHeight="1">
      <c r="B4" s="1903" t="s">
        <v>353</v>
      </c>
      <c r="C4" s="1905"/>
      <c r="D4" s="2123">
        <v>6056</v>
      </c>
      <c r="E4" s="2124"/>
      <c r="F4" s="2124"/>
      <c r="G4" s="859" t="s">
        <v>2239</v>
      </c>
      <c r="H4" s="2188">
        <v>774.8</v>
      </c>
      <c r="I4" s="2189"/>
      <c r="J4" s="2189"/>
      <c r="K4" s="859" t="s">
        <v>2239</v>
      </c>
      <c r="L4" s="2188">
        <v>5281.2</v>
      </c>
      <c r="M4" s="2189"/>
      <c r="N4" s="2189"/>
      <c r="O4" s="860" t="s">
        <v>2239</v>
      </c>
    </row>
    <row r="5" spans="1:35" ht="15" customHeight="1">
      <c r="B5" s="2129" t="s">
        <v>886</v>
      </c>
      <c r="C5" s="2130"/>
      <c r="D5" s="861"/>
      <c r="E5" s="1264"/>
      <c r="F5" s="1264">
        <v>100</v>
      </c>
      <c r="G5" s="862" t="s">
        <v>2236</v>
      </c>
      <c r="H5" s="2133">
        <v>12.8</v>
      </c>
      <c r="I5" s="2134"/>
      <c r="J5" s="2134"/>
      <c r="K5" s="862" t="s">
        <v>1958</v>
      </c>
      <c r="L5" s="2133">
        <v>87.2</v>
      </c>
      <c r="M5" s="2134"/>
      <c r="N5" s="2134"/>
      <c r="O5" s="863" t="s">
        <v>2236</v>
      </c>
    </row>
    <row r="6" spans="1:35" ht="15" customHeight="1">
      <c r="B6" s="1220" t="s">
        <v>1278</v>
      </c>
      <c r="C6" s="257"/>
      <c r="D6" s="257"/>
      <c r="E6" s="257"/>
      <c r="F6" s="257"/>
      <c r="G6" s="257"/>
      <c r="H6" s="257"/>
      <c r="I6" s="257"/>
      <c r="J6" s="257"/>
      <c r="K6" s="257"/>
      <c r="L6" s="257" t="s">
        <v>1277</v>
      </c>
      <c r="M6" s="257"/>
      <c r="N6" s="257"/>
      <c r="O6" s="257"/>
    </row>
    <row r="7" spans="1:35" ht="15" customHeight="1">
      <c r="B7" s="1821" t="s">
        <v>1278</v>
      </c>
      <c r="C7" s="1822"/>
      <c r="D7" s="1822"/>
      <c r="E7" s="1822"/>
      <c r="F7" s="1822"/>
      <c r="G7" s="1822"/>
      <c r="H7" s="1822" t="s">
        <v>855</v>
      </c>
      <c r="I7" s="1822"/>
      <c r="J7" s="1822" t="s">
        <v>856</v>
      </c>
      <c r="K7" s="1822"/>
      <c r="L7" s="1822" t="s">
        <v>857</v>
      </c>
      <c r="M7" s="1822"/>
      <c r="N7" s="1822"/>
      <c r="O7" s="1824"/>
      <c r="Q7" s="143"/>
    </row>
    <row r="8" spans="1:35" ht="15" customHeight="1">
      <c r="B8" s="2125" t="s">
        <v>220</v>
      </c>
      <c r="C8" s="2131"/>
      <c r="D8" s="2131"/>
      <c r="E8" s="2131"/>
      <c r="F8" s="2131"/>
      <c r="G8" s="2131"/>
      <c r="H8" s="2127">
        <v>11.7</v>
      </c>
      <c r="I8" s="2128"/>
      <c r="J8" s="835"/>
      <c r="K8" s="836">
        <f>H8/H4*100</f>
        <v>1.5100671140939599</v>
      </c>
      <c r="L8" s="835"/>
      <c r="M8" s="1257">
        <v>50</v>
      </c>
      <c r="N8" s="835"/>
      <c r="O8" s="1263">
        <v>80</v>
      </c>
      <c r="P8" s="35"/>
      <c r="Q8" s="837"/>
      <c r="R8" s="35"/>
      <c r="S8" s="35"/>
      <c r="T8" s="35"/>
      <c r="U8" s="35"/>
    </row>
    <row r="9" spans="1:35" ht="15" customHeight="1">
      <c r="B9" s="2132"/>
      <c r="C9" s="2131"/>
      <c r="D9" s="2131"/>
      <c r="E9" s="2131"/>
      <c r="F9" s="2131"/>
      <c r="G9" s="2131"/>
      <c r="H9" s="2127">
        <v>38.6</v>
      </c>
      <c r="I9" s="2128"/>
      <c r="J9" s="835"/>
      <c r="K9" s="838">
        <f>H9/H4*100</f>
        <v>4.9819308208569959</v>
      </c>
      <c r="L9" s="835"/>
      <c r="M9" s="1257">
        <v>60</v>
      </c>
      <c r="N9" s="835"/>
      <c r="O9" s="1263">
        <v>100</v>
      </c>
      <c r="P9" s="35"/>
      <c r="Q9" s="837"/>
      <c r="R9" s="35"/>
      <c r="S9" s="35"/>
      <c r="T9" s="35"/>
      <c r="U9" s="35"/>
    </row>
    <row r="10" spans="1:35" ht="15" customHeight="1">
      <c r="B10" s="2125" t="s">
        <v>263</v>
      </c>
      <c r="C10" s="2126"/>
      <c r="D10" s="2126"/>
      <c r="E10" s="2126"/>
      <c r="F10" s="2126"/>
      <c r="G10" s="2126"/>
      <c r="H10" s="2127">
        <v>100</v>
      </c>
      <c r="I10" s="2128"/>
      <c r="J10" s="2127">
        <f>H10/H4*100</f>
        <v>12.906556530717605</v>
      </c>
      <c r="K10" s="2128"/>
      <c r="L10" s="835"/>
      <c r="M10" s="1257">
        <v>60</v>
      </c>
      <c r="N10" s="835"/>
      <c r="O10" s="1263">
        <v>200</v>
      </c>
      <c r="P10" s="35"/>
      <c r="Q10" s="837"/>
      <c r="R10" s="35"/>
      <c r="S10" s="35"/>
      <c r="T10" s="35"/>
      <c r="U10" s="35"/>
    </row>
    <row r="11" spans="1:35" ht="15" customHeight="1">
      <c r="B11" s="2125" t="s">
        <v>264</v>
      </c>
      <c r="C11" s="2126"/>
      <c r="D11" s="2126"/>
      <c r="E11" s="2126"/>
      <c r="F11" s="2126"/>
      <c r="G11" s="2126"/>
      <c r="H11" s="2127">
        <v>168.8</v>
      </c>
      <c r="I11" s="2128"/>
      <c r="J11" s="2127">
        <f>H11/H4*100</f>
        <v>21.786267423851317</v>
      </c>
      <c r="K11" s="2128"/>
      <c r="L11" s="835"/>
      <c r="M11" s="1257">
        <v>60</v>
      </c>
      <c r="N11" s="835"/>
      <c r="O11" s="1263">
        <v>200</v>
      </c>
      <c r="P11" s="35"/>
      <c r="Q11" s="837"/>
      <c r="R11" s="35"/>
      <c r="S11" s="35"/>
      <c r="T11" s="35"/>
      <c r="U11" s="35"/>
    </row>
    <row r="12" spans="1:35" ht="15" customHeight="1">
      <c r="B12" s="2125" t="s">
        <v>265</v>
      </c>
      <c r="C12" s="2126"/>
      <c r="D12" s="2126"/>
      <c r="E12" s="2126"/>
      <c r="F12" s="2126"/>
      <c r="G12" s="2126"/>
      <c r="H12" s="2127">
        <v>65.5</v>
      </c>
      <c r="I12" s="2128"/>
      <c r="J12" s="835"/>
      <c r="K12" s="838">
        <f>H12/H4*100</f>
        <v>8.4537945276200315</v>
      </c>
      <c r="L12" s="835"/>
      <c r="M12" s="1257">
        <v>60</v>
      </c>
      <c r="N12" s="835"/>
      <c r="O12" s="1263">
        <v>200</v>
      </c>
      <c r="P12" s="35"/>
      <c r="Q12" s="837"/>
      <c r="R12" s="35"/>
      <c r="S12" s="35"/>
      <c r="T12" s="35"/>
      <c r="U12" s="35"/>
    </row>
    <row r="13" spans="1:35" ht="15" customHeight="1">
      <c r="B13" s="2125" t="s">
        <v>1455</v>
      </c>
      <c r="C13" s="2126"/>
      <c r="D13" s="2126"/>
      <c r="E13" s="2126"/>
      <c r="F13" s="2126"/>
      <c r="G13" s="2126"/>
      <c r="H13" s="2127">
        <v>17.2</v>
      </c>
      <c r="I13" s="2128"/>
      <c r="J13" s="835"/>
      <c r="K13" s="838">
        <f>H13/H4*100</f>
        <v>2.219927723283428</v>
      </c>
      <c r="L13" s="835"/>
      <c r="M13" s="1257">
        <v>60</v>
      </c>
      <c r="N13" s="835"/>
      <c r="O13" s="1263">
        <v>200</v>
      </c>
      <c r="P13" s="35"/>
      <c r="Q13" s="837"/>
      <c r="R13" s="35"/>
      <c r="S13" s="35"/>
      <c r="T13" s="35"/>
      <c r="U13" s="35"/>
    </row>
    <row r="14" spans="1:35" ht="15" customHeight="1">
      <c r="B14" s="2125" t="s">
        <v>1456</v>
      </c>
      <c r="C14" s="2126"/>
      <c r="D14" s="2126"/>
      <c r="E14" s="2126"/>
      <c r="F14" s="2126"/>
      <c r="G14" s="2126"/>
      <c r="H14" s="2127">
        <v>5.4</v>
      </c>
      <c r="I14" s="2128"/>
      <c r="J14" s="835"/>
      <c r="K14" s="838">
        <f>H14/H4*100</f>
        <v>0.69695405265875077</v>
      </c>
      <c r="L14" s="835"/>
      <c r="M14" s="1257">
        <v>60</v>
      </c>
      <c r="N14" s="835"/>
      <c r="O14" s="1263">
        <v>200</v>
      </c>
      <c r="P14" s="35"/>
      <c r="Q14" s="837"/>
      <c r="R14" s="35"/>
      <c r="S14" s="35"/>
      <c r="T14" s="35"/>
      <c r="U14" s="35"/>
    </row>
    <row r="15" spans="1:35" ht="15" customHeight="1">
      <c r="B15" s="2125" t="s">
        <v>1457</v>
      </c>
      <c r="C15" s="2131"/>
      <c r="D15" s="2131"/>
      <c r="E15" s="2131"/>
      <c r="F15" s="2131"/>
      <c r="G15" s="2131"/>
      <c r="H15" s="2127">
        <v>57.8</v>
      </c>
      <c r="I15" s="2128"/>
      <c r="J15" s="835"/>
      <c r="K15" s="838">
        <f>H15/H4*100</f>
        <v>7.4599896747547758</v>
      </c>
      <c r="L15" s="835"/>
      <c r="M15" s="1257">
        <v>80</v>
      </c>
      <c r="N15" s="835"/>
      <c r="O15" s="1263">
        <v>200</v>
      </c>
      <c r="P15" s="35"/>
      <c r="Q15" s="837"/>
      <c r="R15" s="35"/>
      <c r="S15" s="35"/>
      <c r="T15" s="35"/>
      <c r="U15" s="35"/>
    </row>
    <row r="16" spans="1:35" ht="15" customHeight="1">
      <c r="B16" s="2132"/>
      <c r="C16" s="2131"/>
      <c r="D16" s="2131"/>
      <c r="E16" s="2131"/>
      <c r="F16" s="2131"/>
      <c r="G16" s="2131"/>
      <c r="H16" s="2127">
        <v>1.2</v>
      </c>
      <c r="I16" s="2128"/>
      <c r="J16" s="835"/>
      <c r="K16" s="838">
        <f>H16/H4*100</f>
        <v>0.15487867836861127</v>
      </c>
      <c r="L16" s="835"/>
      <c r="M16" s="1257">
        <v>80</v>
      </c>
      <c r="N16" s="835"/>
      <c r="O16" s="1263">
        <v>300</v>
      </c>
      <c r="P16" s="35"/>
      <c r="Q16" s="837"/>
      <c r="R16" s="35"/>
      <c r="S16" s="35"/>
      <c r="T16" s="35"/>
      <c r="U16" s="35"/>
    </row>
    <row r="17" spans="1:35" ht="15" customHeight="1">
      <c r="B17" s="2125" t="s">
        <v>1458</v>
      </c>
      <c r="C17" s="2126"/>
      <c r="D17" s="2126"/>
      <c r="E17" s="2126"/>
      <c r="F17" s="2126"/>
      <c r="G17" s="2126"/>
      <c r="H17" s="2127">
        <v>15.9</v>
      </c>
      <c r="I17" s="2128"/>
      <c r="J17" s="835"/>
      <c r="K17" s="838">
        <f>H17/H4*100</f>
        <v>2.0521424883840993</v>
      </c>
      <c r="L17" s="835"/>
      <c r="M17" s="1257">
        <v>80</v>
      </c>
      <c r="N17" s="835"/>
      <c r="O17" s="1263">
        <v>400</v>
      </c>
      <c r="P17" s="35"/>
      <c r="Q17" s="837"/>
      <c r="R17" s="35"/>
      <c r="S17" s="35"/>
      <c r="T17" s="35"/>
      <c r="U17" s="35"/>
    </row>
    <row r="18" spans="1:35" ht="15" customHeight="1">
      <c r="B18" s="2125" t="s">
        <v>1459</v>
      </c>
      <c r="C18" s="2126"/>
      <c r="D18" s="2126"/>
      <c r="E18" s="2126"/>
      <c r="F18" s="2126"/>
      <c r="G18" s="2126"/>
      <c r="H18" s="2127">
        <v>44.1</v>
      </c>
      <c r="I18" s="2128"/>
      <c r="J18" s="835"/>
      <c r="K18" s="838">
        <f>H18/H4*100</f>
        <v>5.6917914300464636</v>
      </c>
      <c r="L18" s="835"/>
      <c r="M18" s="1257">
        <v>60</v>
      </c>
      <c r="N18" s="835"/>
      <c r="O18" s="1263">
        <v>200</v>
      </c>
      <c r="P18" s="35"/>
      <c r="Q18" s="837"/>
      <c r="R18" s="35"/>
      <c r="S18" s="35"/>
      <c r="T18" s="35"/>
      <c r="U18" s="35"/>
    </row>
    <row r="19" spans="1:35" ht="15" customHeight="1">
      <c r="B19" s="2125" t="s">
        <v>1460</v>
      </c>
      <c r="C19" s="2126"/>
      <c r="D19" s="2126"/>
      <c r="E19" s="2126"/>
      <c r="F19" s="2126"/>
      <c r="G19" s="2126"/>
      <c r="H19" s="2127">
        <v>194.1</v>
      </c>
      <c r="I19" s="2128"/>
      <c r="J19" s="2127">
        <f>H19/H4*100</f>
        <v>25.05162622612287</v>
      </c>
      <c r="K19" s="2128"/>
      <c r="L19" s="835"/>
      <c r="M19" s="1257">
        <v>60</v>
      </c>
      <c r="N19" s="835"/>
      <c r="O19" s="1263">
        <v>200</v>
      </c>
      <c r="P19" s="35"/>
      <c r="Q19" s="837"/>
      <c r="R19" s="35"/>
      <c r="S19" s="35"/>
      <c r="T19" s="35"/>
      <c r="U19" s="35"/>
    </row>
    <row r="20" spans="1:35" ht="15" customHeight="1">
      <c r="B20" s="2155" t="s">
        <v>1461</v>
      </c>
      <c r="C20" s="2156"/>
      <c r="D20" s="2156"/>
      <c r="E20" s="2156"/>
      <c r="F20" s="2156"/>
      <c r="G20" s="2156"/>
      <c r="H20" s="2157">
        <v>54.5</v>
      </c>
      <c r="I20" s="2158"/>
      <c r="J20" s="839"/>
      <c r="K20" s="840">
        <f>H20/H4*100</f>
        <v>7.0340733092410943</v>
      </c>
      <c r="L20" s="839"/>
      <c r="M20" s="1265">
        <v>60</v>
      </c>
      <c r="N20" s="839"/>
      <c r="O20" s="841">
        <v>200</v>
      </c>
      <c r="P20" s="35"/>
      <c r="Q20" s="837"/>
      <c r="R20" s="35"/>
      <c r="S20" s="35"/>
      <c r="T20" s="35"/>
      <c r="U20" s="35"/>
    </row>
    <row r="21" spans="1:35" ht="15" customHeight="1">
      <c r="B21" s="842" t="s">
        <v>2167</v>
      </c>
      <c r="C21" s="35"/>
      <c r="D21" s="35"/>
      <c r="E21" s="35"/>
      <c r="F21" s="35"/>
      <c r="G21" s="35"/>
      <c r="H21" s="35"/>
      <c r="I21" s="35"/>
      <c r="J21" s="35"/>
      <c r="K21" s="35"/>
      <c r="L21" s="35"/>
      <c r="M21" s="35"/>
      <c r="N21" s="35"/>
      <c r="O21" s="35"/>
      <c r="P21" s="35"/>
      <c r="Q21" s="35"/>
      <c r="R21" s="35"/>
      <c r="S21" s="35"/>
      <c r="T21" s="35"/>
      <c r="U21" s="35"/>
    </row>
    <row r="22" spans="1:35" s="138" customFormat="1" ht="26.25" customHeight="1">
      <c r="A22" s="134" t="s">
        <v>2108</v>
      </c>
      <c r="B22" s="140"/>
      <c r="C22" s="140"/>
      <c r="D22" s="140"/>
      <c r="E22" s="140"/>
      <c r="F22" s="140"/>
      <c r="G22" s="140"/>
      <c r="H22" s="140"/>
      <c r="I22" s="140"/>
      <c r="J22" s="140"/>
      <c r="K22" s="140"/>
      <c r="L22" s="140"/>
      <c r="M22" s="140"/>
      <c r="N22" s="140"/>
      <c r="O22" s="140"/>
      <c r="P22" s="140"/>
      <c r="Q22" s="140"/>
      <c r="R22" s="140"/>
      <c r="S22" s="140"/>
      <c r="T22" s="140"/>
      <c r="U22" s="140"/>
      <c r="V22" s="140"/>
      <c r="W22" s="140"/>
      <c r="X22" s="139"/>
      <c r="Y22" s="139"/>
      <c r="Z22" s="139"/>
      <c r="AA22" s="139"/>
      <c r="AB22" s="139"/>
      <c r="AC22" s="139"/>
      <c r="AD22" s="139"/>
      <c r="AE22" s="139"/>
      <c r="AF22" s="139"/>
      <c r="AG22" s="139"/>
      <c r="AH22" s="139"/>
      <c r="AI22" s="139"/>
    </row>
    <row r="23" spans="1:35" ht="14.25" customHeight="1">
      <c r="A23" s="12"/>
      <c r="R23" s="1597" t="s">
        <v>413</v>
      </c>
      <c r="S23" s="1597"/>
      <c r="T23" s="1597"/>
      <c r="U23" s="1597"/>
    </row>
    <row r="24" spans="1:35" ht="9.75" customHeight="1">
      <c r="A24" s="12"/>
      <c r="B24" s="2143" t="s">
        <v>1152</v>
      </c>
      <c r="C24" s="2144"/>
      <c r="D24" s="2144"/>
      <c r="E24" s="2144"/>
      <c r="F24" s="2144"/>
      <c r="G24" s="2144"/>
      <c r="H24" s="2144"/>
      <c r="I24" s="2145"/>
      <c r="J24" s="2143" t="s">
        <v>1143</v>
      </c>
      <c r="K24" s="2144"/>
      <c r="L24" s="2145"/>
      <c r="M24" s="2143" t="s">
        <v>715</v>
      </c>
      <c r="N24" s="2144"/>
      <c r="O24" s="2145"/>
      <c r="P24" s="2196" t="s">
        <v>1285</v>
      </c>
      <c r="Q24" s="2197"/>
      <c r="R24" s="2198"/>
      <c r="S24" s="2143" t="s">
        <v>716</v>
      </c>
      <c r="T24" s="2144"/>
      <c r="U24" s="2145"/>
    </row>
    <row r="25" spans="1:35" ht="10.5" customHeight="1">
      <c r="B25" s="2193"/>
      <c r="C25" s="2194"/>
      <c r="D25" s="2194"/>
      <c r="E25" s="2194"/>
      <c r="F25" s="2194"/>
      <c r="G25" s="2194"/>
      <c r="H25" s="2194"/>
      <c r="I25" s="2195"/>
      <c r="J25" s="2193"/>
      <c r="K25" s="2194"/>
      <c r="L25" s="2195"/>
      <c r="M25" s="2193"/>
      <c r="N25" s="2194"/>
      <c r="O25" s="2195"/>
      <c r="P25" s="2199"/>
      <c r="Q25" s="2200"/>
      <c r="R25" s="2201"/>
      <c r="S25" s="2193"/>
      <c r="T25" s="2194"/>
      <c r="U25" s="2195"/>
      <c r="V25" s="3"/>
      <c r="W25" s="3"/>
    </row>
    <row r="26" spans="1:35" ht="15" customHeight="1">
      <c r="B26" s="843" t="s">
        <v>375</v>
      </c>
      <c r="C26" s="844"/>
      <c r="D26" s="844"/>
      <c r="E26" s="844"/>
      <c r="F26" s="844"/>
      <c r="G26" s="844"/>
      <c r="H26" s="2159" t="s">
        <v>1196</v>
      </c>
      <c r="I26" s="2160"/>
      <c r="J26" s="2143" t="s">
        <v>1725</v>
      </c>
      <c r="K26" s="2144"/>
      <c r="L26" s="2145"/>
      <c r="M26" s="2143">
        <v>16</v>
      </c>
      <c r="N26" s="2144"/>
      <c r="O26" s="2145"/>
      <c r="P26" s="2202">
        <v>69.3</v>
      </c>
      <c r="Q26" s="2203"/>
      <c r="R26" s="2204"/>
      <c r="S26" s="2143" t="s">
        <v>2237</v>
      </c>
      <c r="T26" s="2144"/>
      <c r="U26" s="2145"/>
      <c r="V26" s="3"/>
      <c r="W26" s="3"/>
    </row>
    <row r="27" spans="1:35" ht="15" customHeight="1">
      <c r="B27" s="2140" t="s">
        <v>1197</v>
      </c>
      <c r="C27" s="2141"/>
      <c r="D27" s="2141"/>
      <c r="E27" s="2141"/>
      <c r="F27" s="2141"/>
      <c r="G27" s="2141"/>
      <c r="H27" s="2141"/>
      <c r="I27" s="2142"/>
      <c r="J27" s="2163" t="s">
        <v>1286</v>
      </c>
      <c r="K27" s="2164"/>
      <c r="L27" s="2165"/>
      <c r="M27" s="2163">
        <v>24</v>
      </c>
      <c r="N27" s="2164"/>
      <c r="O27" s="2165"/>
      <c r="P27" s="2169">
        <v>69.3</v>
      </c>
      <c r="Q27" s="2170"/>
      <c r="R27" s="2171"/>
      <c r="S27" s="2163" t="s">
        <v>1959</v>
      </c>
      <c r="T27" s="2164"/>
      <c r="U27" s="2165"/>
      <c r="V27" s="3"/>
      <c r="W27" s="3"/>
    </row>
    <row r="28" spans="1:35" ht="15" customHeight="1">
      <c r="B28" s="1258"/>
      <c r="C28" s="1259"/>
      <c r="D28" s="1259"/>
      <c r="E28" s="1259"/>
      <c r="F28" s="1259"/>
      <c r="G28" s="1259"/>
      <c r="H28" s="2141" t="s">
        <v>1198</v>
      </c>
      <c r="I28" s="2142"/>
      <c r="J28" s="2163" t="s">
        <v>302</v>
      </c>
      <c r="K28" s="2164"/>
      <c r="L28" s="2165"/>
      <c r="M28" s="2163">
        <v>12</v>
      </c>
      <c r="N28" s="2164"/>
      <c r="O28" s="2165"/>
      <c r="P28" s="2169">
        <v>58.2</v>
      </c>
      <c r="Q28" s="2170"/>
      <c r="R28" s="2171"/>
      <c r="S28" s="2163" t="s">
        <v>1960</v>
      </c>
      <c r="T28" s="2164"/>
      <c r="U28" s="2165"/>
      <c r="V28" s="3"/>
      <c r="W28" s="3"/>
    </row>
    <row r="29" spans="1:35" ht="15" customHeight="1">
      <c r="B29" s="845"/>
      <c r="C29" s="1261"/>
      <c r="D29" s="1261"/>
      <c r="E29" s="1261"/>
      <c r="F29" s="1261"/>
      <c r="G29" s="1261"/>
      <c r="H29" s="2172" t="s">
        <v>1198</v>
      </c>
      <c r="I29" s="2173"/>
      <c r="J29" s="2146" t="s">
        <v>302</v>
      </c>
      <c r="K29" s="2147"/>
      <c r="L29" s="2148"/>
      <c r="M29" s="2146">
        <v>16</v>
      </c>
      <c r="N29" s="2147"/>
      <c r="O29" s="2148"/>
      <c r="P29" s="2166">
        <v>69.3</v>
      </c>
      <c r="Q29" s="2167"/>
      <c r="R29" s="2168"/>
      <c r="S29" s="2146" t="s">
        <v>1959</v>
      </c>
      <c r="T29" s="2147"/>
      <c r="U29" s="2148"/>
      <c r="V29" s="3"/>
      <c r="W29" s="3"/>
    </row>
    <row r="30" spans="1:35" ht="15" customHeight="1">
      <c r="B30" s="846" t="s">
        <v>376</v>
      </c>
      <c r="C30" s="847"/>
      <c r="D30" s="847"/>
      <c r="E30" s="847"/>
      <c r="F30" s="847"/>
      <c r="G30" s="847"/>
      <c r="H30" s="2161" t="s">
        <v>1196</v>
      </c>
      <c r="I30" s="2162"/>
      <c r="J30" s="2149" t="s">
        <v>1269</v>
      </c>
      <c r="K30" s="2150"/>
      <c r="L30" s="2151"/>
      <c r="M30" s="2149">
        <v>8</v>
      </c>
      <c r="N30" s="2150"/>
      <c r="O30" s="2151"/>
      <c r="P30" s="2190">
        <v>63</v>
      </c>
      <c r="Q30" s="2191"/>
      <c r="R30" s="2192"/>
      <c r="S30" s="2149" t="s">
        <v>2238</v>
      </c>
      <c r="T30" s="2150"/>
      <c r="U30" s="2151"/>
      <c r="V30" s="3"/>
      <c r="W30" s="3"/>
    </row>
    <row r="31" spans="1:35" ht="15" customHeight="1">
      <c r="B31" s="2140" t="s">
        <v>1196</v>
      </c>
      <c r="C31" s="2141"/>
      <c r="D31" s="2141"/>
      <c r="E31" s="2141"/>
      <c r="F31" s="2141"/>
      <c r="G31" s="2141"/>
      <c r="H31" s="2141"/>
      <c r="I31" s="2142"/>
      <c r="J31" s="2163" t="s">
        <v>1269</v>
      </c>
      <c r="K31" s="2164"/>
      <c r="L31" s="2165"/>
      <c r="M31" s="2163">
        <v>8</v>
      </c>
      <c r="N31" s="2164"/>
      <c r="O31" s="2165"/>
      <c r="P31" s="2169">
        <v>71.599999999999994</v>
      </c>
      <c r="Q31" s="2170"/>
      <c r="R31" s="2171"/>
      <c r="S31" s="2163" t="s">
        <v>1959</v>
      </c>
      <c r="T31" s="2164"/>
      <c r="U31" s="2165"/>
      <c r="V31" s="3"/>
      <c r="W31" s="3"/>
    </row>
    <row r="32" spans="1:35" ht="15" customHeight="1">
      <c r="B32" s="1258"/>
      <c r="C32" s="1259"/>
      <c r="D32" s="1259"/>
      <c r="E32" s="1259"/>
      <c r="F32" s="1259"/>
      <c r="G32" s="1259"/>
      <c r="H32" s="2141" t="s">
        <v>1197</v>
      </c>
      <c r="I32" s="2142"/>
      <c r="J32" s="2163" t="s">
        <v>1270</v>
      </c>
      <c r="K32" s="2164"/>
      <c r="L32" s="2165"/>
      <c r="M32" s="2163">
        <v>8</v>
      </c>
      <c r="N32" s="2164"/>
      <c r="O32" s="2165"/>
      <c r="P32" s="2169">
        <v>63</v>
      </c>
      <c r="Q32" s="2170"/>
      <c r="R32" s="2171"/>
      <c r="S32" s="2163" t="s">
        <v>2238</v>
      </c>
      <c r="T32" s="2164"/>
      <c r="U32" s="2165"/>
      <c r="V32" s="3"/>
      <c r="W32" s="3"/>
    </row>
    <row r="33" spans="2:23" ht="15" customHeight="1">
      <c r="B33" s="1258"/>
      <c r="C33" s="1259"/>
      <c r="D33" s="1259"/>
      <c r="E33" s="1259"/>
      <c r="F33" s="1259"/>
      <c r="G33" s="1259"/>
      <c r="H33" s="2141" t="s">
        <v>1197</v>
      </c>
      <c r="I33" s="2142"/>
      <c r="J33" s="2163" t="s">
        <v>1270</v>
      </c>
      <c r="K33" s="2164"/>
      <c r="L33" s="2165"/>
      <c r="M33" s="2163">
        <v>8</v>
      </c>
      <c r="N33" s="2164"/>
      <c r="O33" s="2165"/>
      <c r="P33" s="2169">
        <v>71.599999999999994</v>
      </c>
      <c r="Q33" s="2170"/>
      <c r="R33" s="2171"/>
      <c r="S33" s="2163" t="s">
        <v>1959</v>
      </c>
      <c r="T33" s="2164"/>
      <c r="U33" s="2165"/>
      <c r="V33" s="3"/>
      <c r="W33" s="3"/>
    </row>
    <row r="34" spans="2:23" ht="15" customHeight="1">
      <c r="B34" s="1258"/>
      <c r="C34" s="1259"/>
      <c r="D34" s="1259"/>
      <c r="E34" s="1259"/>
      <c r="F34" s="1259"/>
      <c r="G34" s="1259"/>
      <c r="H34" s="2141" t="s">
        <v>1198</v>
      </c>
      <c r="I34" s="2142"/>
      <c r="J34" s="2163" t="s">
        <v>372</v>
      </c>
      <c r="K34" s="2164"/>
      <c r="L34" s="2165"/>
      <c r="M34" s="2163">
        <v>8</v>
      </c>
      <c r="N34" s="2164"/>
      <c r="O34" s="2165"/>
      <c r="P34" s="2169">
        <v>63</v>
      </c>
      <c r="Q34" s="2170"/>
      <c r="R34" s="2171"/>
      <c r="S34" s="2163" t="s">
        <v>2238</v>
      </c>
      <c r="T34" s="2164"/>
      <c r="U34" s="2165"/>
      <c r="V34" s="3"/>
      <c r="W34" s="3"/>
    </row>
    <row r="35" spans="2:23" ht="15" customHeight="1">
      <c r="B35" s="1258"/>
      <c r="C35" s="1259"/>
      <c r="D35" s="1259"/>
      <c r="E35" s="1259"/>
      <c r="F35" s="1259"/>
      <c r="G35" s="1259"/>
      <c r="H35" s="2141" t="s">
        <v>1198</v>
      </c>
      <c r="I35" s="2142"/>
      <c r="J35" s="2163" t="s">
        <v>372</v>
      </c>
      <c r="K35" s="2164"/>
      <c r="L35" s="2165"/>
      <c r="M35" s="2163">
        <v>8</v>
      </c>
      <c r="N35" s="2164"/>
      <c r="O35" s="2165"/>
      <c r="P35" s="2169">
        <v>71.7</v>
      </c>
      <c r="Q35" s="2170"/>
      <c r="R35" s="2171"/>
      <c r="S35" s="2163" t="s">
        <v>1959</v>
      </c>
      <c r="T35" s="2164"/>
      <c r="U35" s="2165"/>
      <c r="V35" s="3"/>
      <c r="W35" s="3"/>
    </row>
    <row r="36" spans="2:23" ht="15" customHeight="1">
      <c r="B36" s="1258"/>
      <c r="C36" s="1259"/>
      <c r="D36" s="1259"/>
      <c r="E36" s="1259"/>
      <c r="F36" s="1259"/>
      <c r="G36" s="1259"/>
      <c r="H36" s="2141" t="s">
        <v>317</v>
      </c>
      <c r="I36" s="2142"/>
      <c r="J36" s="2163" t="s">
        <v>20</v>
      </c>
      <c r="K36" s="2164"/>
      <c r="L36" s="2165"/>
      <c r="M36" s="2163">
        <v>8</v>
      </c>
      <c r="N36" s="2164"/>
      <c r="O36" s="2165"/>
      <c r="P36" s="2169">
        <v>63</v>
      </c>
      <c r="Q36" s="2170"/>
      <c r="R36" s="2171"/>
      <c r="S36" s="2163" t="s">
        <v>2238</v>
      </c>
      <c r="T36" s="2164"/>
      <c r="U36" s="2165"/>
      <c r="V36" s="3"/>
      <c r="W36" s="3"/>
    </row>
    <row r="37" spans="2:23" ht="15" customHeight="1">
      <c r="B37" s="845"/>
      <c r="C37" s="1261"/>
      <c r="D37" s="1261"/>
      <c r="E37" s="1261"/>
      <c r="F37" s="1261"/>
      <c r="G37" s="1261"/>
      <c r="H37" s="2172" t="s">
        <v>317</v>
      </c>
      <c r="I37" s="2173"/>
      <c r="J37" s="2146" t="s">
        <v>20</v>
      </c>
      <c r="K37" s="2147"/>
      <c r="L37" s="2148"/>
      <c r="M37" s="2146">
        <v>8</v>
      </c>
      <c r="N37" s="2147"/>
      <c r="O37" s="2148"/>
      <c r="P37" s="2166">
        <v>71.599999999999994</v>
      </c>
      <c r="Q37" s="2167"/>
      <c r="R37" s="2168"/>
      <c r="S37" s="2146" t="s">
        <v>2240</v>
      </c>
      <c r="T37" s="2147"/>
      <c r="U37" s="2148"/>
      <c r="V37" s="3"/>
      <c r="W37" s="3"/>
    </row>
    <row r="38" spans="2:23" ht="15" customHeight="1">
      <c r="B38" s="846" t="s">
        <v>878</v>
      </c>
      <c r="C38" s="847"/>
      <c r="D38" s="847"/>
      <c r="E38" s="847"/>
      <c r="F38" s="847"/>
      <c r="G38" s="847"/>
      <c r="H38" s="2161" t="s">
        <v>1196</v>
      </c>
      <c r="I38" s="2162"/>
      <c r="J38" s="2149" t="s">
        <v>79</v>
      </c>
      <c r="K38" s="2150"/>
      <c r="L38" s="2151"/>
      <c r="M38" s="2149">
        <v>24</v>
      </c>
      <c r="N38" s="2150"/>
      <c r="O38" s="2151"/>
      <c r="P38" s="2190">
        <v>39.9</v>
      </c>
      <c r="Q38" s="2191"/>
      <c r="R38" s="2192"/>
      <c r="S38" s="2149" t="s">
        <v>1960</v>
      </c>
      <c r="T38" s="2150"/>
      <c r="U38" s="2151"/>
      <c r="V38" s="3"/>
      <c r="W38" s="3"/>
    </row>
    <row r="39" spans="2:23" ht="15" customHeight="1">
      <c r="B39" s="2140" t="s">
        <v>1197</v>
      </c>
      <c r="C39" s="2141"/>
      <c r="D39" s="2141"/>
      <c r="E39" s="2141"/>
      <c r="F39" s="2141"/>
      <c r="G39" s="2141"/>
      <c r="H39" s="2141"/>
      <c r="I39" s="2142"/>
      <c r="J39" s="2163" t="s">
        <v>918</v>
      </c>
      <c r="K39" s="2164"/>
      <c r="L39" s="2165"/>
      <c r="M39" s="2163">
        <v>16</v>
      </c>
      <c r="N39" s="2164"/>
      <c r="O39" s="2165"/>
      <c r="P39" s="2169">
        <v>39.6</v>
      </c>
      <c r="Q39" s="2170"/>
      <c r="R39" s="2171"/>
      <c r="S39" s="2163" t="s">
        <v>2238</v>
      </c>
      <c r="T39" s="2164"/>
      <c r="U39" s="2165"/>
      <c r="V39" s="3"/>
      <c r="W39" s="3"/>
    </row>
    <row r="40" spans="2:23" ht="15" customHeight="1">
      <c r="B40" s="1258"/>
      <c r="C40" s="1259"/>
      <c r="D40" s="1259"/>
      <c r="E40" s="1259"/>
      <c r="F40" s="1259"/>
      <c r="G40" s="1259"/>
      <c r="H40" s="2141" t="s">
        <v>1198</v>
      </c>
      <c r="I40" s="2142"/>
      <c r="J40" s="2163" t="s">
        <v>919</v>
      </c>
      <c r="K40" s="2164"/>
      <c r="L40" s="2165"/>
      <c r="M40" s="2163">
        <v>16</v>
      </c>
      <c r="N40" s="2164"/>
      <c r="O40" s="2165"/>
      <c r="P40" s="2169">
        <v>39.6</v>
      </c>
      <c r="Q40" s="2170"/>
      <c r="R40" s="2171"/>
      <c r="S40" s="2163" t="s">
        <v>1960</v>
      </c>
      <c r="T40" s="2164"/>
      <c r="U40" s="2165"/>
      <c r="V40" s="3"/>
      <c r="W40" s="3"/>
    </row>
    <row r="41" spans="2:23" ht="15" customHeight="1">
      <c r="B41" s="845"/>
      <c r="C41" s="1261"/>
      <c r="D41" s="1261"/>
      <c r="E41" s="1261"/>
      <c r="F41" s="1261"/>
      <c r="G41" s="1261"/>
      <c r="H41" s="2172" t="s">
        <v>317</v>
      </c>
      <c r="I41" s="2173"/>
      <c r="J41" s="2146" t="s">
        <v>920</v>
      </c>
      <c r="K41" s="2147"/>
      <c r="L41" s="2148"/>
      <c r="M41" s="2146">
        <v>16</v>
      </c>
      <c r="N41" s="2147"/>
      <c r="O41" s="2148"/>
      <c r="P41" s="2166">
        <v>43.3</v>
      </c>
      <c r="Q41" s="2167"/>
      <c r="R41" s="2168"/>
      <c r="S41" s="2146" t="s">
        <v>2241</v>
      </c>
      <c r="T41" s="2147"/>
      <c r="U41" s="2148"/>
      <c r="V41" s="3"/>
      <c r="W41" s="3"/>
    </row>
    <row r="42" spans="2:23" ht="15" customHeight="1">
      <c r="B42" s="846" t="s">
        <v>1392</v>
      </c>
      <c r="C42" s="847"/>
      <c r="D42" s="847"/>
      <c r="E42" s="847"/>
      <c r="F42" s="847"/>
      <c r="G42" s="847"/>
      <c r="H42" s="847"/>
      <c r="I42" s="847"/>
      <c r="J42" s="2149" t="s">
        <v>1393</v>
      </c>
      <c r="K42" s="2150"/>
      <c r="L42" s="2151"/>
      <c r="M42" s="2149">
        <v>18</v>
      </c>
      <c r="N42" s="2150"/>
      <c r="O42" s="2151"/>
      <c r="P42" s="2190">
        <v>60.5</v>
      </c>
      <c r="Q42" s="2191"/>
      <c r="R42" s="2192"/>
      <c r="S42" s="2149" t="s">
        <v>2237</v>
      </c>
      <c r="T42" s="2150"/>
      <c r="U42" s="2151"/>
      <c r="V42" s="3"/>
      <c r="W42" s="3"/>
    </row>
    <row r="43" spans="2:23" ht="15" customHeight="1">
      <c r="B43" s="848"/>
      <c r="C43" s="849"/>
      <c r="D43" s="849"/>
      <c r="E43" s="849"/>
      <c r="F43" s="849"/>
      <c r="G43" s="849"/>
      <c r="H43" s="849"/>
      <c r="I43" s="849"/>
      <c r="J43" s="2146" t="s">
        <v>1393</v>
      </c>
      <c r="K43" s="2147"/>
      <c r="L43" s="2148"/>
      <c r="M43" s="2146">
        <v>12</v>
      </c>
      <c r="N43" s="2147"/>
      <c r="O43" s="2148"/>
      <c r="P43" s="2166">
        <v>57.9</v>
      </c>
      <c r="Q43" s="2167"/>
      <c r="R43" s="2168"/>
      <c r="S43" s="2146" t="s">
        <v>2237</v>
      </c>
      <c r="T43" s="2147"/>
      <c r="U43" s="2148"/>
      <c r="V43" s="3"/>
      <c r="W43" s="3"/>
    </row>
    <row r="44" spans="2:23" ht="15" customHeight="1">
      <c r="B44" s="846" t="s">
        <v>986</v>
      </c>
      <c r="C44" s="847"/>
      <c r="D44" s="847"/>
      <c r="E44" s="847"/>
      <c r="F44" s="847"/>
      <c r="G44" s="847"/>
      <c r="H44" s="847"/>
      <c r="I44" s="847"/>
      <c r="J44" s="2149" t="s">
        <v>652</v>
      </c>
      <c r="K44" s="2150"/>
      <c r="L44" s="2151"/>
      <c r="M44" s="2149">
        <v>3</v>
      </c>
      <c r="N44" s="2150"/>
      <c r="O44" s="2151"/>
      <c r="P44" s="2205">
        <v>64.5</v>
      </c>
      <c r="Q44" s="2206"/>
      <c r="R44" s="2207"/>
      <c r="S44" s="2149" t="s">
        <v>1960</v>
      </c>
      <c r="T44" s="2150"/>
      <c r="U44" s="2151"/>
      <c r="V44" s="3"/>
      <c r="W44" s="3"/>
    </row>
    <row r="45" spans="2:23" ht="15" customHeight="1">
      <c r="B45" s="848"/>
      <c r="C45" s="849"/>
      <c r="D45" s="849"/>
      <c r="E45" s="849"/>
      <c r="F45" s="849"/>
      <c r="G45" s="849"/>
      <c r="H45" s="849"/>
      <c r="I45" s="849"/>
      <c r="J45" s="2146" t="s">
        <v>1446</v>
      </c>
      <c r="K45" s="2147"/>
      <c r="L45" s="2148"/>
      <c r="M45" s="2146">
        <v>12</v>
      </c>
      <c r="N45" s="2147"/>
      <c r="O45" s="2148"/>
      <c r="P45" s="2166">
        <v>70.8</v>
      </c>
      <c r="Q45" s="2167"/>
      <c r="R45" s="2168"/>
      <c r="S45" s="2146" t="s">
        <v>2237</v>
      </c>
      <c r="T45" s="2147"/>
      <c r="U45" s="2148"/>
      <c r="V45" s="3"/>
      <c r="W45" s="3"/>
    </row>
    <row r="46" spans="2:23" ht="15" customHeight="1">
      <c r="B46" s="846" t="s">
        <v>858</v>
      </c>
      <c r="C46" s="847"/>
      <c r="D46" s="847"/>
      <c r="E46" s="847"/>
      <c r="F46" s="847"/>
      <c r="G46" s="847"/>
      <c r="H46" s="2161" t="s">
        <v>1196</v>
      </c>
      <c r="I46" s="2162"/>
      <c r="J46" s="2149" t="s">
        <v>1051</v>
      </c>
      <c r="K46" s="2150"/>
      <c r="L46" s="2151"/>
      <c r="M46" s="2149">
        <v>18</v>
      </c>
      <c r="N46" s="2150"/>
      <c r="O46" s="2151"/>
      <c r="P46" s="2190">
        <v>71.8</v>
      </c>
      <c r="Q46" s="2191"/>
      <c r="R46" s="2192"/>
      <c r="S46" s="2149" t="s">
        <v>1959</v>
      </c>
      <c r="T46" s="2150"/>
      <c r="U46" s="2151"/>
      <c r="V46" s="3"/>
      <c r="W46" s="3"/>
    </row>
    <row r="47" spans="2:23" ht="15" customHeight="1">
      <c r="B47" s="2140" t="s">
        <v>1197</v>
      </c>
      <c r="C47" s="2141"/>
      <c r="D47" s="2141"/>
      <c r="E47" s="2141"/>
      <c r="F47" s="2141"/>
      <c r="G47" s="2141"/>
      <c r="H47" s="2141"/>
      <c r="I47" s="2142"/>
      <c r="J47" s="2163" t="s">
        <v>1052</v>
      </c>
      <c r="K47" s="2164"/>
      <c r="L47" s="2165"/>
      <c r="M47" s="2163">
        <v>12</v>
      </c>
      <c r="N47" s="2164"/>
      <c r="O47" s="2165"/>
      <c r="P47" s="2169">
        <v>58.6</v>
      </c>
      <c r="Q47" s="2170"/>
      <c r="R47" s="2171"/>
      <c r="S47" s="2163" t="s">
        <v>1960</v>
      </c>
      <c r="T47" s="2164"/>
      <c r="U47" s="2165"/>
      <c r="V47" s="3"/>
      <c r="W47" s="3"/>
    </row>
    <row r="48" spans="2:23" ht="15" customHeight="1">
      <c r="B48" s="845"/>
      <c r="C48" s="1261"/>
      <c r="D48" s="1261"/>
      <c r="E48" s="1261"/>
      <c r="F48" s="1261"/>
      <c r="G48" s="1261"/>
      <c r="H48" s="2172" t="s">
        <v>1198</v>
      </c>
      <c r="I48" s="2173"/>
      <c r="J48" s="2146" t="s">
        <v>1292</v>
      </c>
      <c r="K48" s="2147"/>
      <c r="L48" s="2148"/>
      <c r="M48" s="2146">
        <v>12</v>
      </c>
      <c r="N48" s="2147"/>
      <c r="O48" s="2148"/>
      <c r="P48" s="2166">
        <v>61.2</v>
      </c>
      <c r="Q48" s="2167"/>
      <c r="R48" s="2168"/>
      <c r="S48" s="2146" t="s">
        <v>1960</v>
      </c>
      <c r="T48" s="2147"/>
      <c r="U48" s="2148"/>
      <c r="V48" s="3"/>
      <c r="W48" s="3"/>
    </row>
    <row r="49" spans="2:23" ht="15" customHeight="1">
      <c r="B49" s="850" t="s">
        <v>859</v>
      </c>
      <c r="C49" s="1262"/>
      <c r="D49" s="1262"/>
      <c r="E49" s="1262"/>
      <c r="F49" s="1262"/>
      <c r="G49" s="1262"/>
      <c r="H49" s="2177"/>
      <c r="I49" s="2178"/>
      <c r="J49" s="2179" t="s">
        <v>20</v>
      </c>
      <c r="K49" s="2180"/>
      <c r="L49" s="2181"/>
      <c r="M49" s="2179">
        <v>18</v>
      </c>
      <c r="N49" s="2180"/>
      <c r="O49" s="2181"/>
      <c r="P49" s="2182">
        <v>64.5</v>
      </c>
      <c r="Q49" s="2183"/>
      <c r="R49" s="2184"/>
      <c r="S49" s="2179" t="s">
        <v>1960</v>
      </c>
      <c r="T49" s="2180"/>
      <c r="U49" s="2181"/>
      <c r="V49" s="3"/>
      <c r="W49" s="3"/>
    </row>
    <row r="50" spans="2:23" ht="15" customHeight="1">
      <c r="B50" s="2138" t="s">
        <v>1356</v>
      </c>
      <c r="C50" s="2139"/>
      <c r="D50" s="2139"/>
      <c r="E50" s="2139"/>
      <c r="F50" s="2139"/>
      <c r="G50" s="2185"/>
      <c r="H50" s="2185"/>
      <c r="I50" s="851"/>
      <c r="J50" s="2152" t="s">
        <v>1893</v>
      </c>
      <c r="K50" s="2153"/>
      <c r="L50" s="2154"/>
      <c r="M50" s="2152">
        <v>1</v>
      </c>
      <c r="N50" s="2153"/>
      <c r="O50" s="2154"/>
      <c r="P50" s="2174">
        <v>101.85</v>
      </c>
      <c r="Q50" s="2175"/>
      <c r="R50" s="2176"/>
      <c r="S50" s="2152" t="s">
        <v>2242</v>
      </c>
      <c r="T50" s="2153"/>
      <c r="U50" s="2154"/>
    </row>
    <row r="51" spans="2:23" ht="15" customHeight="1">
      <c r="B51" s="2135" t="s">
        <v>1324</v>
      </c>
      <c r="C51" s="2136"/>
      <c r="D51" s="2136"/>
      <c r="E51" s="2136"/>
      <c r="F51" s="2136"/>
      <c r="G51" s="2136"/>
      <c r="H51" s="2136"/>
      <c r="I51" s="2137"/>
      <c r="J51" s="852"/>
      <c r="K51" s="853"/>
      <c r="L51" s="853"/>
      <c r="M51" s="854"/>
      <c r="N51" s="854">
        <f>SUM(M26:O50)</f>
        <v>310</v>
      </c>
      <c r="O51" s="854"/>
      <c r="P51" s="855"/>
      <c r="Q51" s="855"/>
      <c r="R51" s="855"/>
      <c r="S51" s="854"/>
      <c r="T51" s="854"/>
      <c r="U51" s="856"/>
      <c r="V51" s="3"/>
      <c r="W51" s="3"/>
    </row>
    <row r="52" spans="2:23" ht="12.95" customHeight="1">
      <c r="B52" s="842" t="s">
        <v>2167</v>
      </c>
      <c r="C52" s="1227"/>
      <c r="D52" s="1227"/>
      <c r="E52" s="1227"/>
      <c r="F52" s="1227"/>
      <c r="G52" s="1227"/>
      <c r="H52" s="1227"/>
      <c r="I52" s="1227"/>
      <c r="J52" s="1227"/>
      <c r="K52" s="834"/>
      <c r="L52" s="834"/>
      <c r="M52" s="857"/>
      <c r="N52" s="857"/>
      <c r="O52" s="857"/>
      <c r="P52" s="858"/>
      <c r="Q52" s="858"/>
      <c r="R52" s="858"/>
      <c r="S52" s="857"/>
      <c r="T52" s="857"/>
      <c r="U52" s="857"/>
      <c r="V52" s="3"/>
      <c r="W52" s="3"/>
    </row>
    <row r="53" spans="2:23">
      <c r="M53" s="292"/>
      <c r="N53" s="292"/>
      <c r="O53" s="292"/>
      <c r="P53" s="292"/>
      <c r="Q53" s="292"/>
      <c r="R53" s="292"/>
      <c r="S53" s="292"/>
      <c r="T53" s="292"/>
      <c r="U53" s="292"/>
    </row>
  </sheetData>
  <mergeCells count="170">
    <mergeCell ref="P42:R42"/>
    <mergeCell ref="S42:U42"/>
    <mergeCell ref="S37:U37"/>
    <mergeCell ref="P35:R35"/>
    <mergeCell ref="S33:U33"/>
    <mergeCell ref="P33:R33"/>
    <mergeCell ref="S29:U29"/>
    <mergeCell ref="S27:U27"/>
    <mergeCell ref="M44:O44"/>
    <mergeCell ref="S38:U38"/>
    <mergeCell ref="P36:R36"/>
    <mergeCell ref="P37:R37"/>
    <mergeCell ref="M34:O34"/>
    <mergeCell ref="M35:O35"/>
    <mergeCell ref="M37:O37"/>
    <mergeCell ref="S34:U34"/>
    <mergeCell ref="S31:U31"/>
    <mergeCell ref="P34:R34"/>
    <mergeCell ref="P32:R32"/>
    <mergeCell ref="M33:O33"/>
    <mergeCell ref="R23:U23"/>
    <mergeCell ref="P31:R31"/>
    <mergeCell ref="J27:L27"/>
    <mergeCell ref="M45:O45"/>
    <mergeCell ref="P41:R41"/>
    <mergeCell ref="S41:U41"/>
    <mergeCell ref="M42:O42"/>
    <mergeCell ref="S32:U32"/>
    <mergeCell ref="P45:R45"/>
    <mergeCell ref="S36:U36"/>
    <mergeCell ref="P43:R43"/>
    <mergeCell ref="S45:U45"/>
    <mergeCell ref="S35:U35"/>
    <mergeCell ref="M32:O32"/>
    <mergeCell ref="S43:U43"/>
    <mergeCell ref="S39:U39"/>
    <mergeCell ref="P39:R39"/>
    <mergeCell ref="P38:R38"/>
    <mergeCell ref="P44:R44"/>
    <mergeCell ref="S44:U44"/>
    <mergeCell ref="S26:U26"/>
    <mergeCell ref="J35:L35"/>
    <mergeCell ref="J38:L38"/>
    <mergeCell ref="J41:L41"/>
    <mergeCell ref="S24:U25"/>
    <mergeCell ref="S30:U30"/>
    <mergeCell ref="B24:I25"/>
    <mergeCell ref="S28:U28"/>
    <mergeCell ref="H11:I11"/>
    <mergeCell ref="J11:K11"/>
    <mergeCell ref="J19:K19"/>
    <mergeCell ref="H19:I19"/>
    <mergeCell ref="M28:O28"/>
    <mergeCell ref="J30:L30"/>
    <mergeCell ref="M26:O26"/>
    <mergeCell ref="M27:O27"/>
    <mergeCell ref="M30:O30"/>
    <mergeCell ref="P28:R28"/>
    <mergeCell ref="P24:R25"/>
    <mergeCell ref="P26:R26"/>
    <mergeCell ref="P27:R27"/>
    <mergeCell ref="J28:L28"/>
    <mergeCell ref="P29:R29"/>
    <mergeCell ref="P30:R30"/>
    <mergeCell ref="M24:O25"/>
    <mergeCell ref="J24:L25"/>
    <mergeCell ref="B12:G12"/>
    <mergeCell ref="J29:L29"/>
    <mergeCell ref="S46:U46"/>
    <mergeCell ref="B47:I47"/>
    <mergeCell ref="M47:O47"/>
    <mergeCell ref="P47:R47"/>
    <mergeCell ref="S47:U47"/>
    <mergeCell ref="H46:I46"/>
    <mergeCell ref="M46:O46"/>
    <mergeCell ref="J46:L46"/>
    <mergeCell ref="J47:L47"/>
    <mergeCell ref="P46:R46"/>
    <mergeCell ref="J42:L42"/>
    <mergeCell ref="M38:O38"/>
    <mergeCell ref="M39:O39"/>
    <mergeCell ref="L3:O3"/>
    <mergeCell ref="L4:N4"/>
    <mergeCell ref="H3:K3"/>
    <mergeCell ref="H4:J4"/>
    <mergeCell ref="H12:I12"/>
    <mergeCell ref="H13:I13"/>
    <mergeCell ref="J10:K10"/>
    <mergeCell ref="H8:I8"/>
    <mergeCell ref="H9:I9"/>
    <mergeCell ref="H10:I10"/>
    <mergeCell ref="H41:I41"/>
    <mergeCell ref="M41:O41"/>
    <mergeCell ref="H37:I37"/>
    <mergeCell ref="J36:L36"/>
    <mergeCell ref="J37:L37"/>
    <mergeCell ref="J33:L33"/>
    <mergeCell ref="H38:I38"/>
    <mergeCell ref="H35:I35"/>
    <mergeCell ref="H32:I32"/>
    <mergeCell ref="P50:R50"/>
    <mergeCell ref="S50:U50"/>
    <mergeCell ref="H49:I49"/>
    <mergeCell ref="M49:O49"/>
    <mergeCell ref="P49:R49"/>
    <mergeCell ref="S49:U49"/>
    <mergeCell ref="J49:L49"/>
    <mergeCell ref="J50:L50"/>
    <mergeCell ref="G50:H50"/>
    <mergeCell ref="S48:U48"/>
    <mergeCell ref="J48:L48"/>
    <mergeCell ref="P48:R48"/>
    <mergeCell ref="H40:I40"/>
    <mergeCell ref="M40:O40"/>
    <mergeCell ref="P40:R40"/>
    <mergeCell ref="S40:U40"/>
    <mergeCell ref="J40:L40"/>
    <mergeCell ref="L5:N5"/>
    <mergeCell ref="H48:I48"/>
    <mergeCell ref="M48:O48"/>
    <mergeCell ref="J45:L45"/>
    <mergeCell ref="J43:L43"/>
    <mergeCell ref="M36:O36"/>
    <mergeCell ref="B31:I31"/>
    <mergeCell ref="H29:I29"/>
    <mergeCell ref="H34:I34"/>
    <mergeCell ref="H28:I28"/>
    <mergeCell ref="B27:I27"/>
    <mergeCell ref="J39:L39"/>
    <mergeCell ref="H36:I36"/>
    <mergeCell ref="B13:G13"/>
    <mergeCell ref="B14:G14"/>
    <mergeCell ref="B17:G17"/>
    <mergeCell ref="B51:I51"/>
    <mergeCell ref="L7:O7"/>
    <mergeCell ref="J7:K7"/>
    <mergeCell ref="H7:I7"/>
    <mergeCell ref="B7:G7"/>
    <mergeCell ref="B50:F50"/>
    <mergeCell ref="B39:I39"/>
    <mergeCell ref="J26:L26"/>
    <mergeCell ref="B10:G10"/>
    <mergeCell ref="B11:G11"/>
    <mergeCell ref="M43:O43"/>
    <mergeCell ref="J44:L44"/>
    <mergeCell ref="M50:O50"/>
    <mergeCell ref="B20:G20"/>
    <mergeCell ref="H33:I33"/>
    <mergeCell ref="H20:I20"/>
    <mergeCell ref="H26:I26"/>
    <mergeCell ref="H30:I30"/>
    <mergeCell ref="J31:L31"/>
    <mergeCell ref="J32:L32"/>
    <mergeCell ref="J34:L34"/>
    <mergeCell ref="H14:I14"/>
    <mergeCell ref="M31:O31"/>
    <mergeCell ref="M29:O29"/>
    <mergeCell ref="D3:G3"/>
    <mergeCell ref="D4:F4"/>
    <mergeCell ref="B18:G18"/>
    <mergeCell ref="B19:G19"/>
    <mergeCell ref="H18:I18"/>
    <mergeCell ref="H17:I17"/>
    <mergeCell ref="H16:I16"/>
    <mergeCell ref="H15:I15"/>
    <mergeCell ref="B4:C4"/>
    <mergeCell ref="B5:C5"/>
    <mergeCell ref="B8:G9"/>
    <mergeCell ref="B15:G16"/>
    <mergeCell ref="H5:J5"/>
  </mergeCells>
  <phoneticPr fontId="2"/>
  <pageMargins left="0.78740157480314965" right="0.78740157480314965" top="0.59055118110236227" bottom="0.59055118110236227" header="0.39370078740157483" footer="0.39370078740157483"/>
  <pageSetup paperSize="9" firstPageNumber="16" orientation="portrait" r:id="rId1"/>
  <headerFooter alignWithMargins="0">
    <oddHeader>&amp;R&amp;A</oddHeader>
    <oddFooter>&amp;C－２５－</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A1:EN44"/>
  <sheetViews>
    <sheetView zoomScaleNormal="100" workbookViewId="0">
      <selection activeCell="B2" sqref="B2:P2"/>
    </sheetView>
  </sheetViews>
  <sheetFormatPr defaultRowHeight="13.5"/>
  <cols>
    <col min="1" max="1" width="1.25" style="11" customWidth="1"/>
    <col min="2" max="3" width="4" style="11" customWidth="1"/>
    <col min="4" max="4" width="3.5" style="11" customWidth="1"/>
    <col min="5" max="5" width="4.25" style="11" customWidth="1"/>
    <col min="6" max="6" width="5" style="11" customWidth="1"/>
    <col min="7" max="7" width="3.875" style="11" customWidth="1"/>
    <col min="8" max="9" width="4.25" style="11" customWidth="1"/>
    <col min="10" max="10" width="4.625" style="11" customWidth="1"/>
    <col min="11" max="11" width="4" style="11" customWidth="1"/>
    <col min="12" max="12" width="4.625" style="11" customWidth="1"/>
    <col min="13" max="14" width="4" style="11" customWidth="1"/>
    <col min="15" max="15" width="4.5" style="11" customWidth="1"/>
    <col min="16" max="16" width="5.25" style="11" bestFit="1" customWidth="1"/>
    <col min="17" max="17" width="4.375" style="11" customWidth="1"/>
    <col min="18" max="18" width="4.75" style="11" customWidth="1"/>
    <col min="19" max="19" width="3.875" style="11" customWidth="1"/>
    <col min="20" max="20" width="4.625" style="11" customWidth="1"/>
    <col min="21" max="22" width="3.875" style="11" customWidth="1"/>
    <col min="23" max="23" width="1.75" style="11" customWidth="1"/>
    <col min="24" max="24" width="7.125" style="11" bestFit="1" customWidth="1"/>
    <col min="25" max="25" width="3.125" style="11" customWidth="1"/>
    <col min="26" max="26" width="3.875" style="11" customWidth="1"/>
    <col min="27" max="27" width="3" style="11" customWidth="1"/>
    <col min="28" max="28" width="3.875" style="11" customWidth="1"/>
    <col min="29" max="29" width="4" style="11" customWidth="1"/>
    <col min="30" max="16384" width="9" style="11"/>
  </cols>
  <sheetData>
    <row r="1" spans="1:124" s="138" customFormat="1" ht="26.25" customHeight="1">
      <c r="A1" s="134" t="s">
        <v>2109</v>
      </c>
      <c r="B1" s="140"/>
      <c r="C1" s="140"/>
      <c r="D1" s="140"/>
      <c r="E1" s="140"/>
      <c r="F1" s="140"/>
      <c r="G1" s="140"/>
      <c r="H1" s="140"/>
      <c r="I1" s="140"/>
      <c r="J1" s="140"/>
      <c r="K1" s="140"/>
      <c r="L1" s="140"/>
      <c r="M1" s="140"/>
      <c r="N1" s="140"/>
      <c r="O1" s="140"/>
      <c r="P1" s="140"/>
      <c r="Q1" s="140"/>
      <c r="R1" s="140"/>
      <c r="S1" s="140"/>
      <c r="T1" s="140"/>
      <c r="U1" s="140"/>
      <c r="V1" s="460"/>
      <c r="W1" s="460"/>
      <c r="X1" s="530"/>
      <c r="Y1" s="530"/>
      <c r="Z1" s="530"/>
      <c r="AA1" s="530"/>
      <c r="AB1" s="530"/>
      <c r="AC1" s="530"/>
      <c r="AD1" s="530"/>
      <c r="AE1" s="530"/>
      <c r="AF1" s="530"/>
      <c r="AG1" s="530"/>
      <c r="AH1" s="530"/>
      <c r="AI1" s="530"/>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c r="BK1" s="81"/>
      <c r="BL1" s="81"/>
      <c r="BM1" s="81"/>
      <c r="BN1" s="81"/>
      <c r="BO1" s="81"/>
      <c r="BP1" s="81"/>
      <c r="BQ1" s="81"/>
      <c r="BR1" s="81"/>
      <c r="BS1" s="81"/>
      <c r="BT1" s="81"/>
      <c r="BU1" s="81"/>
      <c r="BV1" s="81"/>
      <c r="BW1" s="81"/>
      <c r="BX1" s="81"/>
      <c r="BY1" s="81"/>
      <c r="BZ1" s="81"/>
      <c r="CA1" s="81"/>
      <c r="CB1" s="81"/>
      <c r="CC1" s="81"/>
      <c r="CD1" s="81"/>
      <c r="CE1" s="81"/>
      <c r="CF1" s="81"/>
      <c r="CG1" s="81"/>
      <c r="CH1" s="81"/>
      <c r="CI1" s="81"/>
      <c r="CJ1" s="81"/>
      <c r="CK1" s="81"/>
      <c r="CL1" s="81"/>
      <c r="CM1" s="81"/>
      <c r="CN1" s="81"/>
      <c r="CO1" s="81"/>
      <c r="CP1" s="81"/>
      <c r="CQ1" s="81"/>
      <c r="CR1" s="81"/>
      <c r="CS1" s="81"/>
      <c r="CT1" s="81"/>
      <c r="CU1" s="81"/>
      <c r="CV1" s="81"/>
      <c r="CW1" s="81"/>
      <c r="CX1" s="81"/>
      <c r="CY1" s="81"/>
      <c r="CZ1" s="81"/>
      <c r="DA1" s="81"/>
      <c r="DB1" s="81"/>
      <c r="DC1" s="81"/>
      <c r="DD1" s="81"/>
      <c r="DE1" s="81"/>
      <c r="DF1" s="81"/>
      <c r="DG1" s="81"/>
      <c r="DH1" s="81"/>
      <c r="DI1" s="81"/>
      <c r="DJ1" s="81"/>
      <c r="DK1" s="81"/>
      <c r="DL1" s="81"/>
      <c r="DM1" s="81"/>
      <c r="DN1" s="81"/>
      <c r="DO1" s="81"/>
      <c r="DP1" s="81"/>
      <c r="DQ1" s="81"/>
      <c r="DR1" s="81"/>
    </row>
    <row r="2" spans="1:124" s="20" customFormat="1" ht="15" customHeight="1">
      <c r="A2" s="1275"/>
      <c r="B2" s="1854" t="s">
        <v>1303</v>
      </c>
      <c r="C2" s="1854"/>
      <c r="D2" s="1854"/>
      <c r="E2" s="1854"/>
      <c r="F2" s="1854"/>
      <c r="G2" s="1854"/>
      <c r="H2" s="1854"/>
      <c r="I2" s="1854"/>
      <c r="J2" s="1854"/>
      <c r="K2" s="1854"/>
      <c r="L2" s="1854"/>
      <c r="M2" s="1854"/>
      <c r="N2" s="1854"/>
      <c r="O2" s="1854"/>
      <c r="P2" s="1854"/>
      <c r="Q2" s="11"/>
      <c r="R2" s="11"/>
      <c r="S2" s="1275"/>
      <c r="T2" s="1275"/>
      <c r="U2" s="1275"/>
      <c r="V2" s="67"/>
      <c r="W2" s="67"/>
      <c r="X2" s="67"/>
      <c r="Y2" s="67"/>
      <c r="Z2" s="67"/>
      <c r="AA2" s="67"/>
      <c r="AB2" s="67"/>
      <c r="AC2" s="67"/>
      <c r="AD2" s="67"/>
      <c r="AE2" s="67"/>
      <c r="AF2" s="67"/>
      <c r="AG2" s="67"/>
      <c r="AH2" s="67"/>
      <c r="AI2" s="67"/>
    </row>
    <row r="3" spans="1:124" s="20" customFormat="1" ht="15" customHeight="1">
      <c r="A3" s="1275"/>
      <c r="B3" s="1220"/>
      <c r="C3" s="1220"/>
      <c r="D3" s="1220"/>
      <c r="E3" s="1220"/>
      <c r="F3" s="1220"/>
      <c r="G3" s="1220"/>
      <c r="H3" s="1220"/>
      <c r="I3" s="257"/>
      <c r="J3" s="1220"/>
      <c r="K3" s="1220"/>
      <c r="L3" s="1220"/>
      <c r="M3" s="1220"/>
      <c r="N3" s="257" t="s">
        <v>1357</v>
      </c>
      <c r="O3" s="1220"/>
      <c r="P3" s="1220"/>
      <c r="Q3" s="11"/>
      <c r="R3" s="11"/>
      <c r="S3" s="1275"/>
      <c r="T3" s="1275"/>
      <c r="U3" s="1275"/>
      <c r="V3" s="67"/>
      <c r="W3" s="67"/>
      <c r="X3" s="67"/>
      <c r="Y3" s="67"/>
      <c r="Z3" s="67"/>
      <c r="AA3" s="67"/>
      <c r="AB3" s="67"/>
      <c r="AC3" s="67"/>
      <c r="AD3" s="67"/>
      <c r="AE3" s="67"/>
      <c r="AF3" s="67"/>
      <c r="AG3" s="67"/>
      <c r="AH3" s="67"/>
      <c r="AI3" s="67"/>
    </row>
    <row r="4" spans="1:124" s="20" customFormat="1" ht="18.600000000000001" customHeight="1">
      <c r="A4" s="1275"/>
      <c r="B4" s="2230" t="s">
        <v>1327</v>
      </c>
      <c r="C4" s="2231"/>
      <c r="D4" s="2232"/>
      <c r="E4" s="1598" t="s">
        <v>806</v>
      </c>
      <c r="F4" s="1599"/>
      <c r="G4" s="1599"/>
      <c r="H4" s="1599"/>
      <c r="I4" s="1599"/>
      <c r="J4" s="1599"/>
      <c r="K4" s="1599"/>
      <c r="L4" s="1599"/>
      <c r="M4" s="1616"/>
      <c r="N4" s="2239" t="s">
        <v>1282</v>
      </c>
      <c r="O4" s="2231"/>
      <c r="P4" s="2240"/>
      <c r="Q4" s="1275"/>
      <c r="R4" s="1275"/>
      <c r="S4" s="1275"/>
      <c r="T4" s="1275"/>
      <c r="U4" s="1275"/>
      <c r="V4" s="67"/>
      <c r="W4" s="67"/>
      <c r="X4" s="67"/>
      <c r="Y4" s="67"/>
      <c r="Z4" s="67"/>
      <c r="AA4" s="67"/>
      <c r="AB4" s="67"/>
      <c r="AC4" s="67"/>
      <c r="AD4" s="67"/>
      <c r="AE4" s="67"/>
      <c r="AF4" s="67"/>
      <c r="AG4" s="67"/>
      <c r="AH4" s="67"/>
      <c r="AI4" s="67"/>
    </row>
    <row r="5" spans="1:124" s="20" customFormat="1" ht="18.600000000000001" customHeight="1">
      <c r="A5" s="1275"/>
      <c r="B5" s="2233"/>
      <c r="C5" s="1898"/>
      <c r="D5" s="2104"/>
      <c r="E5" s="2227" t="s">
        <v>801</v>
      </c>
      <c r="F5" s="2228"/>
      <c r="G5" s="2229"/>
      <c r="H5" s="2227" t="s">
        <v>1280</v>
      </c>
      <c r="I5" s="2228"/>
      <c r="J5" s="2229"/>
      <c r="K5" s="2227" t="s">
        <v>1281</v>
      </c>
      <c r="L5" s="2228"/>
      <c r="M5" s="2229"/>
      <c r="N5" s="2105"/>
      <c r="O5" s="2235"/>
      <c r="P5" s="2241"/>
      <c r="Q5" s="1275"/>
      <c r="R5" s="1275"/>
      <c r="S5" s="1275"/>
      <c r="T5" s="1275"/>
      <c r="U5" s="1275"/>
      <c r="V5" s="67"/>
      <c r="W5" s="67"/>
      <c r="X5" s="67"/>
      <c r="Y5" s="67"/>
      <c r="Z5" s="67"/>
      <c r="AA5" s="67"/>
      <c r="AB5" s="67"/>
      <c r="AC5" s="67"/>
      <c r="AD5" s="1811"/>
      <c r="AE5" s="1811"/>
      <c r="AF5" s="1811"/>
      <c r="AG5" s="795"/>
      <c r="AH5" s="2222"/>
      <c r="AI5" s="2222"/>
      <c r="AJ5" s="796"/>
      <c r="AK5" s="2222"/>
      <c r="AL5" s="2222"/>
      <c r="AM5" s="796"/>
      <c r="AN5" s="2223"/>
      <c r="AO5" s="2223"/>
      <c r="AP5" s="28"/>
      <c r="AQ5" s="28"/>
      <c r="AR5" s="28"/>
    </row>
    <row r="6" spans="1:124" s="20" customFormat="1" ht="18.600000000000001" customHeight="1">
      <c r="A6" s="1275"/>
      <c r="B6" s="2234"/>
      <c r="C6" s="2235"/>
      <c r="D6" s="2106"/>
      <c r="E6" s="1255" t="s">
        <v>802</v>
      </c>
      <c r="F6" s="1968" t="s">
        <v>353</v>
      </c>
      <c r="G6" s="1905"/>
      <c r="H6" s="1255" t="s">
        <v>802</v>
      </c>
      <c r="I6" s="1968" t="s">
        <v>353</v>
      </c>
      <c r="J6" s="1905"/>
      <c r="K6" s="1255" t="s">
        <v>802</v>
      </c>
      <c r="L6" s="1968" t="s">
        <v>353</v>
      </c>
      <c r="M6" s="1905"/>
      <c r="N6" s="1255" t="s">
        <v>802</v>
      </c>
      <c r="O6" s="1968" t="s">
        <v>353</v>
      </c>
      <c r="P6" s="2224"/>
      <c r="Q6" s="1275"/>
      <c r="R6" s="1275"/>
      <c r="S6" s="1275"/>
      <c r="T6" s="1275"/>
      <c r="U6" s="1275"/>
      <c r="V6" s="67"/>
      <c r="W6" s="67"/>
      <c r="X6" s="67"/>
      <c r="Y6" s="67"/>
      <c r="Z6" s="67"/>
      <c r="AA6" s="67"/>
      <c r="AB6" s="67"/>
      <c r="AC6" s="67"/>
      <c r="AD6" s="67"/>
      <c r="AE6" s="67"/>
      <c r="AF6" s="67"/>
      <c r="AG6" s="67"/>
      <c r="AH6" s="67"/>
      <c r="AI6" s="67"/>
    </row>
    <row r="7" spans="1:124" s="20" customFormat="1" ht="18.95" customHeight="1">
      <c r="A7" s="1275"/>
      <c r="B7" s="1823" t="s">
        <v>1719</v>
      </c>
      <c r="C7" s="1581"/>
      <c r="D7" s="1581"/>
      <c r="E7" s="1317">
        <v>11</v>
      </c>
      <c r="F7" s="2213">
        <v>27700</v>
      </c>
      <c r="G7" s="2213"/>
      <c r="H7" s="1384">
        <v>1</v>
      </c>
      <c r="I7" s="2213">
        <v>143000</v>
      </c>
      <c r="J7" s="2213"/>
      <c r="K7" s="1384">
        <v>4</v>
      </c>
      <c r="L7" s="2220">
        <v>238200</v>
      </c>
      <c r="M7" s="2220"/>
      <c r="N7" s="1385">
        <v>2</v>
      </c>
      <c r="O7" s="2220">
        <v>28310000</v>
      </c>
      <c r="P7" s="2225"/>
      <c r="Q7" s="1275"/>
      <c r="R7" s="1275"/>
      <c r="S7" s="79"/>
      <c r="T7" s="1275"/>
      <c r="U7" s="1275"/>
      <c r="V7" s="80"/>
      <c r="W7" s="67"/>
      <c r="X7" s="67"/>
      <c r="Y7" s="67"/>
      <c r="Z7" s="67"/>
      <c r="AA7" s="67"/>
      <c r="AB7" s="67"/>
      <c r="AC7" s="67"/>
      <c r="AD7" s="67"/>
      <c r="AE7" s="67"/>
      <c r="AF7" s="67"/>
      <c r="AG7" s="67"/>
      <c r="AH7" s="67"/>
      <c r="AI7" s="67"/>
    </row>
    <row r="8" spans="1:124" s="20" customFormat="1" ht="18.95" customHeight="1">
      <c r="A8" s="1275"/>
      <c r="B8" s="1823" t="s">
        <v>1836</v>
      </c>
      <c r="C8" s="1581"/>
      <c r="D8" s="1581"/>
      <c r="E8" s="1317">
        <v>11</v>
      </c>
      <c r="F8" s="2213">
        <v>27700</v>
      </c>
      <c r="G8" s="2213"/>
      <c r="H8" s="1384">
        <v>1</v>
      </c>
      <c r="I8" s="2213">
        <v>143000</v>
      </c>
      <c r="J8" s="2213"/>
      <c r="K8" s="1384">
        <v>4</v>
      </c>
      <c r="L8" s="2220">
        <v>238200</v>
      </c>
      <c r="M8" s="2220"/>
      <c r="N8" s="1385">
        <v>2</v>
      </c>
      <c r="O8" s="2220">
        <v>28310000</v>
      </c>
      <c r="P8" s="2225"/>
      <c r="Q8" s="1275"/>
      <c r="R8" s="1275"/>
      <c r="S8" s="79"/>
      <c r="T8" s="1275"/>
      <c r="U8" s="1275"/>
      <c r="V8" s="80"/>
      <c r="W8" s="67"/>
      <c r="X8" s="67"/>
      <c r="Y8" s="67"/>
      <c r="Z8" s="67"/>
      <c r="AA8" s="67"/>
      <c r="AB8" s="67"/>
      <c r="AC8" s="67"/>
      <c r="AD8" s="67"/>
      <c r="AE8" s="67"/>
      <c r="AF8" s="67"/>
      <c r="AG8" s="67"/>
      <c r="AH8" s="67"/>
      <c r="AI8" s="67"/>
    </row>
    <row r="9" spans="1:124" s="20" customFormat="1" ht="18.95" customHeight="1">
      <c r="A9" s="1275"/>
      <c r="B9" s="1823" t="s">
        <v>1882</v>
      </c>
      <c r="C9" s="1581"/>
      <c r="D9" s="1581"/>
      <c r="E9" s="1317">
        <v>11</v>
      </c>
      <c r="F9" s="2213">
        <v>27700</v>
      </c>
      <c r="G9" s="2213"/>
      <c r="H9" s="1384">
        <v>1</v>
      </c>
      <c r="I9" s="2213">
        <v>143000</v>
      </c>
      <c r="J9" s="2213"/>
      <c r="K9" s="1384">
        <v>4</v>
      </c>
      <c r="L9" s="2220">
        <v>239500</v>
      </c>
      <c r="M9" s="2220"/>
      <c r="N9" s="1385">
        <v>2</v>
      </c>
      <c r="O9" s="2220">
        <v>28310000</v>
      </c>
      <c r="P9" s="2225"/>
      <c r="Q9" s="1275"/>
      <c r="R9" s="1275"/>
      <c r="S9" s="79"/>
      <c r="T9" s="1275"/>
      <c r="U9" s="1275"/>
      <c r="V9" s="80"/>
      <c r="W9" s="67"/>
      <c r="X9" s="67"/>
      <c r="Y9" s="67"/>
      <c r="Z9" s="67"/>
      <c r="AA9" s="67"/>
      <c r="AB9" s="67"/>
      <c r="AC9" s="67"/>
      <c r="AD9" s="67"/>
      <c r="AE9" s="67"/>
      <c r="AF9" s="67"/>
      <c r="AG9" s="67"/>
      <c r="AH9" s="67"/>
      <c r="AI9" s="67"/>
    </row>
    <row r="10" spans="1:124" s="20" customFormat="1" ht="18.95" customHeight="1">
      <c r="A10" s="1275"/>
      <c r="B10" s="2215" t="s">
        <v>1943</v>
      </c>
      <c r="C10" s="2216"/>
      <c r="D10" s="2216"/>
      <c r="E10" s="1386">
        <v>11</v>
      </c>
      <c r="F10" s="2226">
        <v>27700</v>
      </c>
      <c r="G10" s="2226"/>
      <c r="H10" s="1387">
        <v>1</v>
      </c>
      <c r="I10" s="2226">
        <v>143000</v>
      </c>
      <c r="J10" s="2226"/>
      <c r="K10" s="1387">
        <v>4</v>
      </c>
      <c r="L10" s="2214">
        <v>239500</v>
      </c>
      <c r="M10" s="2214"/>
      <c r="N10" s="1388">
        <v>2</v>
      </c>
      <c r="O10" s="2214">
        <v>28310000</v>
      </c>
      <c r="P10" s="2217"/>
      <c r="Q10" s="1275"/>
      <c r="R10" s="1275"/>
      <c r="S10" s="79"/>
      <c r="T10" s="1275"/>
      <c r="U10" s="1275"/>
      <c r="V10" s="80"/>
      <c r="W10" s="67"/>
      <c r="X10" s="67"/>
      <c r="Y10" s="67"/>
      <c r="Z10" s="67"/>
      <c r="AA10" s="67"/>
      <c r="AB10" s="67"/>
      <c r="AC10" s="67"/>
      <c r="AD10" s="67"/>
      <c r="AE10" s="67"/>
      <c r="AF10" s="67"/>
      <c r="AG10" s="67"/>
      <c r="AH10" s="67"/>
      <c r="AI10" s="67"/>
    </row>
    <row r="11" spans="1:124" s="20" customFormat="1" ht="19.5" customHeight="1">
      <c r="A11" s="1275"/>
      <c r="B11" s="2242" t="s">
        <v>2168</v>
      </c>
      <c r="C11" s="2243"/>
      <c r="D11" s="2243"/>
      <c r="E11" s="936">
        <v>11</v>
      </c>
      <c r="F11" s="2249">
        <v>27700</v>
      </c>
      <c r="G11" s="2250"/>
      <c r="H11" s="937">
        <v>1</v>
      </c>
      <c r="I11" s="2249">
        <v>148973</v>
      </c>
      <c r="J11" s="2250"/>
      <c r="K11" s="937">
        <v>4</v>
      </c>
      <c r="L11" s="2251">
        <v>239500</v>
      </c>
      <c r="M11" s="2252"/>
      <c r="N11" s="1389">
        <v>2</v>
      </c>
      <c r="O11" s="2236">
        <v>28310000</v>
      </c>
      <c r="P11" s="2237"/>
      <c r="Q11" s="1275"/>
      <c r="R11" s="1275"/>
      <c r="S11" s="79"/>
      <c r="T11" s="1275"/>
      <c r="U11" s="1275"/>
      <c r="V11" s="80"/>
      <c r="W11" s="67"/>
      <c r="X11" s="67"/>
      <c r="Y11" s="67"/>
      <c r="Z11" s="67"/>
      <c r="AA11" s="67"/>
      <c r="AB11" s="67"/>
      <c r="AC11" s="67"/>
      <c r="AD11" s="67"/>
      <c r="AE11" s="67"/>
      <c r="AF11" s="67"/>
      <c r="AG11" s="67"/>
      <c r="AH11" s="67"/>
      <c r="AI11" s="67"/>
    </row>
    <row r="12" spans="1:124" s="20" customFormat="1">
      <c r="A12" s="1268"/>
      <c r="B12" s="257" t="s">
        <v>338</v>
      </c>
      <c r="C12" s="1767" t="s">
        <v>1662</v>
      </c>
      <c r="D12" s="1767"/>
      <c r="E12" s="1767"/>
      <c r="F12" s="1767"/>
      <c r="G12" s="1767"/>
      <c r="H12" s="1767"/>
      <c r="I12" s="1767"/>
      <c r="J12" s="1767"/>
      <c r="K12" s="1244"/>
      <c r="L12" s="1244"/>
      <c r="M12" s="1244"/>
      <c r="N12" s="1244"/>
      <c r="O12" s="1244"/>
      <c r="P12" s="1244"/>
      <c r="Q12" s="257"/>
      <c r="R12" s="257"/>
      <c r="S12" s="79"/>
      <c r="T12" s="1275"/>
      <c r="U12" s="1275"/>
      <c r="V12" s="80"/>
      <c r="W12" s="67"/>
      <c r="X12" s="67"/>
      <c r="Y12" s="67"/>
      <c r="Z12" s="67"/>
      <c r="AA12" s="67"/>
      <c r="AB12" s="67"/>
      <c r="AC12" s="67"/>
      <c r="AD12" s="67"/>
      <c r="AE12" s="67"/>
      <c r="AF12" s="67"/>
      <c r="AG12" s="67"/>
      <c r="AH12" s="67"/>
      <c r="AI12" s="67"/>
    </row>
    <row r="13" spans="1:124" s="20" customFormat="1" ht="12">
      <c r="A13" s="1275"/>
      <c r="B13" s="1266"/>
      <c r="C13" s="2208" t="s">
        <v>1626</v>
      </c>
      <c r="D13" s="2208"/>
      <c r="E13" s="2208"/>
      <c r="F13" s="2208"/>
      <c r="G13" s="2208"/>
      <c r="H13" s="2208"/>
      <c r="I13" s="2208"/>
      <c r="J13" s="2208"/>
      <c r="K13" s="2208"/>
      <c r="L13" s="2208"/>
      <c r="M13" s="2208"/>
      <c r="N13" s="2208"/>
      <c r="O13" s="2208"/>
      <c r="P13" s="2208"/>
      <c r="Q13" s="2208"/>
      <c r="R13" s="2208"/>
      <c r="S13" s="79"/>
      <c r="T13" s="79"/>
      <c r="U13" s="79"/>
      <c r="V13" s="80"/>
      <c r="W13" s="67"/>
      <c r="X13" s="67"/>
      <c r="Y13" s="67"/>
      <c r="Z13" s="67"/>
      <c r="AA13" s="67"/>
      <c r="AB13" s="67"/>
      <c r="AC13" s="67"/>
      <c r="AD13" s="67"/>
      <c r="AE13" s="67"/>
      <c r="AF13" s="67"/>
      <c r="AG13" s="67"/>
      <c r="AH13" s="67"/>
      <c r="AI13" s="67"/>
    </row>
    <row r="14" spans="1:124" s="20" customFormat="1" ht="47.25" customHeight="1">
      <c r="A14" s="1275"/>
      <c r="B14" s="1275"/>
      <c r="C14" s="1275"/>
      <c r="D14" s="1275"/>
      <c r="E14" s="1275"/>
      <c r="F14" s="1275"/>
      <c r="G14" s="1275"/>
      <c r="H14" s="1275"/>
      <c r="I14" s="1275"/>
      <c r="J14" s="1275"/>
      <c r="K14" s="1275"/>
      <c r="L14" s="1275"/>
      <c r="M14" s="1275"/>
      <c r="N14" s="1275"/>
      <c r="O14" s="1275"/>
      <c r="P14" s="1275"/>
      <c r="Q14" s="1275"/>
      <c r="R14" s="1275"/>
      <c r="S14" s="1275"/>
      <c r="T14" s="1275"/>
      <c r="U14" s="1275"/>
      <c r="V14" s="67"/>
      <c r="W14" s="67"/>
      <c r="X14" s="67"/>
      <c r="Y14" s="67"/>
      <c r="Z14" s="67"/>
      <c r="AA14" s="67"/>
      <c r="AB14" s="67"/>
      <c r="AC14" s="67"/>
      <c r="AD14" s="67"/>
      <c r="AE14" s="67"/>
      <c r="AF14" s="67"/>
      <c r="AG14" s="67"/>
      <c r="AH14" s="67"/>
      <c r="AI14" s="67"/>
    </row>
    <row r="15" spans="1:124" s="138" customFormat="1" ht="26.25" customHeight="1">
      <c r="A15" s="134" t="s">
        <v>2110</v>
      </c>
      <c r="B15" s="140"/>
      <c r="C15" s="140"/>
      <c r="D15" s="140"/>
      <c r="E15" s="140"/>
      <c r="F15" s="140"/>
      <c r="G15" s="140"/>
      <c r="H15" s="140"/>
      <c r="I15" s="140"/>
      <c r="J15" s="140"/>
      <c r="K15" s="140"/>
      <c r="L15" s="140"/>
      <c r="M15" s="140"/>
      <c r="N15" s="140"/>
      <c r="O15" s="140"/>
      <c r="P15" s="140"/>
      <c r="Q15" s="140"/>
      <c r="R15" s="140"/>
      <c r="S15" s="140"/>
      <c r="T15" s="140"/>
      <c r="U15" s="140"/>
      <c r="V15" s="460"/>
      <c r="W15" s="460"/>
      <c r="X15" s="530"/>
      <c r="Y15" s="530"/>
      <c r="Z15" s="530"/>
      <c r="AA15" s="530"/>
      <c r="AB15" s="530"/>
      <c r="AC15" s="530"/>
      <c r="AD15" s="530"/>
      <c r="AE15" s="530"/>
      <c r="AF15" s="530"/>
      <c r="AG15" s="530"/>
      <c r="AH15" s="530"/>
      <c r="AI15" s="530"/>
      <c r="AJ15" s="81"/>
      <c r="AK15" s="81"/>
      <c r="AL15" s="81"/>
      <c r="AM15" s="81"/>
      <c r="AN15" s="81"/>
      <c r="AO15" s="81"/>
      <c r="AP15" s="81"/>
      <c r="AQ15" s="81"/>
      <c r="AR15" s="81"/>
      <c r="AS15" s="81"/>
      <c r="AT15" s="81"/>
      <c r="AU15" s="81"/>
      <c r="AV15" s="81"/>
      <c r="AW15" s="81"/>
      <c r="AX15" s="81"/>
      <c r="AY15" s="81"/>
      <c r="AZ15" s="81"/>
      <c r="BA15" s="81"/>
      <c r="BB15" s="81"/>
      <c r="BC15" s="81"/>
      <c r="BD15" s="81"/>
      <c r="BE15" s="81"/>
      <c r="BF15" s="81"/>
      <c r="BG15" s="81"/>
      <c r="BH15" s="81"/>
      <c r="BI15" s="81"/>
      <c r="BJ15" s="81"/>
      <c r="BK15" s="81"/>
      <c r="BL15" s="81"/>
      <c r="BM15" s="81"/>
      <c r="BN15" s="81"/>
      <c r="BO15" s="81"/>
      <c r="BP15" s="81"/>
      <c r="BQ15" s="81"/>
      <c r="BR15" s="81"/>
      <c r="BS15" s="81"/>
      <c r="BT15" s="81"/>
      <c r="BU15" s="81"/>
      <c r="BV15" s="81"/>
      <c r="BW15" s="81"/>
      <c r="BX15" s="81"/>
      <c r="BY15" s="81"/>
      <c r="BZ15" s="81"/>
      <c r="CA15" s="81"/>
      <c r="CB15" s="81"/>
      <c r="CC15" s="81"/>
      <c r="CD15" s="81"/>
      <c r="CE15" s="81"/>
      <c r="CF15" s="81"/>
      <c r="CG15" s="81"/>
      <c r="CH15" s="81"/>
      <c r="CI15" s="81"/>
      <c r="CJ15" s="81"/>
      <c r="CK15" s="81"/>
      <c r="CL15" s="81"/>
      <c r="CM15" s="81"/>
      <c r="CN15" s="81"/>
      <c r="CO15" s="81"/>
      <c r="CP15" s="81"/>
      <c r="CQ15" s="81"/>
      <c r="CR15" s="81"/>
      <c r="CS15" s="81"/>
      <c r="CT15" s="81"/>
      <c r="CU15" s="81"/>
      <c r="CV15" s="81"/>
      <c r="CW15" s="81"/>
      <c r="CX15" s="81"/>
      <c r="CY15" s="81"/>
      <c r="CZ15" s="81"/>
      <c r="DA15" s="81"/>
      <c r="DB15" s="81"/>
      <c r="DC15" s="81"/>
      <c r="DD15" s="81"/>
      <c r="DE15" s="81"/>
      <c r="DF15" s="81"/>
      <c r="DG15" s="81"/>
      <c r="DH15" s="81"/>
      <c r="DI15" s="81"/>
      <c r="DJ15" s="81"/>
      <c r="DK15" s="81"/>
      <c r="DL15" s="81"/>
      <c r="DM15" s="81"/>
      <c r="DN15" s="81"/>
      <c r="DO15" s="81"/>
      <c r="DP15" s="81"/>
      <c r="DQ15" s="81"/>
      <c r="DR15" s="81"/>
      <c r="DS15" s="81"/>
      <c r="DT15" s="81"/>
    </row>
    <row r="16" spans="1:124" s="20" customFormat="1" ht="18.75" customHeight="1">
      <c r="A16" s="1275"/>
      <c r="B16" s="1597" t="s">
        <v>872</v>
      </c>
      <c r="C16" s="1597"/>
      <c r="D16" s="1597"/>
      <c r="E16" s="1597"/>
      <c r="F16" s="1597"/>
      <c r="G16" s="1597"/>
      <c r="H16" s="1597"/>
      <c r="I16" s="1597"/>
      <c r="J16" s="1597"/>
      <c r="K16" s="1597"/>
      <c r="L16" s="1597"/>
      <c r="M16" s="1597"/>
      <c r="N16" s="1597"/>
      <c r="O16" s="1597"/>
      <c r="P16" s="1597"/>
      <c r="Q16" s="1597"/>
      <c r="R16" s="1597"/>
      <c r="S16" s="1275"/>
      <c r="T16" s="1275"/>
      <c r="U16" s="1275"/>
      <c r="V16" s="67"/>
      <c r="W16" s="67"/>
      <c r="X16" s="67"/>
      <c r="Y16" s="67"/>
      <c r="Z16" s="67"/>
      <c r="AA16" s="67"/>
      <c r="AB16" s="67"/>
      <c r="AC16" s="67"/>
      <c r="AD16" s="67"/>
      <c r="AE16" s="67"/>
      <c r="AF16" s="67"/>
      <c r="AG16" s="67"/>
      <c r="AH16" s="67"/>
      <c r="AI16" s="67"/>
    </row>
    <row r="17" spans="1:144" s="20" customFormat="1" ht="15" customHeight="1">
      <c r="A17" s="1275"/>
      <c r="B17" s="1807" t="s">
        <v>1327</v>
      </c>
      <c r="C17" s="1808"/>
      <c r="D17" s="1809"/>
      <c r="E17" s="1621" t="s">
        <v>987</v>
      </c>
      <c r="F17" s="1623"/>
      <c r="G17" s="1621" t="s">
        <v>807</v>
      </c>
      <c r="H17" s="1622"/>
      <c r="I17" s="1622"/>
      <c r="J17" s="1623"/>
      <c r="K17" s="1621" t="s">
        <v>808</v>
      </c>
      <c r="L17" s="1622"/>
      <c r="M17" s="1622"/>
      <c r="N17" s="1623"/>
      <c r="O17" s="1621" t="s">
        <v>1283</v>
      </c>
      <c r="P17" s="1622"/>
      <c r="Q17" s="1622"/>
      <c r="R17" s="2212"/>
      <c r="S17" s="1275"/>
      <c r="T17" s="1275"/>
      <c r="U17" s="1290"/>
      <c r="AG17" s="67"/>
      <c r="AH17" s="67"/>
      <c r="AI17" s="67"/>
    </row>
    <row r="18" spans="1:144" s="20" customFormat="1" ht="51" customHeight="1">
      <c r="A18" s="1275"/>
      <c r="B18" s="2209"/>
      <c r="C18" s="2210"/>
      <c r="D18" s="2211"/>
      <c r="E18" s="2218" t="s">
        <v>1352</v>
      </c>
      <c r="F18" s="2219"/>
      <c r="G18" s="2218" t="s">
        <v>1352</v>
      </c>
      <c r="H18" s="2219"/>
      <c r="I18" s="2218" t="s">
        <v>1353</v>
      </c>
      <c r="J18" s="2219"/>
      <c r="K18" s="2218" t="s">
        <v>1352</v>
      </c>
      <c r="L18" s="2219"/>
      <c r="M18" s="2218" t="s">
        <v>1353</v>
      </c>
      <c r="N18" s="2219"/>
      <c r="O18" s="2218" t="s">
        <v>1352</v>
      </c>
      <c r="P18" s="2219"/>
      <c r="Q18" s="2218" t="s">
        <v>1353</v>
      </c>
      <c r="R18" s="2238"/>
      <c r="S18" s="1275"/>
      <c r="T18" s="1275"/>
      <c r="U18" s="1268"/>
      <c r="AG18" s="67"/>
      <c r="AH18" s="67"/>
      <c r="AI18" s="67"/>
    </row>
    <row r="19" spans="1:144" s="20" customFormat="1" ht="18.75" customHeight="1">
      <c r="A19" s="1275"/>
      <c r="B19" s="2244" t="s">
        <v>1719</v>
      </c>
      <c r="C19" s="2228"/>
      <c r="D19" s="2229"/>
      <c r="E19" s="2245">
        <v>413361</v>
      </c>
      <c r="F19" s="2246"/>
      <c r="G19" s="2245">
        <v>7693</v>
      </c>
      <c r="H19" s="2246"/>
      <c r="I19" s="2247">
        <v>100</v>
      </c>
      <c r="J19" s="2248"/>
      <c r="K19" s="2245">
        <v>55374</v>
      </c>
      <c r="L19" s="2246"/>
      <c r="M19" s="2247">
        <v>99.9</v>
      </c>
      <c r="N19" s="2248"/>
      <c r="O19" s="2245">
        <v>350294</v>
      </c>
      <c r="P19" s="2246"/>
      <c r="Q19" s="2253">
        <v>96.4</v>
      </c>
      <c r="R19" s="2254"/>
      <c r="S19" s="1275"/>
      <c r="T19" s="1275"/>
      <c r="U19" s="1268"/>
      <c r="AG19" s="67"/>
      <c r="AH19" s="67"/>
      <c r="AI19" s="67"/>
    </row>
    <row r="20" spans="1:144" s="20" customFormat="1" ht="18.75" customHeight="1">
      <c r="A20" s="1275"/>
      <c r="B20" s="2244" t="s">
        <v>1836</v>
      </c>
      <c r="C20" s="2228"/>
      <c r="D20" s="2229"/>
      <c r="E20" s="2245">
        <v>419273</v>
      </c>
      <c r="F20" s="2246"/>
      <c r="G20" s="2245">
        <v>7693</v>
      </c>
      <c r="H20" s="2246"/>
      <c r="I20" s="2247">
        <v>100</v>
      </c>
      <c r="J20" s="2248"/>
      <c r="K20" s="2245">
        <v>55596</v>
      </c>
      <c r="L20" s="2246"/>
      <c r="M20" s="2247">
        <v>99.9</v>
      </c>
      <c r="N20" s="2248"/>
      <c r="O20" s="2245">
        <v>355984</v>
      </c>
      <c r="P20" s="2246"/>
      <c r="Q20" s="2253">
        <v>97.9</v>
      </c>
      <c r="R20" s="2254"/>
      <c r="S20" s="1275"/>
      <c r="T20" s="1275"/>
      <c r="U20" s="1268"/>
      <c r="AG20" s="67"/>
      <c r="AH20" s="67"/>
      <c r="AI20" s="67"/>
    </row>
    <row r="21" spans="1:144" s="20" customFormat="1" ht="18.75" customHeight="1">
      <c r="A21" s="1275"/>
      <c r="B21" s="2244" t="s">
        <v>1882</v>
      </c>
      <c r="C21" s="2228"/>
      <c r="D21" s="2229"/>
      <c r="E21" s="2245">
        <v>419620</v>
      </c>
      <c r="F21" s="2246"/>
      <c r="G21" s="2245">
        <v>7693</v>
      </c>
      <c r="H21" s="2246"/>
      <c r="I21" s="2247">
        <v>100</v>
      </c>
      <c r="J21" s="2248"/>
      <c r="K21" s="2245">
        <v>55597</v>
      </c>
      <c r="L21" s="2246"/>
      <c r="M21" s="2247">
        <v>99.9</v>
      </c>
      <c r="N21" s="2248"/>
      <c r="O21" s="2245">
        <v>356330</v>
      </c>
      <c r="P21" s="2246"/>
      <c r="Q21" s="2253">
        <v>97.9</v>
      </c>
      <c r="R21" s="2254"/>
      <c r="S21" s="1275"/>
      <c r="T21" s="1275"/>
      <c r="U21" s="1268"/>
      <c r="AG21" s="67"/>
      <c r="AH21" s="67"/>
      <c r="AI21" s="67"/>
    </row>
    <row r="22" spans="1:144" s="20" customFormat="1" ht="18.75" customHeight="1">
      <c r="A22" s="1275"/>
      <c r="B22" s="2244" t="s">
        <v>1943</v>
      </c>
      <c r="C22" s="2228"/>
      <c r="D22" s="2229"/>
      <c r="E22" s="2255">
        <v>420490</v>
      </c>
      <c r="F22" s="2256"/>
      <c r="G22" s="2255">
        <v>7693</v>
      </c>
      <c r="H22" s="2256"/>
      <c r="I22" s="2247">
        <v>100</v>
      </c>
      <c r="J22" s="2248"/>
      <c r="K22" s="2255">
        <v>55597</v>
      </c>
      <c r="L22" s="2256"/>
      <c r="M22" s="2247">
        <v>99.9</v>
      </c>
      <c r="N22" s="2248"/>
      <c r="O22" s="2255">
        <v>357200</v>
      </c>
      <c r="P22" s="2256"/>
      <c r="Q22" s="2253">
        <v>97.9</v>
      </c>
      <c r="R22" s="2254"/>
      <c r="S22" s="1275"/>
      <c r="T22" s="1275"/>
      <c r="U22" s="1268"/>
      <c r="AG22" s="67"/>
      <c r="AH22" s="67"/>
      <c r="AI22" s="67"/>
    </row>
    <row r="23" spans="1:144" s="20" customFormat="1" ht="19.5" customHeight="1">
      <c r="A23" s="1275"/>
      <c r="B23" s="2259" t="s">
        <v>2168</v>
      </c>
      <c r="C23" s="2260"/>
      <c r="D23" s="2261"/>
      <c r="E23" s="2262">
        <v>420853</v>
      </c>
      <c r="F23" s="2263"/>
      <c r="G23" s="2270">
        <v>7693</v>
      </c>
      <c r="H23" s="2271"/>
      <c r="I23" s="2266">
        <v>100</v>
      </c>
      <c r="J23" s="2267"/>
      <c r="K23" s="2262">
        <v>56132</v>
      </c>
      <c r="L23" s="2263"/>
      <c r="M23" s="2266">
        <v>100</v>
      </c>
      <c r="N23" s="2267"/>
      <c r="O23" s="2262">
        <v>357028</v>
      </c>
      <c r="P23" s="2263"/>
      <c r="Q23" s="2257">
        <v>97.9</v>
      </c>
      <c r="R23" s="2258"/>
      <c r="S23" s="1275"/>
      <c r="T23" s="1275"/>
      <c r="U23" s="1268"/>
      <c r="AG23" s="67"/>
      <c r="AH23" s="67"/>
      <c r="AI23" s="67"/>
    </row>
    <row r="24" spans="1:144" s="20" customFormat="1" ht="15" customHeight="1">
      <c r="A24" s="1275"/>
      <c r="B24" s="257" t="s">
        <v>338</v>
      </c>
      <c r="C24" s="2221" t="s">
        <v>1662</v>
      </c>
      <c r="D24" s="2221"/>
      <c r="E24" s="2221"/>
      <c r="F24" s="2221"/>
      <c r="G24" s="2221"/>
      <c r="H24" s="2221"/>
      <c r="I24" s="2221"/>
      <c r="J24" s="2221"/>
      <c r="K24" s="1390"/>
      <c r="L24" s="1390"/>
      <c r="M24" s="1105"/>
      <c r="N24" s="1105"/>
      <c r="O24" s="1390"/>
      <c r="P24" s="1390"/>
      <c r="Q24" s="1391"/>
      <c r="R24" s="1391"/>
      <c r="S24" s="1275"/>
      <c r="T24" s="1275"/>
      <c r="U24" s="1268"/>
      <c r="AG24" s="67"/>
      <c r="AH24" s="67"/>
      <c r="AI24" s="67"/>
    </row>
    <row r="25" spans="1:144" s="20" customFormat="1" ht="15" customHeight="1">
      <c r="A25" s="1275"/>
      <c r="B25" s="257"/>
      <c r="C25" s="257" t="s">
        <v>112</v>
      </c>
      <c r="D25" s="257"/>
      <c r="E25" s="257"/>
      <c r="F25" s="257"/>
      <c r="G25" s="257"/>
      <c r="H25" s="257"/>
      <c r="I25" s="257"/>
      <c r="J25" s="257"/>
      <c r="K25" s="257"/>
      <c r="L25" s="257"/>
      <c r="M25" s="257"/>
      <c r="N25" s="257"/>
      <c r="O25" s="1275"/>
      <c r="P25" s="1275"/>
      <c r="Q25" s="1275"/>
      <c r="R25" s="1275"/>
      <c r="S25" s="1275"/>
      <c r="T25" s="1275"/>
      <c r="U25" s="1275"/>
      <c r="V25" s="67"/>
      <c r="W25" s="67"/>
      <c r="X25" s="67"/>
      <c r="Y25" s="67"/>
      <c r="Z25" s="67"/>
      <c r="AA25" s="67"/>
      <c r="AB25" s="67"/>
      <c r="AC25" s="67"/>
      <c r="AD25" s="67"/>
      <c r="AE25" s="67"/>
      <c r="AF25" s="67"/>
      <c r="AG25" s="67"/>
      <c r="AH25" s="67"/>
      <c r="AI25" s="67"/>
    </row>
    <row r="26" spans="1:144" s="20" customFormat="1" ht="15" customHeight="1">
      <c r="A26" s="1275"/>
      <c r="B26" s="257"/>
      <c r="C26" s="257" t="s">
        <v>75</v>
      </c>
      <c r="D26" s="257"/>
      <c r="E26" s="257"/>
      <c r="F26" s="257"/>
      <c r="G26" s="257"/>
      <c r="H26" s="257"/>
      <c r="I26" s="257"/>
      <c r="J26" s="257"/>
      <c r="K26" s="257"/>
      <c r="L26" s="257"/>
      <c r="M26" s="257"/>
      <c r="N26" s="257"/>
      <c r="O26" s="1275"/>
      <c r="P26" s="1275"/>
      <c r="Q26" s="1275"/>
      <c r="R26" s="1275"/>
      <c r="S26" s="1275"/>
      <c r="T26" s="1275"/>
      <c r="U26" s="1275"/>
      <c r="V26" s="67"/>
      <c r="W26" s="67"/>
      <c r="X26" s="67"/>
      <c r="Y26" s="67"/>
      <c r="Z26" s="67"/>
      <c r="AA26" s="67"/>
      <c r="AB26" s="67"/>
      <c r="AC26" s="67"/>
      <c r="AD26" s="67"/>
      <c r="AE26" s="67"/>
      <c r="AF26" s="67"/>
      <c r="AG26" s="67"/>
      <c r="AH26" s="67"/>
      <c r="AI26" s="67"/>
    </row>
    <row r="27" spans="1:144" s="20" customFormat="1" ht="15" customHeight="1">
      <c r="A27" s="1275"/>
      <c r="B27" s="257"/>
      <c r="C27" s="2208" t="s">
        <v>840</v>
      </c>
      <c r="D27" s="2208"/>
      <c r="E27" s="2208"/>
      <c r="F27" s="2208"/>
      <c r="G27" s="2208"/>
      <c r="H27" s="2208"/>
      <c r="I27" s="2208"/>
      <c r="J27" s="2208"/>
      <c r="K27" s="2208"/>
      <c r="L27" s="2208"/>
      <c r="M27" s="2208"/>
      <c r="N27" s="2208"/>
      <c r="O27" s="1275"/>
      <c r="P27" s="1275"/>
      <c r="Q27" s="1275"/>
      <c r="R27" s="1275"/>
      <c r="S27" s="1275"/>
      <c r="T27" s="1275"/>
      <c r="U27" s="1275"/>
      <c r="V27" s="67"/>
      <c r="W27" s="67"/>
      <c r="X27" s="67"/>
      <c r="Y27" s="67"/>
      <c r="Z27" s="67"/>
      <c r="AA27" s="67"/>
      <c r="AB27" s="67"/>
      <c r="AC27" s="67"/>
      <c r="AD27" s="67"/>
      <c r="AE27" s="67"/>
      <c r="AF27" s="67"/>
      <c r="AG27" s="67"/>
      <c r="AH27" s="67"/>
      <c r="AI27" s="67"/>
    </row>
    <row r="28" spans="1:144" s="20" customFormat="1" ht="29.25" customHeight="1">
      <c r="A28" s="1275"/>
      <c r="B28" s="257"/>
      <c r="C28" s="791"/>
      <c r="D28" s="1266"/>
      <c r="E28" s="1266"/>
      <c r="F28" s="1266"/>
      <c r="G28" s="1266"/>
      <c r="H28" s="1266"/>
      <c r="I28" s="1266"/>
      <c r="J28" s="1266"/>
      <c r="K28" s="1266"/>
      <c r="L28" s="1266"/>
      <c r="M28" s="1266"/>
      <c r="N28" s="1767"/>
      <c r="O28" s="1767"/>
      <c r="P28" s="1767"/>
      <c r="Q28" s="1767"/>
      <c r="R28" s="1767"/>
      <c r="S28" s="1767"/>
      <c r="T28" s="1767"/>
      <c r="U28" s="1767"/>
      <c r="V28" s="67"/>
      <c r="W28" s="67"/>
      <c r="X28" s="67"/>
      <c r="Y28" s="67"/>
      <c r="Z28" s="67"/>
      <c r="AA28" s="67"/>
      <c r="AB28" s="67"/>
      <c r="AC28" s="67"/>
      <c r="AD28" s="67"/>
      <c r="AE28" s="67"/>
      <c r="AF28" s="67"/>
      <c r="AG28" s="67"/>
      <c r="AH28" s="67"/>
      <c r="AI28" s="67"/>
    </row>
    <row r="29" spans="1:144" s="66" customFormat="1" ht="15" customHeight="1">
      <c r="A29" s="1275"/>
      <c r="B29" s="1275"/>
      <c r="C29" s="1275"/>
      <c r="D29" s="1275"/>
      <c r="E29" s="1275"/>
      <c r="F29" s="1275"/>
      <c r="G29" s="1275"/>
      <c r="H29" s="1275"/>
      <c r="I29" s="1275"/>
      <c r="J29" s="1275"/>
      <c r="K29" s="1275"/>
      <c r="L29" s="1275"/>
      <c r="M29" s="1275"/>
      <c r="N29" s="1275"/>
      <c r="O29" s="1275"/>
      <c r="P29" s="1275"/>
      <c r="Q29" s="1275"/>
      <c r="R29" s="1275"/>
      <c r="S29" s="1275"/>
      <c r="T29" s="1275"/>
      <c r="U29" s="794"/>
      <c r="V29" s="531"/>
      <c r="W29" s="531"/>
      <c r="X29" s="531"/>
      <c r="Y29" s="531"/>
      <c r="Z29" s="531"/>
      <c r="AA29" s="531"/>
      <c r="AB29" s="531"/>
      <c r="AC29" s="531"/>
      <c r="AD29" s="531"/>
      <c r="AE29" s="67"/>
      <c r="AF29" s="67"/>
      <c r="AG29" s="67"/>
      <c r="AH29" s="67"/>
      <c r="AI29" s="67"/>
      <c r="AJ29" s="67"/>
      <c r="AK29" s="67"/>
      <c r="AL29" s="67"/>
      <c r="AM29" s="67"/>
      <c r="AN29" s="67"/>
      <c r="AO29" s="67"/>
      <c r="AP29" s="67"/>
      <c r="AQ29" s="67"/>
      <c r="AR29" s="67"/>
      <c r="AS29" s="67"/>
      <c r="AT29" s="67"/>
      <c r="AU29" s="67"/>
      <c r="AV29" s="67"/>
      <c r="AW29" s="67"/>
      <c r="AX29" s="67"/>
      <c r="AY29" s="67"/>
      <c r="AZ29" s="67"/>
      <c r="BA29" s="67"/>
      <c r="BB29" s="67"/>
      <c r="BC29" s="67"/>
      <c r="BD29" s="67"/>
      <c r="BE29" s="67"/>
      <c r="BF29" s="67"/>
      <c r="BG29" s="67"/>
      <c r="BH29" s="67"/>
      <c r="BI29" s="67"/>
      <c r="BJ29" s="67"/>
      <c r="BK29" s="67"/>
      <c r="BL29" s="67"/>
      <c r="BM29" s="67"/>
      <c r="BN29" s="67"/>
      <c r="BO29" s="67"/>
      <c r="BP29" s="67"/>
      <c r="BQ29" s="67"/>
      <c r="BR29" s="67"/>
      <c r="BS29" s="67"/>
      <c r="BT29" s="67"/>
      <c r="BU29" s="67"/>
      <c r="BV29" s="67"/>
      <c r="BW29" s="67"/>
      <c r="BX29" s="67"/>
      <c r="BY29" s="67"/>
      <c r="BZ29" s="67"/>
      <c r="CA29" s="67"/>
      <c r="CB29" s="67"/>
      <c r="CC29" s="67"/>
      <c r="CD29" s="67"/>
      <c r="CE29" s="67"/>
      <c r="CF29" s="67"/>
      <c r="CG29" s="67"/>
      <c r="CH29" s="67"/>
      <c r="CI29" s="67"/>
      <c r="CJ29" s="67"/>
      <c r="CK29" s="67"/>
      <c r="CL29" s="67"/>
      <c r="CM29" s="67"/>
      <c r="CN29" s="67"/>
      <c r="CO29" s="67"/>
      <c r="CP29" s="67"/>
      <c r="CQ29" s="67"/>
      <c r="CR29" s="67"/>
      <c r="CS29" s="67"/>
      <c r="CT29" s="67"/>
      <c r="CU29" s="67"/>
      <c r="CV29" s="67"/>
      <c r="CW29" s="67"/>
      <c r="CX29" s="67"/>
      <c r="CY29" s="67"/>
      <c r="CZ29" s="67"/>
      <c r="DA29" s="67"/>
      <c r="DB29" s="67"/>
      <c r="DC29" s="67"/>
      <c r="DD29" s="67"/>
      <c r="DE29" s="67"/>
      <c r="DF29" s="67"/>
      <c r="DG29" s="67"/>
      <c r="DH29" s="67"/>
      <c r="DI29" s="67"/>
      <c r="DJ29" s="67"/>
      <c r="DK29" s="67"/>
      <c r="DL29" s="67"/>
      <c r="DM29" s="67"/>
      <c r="DN29" s="67"/>
      <c r="DO29" s="67"/>
      <c r="DP29" s="67"/>
      <c r="DQ29" s="67"/>
      <c r="DR29" s="67"/>
      <c r="DS29" s="67"/>
      <c r="DT29" s="67"/>
      <c r="DU29" s="67"/>
      <c r="DV29" s="67"/>
      <c r="DW29" s="67"/>
      <c r="DX29" s="67"/>
      <c r="DY29" s="67"/>
      <c r="DZ29" s="67"/>
      <c r="EA29" s="67"/>
      <c r="EB29" s="67"/>
      <c r="EC29" s="67"/>
      <c r="ED29" s="67"/>
      <c r="EE29" s="67"/>
      <c r="EF29" s="67"/>
      <c r="EG29" s="67"/>
      <c r="EH29" s="67"/>
      <c r="EI29" s="67"/>
      <c r="EJ29" s="67"/>
      <c r="EK29" s="67"/>
      <c r="EL29" s="67"/>
      <c r="EM29" s="67"/>
      <c r="EN29" s="67"/>
    </row>
    <row r="30" spans="1:144" s="20" customFormat="1" ht="26.25" customHeight="1">
      <c r="A30" s="134" t="s">
        <v>2111</v>
      </c>
      <c r="B30" s="137"/>
      <c r="C30" s="136"/>
      <c r="D30" s="136"/>
      <c r="E30" s="136"/>
      <c r="F30" s="136"/>
      <c r="G30" s="136"/>
      <c r="H30" s="136"/>
      <c r="I30" s="136"/>
      <c r="J30" s="136"/>
      <c r="K30" s="136"/>
      <c r="L30" s="136"/>
      <c r="M30" s="136"/>
      <c r="N30" s="136"/>
      <c r="O30" s="136"/>
      <c r="P30" s="136"/>
      <c r="Q30" s="136"/>
      <c r="R30" s="136"/>
      <c r="S30" s="136"/>
      <c r="T30" s="136"/>
      <c r="U30" s="136"/>
      <c r="V30" s="67"/>
      <c r="W30" s="67"/>
      <c r="X30" s="67"/>
      <c r="Y30" s="67"/>
      <c r="Z30" s="67"/>
      <c r="AA30" s="67"/>
      <c r="AB30" s="67"/>
      <c r="AC30" s="67"/>
      <c r="AD30" s="67"/>
      <c r="AE30" s="67"/>
      <c r="AF30" s="67"/>
      <c r="AG30" s="67"/>
      <c r="AH30" s="67"/>
      <c r="AI30" s="67"/>
    </row>
    <row r="31" spans="1:144" s="20" customFormat="1" ht="18.75" customHeight="1">
      <c r="A31" s="1275"/>
      <c r="B31" s="1597" t="s">
        <v>873</v>
      </c>
      <c r="C31" s="1597"/>
      <c r="D31" s="1597"/>
      <c r="E31" s="1597"/>
      <c r="F31" s="1597"/>
      <c r="G31" s="1597"/>
      <c r="H31" s="1597"/>
      <c r="I31" s="1597"/>
      <c r="J31" s="1597"/>
      <c r="K31" s="1597"/>
      <c r="L31" s="1597"/>
      <c r="M31" s="1597"/>
      <c r="N31" s="1597"/>
      <c r="O31" s="1597"/>
      <c r="P31" s="1597"/>
      <c r="Q31" s="1597"/>
      <c r="R31" s="1597"/>
      <c r="S31" s="1597"/>
      <c r="T31" s="1597"/>
      <c r="U31" s="1275"/>
      <c r="V31" s="67"/>
      <c r="W31" s="67"/>
      <c r="X31" s="67"/>
      <c r="Y31" s="67"/>
      <c r="Z31" s="67"/>
      <c r="AA31" s="67"/>
      <c r="AB31" s="67"/>
      <c r="AC31" s="67"/>
      <c r="AD31" s="67"/>
      <c r="AE31" s="67"/>
      <c r="AF31" s="67"/>
      <c r="AG31" s="67"/>
      <c r="AH31" s="67"/>
      <c r="AI31" s="67"/>
    </row>
    <row r="32" spans="1:144" s="20" customFormat="1" ht="21.75" customHeight="1">
      <c r="A32" s="1275"/>
      <c r="B32" s="1807" t="s">
        <v>1327</v>
      </c>
      <c r="C32" s="1808"/>
      <c r="D32" s="1809"/>
      <c r="E32" s="1621" t="s">
        <v>987</v>
      </c>
      <c r="F32" s="1622"/>
      <c r="G32" s="1622"/>
      <c r="H32" s="1623"/>
      <c r="I32" s="1621" t="s">
        <v>807</v>
      </c>
      <c r="J32" s="1622"/>
      <c r="K32" s="1622"/>
      <c r="L32" s="1623"/>
      <c r="M32" s="1621" t="s">
        <v>808</v>
      </c>
      <c r="N32" s="1622"/>
      <c r="O32" s="1622"/>
      <c r="P32" s="1623"/>
      <c r="Q32" s="1621" t="s">
        <v>1283</v>
      </c>
      <c r="R32" s="1622"/>
      <c r="S32" s="1622"/>
      <c r="T32" s="2212"/>
      <c r="U32" s="1275"/>
      <c r="V32" s="67"/>
      <c r="W32" s="67"/>
      <c r="X32" s="67"/>
      <c r="Y32" s="81"/>
      <c r="Z32" s="67"/>
      <c r="AA32" s="67"/>
      <c r="AB32" s="67"/>
      <c r="AC32" s="67"/>
      <c r="AD32" s="67"/>
      <c r="AE32" s="67"/>
      <c r="AF32" s="67"/>
      <c r="AG32" s="67"/>
      <c r="AH32" s="67"/>
      <c r="AI32" s="67"/>
    </row>
    <row r="33" spans="1:35" s="20" customFormat="1" ht="18.75" customHeight="1">
      <c r="A33" s="1275"/>
      <c r="B33" s="2209"/>
      <c r="C33" s="2210"/>
      <c r="D33" s="2211"/>
      <c r="E33" s="2218" t="s">
        <v>809</v>
      </c>
      <c r="F33" s="2219"/>
      <c r="G33" s="2264" t="s">
        <v>1352</v>
      </c>
      <c r="H33" s="2265"/>
      <c r="I33" s="2218" t="s">
        <v>809</v>
      </c>
      <c r="J33" s="2219"/>
      <c r="K33" s="2264" t="s">
        <v>1352</v>
      </c>
      <c r="L33" s="2265"/>
      <c r="M33" s="2218" t="s">
        <v>809</v>
      </c>
      <c r="N33" s="2219"/>
      <c r="O33" s="2218" t="s">
        <v>1352</v>
      </c>
      <c r="P33" s="2219"/>
      <c r="Q33" s="2218" t="s">
        <v>809</v>
      </c>
      <c r="R33" s="2219"/>
      <c r="S33" s="2264" t="s">
        <v>1352</v>
      </c>
      <c r="T33" s="2269"/>
      <c r="U33" s="1275"/>
      <c r="V33" s="67"/>
      <c r="W33" s="67"/>
      <c r="X33" s="67"/>
      <c r="Y33" s="67"/>
      <c r="Z33" s="67"/>
      <c r="AA33" s="67"/>
      <c r="AB33" s="67"/>
      <c r="AC33" s="67"/>
      <c r="AD33" s="67"/>
      <c r="AE33" s="67"/>
      <c r="AF33" s="67"/>
      <c r="AG33" s="67"/>
      <c r="AH33" s="67"/>
      <c r="AI33" s="67"/>
    </row>
    <row r="34" spans="1:35" s="20" customFormat="1" ht="18.75" customHeight="1">
      <c r="A34" s="1275"/>
      <c r="B34" s="2244" t="s">
        <v>1719</v>
      </c>
      <c r="C34" s="2228"/>
      <c r="D34" s="2229"/>
      <c r="E34" s="2245">
        <v>435</v>
      </c>
      <c r="F34" s="2246"/>
      <c r="G34" s="2245">
        <v>4297</v>
      </c>
      <c r="H34" s="2246"/>
      <c r="I34" s="2245">
        <v>15</v>
      </c>
      <c r="J34" s="2246"/>
      <c r="K34" s="2245">
        <v>316</v>
      </c>
      <c r="L34" s="2246"/>
      <c r="M34" s="2245">
        <v>85</v>
      </c>
      <c r="N34" s="2246"/>
      <c r="O34" s="2245">
        <v>1854</v>
      </c>
      <c r="P34" s="2246"/>
      <c r="Q34" s="2245">
        <v>335</v>
      </c>
      <c r="R34" s="2246"/>
      <c r="S34" s="2245">
        <v>2127</v>
      </c>
      <c r="T34" s="2268"/>
      <c r="U34" s="1275"/>
      <c r="V34" s="67"/>
      <c r="W34" s="67"/>
      <c r="X34" s="67"/>
      <c r="Y34" s="67"/>
      <c r="Z34" s="67"/>
      <c r="AA34" s="67"/>
      <c r="AB34" s="67"/>
      <c r="AC34" s="67"/>
      <c r="AD34" s="67"/>
      <c r="AE34" s="67"/>
      <c r="AF34" s="67"/>
      <c r="AG34" s="67"/>
      <c r="AH34" s="67"/>
      <c r="AI34" s="67"/>
    </row>
    <row r="35" spans="1:35" s="20" customFormat="1" ht="18.75" customHeight="1">
      <c r="A35" s="1275"/>
      <c r="B35" s="2244" t="s">
        <v>1836</v>
      </c>
      <c r="C35" s="2228"/>
      <c r="D35" s="2229"/>
      <c r="E35" s="2245">
        <v>437</v>
      </c>
      <c r="F35" s="2246"/>
      <c r="G35" s="2245">
        <v>4495</v>
      </c>
      <c r="H35" s="2246"/>
      <c r="I35" s="2245">
        <v>17</v>
      </c>
      <c r="J35" s="2246"/>
      <c r="K35" s="2245">
        <v>621</v>
      </c>
      <c r="L35" s="2246"/>
      <c r="M35" s="2245">
        <v>85</v>
      </c>
      <c r="N35" s="2246"/>
      <c r="O35" s="2245">
        <v>1854</v>
      </c>
      <c r="P35" s="2246"/>
      <c r="Q35" s="2245">
        <v>335</v>
      </c>
      <c r="R35" s="2246"/>
      <c r="S35" s="2245">
        <v>2127</v>
      </c>
      <c r="T35" s="2268"/>
      <c r="U35" s="1275"/>
      <c r="V35" s="67"/>
      <c r="W35" s="67"/>
      <c r="X35" s="67"/>
      <c r="Y35" s="67"/>
      <c r="Z35" s="67"/>
      <c r="AA35" s="67"/>
      <c r="AB35" s="67"/>
      <c r="AC35" s="67"/>
      <c r="AD35" s="67"/>
      <c r="AE35" s="67"/>
      <c r="AF35" s="67"/>
      <c r="AG35" s="67"/>
      <c r="AH35" s="67"/>
      <c r="AI35" s="67"/>
    </row>
    <row r="36" spans="1:35" s="20" customFormat="1" ht="18.75" customHeight="1">
      <c r="A36" s="1275"/>
      <c r="B36" s="2244" t="s">
        <v>1882</v>
      </c>
      <c r="C36" s="2228"/>
      <c r="D36" s="2229"/>
      <c r="E36" s="2245">
        <v>443</v>
      </c>
      <c r="F36" s="2246"/>
      <c r="G36" s="2245">
        <v>4986</v>
      </c>
      <c r="H36" s="2246"/>
      <c r="I36" s="2245">
        <v>22</v>
      </c>
      <c r="J36" s="2246"/>
      <c r="K36" s="2245">
        <v>993</v>
      </c>
      <c r="L36" s="2246"/>
      <c r="M36" s="2245">
        <v>85</v>
      </c>
      <c r="N36" s="2246"/>
      <c r="O36" s="2245">
        <v>1854</v>
      </c>
      <c r="P36" s="2246"/>
      <c r="Q36" s="2272">
        <v>337</v>
      </c>
      <c r="R36" s="2274"/>
      <c r="S36" s="2272">
        <v>2145</v>
      </c>
      <c r="T36" s="2273"/>
      <c r="U36" s="1275"/>
      <c r="V36" s="67"/>
      <c r="W36" s="67"/>
      <c r="X36" s="67"/>
      <c r="Y36" s="67"/>
      <c r="Z36" s="67"/>
      <c r="AA36" s="67"/>
      <c r="AB36" s="67"/>
      <c r="AC36" s="67"/>
      <c r="AD36" s="67"/>
      <c r="AE36" s="67"/>
      <c r="AF36" s="67"/>
      <c r="AG36" s="67"/>
      <c r="AH36" s="67"/>
      <c r="AI36" s="67"/>
    </row>
    <row r="37" spans="1:35" s="20" customFormat="1" ht="18.75" customHeight="1">
      <c r="A37" s="1275"/>
      <c r="B37" s="2244" t="s">
        <v>1943</v>
      </c>
      <c r="C37" s="2228"/>
      <c r="D37" s="2229"/>
      <c r="E37" s="2245">
        <v>446</v>
      </c>
      <c r="F37" s="2246"/>
      <c r="G37" s="2245">
        <v>5043</v>
      </c>
      <c r="H37" s="2246"/>
      <c r="I37" s="2245">
        <v>22</v>
      </c>
      <c r="J37" s="2246"/>
      <c r="K37" s="2245">
        <v>993</v>
      </c>
      <c r="L37" s="2246"/>
      <c r="M37" s="2245">
        <v>85</v>
      </c>
      <c r="N37" s="2246"/>
      <c r="O37" s="2245">
        <v>1854</v>
      </c>
      <c r="P37" s="2246"/>
      <c r="Q37" s="2245">
        <v>339</v>
      </c>
      <c r="R37" s="2246"/>
      <c r="S37" s="2245">
        <v>2196</v>
      </c>
      <c r="T37" s="2268"/>
      <c r="U37" s="1275"/>
      <c r="V37" s="67"/>
      <c r="W37" s="67"/>
      <c r="X37" s="67"/>
      <c r="Y37" s="67"/>
      <c r="Z37" s="67"/>
      <c r="AA37" s="67"/>
      <c r="AB37" s="67"/>
      <c r="AC37" s="67"/>
      <c r="AD37" s="67"/>
      <c r="AE37" s="67"/>
      <c r="AF37" s="67"/>
      <c r="AG37" s="67"/>
      <c r="AH37" s="67"/>
      <c r="AI37" s="67"/>
    </row>
    <row r="38" spans="1:35" s="20" customFormat="1" ht="18" customHeight="1">
      <c r="A38" s="1275"/>
      <c r="B38" s="2259" t="s">
        <v>2168</v>
      </c>
      <c r="C38" s="2260"/>
      <c r="D38" s="2261"/>
      <c r="E38" s="2270">
        <v>446</v>
      </c>
      <c r="F38" s="2271"/>
      <c r="G38" s="2270">
        <v>5005</v>
      </c>
      <c r="H38" s="2271"/>
      <c r="I38" s="2270">
        <v>22</v>
      </c>
      <c r="J38" s="2271"/>
      <c r="K38" s="2270">
        <v>993</v>
      </c>
      <c r="L38" s="2271"/>
      <c r="M38" s="2270">
        <v>86</v>
      </c>
      <c r="N38" s="2271"/>
      <c r="O38" s="2270">
        <v>1863</v>
      </c>
      <c r="P38" s="2271"/>
      <c r="Q38" s="2270">
        <v>338</v>
      </c>
      <c r="R38" s="2271"/>
      <c r="S38" s="2270">
        <v>2149</v>
      </c>
      <c r="T38" s="2275"/>
      <c r="U38" s="1275"/>
      <c r="V38" s="67"/>
      <c r="W38" s="67"/>
      <c r="X38" s="67"/>
      <c r="Y38" s="67"/>
      <c r="Z38" s="67"/>
      <c r="AA38" s="67"/>
      <c r="AB38" s="67"/>
      <c r="AC38" s="67"/>
      <c r="AD38" s="67"/>
      <c r="AE38" s="67"/>
      <c r="AF38" s="67"/>
      <c r="AG38" s="67"/>
      <c r="AH38" s="67"/>
      <c r="AI38" s="67"/>
    </row>
    <row r="39" spans="1:35" s="20" customFormat="1" ht="15" customHeight="1">
      <c r="A39" s="1275"/>
      <c r="B39" s="1231" t="s">
        <v>338</v>
      </c>
      <c r="C39" s="2221" t="s">
        <v>1662</v>
      </c>
      <c r="D39" s="2221"/>
      <c r="E39" s="2221"/>
      <c r="F39" s="2221"/>
      <c r="G39" s="2221"/>
      <c r="H39" s="2221"/>
      <c r="I39" s="2221"/>
      <c r="J39" s="2221"/>
      <c r="K39" s="1392"/>
      <c r="L39" s="1392"/>
      <c r="M39" s="1392"/>
      <c r="N39" s="1392"/>
      <c r="O39" s="1392"/>
      <c r="P39" s="1392"/>
      <c r="Q39" s="1392"/>
      <c r="R39" s="1392"/>
      <c r="S39" s="1392"/>
      <c r="T39" s="1392"/>
      <c r="U39" s="1275"/>
      <c r="V39" s="67"/>
      <c r="W39" s="67"/>
      <c r="X39" s="67"/>
      <c r="Y39" s="67"/>
      <c r="Z39" s="67"/>
      <c r="AA39" s="67"/>
      <c r="AB39" s="67"/>
      <c r="AC39" s="67"/>
      <c r="AD39" s="67"/>
      <c r="AE39" s="67"/>
      <c r="AF39" s="67"/>
      <c r="AG39" s="67"/>
      <c r="AH39" s="67"/>
      <c r="AI39" s="67"/>
    </row>
    <row r="40" spans="1:35" s="20" customFormat="1" ht="15" customHeight="1">
      <c r="A40" s="1275"/>
      <c r="B40" s="1266"/>
      <c r="C40" s="1767" t="s">
        <v>2234</v>
      </c>
      <c r="D40" s="1767"/>
      <c r="E40" s="1767"/>
      <c r="F40" s="1767"/>
      <c r="G40" s="1767"/>
      <c r="H40" s="1767"/>
      <c r="I40" s="1767"/>
      <c r="J40" s="1767"/>
      <c r="K40" s="1767"/>
      <c r="L40" s="1767"/>
      <c r="M40" s="1767"/>
      <c r="N40" s="1767"/>
      <c r="O40" s="1392"/>
      <c r="P40" s="1392"/>
      <c r="Q40" s="1392"/>
      <c r="R40" s="1392"/>
      <c r="S40" s="1392"/>
      <c r="T40" s="1392"/>
      <c r="U40" s="1275"/>
      <c r="V40" s="67"/>
      <c r="W40" s="67"/>
      <c r="X40" s="67"/>
      <c r="Y40" s="67"/>
      <c r="Z40" s="67"/>
      <c r="AA40" s="67"/>
      <c r="AB40" s="67"/>
      <c r="AC40" s="67"/>
      <c r="AD40" s="67"/>
      <c r="AE40" s="67"/>
      <c r="AF40" s="67"/>
      <c r="AG40" s="67"/>
      <c r="AH40" s="67"/>
      <c r="AI40" s="67"/>
    </row>
    <row r="41" spans="1:35" s="20" customFormat="1" ht="15" customHeight="1">
      <c r="A41" s="1275"/>
      <c r="B41" s="1235"/>
      <c r="C41" s="2208" t="s">
        <v>841</v>
      </c>
      <c r="D41" s="2208"/>
      <c r="E41" s="2208"/>
      <c r="F41" s="2208"/>
      <c r="G41" s="2208"/>
      <c r="H41" s="2208"/>
      <c r="I41" s="2208"/>
      <c r="J41" s="2208"/>
      <c r="K41" s="2208"/>
      <c r="L41" s="2208"/>
      <c r="M41" s="2208"/>
      <c r="N41" s="2208"/>
      <c r="O41" s="1392"/>
      <c r="P41" s="1392"/>
      <c r="Q41" s="1392"/>
      <c r="R41" s="1392"/>
      <c r="S41" s="1392"/>
      <c r="T41" s="1392"/>
      <c r="U41" s="1275"/>
      <c r="V41" s="67"/>
      <c r="W41" s="67"/>
      <c r="X41" s="67"/>
      <c r="Y41" s="67"/>
      <c r="Z41" s="67"/>
      <c r="AA41" s="67"/>
      <c r="AB41" s="67"/>
      <c r="AC41" s="67"/>
      <c r="AD41" s="67"/>
      <c r="AE41" s="67"/>
      <c r="AF41" s="67"/>
      <c r="AG41" s="67"/>
      <c r="AH41" s="67"/>
      <c r="AI41" s="67"/>
    </row>
    <row r="42" spans="1:35" s="20" customFormat="1" ht="15" customHeight="1">
      <c r="A42" s="1275"/>
      <c r="B42" s="1275"/>
      <c r="C42" s="1266" t="s">
        <v>1902</v>
      </c>
      <c r="D42" s="1266"/>
      <c r="E42" s="1266"/>
      <c r="F42" s="1266"/>
      <c r="G42" s="1266"/>
      <c r="H42" s="1266"/>
      <c r="I42" s="1266"/>
      <c r="J42" s="1266"/>
      <c r="K42" s="1266"/>
      <c r="L42" s="1266"/>
      <c r="M42" s="1266"/>
      <c r="N42" s="1266"/>
      <c r="O42" s="1275"/>
      <c r="P42" s="1275"/>
      <c r="Q42" s="1275"/>
      <c r="R42" s="1275"/>
      <c r="S42" s="1275"/>
      <c r="T42" s="1275"/>
      <c r="U42" s="1275"/>
      <c r="V42" s="67"/>
      <c r="W42" s="67"/>
      <c r="X42" s="67"/>
      <c r="Y42" s="67"/>
      <c r="Z42" s="67"/>
      <c r="AA42" s="67"/>
      <c r="AB42" s="67"/>
      <c r="AC42" s="67"/>
      <c r="AD42" s="67"/>
      <c r="AE42" s="67"/>
      <c r="AF42" s="67"/>
      <c r="AG42" s="67"/>
      <c r="AH42" s="67"/>
      <c r="AI42" s="67"/>
    </row>
    <row r="43" spans="1:35" ht="20.25" customHeight="1">
      <c r="A43" s="20"/>
      <c r="B43" s="257"/>
      <c r="O43" s="20"/>
      <c r="P43" s="20"/>
      <c r="Q43" s="20"/>
      <c r="R43" s="20"/>
      <c r="S43" s="20"/>
      <c r="T43" s="20"/>
      <c r="V43" s="22"/>
      <c r="W43" s="22"/>
      <c r="X43" s="22"/>
      <c r="Y43" s="22"/>
      <c r="Z43" s="22"/>
      <c r="AA43" s="22"/>
      <c r="AB43" s="22"/>
      <c r="AC43" s="22"/>
      <c r="AD43" s="22"/>
      <c r="AE43" s="22"/>
      <c r="AF43" s="22"/>
      <c r="AG43" s="22"/>
      <c r="AH43" s="22"/>
      <c r="AI43" s="22"/>
    </row>
    <row r="44" spans="1:35">
      <c r="A44" s="20"/>
      <c r="B44" s="257"/>
      <c r="O44" s="20"/>
      <c r="P44" s="20"/>
      <c r="Q44" s="20"/>
      <c r="R44" s="20"/>
      <c r="S44" s="20"/>
      <c r="T44" s="20"/>
      <c r="V44" s="22"/>
      <c r="W44" s="22"/>
      <c r="X44" s="22"/>
      <c r="Y44" s="22"/>
      <c r="Z44" s="22"/>
      <c r="AA44" s="22"/>
      <c r="AB44" s="22"/>
      <c r="AC44" s="22"/>
      <c r="AD44" s="22"/>
      <c r="AE44" s="22"/>
      <c r="AF44" s="22"/>
      <c r="AG44" s="22"/>
      <c r="AH44" s="22"/>
      <c r="AI44" s="22"/>
    </row>
  </sheetData>
  <mergeCells count="160">
    <mergeCell ref="M38:N38"/>
    <mergeCell ref="Q38:R38"/>
    <mergeCell ref="S37:T37"/>
    <mergeCell ref="I36:J36"/>
    <mergeCell ref="B37:D37"/>
    <mergeCell ref="E37:F37"/>
    <mergeCell ref="S36:T36"/>
    <mergeCell ref="Q36:R36"/>
    <mergeCell ref="G37:H37"/>
    <mergeCell ref="K37:L37"/>
    <mergeCell ref="M37:N37"/>
    <mergeCell ref="O37:P37"/>
    <mergeCell ref="Q37:R37"/>
    <mergeCell ref="I37:J37"/>
    <mergeCell ref="S38:T38"/>
    <mergeCell ref="C40:N40"/>
    <mergeCell ref="K36:L36"/>
    <mergeCell ref="M36:N36"/>
    <mergeCell ref="O36:P36"/>
    <mergeCell ref="B36:D36"/>
    <mergeCell ref="E36:F36"/>
    <mergeCell ref="O38:P38"/>
    <mergeCell ref="G23:H23"/>
    <mergeCell ref="M35:N35"/>
    <mergeCell ref="O35:P35"/>
    <mergeCell ref="B34:D34"/>
    <mergeCell ref="E34:F34"/>
    <mergeCell ref="G34:H34"/>
    <mergeCell ref="I34:J34"/>
    <mergeCell ref="B35:D35"/>
    <mergeCell ref="E35:F35"/>
    <mergeCell ref="G35:H35"/>
    <mergeCell ref="I35:J35"/>
    <mergeCell ref="C39:J39"/>
    <mergeCell ref="B38:D38"/>
    <mergeCell ref="E38:F38"/>
    <mergeCell ref="G38:H38"/>
    <mergeCell ref="I38:J38"/>
    <mergeCell ref="K38:L38"/>
    <mergeCell ref="S34:T34"/>
    <mergeCell ref="K35:L35"/>
    <mergeCell ref="K33:L33"/>
    <mergeCell ref="M33:N33"/>
    <mergeCell ref="S33:T33"/>
    <mergeCell ref="O33:P33"/>
    <mergeCell ref="Q33:R33"/>
    <mergeCell ref="S35:T35"/>
    <mergeCell ref="K34:L34"/>
    <mergeCell ref="M34:N34"/>
    <mergeCell ref="O34:P34"/>
    <mergeCell ref="Q34:R34"/>
    <mergeCell ref="E33:F33"/>
    <mergeCell ref="G33:H33"/>
    <mergeCell ref="I33:J33"/>
    <mergeCell ref="G36:H36"/>
    <mergeCell ref="I23:J23"/>
    <mergeCell ref="K23:L23"/>
    <mergeCell ref="M23:N23"/>
    <mergeCell ref="O23:P23"/>
    <mergeCell ref="Q35:R35"/>
    <mergeCell ref="C27:N27"/>
    <mergeCell ref="B22:D22"/>
    <mergeCell ref="E22:F22"/>
    <mergeCell ref="G22:H22"/>
    <mergeCell ref="I22:J22"/>
    <mergeCell ref="Q23:R23"/>
    <mergeCell ref="B23:D23"/>
    <mergeCell ref="E23:F23"/>
    <mergeCell ref="K22:L22"/>
    <mergeCell ref="M22:N22"/>
    <mergeCell ref="O22:P22"/>
    <mergeCell ref="O19:P19"/>
    <mergeCell ref="Q19:R19"/>
    <mergeCell ref="K19:L19"/>
    <mergeCell ref="M19:N19"/>
    <mergeCell ref="O20:P20"/>
    <mergeCell ref="K20:L20"/>
    <mergeCell ref="M20:N20"/>
    <mergeCell ref="Q20:R20"/>
    <mergeCell ref="Q22:R22"/>
    <mergeCell ref="B21:D21"/>
    <mergeCell ref="E21:F21"/>
    <mergeCell ref="G21:H21"/>
    <mergeCell ref="I21:J21"/>
    <mergeCell ref="K21:L21"/>
    <mergeCell ref="M21:N21"/>
    <mergeCell ref="O21:P21"/>
    <mergeCell ref="Q21:R21"/>
    <mergeCell ref="B20:D20"/>
    <mergeCell ref="E20:F20"/>
    <mergeCell ref="G20:H20"/>
    <mergeCell ref="I20:J20"/>
    <mergeCell ref="K18:L18"/>
    <mergeCell ref="B11:D11"/>
    <mergeCell ref="B19:D19"/>
    <mergeCell ref="E19:F19"/>
    <mergeCell ref="G19:H19"/>
    <mergeCell ref="I19:J19"/>
    <mergeCell ref="F11:G11"/>
    <mergeCell ref="L11:M11"/>
    <mergeCell ref="I11:J11"/>
    <mergeCell ref="B2:P2"/>
    <mergeCell ref="B8:D8"/>
    <mergeCell ref="F8:G8"/>
    <mergeCell ref="I8:J8"/>
    <mergeCell ref="L7:M7"/>
    <mergeCell ref="F6:G6"/>
    <mergeCell ref="B7:D7"/>
    <mergeCell ref="L6:M6"/>
    <mergeCell ref="N4:P5"/>
    <mergeCell ref="E4:M4"/>
    <mergeCell ref="L8:M8"/>
    <mergeCell ref="AK5:AL5"/>
    <mergeCell ref="AN5:AO5"/>
    <mergeCell ref="B31:T31"/>
    <mergeCell ref="I6:J6"/>
    <mergeCell ref="O6:P6"/>
    <mergeCell ref="O7:P7"/>
    <mergeCell ref="I10:J10"/>
    <mergeCell ref="E5:G5"/>
    <mergeCell ref="H5:J5"/>
    <mergeCell ref="O8:P8"/>
    <mergeCell ref="AH5:AI5"/>
    <mergeCell ref="F7:G7"/>
    <mergeCell ref="B4:D6"/>
    <mergeCell ref="K5:M5"/>
    <mergeCell ref="I7:J7"/>
    <mergeCell ref="O11:P11"/>
    <mergeCell ref="B16:R16"/>
    <mergeCell ref="O9:P9"/>
    <mergeCell ref="F10:G10"/>
    <mergeCell ref="Q18:R18"/>
    <mergeCell ref="G18:H18"/>
    <mergeCell ref="M18:N18"/>
    <mergeCell ref="I18:J18"/>
    <mergeCell ref="E17:F17"/>
    <mergeCell ref="C41:N41"/>
    <mergeCell ref="AD5:AF5"/>
    <mergeCell ref="B32:D33"/>
    <mergeCell ref="E32:H32"/>
    <mergeCell ref="I32:L32"/>
    <mergeCell ref="M32:P32"/>
    <mergeCell ref="Q32:T32"/>
    <mergeCell ref="B9:D9"/>
    <mergeCell ref="F9:G9"/>
    <mergeCell ref="L10:M10"/>
    <mergeCell ref="B10:D10"/>
    <mergeCell ref="B17:D18"/>
    <mergeCell ref="G17:J17"/>
    <mergeCell ref="O10:P10"/>
    <mergeCell ref="E18:F18"/>
    <mergeCell ref="O18:P18"/>
    <mergeCell ref="I9:J9"/>
    <mergeCell ref="L9:M9"/>
    <mergeCell ref="K17:N17"/>
    <mergeCell ref="O17:R17"/>
    <mergeCell ref="C13:R13"/>
    <mergeCell ref="C24:J24"/>
    <mergeCell ref="N28:U28"/>
    <mergeCell ref="C12:J12"/>
  </mergeCells>
  <phoneticPr fontId="2"/>
  <pageMargins left="0.78740157480314965" right="0.78740157480314965" top="0.59055118110236227" bottom="0.59055118110236227" header="0.39370078740157483" footer="0.39370078740157483"/>
  <pageSetup paperSize="9" firstPageNumber="16" orientation="portrait" r:id="rId1"/>
  <headerFooter alignWithMargins="0">
    <oddHeader>&amp;R&amp;A</oddHeader>
    <oddFooter>&amp;C－２６－</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AK32"/>
  <sheetViews>
    <sheetView zoomScaleNormal="100" workbookViewId="0">
      <selection activeCell="Z9" sqref="Z9"/>
    </sheetView>
  </sheetViews>
  <sheetFormatPr defaultRowHeight="13.5"/>
  <cols>
    <col min="1" max="1" width="1.25" style="11" customWidth="1"/>
    <col min="2" max="2" width="3" style="11" customWidth="1"/>
    <col min="3" max="3" width="4.5" style="11" customWidth="1"/>
    <col min="4" max="5" width="2.625" style="11" customWidth="1"/>
    <col min="6" max="17" width="5.75" style="11" customWidth="1"/>
    <col min="18" max="19" width="5.25" style="11" customWidth="1"/>
    <col min="20" max="20" width="3" style="11" customWidth="1"/>
    <col min="21" max="21" width="2.125" style="11" customWidth="1"/>
    <col min="22" max="22" width="3.875" style="11" customWidth="1"/>
    <col min="23" max="23" width="2.125" style="11" customWidth="1"/>
    <col min="24" max="24" width="3.125" style="11" customWidth="1"/>
    <col min="25" max="25" width="1.75" style="11" customWidth="1"/>
    <col min="26" max="26" width="7.375" style="11" customWidth="1"/>
    <col min="27" max="27" width="3.125" style="11" customWidth="1"/>
    <col min="28" max="28" width="3.875" style="11" customWidth="1"/>
    <col min="29" max="29" width="3" style="11" customWidth="1"/>
    <col min="30" max="30" width="3.875" style="11" customWidth="1"/>
    <col min="31" max="31" width="4" style="11" customWidth="1"/>
    <col min="32" max="16384" width="9" style="11"/>
  </cols>
  <sheetData>
    <row r="1" spans="1:37" s="138" customFormat="1" ht="26.25" customHeight="1">
      <c r="A1" s="134" t="s">
        <v>2112</v>
      </c>
      <c r="B1" s="140"/>
      <c r="C1" s="140"/>
      <c r="D1" s="140"/>
      <c r="E1" s="140"/>
      <c r="F1" s="140"/>
      <c r="G1" s="140"/>
      <c r="H1" s="140"/>
      <c r="I1" s="140"/>
      <c r="J1" s="140"/>
      <c r="K1" s="140"/>
      <c r="L1" s="140"/>
      <c r="M1" s="140"/>
      <c r="N1" s="140"/>
      <c r="O1" s="140"/>
      <c r="P1" s="140"/>
      <c r="Q1" s="140"/>
      <c r="R1" s="140"/>
      <c r="S1" s="140"/>
      <c r="T1" s="140"/>
      <c r="U1" s="140"/>
      <c r="V1" s="140"/>
      <c r="W1" s="140"/>
      <c r="X1" s="139"/>
      <c r="Y1" s="139"/>
      <c r="Z1" s="139"/>
      <c r="AA1" s="139"/>
      <c r="AB1" s="139"/>
      <c r="AC1" s="139"/>
      <c r="AD1" s="139"/>
      <c r="AE1" s="139"/>
      <c r="AF1" s="139"/>
      <c r="AG1" s="139"/>
      <c r="AH1" s="139"/>
      <c r="AI1" s="139"/>
    </row>
    <row r="2" spans="1:37" ht="14.25" customHeight="1">
      <c r="C2" s="1275"/>
      <c r="D2" s="1275"/>
      <c r="E2" s="1275"/>
      <c r="F2" s="1275"/>
      <c r="G2" s="1275"/>
      <c r="H2" s="1275"/>
      <c r="I2" s="1275"/>
      <c r="J2" s="1275"/>
      <c r="K2" s="1275"/>
      <c r="L2" s="1275"/>
      <c r="M2" s="1275"/>
      <c r="N2" s="1275"/>
      <c r="O2" s="1275"/>
      <c r="P2" s="1275"/>
      <c r="Q2" s="1219" t="s">
        <v>1284</v>
      </c>
      <c r="R2" s="20"/>
      <c r="S2" s="20"/>
      <c r="T2" s="20"/>
      <c r="U2" s="20"/>
      <c r="V2" s="20"/>
      <c r="W2" s="20"/>
      <c r="X2" s="20"/>
      <c r="Y2" s="20"/>
      <c r="Z2" s="20"/>
      <c r="AA2" s="22"/>
      <c r="AB2" s="22"/>
      <c r="AC2" s="22"/>
      <c r="AD2" s="22"/>
      <c r="AE2" s="22"/>
      <c r="AF2" s="22"/>
      <c r="AG2" s="22"/>
      <c r="AH2" s="22"/>
      <c r="AI2" s="22"/>
      <c r="AJ2" s="22"/>
      <c r="AK2" s="22"/>
    </row>
    <row r="3" spans="1:37" ht="36.75" customHeight="1">
      <c r="B3" s="2058" t="s">
        <v>329</v>
      </c>
      <c r="C3" s="2059"/>
      <c r="D3" s="2059"/>
      <c r="E3" s="2059"/>
      <c r="F3" s="2282" t="s">
        <v>1666</v>
      </c>
      <c r="G3" s="2281"/>
      <c r="H3" s="2282" t="s">
        <v>1716</v>
      </c>
      <c r="I3" s="2281"/>
      <c r="J3" s="2282" t="s">
        <v>1762</v>
      </c>
      <c r="K3" s="2281"/>
      <c r="L3" s="1978" t="s">
        <v>1879</v>
      </c>
      <c r="M3" s="1978"/>
      <c r="N3" s="2281" t="s">
        <v>1940</v>
      </c>
      <c r="O3" s="2282"/>
      <c r="P3" s="1978" t="s">
        <v>2164</v>
      </c>
      <c r="Q3" s="2290"/>
      <c r="R3" s="2291"/>
      <c r="S3" s="2292"/>
      <c r="T3" s="2284"/>
      <c r="U3" s="2284"/>
      <c r="V3" s="2293"/>
      <c r="W3" s="2293"/>
      <c r="X3" s="2289"/>
      <c r="Y3" s="2289"/>
      <c r="Z3" s="190"/>
      <c r="AC3" s="22"/>
      <c r="AD3" s="22"/>
      <c r="AE3" s="22"/>
    </row>
    <row r="4" spans="1:37" ht="17.25" customHeight="1">
      <c r="B4" s="2280" t="s">
        <v>1330</v>
      </c>
      <c r="C4" s="2023"/>
      <c r="D4" s="711" t="s">
        <v>1354</v>
      </c>
      <c r="E4" s="711"/>
      <c r="F4" s="2285">
        <v>17783</v>
      </c>
      <c r="G4" s="2286"/>
      <c r="H4" s="2285">
        <v>17746</v>
      </c>
      <c r="I4" s="2286"/>
      <c r="J4" s="2285">
        <v>17778</v>
      </c>
      <c r="K4" s="2286"/>
      <c r="L4" s="2276">
        <v>17814</v>
      </c>
      <c r="M4" s="2276"/>
      <c r="N4" s="2286">
        <v>17859</v>
      </c>
      <c r="O4" s="2285"/>
      <c r="P4" s="2276">
        <v>17814</v>
      </c>
      <c r="Q4" s="2277"/>
      <c r="R4" s="2283"/>
      <c r="S4" s="2284"/>
      <c r="T4" s="2284"/>
      <c r="U4" s="2284"/>
      <c r="V4" s="2284"/>
      <c r="W4" s="2284"/>
      <c r="X4" s="2284"/>
      <c r="Y4" s="2284"/>
      <c r="Z4" s="190"/>
      <c r="AC4" s="22"/>
      <c r="AD4" s="22"/>
      <c r="AE4" s="22"/>
    </row>
    <row r="5" spans="1:37" ht="17.25" customHeight="1">
      <c r="B5" s="2280"/>
      <c r="C5" s="2023"/>
      <c r="D5" s="712" t="s">
        <v>1355</v>
      </c>
      <c r="E5" s="712"/>
      <c r="F5" s="2287">
        <v>1700370</v>
      </c>
      <c r="G5" s="2288"/>
      <c r="H5" s="2287">
        <v>1711042</v>
      </c>
      <c r="I5" s="2288"/>
      <c r="J5" s="2287">
        <v>1723739</v>
      </c>
      <c r="K5" s="2288"/>
      <c r="L5" s="2294">
        <v>1735623</v>
      </c>
      <c r="M5" s="2294"/>
      <c r="N5" s="2288">
        <v>1750803</v>
      </c>
      <c r="O5" s="2287"/>
      <c r="P5" s="2294">
        <v>1759413</v>
      </c>
      <c r="Q5" s="2295"/>
      <c r="R5" s="2283"/>
      <c r="S5" s="2284"/>
      <c r="T5" s="2284"/>
      <c r="U5" s="2284"/>
      <c r="V5" s="2284"/>
      <c r="W5" s="2284"/>
      <c r="X5" s="2284"/>
      <c r="Y5" s="2284"/>
      <c r="Z5" s="190"/>
      <c r="AC5" s="22"/>
      <c r="AD5" s="22"/>
      <c r="AE5" s="22"/>
    </row>
    <row r="6" spans="1:37" ht="17.25" customHeight="1">
      <c r="B6" s="2302" t="s">
        <v>1656</v>
      </c>
      <c r="C6" s="2023"/>
      <c r="D6" s="711" t="s">
        <v>1354</v>
      </c>
      <c r="E6" s="711"/>
      <c r="F6" s="2285">
        <v>13077</v>
      </c>
      <c r="G6" s="2286"/>
      <c r="H6" s="2285">
        <v>13098</v>
      </c>
      <c r="I6" s="2286"/>
      <c r="J6" s="2285">
        <v>13196</v>
      </c>
      <c r="K6" s="2286"/>
      <c r="L6" s="2276">
        <v>13281</v>
      </c>
      <c r="M6" s="2276"/>
      <c r="N6" s="2286">
        <v>13371</v>
      </c>
      <c r="O6" s="2285"/>
      <c r="P6" s="2276">
        <v>13415</v>
      </c>
      <c r="Q6" s="2277"/>
      <c r="R6" s="2278"/>
      <c r="S6" s="2279"/>
      <c r="T6" s="2279"/>
      <c r="U6" s="2279"/>
      <c r="V6" s="2279"/>
      <c r="W6" s="2279"/>
      <c r="X6" s="2279"/>
      <c r="Y6" s="2279"/>
      <c r="Z6" s="97"/>
      <c r="AA6" s="22"/>
      <c r="AB6" s="22"/>
      <c r="AC6" s="22"/>
      <c r="AD6" s="22"/>
      <c r="AE6" s="22"/>
    </row>
    <row r="7" spans="1:37" ht="17.25" customHeight="1">
      <c r="B7" s="2280"/>
      <c r="C7" s="2023"/>
      <c r="D7" s="712" t="s">
        <v>1355</v>
      </c>
      <c r="E7" s="712"/>
      <c r="F7" s="2287">
        <v>1480656</v>
      </c>
      <c r="G7" s="2288"/>
      <c r="H7" s="2287">
        <v>1494376</v>
      </c>
      <c r="I7" s="2288"/>
      <c r="J7" s="2287">
        <v>1507906</v>
      </c>
      <c r="K7" s="2288"/>
      <c r="L7" s="2294">
        <v>1519885</v>
      </c>
      <c r="M7" s="2294"/>
      <c r="N7" s="2288">
        <v>1531773</v>
      </c>
      <c r="O7" s="2287"/>
      <c r="P7" s="2294">
        <v>1541231</v>
      </c>
      <c r="Q7" s="2295"/>
      <c r="R7" s="2278"/>
      <c r="S7" s="2279"/>
      <c r="T7" s="2279"/>
      <c r="U7" s="2279"/>
      <c r="V7" s="2279"/>
      <c r="W7" s="2279"/>
      <c r="X7" s="2279"/>
      <c r="Y7" s="2279"/>
      <c r="Z7" s="97"/>
      <c r="AA7" s="27"/>
      <c r="AB7" s="27"/>
      <c r="AC7" s="22"/>
      <c r="AD7" s="22"/>
      <c r="AE7" s="22"/>
    </row>
    <row r="8" spans="1:37" ht="17.25" customHeight="1">
      <c r="B8" s="2302" t="s">
        <v>1657</v>
      </c>
      <c r="C8" s="2023"/>
      <c r="D8" s="711" t="s">
        <v>1354</v>
      </c>
      <c r="E8" s="711"/>
      <c r="F8" s="2285">
        <v>81</v>
      </c>
      <c r="G8" s="2286"/>
      <c r="H8" s="2285">
        <v>84</v>
      </c>
      <c r="I8" s="2286"/>
      <c r="J8" s="2285">
        <v>84</v>
      </c>
      <c r="K8" s="2286"/>
      <c r="L8" s="2276">
        <v>90</v>
      </c>
      <c r="M8" s="2276"/>
      <c r="N8" s="2286">
        <v>101</v>
      </c>
      <c r="O8" s="2285"/>
      <c r="P8" s="2276">
        <v>106</v>
      </c>
      <c r="Q8" s="2277"/>
      <c r="R8" s="2278"/>
      <c r="S8" s="2279"/>
      <c r="T8" s="2279"/>
      <c r="U8" s="2279"/>
      <c r="V8" s="2279"/>
      <c r="W8" s="2279"/>
      <c r="X8" s="2279"/>
      <c r="Y8" s="2279"/>
      <c r="Z8" s="97"/>
      <c r="AA8" s="22"/>
      <c r="AB8" s="22"/>
      <c r="AC8" s="22"/>
      <c r="AD8" s="22"/>
      <c r="AE8" s="22"/>
    </row>
    <row r="9" spans="1:37" ht="17.25" customHeight="1">
      <c r="B9" s="2280"/>
      <c r="C9" s="2023"/>
      <c r="D9" s="712" t="s">
        <v>1355</v>
      </c>
      <c r="E9" s="712"/>
      <c r="F9" s="2287">
        <v>20381</v>
      </c>
      <c r="G9" s="2288"/>
      <c r="H9" s="2287">
        <v>21734</v>
      </c>
      <c r="I9" s="2288"/>
      <c r="J9" s="2287">
        <v>21737</v>
      </c>
      <c r="K9" s="2288"/>
      <c r="L9" s="2294">
        <v>23008</v>
      </c>
      <c r="M9" s="2294"/>
      <c r="N9" s="2288">
        <v>27000</v>
      </c>
      <c r="O9" s="2287"/>
      <c r="P9" s="2294">
        <v>28628</v>
      </c>
      <c r="Q9" s="2295"/>
      <c r="R9" s="2278"/>
      <c r="S9" s="2279"/>
      <c r="T9" s="2279"/>
      <c r="U9" s="2279"/>
      <c r="V9" s="2279"/>
      <c r="W9" s="2279"/>
      <c r="X9" s="2279"/>
      <c r="Y9" s="2279"/>
      <c r="Z9" s="97"/>
      <c r="AA9" s="22"/>
      <c r="AB9" s="22"/>
      <c r="AC9" s="22"/>
      <c r="AD9" s="22"/>
      <c r="AE9" s="22"/>
      <c r="AF9" s="22"/>
      <c r="AG9" s="22"/>
      <c r="AH9" s="22"/>
      <c r="AI9" s="22"/>
      <c r="AJ9" s="22"/>
      <c r="AK9" s="22"/>
    </row>
    <row r="10" spans="1:37" ht="17.25" customHeight="1">
      <c r="B10" s="2302" t="s">
        <v>1658</v>
      </c>
      <c r="C10" s="2023"/>
      <c r="D10" s="711" t="s">
        <v>1354</v>
      </c>
      <c r="E10" s="711"/>
      <c r="F10" s="2285">
        <v>670</v>
      </c>
      <c r="G10" s="2286"/>
      <c r="H10" s="2285">
        <v>656</v>
      </c>
      <c r="I10" s="2286"/>
      <c r="J10" s="2285">
        <v>656</v>
      </c>
      <c r="K10" s="2286"/>
      <c r="L10" s="2276">
        <v>650</v>
      </c>
      <c r="M10" s="2276"/>
      <c r="N10" s="2286">
        <v>643</v>
      </c>
      <c r="O10" s="2285"/>
      <c r="P10" s="2276">
        <v>631</v>
      </c>
      <c r="Q10" s="2277"/>
      <c r="R10" s="2278"/>
      <c r="S10" s="2279"/>
      <c r="T10" s="2279"/>
      <c r="U10" s="2279"/>
      <c r="V10" s="2279"/>
      <c r="W10" s="2279"/>
      <c r="X10" s="2279"/>
      <c r="Y10" s="2279"/>
      <c r="Z10" s="97"/>
      <c r="AA10" s="22"/>
      <c r="AB10" s="22"/>
      <c r="AC10" s="22"/>
      <c r="AD10" s="22"/>
      <c r="AE10" s="22"/>
      <c r="AF10" s="22"/>
      <c r="AG10" s="22"/>
      <c r="AH10" s="22"/>
      <c r="AI10" s="22"/>
      <c r="AJ10" s="22"/>
      <c r="AK10" s="22"/>
    </row>
    <row r="11" spans="1:37" ht="17.25" customHeight="1">
      <c r="B11" s="2280"/>
      <c r="C11" s="2023"/>
      <c r="D11" s="712" t="s">
        <v>1355</v>
      </c>
      <c r="E11" s="712"/>
      <c r="F11" s="2287">
        <v>67402</v>
      </c>
      <c r="G11" s="2288"/>
      <c r="H11" s="2287">
        <v>66879</v>
      </c>
      <c r="I11" s="2288"/>
      <c r="J11" s="2287">
        <v>67070</v>
      </c>
      <c r="K11" s="2288"/>
      <c r="L11" s="2294">
        <v>66750</v>
      </c>
      <c r="M11" s="2294"/>
      <c r="N11" s="2288">
        <v>66542</v>
      </c>
      <c r="O11" s="2287"/>
      <c r="P11" s="2294">
        <v>65808</v>
      </c>
      <c r="Q11" s="2295"/>
      <c r="R11" s="2278"/>
      <c r="S11" s="2279"/>
      <c r="T11" s="2279"/>
      <c r="U11" s="2279"/>
      <c r="V11" s="2279"/>
      <c r="W11" s="2279"/>
      <c r="X11" s="2279"/>
      <c r="Y11" s="2279"/>
      <c r="Z11" s="97"/>
      <c r="AA11" s="22"/>
      <c r="AB11" s="22"/>
      <c r="AC11" s="22"/>
      <c r="AD11" s="22"/>
      <c r="AE11" s="22"/>
      <c r="AF11" s="22"/>
      <c r="AG11" s="22"/>
      <c r="AH11" s="22"/>
      <c r="AI11" s="22"/>
      <c r="AJ11" s="22"/>
      <c r="AK11" s="22"/>
    </row>
    <row r="12" spans="1:37" ht="17.25" customHeight="1">
      <c r="B12" s="1920" t="s">
        <v>1659</v>
      </c>
      <c r="C12" s="1911"/>
      <c r="D12" s="2297" t="s">
        <v>257</v>
      </c>
      <c r="E12" s="2297"/>
      <c r="F12" s="2285">
        <v>3</v>
      </c>
      <c r="G12" s="2286"/>
      <c r="H12" s="2285">
        <v>3</v>
      </c>
      <c r="I12" s="2286"/>
      <c r="J12" s="2285">
        <v>3</v>
      </c>
      <c r="K12" s="2286"/>
      <c r="L12" s="2276">
        <v>3</v>
      </c>
      <c r="M12" s="2276"/>
      <c r="N12" s="2286">
        <v>3</v>
      </c>
      <c r="O12" s="2285"/>
      <c r="P12" s="2276">
        <v>3</v>
      </c>
      <c r="Q12" s="2277"/>
      <c r="R12" s="2278"/>
      <c r="S12" s="2279"/>
      <c r="T12" s="2279"/>
      <c r="U12" s="2279"/>
      <c r="V12" s="2279"/>
      <c r="W12" s="2279"/>
      <c r="X12" s="2279"/>
      <c r="Y12" s="2279"/>
      <c r="Z12" s="97"/>
      <c r="AA12" s="22"/>
      <c r="AB12" s="22"/>
      <c r="AC12" s="22"/>
      <c r="AD12" s="22"/>
      <c r="AE12" s="22"/>
      <c r="AF12" s="22"/>
      <c r="AG12" s="22"/>
      <c r="AH12" s="22"/>
      <c r="AI12" s="22"/>
      <c r="AJ12" s="22"/>
      <c r="AK12" s="22"/>
    </row>
    <row r="13" spans="1:37" ht="17.25" customHeight="1">
      <c r="B13" s="1910"/>
      <c r="C13" s="1911"/>
      <c r="D13" s="2296" t="s">
        <v>1355</v>
      </c>
      <c r="E13" s="2296"/>
      <c r="F13" s="2287">
        <v>420</v>
      </c>
      <c r="G13" s="2288"/>
      <c r="H13" s="2287">
        <v>420</v>
      </c>
      <c r="I13" s="2288"/>
      <c r="J13" s="2287">
        <v>420</v>
      </c>
      <c r="K13" s="2288"/>
      <c r="L13" s="2294">
        <v>420</v>
      </c>
      <c r="M13" s="2294"/>
      <c r="N13" s="2288">
        <v>420</v>
      </c>
      <c r="O13" s="2287"/>
      <c r="P13" s="2294">
        <v>420</v>
      </c>
      <c r="Q13" s="2295"/>
      <c r="R13" s="2278"/>
      <c r="S13" s="2279"/>
      <c r="T13" s="2279"/>
      <c r="U13" s="2279"/>
      <c r="V13" s="2298"/>
      <c r="W13" s="2298"/>
      <c r="X13" s="2298"/>
      <c r="Y13" s="2298"/>
      <c r="Z13" s="97"/>
      <c r="AA13" s="22"/>
      <c r="AB13" s="22"/>
      <c r="AC13" s="22"/>
      <c r="AD13" s="22"/>
      <c r="AE13" s="22"/>
      <c r="AF13" s="22"/>
      <c r="AG13" s="22"/>
      <c r="AH13" s="22"/>
      <c r="AI13" s="22"/>
      <c r="AJ13" s="22"/>
      <c r="AK13" s="22"/>
    </row>
    <row r="14" spans="1:37" ht="17.25" customHeight="1">
      <c r="B14" s="1920" t="s">
        <v>1660</v>
      </c>
      <c r="C14" s="1911"/>
      <c r="D14" s="2297" t="s">
        <v>257</v>
      </c>
      <c r="E14" s="2297"/>
      <c r="F14" s="2285">
        <v>176</v>
      </c>
      <c r="G14" s="2286"/>
      <c r="H14" s="2285">
        <v>171</v>
      </c>
      <c r="I14" s="2286"/>
      <c r="J14" s="2285">
        <v>170</v>
      </c>
      <c r="K14" s="2286"/>
      <c r="L14" s="2276">
        <v>173</v>
      </c>
      <c r="M14" s="2276"/>
      <c r="N14" s="2286">
        <v>176</v>
      </c>
      <c r="O14" s="2285"/>
      <c r="P14" s="2276">
        <v>175</v>
      </c>
      <c r="Q14" s="2277"/>
      <c r="R14" s="2278"/>
      <c r="S14" s="2279"/>
      <c r="T14" s="2279"/>
      <c r="U14" s="2279"/>
      <c r="V14" s="2279"/>
      <c r="W14" s="2279"/>
      <c r="X14" s="2279"/>
      <c r="Y14" s="2279"/>
      <c r="Z14" s="97"/>
      <c r="AA14" s="22"/>
      <c r="AB14" s="22"/>
      <c r="AC14" s="22"/>
      <c r="AD14" s="22"/>
      <c r="AE14" s="22"/>
      <c r="AF14" s="22"/>
      <c r="AG14" s="22"/>
      <c r="AH14" s="22"/>
      <c r="AI14" s="22"/>
      <c r="AJ14" s="22"/>
      <c r="AK14" s="22"/>
    </row>
    <row r="15" spans="1:37" ht="17.25" customHeight="1">
      <c r="B15" s="1910"/>
      <c r="C15" s="1911"/>
      <c r="D15" s="2296" t="s">
        <v>1355</v>
      </c>
      <c r="E15" s="2296"/>
      <c r="F15" s="2287">
        <v>14890</v>
      </c>
      <c r="G15" s="2288"/>
      <c r="H15" s="2287">
        <v>14354</v>
      </c>
      <c r="I15" s="2288"/>
      <c r="J15" s="2287">
        <v>14456</v>
      </c>
      <c r="K15" s="2288"/>
      <c r="L15" s="2294">
        <v>14675</v>
      </c>
      <c r="M15" s="2294"/>
      <c r="N15" s="2288">
        <v>15138</v>
      </c>
      <c r="O15" s="2287"/>
      <c r="P15" s="2294">
        <v>15450</v>
      </c>
      <c r="Q15" s="2295"/>
      <c r="R15" s="2278"/>
      <c r="S15" s="2279"/>
      <c r="T15" s="2279"/>
      <c r="U15" s="2279"/>
      <c r="V15" s="2298"/>
      <c r="W15" s="2298"/>
      <c r="X15" s="2298"/>
      <c r="Y15" s="2298"/>
      <c r="Z15" s="97"/>
      <c r="AA15" s="22"/>
      <c r="AB15" s="22"/>
      <c r="AC15" s="22"/>
      <c r="AD15" s="22"/>
      <c r="AE15" s="22"/>
      <c r="AF15" s="22"/>
      <c r="AG15" s="22"/>
      <c r="AH15" s="22"/>
      <c r="AI15" s="22"/>
      <c r="AJ15" s="22"/>
      <c r="AK15" s="22"/>
    </row>
    <row r="16" spans="1:37" ht="17.25" customHeight="1">
      <c r="B16" s="1910" t="s">
        <v>770</v>
      </c>
      <c r="C16" s="1911"/>
      <c r="D16" s="2297" t="s">
        <v>257</v>
      </c>
      <c r="E16" s="2297"/>
      <c r="F16" s="2285">
        <v>14</v>
      </c>
      <c r="G16" s="2286"/>
      <c r="H16" s="2285">
        <v>15</v>
      </c>
      <c r="I16" s="2286"/>
      <c r="J16" s="2285">
        <v>17</v>
      </c>
      <c r="K16" s="2286"/>
      <c r="L16" s="2276">
        <v>17</v>
      </c>
      <c r="M16" s="2276"/>
      <c r="N16" s="2286">
        <v>18</v>
      </c>
      <c r="O16" s="2285"/>
      <c r="P16" s="2276">
        <v>18</v>
      </c>
      <c r="Q16" s="2277"/>
      <c r="R16" s="97"/>
      <c r="S16" s="97"/>
      <c r="T16" s="97"/>
      <c r="U16" s="97"/>
      <c r="V16" s="191"/>
      <c r="W16" s="191"/>
      <c r="X16" s="191"/>
      <c r="Y16" s="191"/>
      <c r="Z16" s="97"/>
      <c r="AA16" s="22"/>
      <c r="AB16" s="22"/>
      <c r="AC16" s="22"/>
      <c r="AD16" s="22"/>
      <c r="AE16" s="22"/>
      <c r="AF16" s="22"/>
      <c r="AG16" s="22"/>
      <c r="AH16" s="22"/>
      <c r="AI16" s="22"/>
      <c r="AJ16" s="22"/>
      <c r="AK16" s="22"/>
    </row>
    <row r="17" spans="2:37" ht="17.25" customHeight="1">
      <c r="B17" s="1910"/>
      <c r="C17" s="1911"/>
      <c r="D17" s="2296" t="s">
        <v>1355</v>
      </c>
      <c r="E17" s="2296"/>
      <c r="F17" s="2287">
        <v>1659</v>
      </c>
      <c r="G17" s="2288"/>
      <c r="H17" s="2287">
        <v>1813</v>
      </c>
      <c r="I17" s="2288"/>
      <c r="J17" s="2287">
        <v>2259</v>
      </c>
      <c r="K17" s="2288"/>
      <c r="L17" s="2294">
        <v>2259</v>
      </c>
      <c r="M17" s="2294"/>
      <c r="N17" s="2288">
        <v>2580</v>
      </c>
      <c r="O17" s="2287"/>
      <c r="P17" s="2294">
        <v>2580</v>
      </c>
      <c r="Q17" s="2295"/>
      <c r="R17" s="97"/>
      <c r="S17" s="97"/>
      <c r="T17" s="97"/>
      <c r="U17" s="97"/>
      <c r="V17" s="191"/>
      <c r="W17" s="191"/>
      <c r="X17" s="191"/>
      <c r="Y17" s="191"/>
      <c r="Z17" s="97"/>
      <c r="AA17" s="22"/>
      <c r="AB17" s="22"/>
      <c r="AC17" s="22"/>
      <c r="AD17" s="22"/>
      <c r="AE17" s="22"/>
      <c r="AF17" s="22"/>
      <c r="AG17" s="22"/>
      <c r="AH17" s="22"/>
      <c r="AI17" s="22"/>
      <c r="AJ17" s="22"/>
      <c r="AK17" s="22"/>
    </row>
    <row r="18" spans="2:37" ht="17.25" customHeight="1">
      <c r="B18" s="1920" t="s">
        <v>1661</v>
      </c>
      <c r="C18" s="1911"/>
      <c r="D18" s="2297" t="s">
        <v>257</v>
      </c>
      <c r="E18" s="2297"/>
      <c r="F18" s="2285">
        <v>1147</v>
      </c>
      <c r="G18" s="2286"/>
      <c r="H18" s="2285">
        <v>1159</v>
      </c>
      <c r="I18" s="2286"/>
      <c r="J18" s="2285">
        <v>1137</v>
      </c>
      <c r="K18" s="2286"/>
      <c r="L18" s="2276">
        <v>1120</v>
      </c>
      <c r="M18" s="2276"/>
      <c r="N18" s="2286">
        <v>1109</v>
      </c>
      <c r="O18" s="2285"/>
      <c r="P18" s="2276">
        <v>1095</v>
      </c>
      <c r="Q18" s="2277"/>
      <c r="R18" s="97"/>
      <c r="S18" s="97"/>
      <c r="T18" s="97"/>
      <c r="U18" s="97"/>
      <c r="V18" s="191"/>
      <c r="W18" s="191"/>
      <c r="X18" s="191"/>
      <c r="Y18" s="191"/>
      <c r="Z18" s="97"/>
      <c r="AA18" s="22"/>
      <c r="AB18" s="22"/>
      <c r="AC18" s="22"/>
      <c r="AD18" s="22"/>
      <c r="AE18" s="22"/>
      <c r="AF18" s="22"/>
      <c r="AG18" s="22"/>
      <c r="AH18" s="22"/>
      <c r="AI18" s="22"/>
      <c r="AJ18" s="22"/>
      <c r="AK18" s="22"/>
    </row>
    <row r="19" spans="2:37" ht="17.25" customHeight="1">
      <c r="B19" s="1910"/>
      <c r="C19" s="1911"/>
      <c r="D19" s="2296" t="s">
        <v>1355</v>
      </c>
      <c r="E19" s="2296"/>
      <c r="F19" s="2287">
        <v>55314</v>
      </c>
      <c r="G19" s="2288"/>
      <c r="H19" s="2287">
        <v>53907</v>
      </c>
      <c r="I19" s="2288"/>
      <c r="J19" s="2287">
        <v>53306</v>
      </c>
      <c r="K19" s="2288"/>
      <c r="L19" s="2294">
        <v>52714</v>
      </c>
      <c r="M19" s="2294"/>
      <c r="N19" s="2288">
        <v>52418</v>
      </c>
      <c r="O19" s="2287"/>
      <c r="P19" s="2294">
        <v>51595</v>
      </c>
      <c r="Q19" s="2295"/>
      <c r="R19" s="97"/>
      <c r="S19" s="97"/>
      <c r="T19" s="97"/>
      <c r="U19" s="97"/>
      <c r="V19" s="191"/>
      <c r="W19" s="191"/>
      <c r="X19" s="191"/>
      <c r="Y19" s="191"/>
      <c r="Z19" s="97"/>
      <c r="AA19" s="22"/>
      <c r="AB19" s="22"/>
      <c r="AC19" s="22"/>
      <c r="AD19" s="22"/>
      <c r="AE19" s="22"/>
      <c r="AF19" s="22"/>
      <c r="AG19" s="22"/>
      <c r="AH19" s="22"/>
      <c r="AI19" s="22"/>
      <c r="AJ19" s="22"/>
      <c r="AK19" s="22"/>
    </row>
    <row r="20" spans="2:37" ht="17.25" customHeight="1">
      <c r="B20" s="1910" t="s">
        <v>771</v>
      </c>
      <c r="C20" s="1911"/>
      <c r="D20" s="2297" t="s">
        <v>257</v>
      </c>
      <c r="E20" s="2297"/>
      <c r="F20" s="2285">
        <v>132</v>
      </c>
      <c r="G20" s="2286"/>
      <c r="H20" s="2285">
        <v>41</v>
      </c>
      <c r="I20" s="2286"/>
      <c r="J20" s="2285">
        <v>130</v>
      </c>
      <c r="K20" s="2286"/>
      <c r="L20" s="2276">
        <v>130</v>
      </c>
      <c r="M20" s="2276"/>
      <c r="N20" s="2286">
        <v>130</v>
      </c>
      <c r="O20" s="2285"/>
      <c r="P20" s="2276">
        <v>127</v>
      </c>
      <c r="Q20" s="2277"/>
      <c r="R20" s="97"/>
      <c r="S20" s="97"/>
      <c r="T20" s="97"/>
      <c r="U20" s="97"/>
      <c r="V20" s="191"/>
      <c r="W20" s="191"/>
      <c r="X20" s="191"/>
      <c r="Y20" s="191"/>
      <c r="Z20" s="97"/>
      <c r="AA20" s="22"/>
      <c r="AB20" s="22"/>
      <c r="AC20" s="22"/>
      <c r="AD20" s="22"/>
      <c r="AE20" s="22"/>
      <c r="AF20" s="22"/>
      <c r="AG20" s="22"/>
      <c r="AH20" s="22"/>
      <c r="AI20" s="22"/>
      <c r="AJ20" s="22"/>
      <c r="AK20" s="22"/>
    </row>
    <row r="21" spans="2:37" ht="17.25" customHeight="1">
      <c r="B21" s="1910"/>
      <c r="C21" s="1911"/>
      <c r="D21" s="2296" t="s">
        <v>1355</v>
      </c>
      <c r="E21" s="2296"/>
      <c r="F21" s="2287">
        <v>3332</v>
      </c>
      <c r="G21" s="2288"/>
      <c r="H21" s="2287">
        <v>1220</v>
      </c>
      <c r="I21" s="2288"/>
      <c r="J21" s="2287">
        <v>3309</v>
      </c>
      <c r="K21" s="2288"/>
      <c r="L21" s="2294">
        <v>3309</v>
      </c>
      <c r="M21" s="2294"/>
      <c r="N21" s="2288">
        <v>3309</v>
      </c>
      <c r="O21" s="2287"/>
      <c r="P21" s="2294">
        <v>3240</v>
      </c>
      <c r="Q21" s="2295"/>
      <c r="R21" s="97"/>
      <c r="S21" s="97"/>
      <c r="T21" s="97"/>
      <c r="U21" s="97"/>
      <c r="V21" s="191"/>
      <c r="W21" s="191"/>
      <c r="X21" s="191"/>
      <c r="Y21" s="191"/>
      <c r="Z21" s="97"/>
      <c r="AA21" s="22"/>
      <c r="AB21" s="22"/>
      <c r="AC21" s="22"/>
      <c r="AD21" s="22"/>
      <c r="AE21" s="22"/>
      <c r="AF21" s="22"/>
      <c r="AG21" s="22"/>
      <c r="AH21" s="22"/>
      <c r="AI21" s="22"/>
      <c r="AJ21" s="22"/>
      <c r="AK21" s="22"/>
    </row>
    <row r="22" spans="2:37" ht="17.25" customHeight="1">
      <c r="B22" s="1910" t="s">
        <v>5</v>
      </c>
      <c r="C22" s="1911"/>
      <c r="D22" s="2297" t="s">
        <v>257</v>
      </c>
      <c r="E22" s="2297"/>
      <c r="F22" s="2285">
        <v>2483</v>
      </c>
      <c r="G22" s="2286"/>
      <c r="H22" s="2285">
        <v>2519</v>
      </c>
      <c r="I22" s="2286"/>
      <c r="J22" s="2285">
        <v>2385</v>
      </c>
      <c r="K22" s="2286"/>
      <c r="L22" s="2276">
        <v>2350</v>
      </c>
      <c r="M22" s="2276"/>
      <c r="N22" s="2286">
        <v>2308</v>
      </c>
      <c r="O22" s="2285"/>
      <c r="P22" s="2276">
        <v>2244</v>
      </c>
      <c r="Q22" s="2277"/>
      <c r="R22" s="97"/>
      <c r="S22" s="97"/>
      <c r="T22" s="97"/>
      <c r="U22" s="97"/>
      <c r="V22" s="191"/>
      <c r="W22" s="191"/>
      <c r="X22" s="191"/>
      <c r="Y22" s="191"/>
      <c r="Z22" s="97"/>
      <c r="AA22" s="22"/>
      <c r="AB22" s="22"/>
      <c r="AC22" s="22"/>
      <c r="AD22" s="22"/>
      <c r="AE22" s="22"/>
      <c r="AF22" s="22"/>
      <c r="AG22" s="22"/>
      <c r="AH22" s="22"/>
      <c r="AI22" s="22"/>
      <c r="AJ22" s="22"/>
      <c r="AK22" s="22"/>
    </row>
    <row r="23" spans="2:37" ht="17.25" customHeight="1">
      <c r="B23" s="1926"/>
      <c r="C23" s="1927"/>
      <c r="D23" s="2305" t="s">
        <v>1355</v>
      </c>
      <c r="E23" s="2305"/>
      <c r="F23" s="2299">
        <v>56316</v>
      </c>
      <c r="G23" s="2300"/>
      <c r="H23" s="2299">
        <v>56339</v>
      </c>
      <c r="I23" s="2300"/>
      <c r="J23" s="2299">
        <v>53276</v>
      </c>
      <c r="K23" s="2300"/>
      <c r="L23" s="2303">
        <v>52603</v>
      </c>
      <c r="M23" s="2303"/>
      <c r="N23" s="2300">
        <v>51623</v>
      </c>
      <c r="O23" s="2299"/>
      <c r="P23" s="2303">
        <v>50461</v>
      </c>
      <c r="Q23" s="2304"/>
      <c r="R23" s="97"/>
      <c r="S23" s="97"/>
      <c r="T23" s="97"/>
      <c r="U23" s="97"/>
      <c r="V23" s="191"/>
      <c r="W23" s="191"/>
      <c r="X23" s="191"/>
      <c r="Y23" s="191"/>
      <c r="Z23" s="97"/>
      <c r="AA23" s="22"/>
      <c r="AB23" s="22"/>
      <c r="AC23" s="22"/>
      <c r="AD23" s="22"/>
      <c r="AE23" s="22"/>
      <c r="AF23" s="22"/>
      <c r="AG23" s="22"/>
      <c r="AH23" s="22"/>
      <c r="AI23" s="22"/>
      <c r="AJ23" s="22"/>
      <c r="AK23" s="22"/>
    </row>
    <row r="24" spans="2:37" ht="15" customHeight="1">
      <c r="B24" s="1799" t="s">
        <v>338</v>
      </c>
      <c r="C24" s="1799"/>
      <c r="D24" s="257" t="s">
        <v>313</v>
      </c>
      <c r="E24" s="257"/>
      <c r="F24" s="257"/>
      <c r="G24" s="257"/>
      <c r="H24" s="1290"/>
      <c r="I24" s="1290"/>
      <c r="J24" s="1290"/>
      <c r="K24" s="1290"/>
      <c r="L24" s="1271"/>
      <c r="M24" s="1271"/>
      <c r="N24" s="1271"/>
      <c r="O24" s="1271"/>
      <c r="P24" s="1271"/>
      <c r="Q24" s="1271"/>
      <c r="R24" s="24"/>
      <c r="S24" s="24"/>
      <c r="T24" s="24"/>
      <c r="U24" s="24"/>
      <c r="V24" s="24"/>
      <c r="W24" s="24"/>
      <c r="X24" s="24"/>
      <c r="Y24" s="24"/>
      <c r="Z24" s="24"/>
      <c r="AA24" s="22"/>
      <c r="AB24" s="22"/>
      <c r="AC24" s="22"/>
      <c r="AD24" s="22"/>
      <c r="AE24" s="22"/>
      <c r="AF24" s="22"/>
      <c r="AG24" s="22"/>
      <c r="AH24" s="22"/>
      <c r="AI24" s="22"/>
      <c r="AJ24" s="22"/>
      <c r="AK24" s="22"/>
    </row>
    <row r="25" spans="2:37" ht="15" customHeight="1">
      <c r="B25" s="68"/>
      <c r="C25" s="68"/>
      <c r="D25" s="2301"/>
      <c r="E25" s="2301"/>
      <c r="F25" s="2301"/>
      <c r="G25" s="2301"/>
      <c r="H25" s="2301"/>
      <c r="I25" s="2301"/>
      <c r="J25" s="2301"/>
      <c r="K25" s="2301"/>
      <c r="L25" s="68"/>
      <c r="M25" s="68"/>
      <c r="N25" s="68"/>
      <c r="O25" s="68"/>
      <c r="P25" s="68"/>
      <c r="Q25" s="68"/>
      <c r="R25" s="82"/>
      <c r="S25" s="82"/>
      <c r="T25" s="68"/>
      <c r="U25" s="68"/>
      <c r="V25" s="68"/>
      <c r="W25" s="68"/>
      <c r="X25" s="83"/>
      <c r="Y25" s="83"/>
      <c r="Z25" s="83"/>
      <c r="AA25" s="22"/>
      <c r="AB25" s="22"/>
      <c r="AC25" s="22"/>
      <c r="AD25" s="22"/>
      <c r="AE25" s="22"/>
      <c r="AF25" s="22"/>
      <c r="AG25" s="22"/>
      <c r="AH25" s="22"/>
      <c r="AI25" s="22"/>
      <c r="AJ25" s="22"/>
      <c r="AK25" s="22"/>
    </row>
    <row r="26" spans="2:37" ht="14.1" customHeight="1">
      <c r="AA26" s="22"/>
      <c r="AB26" s="22"/>
      <c r="AC26" s="22"/>
      <c r="AD26" s="22"/>
      <c r="AE26" s="22"/>
      <c r="AF26" s="22"/>
      <c r="AG26" s="22"/>
      <c r="AH26" s="22"/>
      <c r="AI26" s="22"/>
      <c r="AJ26" s="22"/>
      <c r="AK26" s="22"/>
    </row>
    <row r="27" spans="2:37" ht="14.1" customHeight="1">
      <c r="AA27" s="22"/>
      <c r="AB27" s="22"/>
      <c r="AC27" s="22"/>
      <c r="AD27" s="22"/>
      <c r="AE27" s="22"/>
      <c r="AF27" s="22"/>
      <c r="AG27" s="22"/>
      <c r="AH27" s="22"/>
      <c r="AI27" s="22"/>
      <c r="AJ27" s="22"/>
      <c r="AK27" s="22"/>
    </row>
    <row r="28" spans="2:37" ht="14.1" customHeight="1">
      <c r="AA28" s="22"/>
      <c r="AB28" s="22"/>
      <c r="AC28" s="22"/>
      <c r="AD28" s="22"/>
      <c r="AE28" s="22"/>
      <c r="AF28" s="22"/>
      <c r="AG28" s="22"/>
      <c r="AH28" s="22"/>
      <c r="AI28" s="22"/>
      <c r="AJ28" s="22"/>
      <c r="AK28" s="22"/>
    </row>
    <row r="29" spans="2:37" ht="14.1" customHeight="1">
      <c r="AA29" s="22"/>
      <c r="AB29" s="22"/>
      <c r="AC29" s="22"/>
      <c r="AD29" s="22"/>
      <c r="AE29" s="22"/>
      <c r="AF29" s="22"/>
      <c r="AG29" s="22"/>
      <c r="AH29" s="22"/>
      <c r="AI29" s="22"/>
      <c r="AJ29" s="22"/>
      <c r="AK29" s="22"/>
    </row>
    <row r="30" spans="2:37" ht="14.1" customHeight="1">
      <c r="AA30" s="22"/>
      <c r="AB30" s="22"/>
      <c r="AC30" s="22"/>
      <c r="AD30" s="22"/>
      <c r="AE30" s="22"/>
      <c r="AF30" s="22"/>
      <c r="AG30" s="22"/>
      <c r="AH30" s="22"/>
      <c r="AI30" s="22"/>
      <c r="AJ30" s="22"/>
      <c r="AK30" s="22"/>
    </row>
    <row r="31" spans="2:37" ht="14.1" customHeight="1">
      <c r="AA31" s="22"/>
      <c r="AB31" s="22"/>
      <c r="AC31" s="22"/>
      <c r="AD31" s="22"/>
      <c r="AE31" s="22"/>
      <c r="AF31" s="22"/>
      <c r="AG31" s="22"/>
      <c r="AH31" s="22"/>
      <c r="AI31" s="22"/>
      <c r="AJ31" s="22"/>
      <c r="AK31" s="22"/>
    </row>
    <row r="32" spans="2:37">
      <c r="X32" s="22"/>
      <c r="Y32" s="22"/>
      <c r="Z32" s="22"/>
      <c r="AA32" s="22"/>
      <c r="AB32" s="22"/>
      <c r="AC32" s="22"/>
      <c r="AD32" s="22"/>
      <c r="AE32" s="22"/>
      <c r="AF32" s="22"/>
      <c r="AG32" s="22"/>
      <c r="AH32" s="22"/>
      <c r="AI32" s="22"/>
      <c r="AJ32" s="22"/>
      <c r="AK32" s="22"/>
    </row>
  </sheetData>
  <mergeCells count="203">
    <mergeCell ref="D21:E21"/>
    <mergeCell ref="P21:Q21"/>
    <mergeCell ref="P22:Q22"/>
    <mergeCell ref="P23:Q23"/>
    <mergeCell ref="D22:E22"/>
    <mergeCell ref="D23:E23"/>
    <mergeCell ref="N21:O21"/>
    <mergeCell ref="N22:O22"/>
    <mergeCell ref="N23:O23"/>
    <mergeCell ref="L23:M23"/>
    <mergeCell ref="N17:O17"/>
    <mergeCell ref="N16:O16"/>
    <mergeCell ref="P16:Q16"/>
    <mergeCell ref="P17:Q17"/>
    <mergeCell ref="L15:M15"/>
    <mergeCell ref="N15:O15"/>
    <mergeCell ref="H21:I21"/>
    <mergeCell ref="H22:I22"/>
    <mergeCell ref="H23:I23"/>
    <mergeCell ref="D25:K25"/>
    <mergeCell ref="B6:C7"/>
    <mergeCell ref="B8:C9"/>
    <mergeCell ref="B10:C11"/>
    <mergeCell ref="B12:C13"/>
    <mergeCell ref="B14:C15"/>
    <mergeCell ref="F21:G21"/>
    <mergeCell ref="F22:G22"/>
    <mergeCell ref="F23:G23"/>
    <mergeCell ref="B16:C17"/>
    <mergeCell ref="D20:E20"/>
    <mergeCell ref="H20:I20"/>
    <mergeCell ref="J20:K20"/>
    <mergeCell ref="F9:G9"/>
    <mergeCell ref="B18:C19"/>
    <mergeCell ref="B20:C21"/>
    <mergeCell ref="B22:C23"/>
    <mergeCell ref="D15:E15"/>
    <mergeCell ref="F18:G18"/>
    <mergeCell ref="F19:G19"/>
    <mergeCell ref="F20:G20"/>
    <mergeCell ref="J10:K10"/>
    <mergeCell ref="F11:G11"/>
    <mergeCell ref="J11:K11"/>
    <mergeCell ref="D17:E17"/>
    <mergeCell ref="D18:E18"/>
    <mergeCell ref="P20:Q20"/>
    <mergeCell ref="P18:Q18"/>
    <mergeCell ref="J17:K17"/>
    <mergeCell ref="J18:K18"/>
    <mergeCell ref="T14:U14"/>
    <mergeCell ref="X15:Y15"/>
    <mergeCell ref="P12:Q12"/>
    <mergeCell ref="D19:E19"/>
    <mergeCell ref="N19:O19"/>
    <mergeCell ref="N18:O18"/>
    <mergeCell ref="F14:G14"/>
    <mergeCell ref="R15:S15"/>
    <mergeCell ref="P19:Q19"/>
    <mergeCell ref="R12:S12"/>
    <mergeCell ref="F15:G15"/>
    <mergeCell ref="H16:I16"/>
    <mergeCell ref="H17:I17"/>
    <mergeCell ref="H18:I18"/>
    <mergeCell ref="H19:I19"/>
    <mergeCell ref="J19:K19"/>
    <mergeCell ref="F16:G16"/>
    <mergeCell ref="F17:G17"/>
    <mergeCell ref="B24:C24"/>
    <mergeCell ref="X14:Y14"/>
    <mergeCell ref="V15:W15"/>
    <mergeCell ref="L18:M18"/>
    <mergeCell ref="L19:M19"/>
    <mergeCell ref="L20:M20"/>
    <mergeCell ref="J21:K21"/>
    <mergeCell ref="J22:K22"/>
    <mergeCell ref="N20:O20"/>
    <mergeCell ref="H15:I15"/>
    <mergeCell ref="J15:K15"/>
    <mergeCell ref="J16:K16"/>
    <mergeCell ref="J23:K23"/>
    <mergeCell ref="L21:M21"/>
    <mergeCell ref="L22:M22"/>
    <mergeCell ref="L16:M16"/>
    <mergeCell ref="L17:M17"/>
    <mergeCell ref="P15:Q15"/>
    <mergeCell ref="T15:U15"/>
    <mergeCell ref="L14:M14"/>
    <mergeCell ref="N14:O14"/>
    <mergeCell ref="P14:Q14"/>
    <mergeCell ref="R14:S14"/>
    <mergeCell ref="D16:E16"/>
    <mergeCell ref="P13:Q13"/>
    <mergeCell ref="X12:Y12"/>
    <mergeCell ref="D14:E14"/>
    <mergeCell ref="V14:W14"/>
    <mergeCell ref="R13:S13"/>
    <mergeCell ref="T13:U13"/>
    <mergeCell ref="V13:W13"/>
    <mergeCell ref="X13:Y13"/>
    <mergeCell ref="H14:I14"/>
    <mergeCell ref="J14:K14"/>
    <mergeCell ref="T12:U12"/>
    <mergeCell ref="V12:W12"/>
    <mergeCell ref="N12:O12"/>
    <mergeCell ref="D12:E12"/>
    <mergeCell ref="F12:G12"/>
    <mergeCell ref="H12:I12"/>
    <mergeCell ref="J12:K12"/>
    <mergeCell ref="L12:M12"/>
    <mergeCell ref="L11:M11"/>
    <mergeCell ref="N10:O10"/>
    <mergeCell ref="L7:M7"/>
    <mergeCell ref="L8:M8"/>
    <mergeCell ref="L5:M5"/>
    <mergeCell ref="L9:M9"/>
    <mergeCell ref="F7:G7"/>
    <mergeCell ref="D13:E13"/>
    <mergeCell ref="F13:G13"/>
    <mergeCell ref="H13:I13"/>
    <mergeCell ref="J13:K13"/>
    <mergeCell ref="L13:M13"/>
    <mergeCell ref="N13:O13"/>
    <mergeCell ref="J7:K7"/>
    <mergeCell ref="H6:I6"/>
    <mergeCell ref="H5:I5"/>
    <mergeCell ref="J5:K5"/>
    <mergeCell ref="N5:O5"/>
    <mergeCell ref="L6:M6"/>
    <mergeCell ref="P11:Q11"/>
    <mergeCell ref="R11:S11"/>
    <mergeCell ref="T11:U11"/>
    <mergeCell ref="V11:W11"/>
    <mergeCell ref="X11:Y11"/>
    <mergeCell ref="X5:Y5"/>
    <mergeCell ref="N11:O11"/>
    <mergeCell ref="F10:G10"/>
    <mergeCell ref="H11:I11"/>
    <mergeCell ref="H10:I10"/>
    <mergeCell ref="L10:M10"/>
    <mergeCell ref="X6:Y6"/>
    <mergeCell ref="P10:Q10"/>
    <mergeCell ref="R10:S10"/>
    <mergeCell ref="T10:U10"/>
    <mergeCell ref="P5:Q5"/>
    <mergeCell ref="H9:I9"/>
    <mergeCell ref="H7:I7"/>
    <mergeCell ref="H8:I8"/>
    <mergeCell ref="J8:K8"/>
    <mergeCell ref="J9:K9"/>
    <mergeCell ref="F6:G6"/>
    <mergeCell ref="F8:G8"/>
    <mergeCell ref="N6:O6"/>
    <mergeCell ref="X10:Y10"/>
    <mergeCell ref="P9:Q9"/>
    <mergeCell ref="R9:S9"/>
    <mergeCell ref="T8:U8"/>
    <mergeCell ref="V8:W8"/>
    <mergeCell ref="X4:Y4"/>
    <mergeCell ref="N7:O7"/>
    <mergeCell ref="P8:Q8"/>
    <mergeCell ref="R8:S8"/>
    <mergeCell ref="N9:O9"/>
    <mergeCell ref="T9:U9"/>
    <mergeCell ref="V9:W9"/>
    <mergeCell ref="V10:W10"/>
    <mergeCell ref="X9:Y9"/>
    <mergeCell ref="X7:Y7"/>
    <mergeCell ref="X8:Y8"/>
    <mergeCell ref="V6:W6"/>
    <mergeCell ref="N8:O8"/>
    <mergeCell ref="V7:W7"/>
    <mergeCell ref="R7:S7"/>
    <mergeCell ref="T7:U7"/>
    <mergeCell ref="V4:W4"/>
    <mergeCell ref="V5:W5"/>
    <mergeCell ref="P7:Q7"/>
    <mergeCell ref="X3:Y3"/>
    <mergeCell ref="P3:Q3"/>
    <mergeCell ref="R3:S3"/>
    <mergeCell ref="T3:U3"/>
    <mergeCell ref="V3:W3"/>
    <mergeCell ref="H4:I4"/>
    <mergeCell ref="L4:M4"/>
    <mergeCell ref="N4:O4"/>
    <mergeCell ref="B3:E3"/>
    <mergeCell ref="P6:Q6"/>
    <mergeCell ref="R6:S6"/>
    <mergeCell ref="B4:C5"/>
    <mergeCell ref="T6:U6"/>
    <mergeCell ref="L3:M3"/>
    <mergeCell ref="N3:O3"/>
    <mergeCell ref="R4:S4"/>
    <mergeCell ref="J4:K4"/>
    <mergeCell ref="F4:G4"/>
    <mergeCell ref="F5:G5"/>
    <mergeCell ref="F3:G3"/>
    <mergeCell ref="H3:I3"/>
    <mergeCell ref="J3:K3"/>
    <mergeCell ref="T4:U4"/>
    <mergeCell ref="P4:Q4"/>
    <mergeCell ref="R5:S5"/>
    <mergeCell ref="T5:U5"/>
    <mergeCell ref="J6:K6"/>
  </mergeCells>
  <phoneticPr fontId="2"/>
  <pageMargins left="0.78740157480314965" right="0.78740157480314965" top="0.59055118110236227" bottom="0.59055118110236227" header="0.39370078740157483" footer="0.39370078740157483"/>
  <pageSetup paperSize="9" firstPageNumber="16" orientation="portrait" r:id="rId1"/>
  <headerFooter alignWithMargins="0">
    <oddHeader>&amp;R&amp;A</oddHeader>
    <oddFooter>&amp;C－２７－</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Y35"/>
  <sheetViews>
    <sheetView zoomScaleNormal="100" workbookViewId="0">
      <selection activeCell="I12" sqref="I12"/>
    </sheetView>
  </sheetViews>
  <sheetFormatPr defaultRowHeight="13.5"/>
  <cols>
    <col min="1" max="1" width="1.75" style="3" customWidth="1"/>
    <col min="2" max="2" width="9" style="3"/>
    <col min="3" max="3" width="6.625" style="3" customWidth="1"/>
    <col min="4" max="4" width="7.5" style="3" customWidth="1"/>
    <col min="5" max="6" width="6.625" style="3" customWidth="1"/>
    <col min="7" max="7" width="7.875" style="3" customWidth="1"/>
    <col min="8" max="8" width="6.625" style="3" customWidth="1"/>
    <col min="9" max="9" width="5.875" style="3" customWidth="1"/>
    <col min="10" max="10" width="6.625" style="3" customWidth="1"/>
    <col min="11" max="11" width="7.25" style="3" customWidth="1"/>
    <col min="12" max="12" width="6.375" style="3" customWidth="1"/>
    <col min="13" max="13" width="8" style="3" customWidth="1"/>
    <col min="14" max="30" width="5" style="3" customWidth="1"/>
    <col min="31" max="51" width="8" style="3" customWidth="1"/>
    <col min="52" max="16384" width="9" style="3"/>
  </cols>
  <sheetData>
    <row r="1" spans="1:51" s="138" customFormat="1" ht="26.25" customHeight="1">
      <c r="A1" s="134" t="s">
        <v>1318</v>
      </c>
      <c r="B1" s="140"/>
      <c r="C1" s="140"/>
      <c r="D1" s="140"/>
      <c r="E1" s="140"/>
      <c r="F1" s="140"/>
      <c r="G1" s="140"/>
      <c r="H1" s="140"/>
      <c r="I1" s="140"/>
      <c r="J1" s="140"/>
      <c r="K1" s="140"/>
      <c r="L1" s="140"/>
      <c r="M1" s="140"/>
      <c r="N1" s="140"/>
      <c r="O1" s="140"/>
      <c r="P1" s="140"/>
      <c r="Q1" s="140"/>
      <c r="R1" s="140"/>
      <c r="S1" s="140"/>
      <c r="T1" s="140"/>
      <c r="U1" s="140"/>
      <c r="V1" s="140"/>
      <c r="W1" s="140"/>
      <c r="X1" s="139"/>
      <c r="Y1" s="139"/>
      <c r="Z1" s="139"/>
      <c r="AA1" s="139"/>
      <c r="AB1" s="139"/>
      <c r="AC1" s="139"/>
      <c r="AD1" s="139"/>
      <c r="AE1" s="139"/>
      <c r="AF1" s="139"/>
      <c r="AG1" s="139"/>
      <c r="AH1" s="139"/>
      <c r="AI1" s="139"/>
    </row>
    <row r="2" spans="1:51" ht="20.25" customHeight="1"/>
    <row r="3" spans="1:51" ht="29.25" customHeight="1">
      <c r="B3" s="380"/>
      <c r="C3" s="1562" t="s">
        <v>974</v>
      </c>
      <c r="D3" s="1562"/>
      <c r="E3" s="1562"/>
      <c r="F3" s="1562"/>
      <c r="G3" s="1562" t="s">
        <v>975</v>
      </c>
      <c r="H3" s="1562"/>
      <c r="I3" s="1562"/>
      <c r="J3" s="1562" t="s">
        <v>976</v>
      </c>
      <c r="K3" s="1562"/>
      <c r="L3" s="1564"/>
    </row>
    <row r="4" spans="1:51" ht="50.25" customHeight="1">
      <c r="B4" s="379" t="s">
        <v>78</v>
      </c>
      <c r="C4" s="1563" t="s">
        <v>702</v>
      </c>
      <c r="D4" s="1563"/>
      <c r="E4" s="1563"/>
      <c r="F4" s="1563"/>
      <c r="G4" s="1565" t="s">
        <v>382</v>
      </c>
      <c r="H4" s="1565"/>
      <c r="I4" s="1565"/>
      <c r="J4" s="1565" t="s">
        <v>1939</v>
      </c>
      <c r="K4" s="1565"/>
      <c r="L4" s="1566"/>
    </row>
    <row r="5" spans="1:51" ht="14.25" customHeight="1">
      <c r="B5" s="157"/>
      <c r="C5" s="1568"/>
      <c r="D5" s="1568"/>
      <c r="E5" s="1568"/>
      <c r="F5" s="1568"/>
      <c r="G5" s="1567"/>
      <c r="H5" s="1567"/>
      <c r="I5" s="1567"/>
      <c r="J5" s="1567"/>
      <c r="K5" s="1567"/>
      <c r="L5" s="1567"/>
    </row>
    <row r="6" spans="1:51" s="138" customFormat="1" ht="26.25" customHeight="1">
      <c r="A6" s="134" t="s">
        <v>977</v>
      </c>
      <c r="B6" s="140"/>
      <c r="C6" s="140"/>
      <c r="D6" s="140"/>
      <c r="E6" s="140"/>
      <c r="F6" s="140"/>
      <c r="G6" s="140"/>
      <c r="H6" s="140"/>
      <c r="I6" s="140"/>
      <c r="J6" s="140"/>
      <c r="K6" s="140"/>
      <c r="L6" s="140"/>
      <c r="M6" s="140"/>
      <c r="N6" s="140"/>
      <c r="O6" s="140"/>
      <c r="P6" s="140"/>
      <c r="Q6" s="140"/>
      <c r="R6" s="140"/>
      <c r="S6" s="140"/>
      <c r="T6" s="140"/>
      <c r="U6" s="140"/>
      <c r="V6" s="140"/>
      <c r="W6" s="140"/>
      <c r="X6" s="139"/>
      <c r="Y6" s="139"/>
      <c r="Z6" s="139"/>
      <c r="AA6" s="139"/>
      <c r="AB6" s="139"/>
      <c r="AC6" s="139"/>
      <c r="AD6" s="139"/>
      <c r="AE6" s="139"/>
      <c r="AF6" s="139"/>
      <c r="AG6" s="139"/>
      <c r="AH6" s="139"/>
      <c r="AI6" s="139"/>
    </row>
    <row r="7" spans="1:51" s="5" customFormat="1" ht="20.25" customHeight="1"/>
    <row r="8" spans="1:51" s="5" customFormat="1" ht="18.95" customHeight="1">
      <c r="B8" s="1570" t="s">
        <v>978</v>
      </c>
      <c r="C8" s="1562"/>
      <c r="D8" s="1562" t="s">
        <v>979</v>
      </c>
      <c r="E8" s="1562"/>
      <c r="F8" s="1562" t="s">
        <v>980</v>
      </c>
      <c r="G8" s="1562"/>
      <c r="H8" s="1562" t="s">
        <v>981</v>
      </c>
      <c r="I8" s="1562"/>
      <c r="J8" s="1562"/>
      <c r="K8" s="1564"/>
    </row>
    <row r="9" spans="1:51" s="5" customFormat="1" ht="18.95" customHeight="1">
      <c r="B9" s="1571"/>
      <c r="C9" s="1569"/>
      <c r="D9" s="1569"/>
      <c r="E9" s="1569"/>
      <c r="F9" s="1569"/>
      <c r="G9" s="1569"/>
      <c r="H9" s="1569" t="s">
        <v>982</v>
      </c>
      <c r="I9" s="1569"/>
      <c r="J9" s="1569" t="s">
        <v>1151</v>
      </c>
      <c r="K9" s="1573"/>
    </row>
    <row r="10" spans="1:51" s="5" customFormat="1" ht="50.25" customHeight="1">
      <c r="B10" s="1572" t="s">
        <v>693</v>
      </c>
      <c r="C10" s="1565"/>
      <c r="D10" s="1565" t="s">
        <v>1423</v>
      </c>
      <c r="E10" s="1565"/>
      <c r="F10" s="1565" t="s">
        <v>1665</v>
      </c>
      <c r="G10" s="1565"/>
      <c r="H10" s="1565" t="s">
        <v>355</v>
      </c>
      <c r="I10" s="1565"/>
      <c r="J10" s="1565" t="s">
        <v>356</v>
      </c>
      <c r="K10" s="1566"/>
    </row>
    <row r="12" spans="1:51" s="138" customFormat="1" ht="26.25" customHeight="1">
      <c r="A12" s="134" t="s">
        <v>217</v>
      </c>
      <c r="B12" s="140"/>
      <c r="C12" s="140"/>
      <c r="D12" s="140"/>
      <c r="E12" s="140"/>
      <c r="F12" s="140"/>
      <c r="G12" s="140"/>
      <c r="H12" s="140"/>
      <c r="I12" s="140"/>
      <c r="J12" s="140"/>
      <c r="K12" s="140"/>
      <c r="L12" s="140"/>
      <c r="M12" s="140"/>
      <c r="N12" s="140"/>
      <c r="O12" s="140"/>
      <c r="P12" s="140"/>
      <c r="Q12" s="140"/>
      <c r="R12" s="140"/>
      <c r="S12" s="140"/>
      <c r="T12" s="140"/>
      <c r="U12" s="140"/>
      <c r="V12" s="140"/>
      <c r="W12" s="140"/>
      <c r="X12" s="139"/>
      <c r="Y12" s="139"/>
      <c r="Z12" s="139"/>
      <c r="AA12" s="139"/>
      <c r="AB12" s="139"/>
      <c r="AC12" s="139"/>
      <c r="AD12" s="139"/>
      <c r="AE12" s="139"/>
      <c r="AF12" s="139"/>
      <c r="AG12" s="139"/>
      <c r="AH12" s="139"/>
      <c r="AI12" s="139"/>
    </row>
    <row r="13" spans="1:51" s="5" customFormat="1" ht="20.25" customHeight="1">
      <c r="A13" s="6"/>
    </row>
    <row r="14" spans="1:51" s="5" customFormat="1" ht="30" customHeight="1">
      <c r="B14" s="1570" t="s">
        <v>296</v>
      </c>
      <c r="C14" s="1562"/>
      <c r="D14" s="1562"/>
      <c r="E14" s="1562"/>
      <c r="F14" s="1562" t="s">
        <v>1827</v>
      </c>
      <c r="G14" s="1562"/>
      <c r="H14" s="1574" t="s">
        <v>1319</v>
      </c>
      <c r="I14" s="1574"/>
      <c r="J14" s="1562" t="s">
        <v>297</v>
      </c>
      <c r="K14" s="1562"/>
      <c r="L14" s="1564"/>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row>
    <row r="15" spans="1:51" s="5" customFormat="1" ht="15.75" customHeight="1">
      <c r="B15" s="1575" t="s">
        <v>1686</v>
      </c>
      <c r="C15" s="1576"/>
      <c r="D15" s="1576"/>
      <c r="E15" s="1576"/>
      <c r="F15" s="1581" t="s">
        <v>1382</v>
      </c>
      <c r="G15" s="1581"/>
      <c r="H15" s="1569">
        <v>61.45</v>
      </c>
      <c r="I15" s="1569"/>
      <c r="J15" s="383"/>
      <c r="K15" s="7"/>
      <c r="L15" s="37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row>
    <row r="16" spans="1:51" s="5" customFormat="1" ht="18.95" customHeight="1">
      <c r="B16" s="1575"/>
      <c r="C16" s="1576"/>
      <c r="D16" s="1576"/>
      <c r="E16" s="1576"/>
      <c r="F16" s="1581"/>
      <c r="G16" s="1581"/>
      <c r="H16" s="1569"/>
      <c r="I16" s="1569"/>
      <c r="J16" s="1585" t="s">
        <v>706</v>
      </c>
      <c r="K16" s="1586"/>
      <c r="L16" s="1587"/>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row>
    <row r="17" spans="2:51" s="5" customFormat="1" ht="18.95" customHeight="1">
      <c r="B17" s="1575"/>
      <c r="C17" s="1576"/>
      <c r="D17" s="1576"/>
      <c r="E17" s="1576"/>
      <c r="F17" s="1581"/>
      <c r="G17" s="1581"/>
      <c r="H17" s="1569"/>
      <c r="I17" s="1569"/>
      <c r="J17" s="1582"/>
      <c r="K17" s="1583"/>
      <c r="L17" s="1584"/>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row>
    <row r="18" spans="2:51" s="5" customFormat="1" ht="47.25" customHeight="1">
      <c r="B18" s="1575" t="s">
        <v>1687</v>
      </c>
      <c r="C18" s="1576"/>
      <c r="D18" s="1576"/>
      <c r="E18" s="1576"/>
      <c r="F18" s="1580" t="s">
        <v>1828</v>
      </c>
      <c r="G18" s="1580"/>
      <c r="H18" s="1569">
        <v>81.069999999999993</v>
      </c>
      <c r="I18" s="1569"/>
      <c r="J18" s="1577"/>
      <c r="K18" s="1578"/>
      <c r="L18" s="1579"/>
    </row>
    <row r="19" spans="2:51" s="5" customFormat="1" ht="47.25" customHeight="1">
      <c r="B19" s="1575" t="s">
        <v>1688</v>
      </c>
      <c r="C19" s="1576"/>
      <c r="D19" s="1576"/>
      <c r="E19" s="1576"/>
      <c r="F19" s="1580" t="s">
        <v>1825</v>
      </c>
      <c r="G19" s="1580"/>
      <c r="H19" s="1569">
        <v>80.150000000000006</v>
      </c>
      <c r="I19" s="1569"/>
      <c r="J19" s="1577"/>
      <c r="K19" s="1578"/>
      <c r="L19" s="1579"/>
    </row>
    <row r="20" spans="2:51" ht="46.5" customHeight="1">
      <c r="B20" s="1572" t="s">
        <v>1689</v>
      </c>
      <c r="C20" s="1565"/>
      <c r="D20" s="1565"/>
      <c r="E20" s="1565"/>
      <c r="F20" s="1590" t="s">
        <v>1826</v>
      </c>
      <c r="G20" s="1590"/>
      <c r="H20" s="1565">
        <v>80.14</v>
      </c>
      <c r="I20" s="1565"/>
      <c r="J20" s="1588"/>
      <c r="K20" s="1588"/>
      <c r="L20" s="1589"/>
    </row>
    <row r="35" spans="2:6">
      <c r="B35" s="2"/>
      <c r="D35" s="2"/>
      <c r="F35" s="2"/>
    </row>
  </sheetData>
  <mergeCells count="41">
    <mergeCell ref="B20:E20"/>
    <mergeCell ref="J20:L20"/>
    <mergeCell ref="B19:E19"/>
    <mergeCell ref="J19:L19"/>
    <mergeCell ref="H19:I19"/>
    <mergeCell ref="H20:I20"/>
    <mergeCell ref="F19:G19"/>
    <mergeCell ref="F20:G20"/>
    <mergeCell ref="H14:I14"/>
    <mergeCell ref="J14:L14"/>
    <mergeCell ref="F14:G14"/>
    <mergeCell ref="B14:E14"/>
    <mergeCell ref="B18:E18"/>
    <mergeCell ref="J18:L18"/>
    <mergeCell ref="H15:I17"/>
    <mergeCell ref="H18:I18"/>
    <mergeCell ref="F18:G18"/>
    <mergeCell ref="F15:G17"/>
    <mergeCell ref="B15:E17"/>
    <mergeCell ref="J17:L17"/>
    <mergeCell ref="J16:L16"/>
    <mergeCell ref="D10:E10"/>
    <mergeCell ref="H9:I9"/>
    <mergeCell ref="B8:C9"/>
    <mergeCell ref="D8:E9"/>
    <mergeCell ref="H10:I10"/>
    <mergeCell ref="F8:G9"/>
    <mergeCell ref="B10:C10"/>
    <mergeCell ref="H8:K8"/>
    <mergeCell ref="J9:K9"/>
    <mergeCell ref="F10:G10"/>
    <mergeCell ref="J10:K10"/>
    <mergeCell ref="C3:F3"/>
    <mergeCell ref="C4:F4"/>
    <mergeCell ref="J3:L3"/>
    <mergeCell ref="J4:L4"/>
    <mergeCell ref="J5:L5"/>
    <mergeCell ref="G3:I3"/>
    <mergeCell ref="G4:I4"/>
    <mergeCell ref="G5:I5"/>
    <mergeCell ref="C5:F5"/>
  </mergeCells>
  <phoneticPr fontId="2"/>
  <pageMargins left="0.78740157480314965" right="0.78740157480314965" top="0.59055118110236227" bottom="0.59055118110236227" header="0.39370078740157483" footer="0.39370078740157483"/>
  <pageSetup paperSize="9" orientation="portrait" r:id="rId1"/>
  <headerFooter alignWithMargins="0">
    <oddHeader>&amp;R&amp;A</oddHeader>
    <oddFooter>&amp;C－１－</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dimension ref="A1:AI40"/>
  <sheetViews>
    <sheetView topLeftCell="A4" zoomScaleNormal="100" workbookViewId="0">
      <selection activeCell="Q40" sqref="Q40"/>
    </sheetView>
  </sheetViews>
  <sheetFormatPr defaultRowHeight="14.1" customHeight="1"/>
  <cols>
    <col min="1" max="1" width="0.875" style="20" customWidth="1"/>
    <col min="2" max="2" width="7.75" style="20" customWidth="1"/>
    <col min="3" max="5" width="6.375" style="20" customWidth="1"/>
    <col min="6" max="6" width="5.375" style="20" customWidth="1"/>
    <col min="7" max="7" width="6.375" style="20" customWidth="1"/>
    <col min="8" max="8" width="3.5" style="20" customWidth="1"/>
    <col min="9" max="12" width="5.125" style="20" customWidth="1"/>
    <col min="13" max="14" width="5" style="20" customWidth="1"/>
    <col min="15" max="15" width="6.75" style="20" bestFit="1" customWidth="1"/>
    <col min="16" max="16" width="6.75" style="20" customWidth="1"/>
    <col min="17" max="19" width="4" style="20" customWidth="1"/>
    <col min="20" max="16384" width="9" style="20"/>
  </cols>
  <sheetData>
    <row r="1" spans="1:35" s="138" customFormat="1" ht="26.25" customHeight="1">
      <c r="A1" s="134" t="s">
        <v>2113</v>
      </c>
      <c r="B1" s="219"/>
      <c r="C1" s="140"/>
      <c r="D1" s="140"/>
      <c r="E1" s="140"/>
      <c r="F1" s="140"/>
      <c r="G1" s="140"/>
      <c r="H1" s="140"/>
      <c r="I1" s="140"/>
      <c r="J1" s="140"/>
      <c r="K1" s="140"/>
      <c r="L1" s="140"/>
      <c r="M1" s="140"/>
      <c r="N1" s="140"/>
      <c r="O1" s="140"/>
      <c r="P1" s="140"/>
      <c r="Q1" s="140"/>
      <c r="R1" s="140"/>
      <c r="S1" s="140"/>
      <c r="T1" s="140"/>
      <c r="U1" s="140"/>
      <c r="V1" s="140"/>
      <c r="W1" s="140"/>
      <c r="X1" s="139"/>
      <c r="Y1" s="139"/>
      <c r="Z1" s="139"/>
      <c r="AA1" s="139"/>
      <c r="AB1" s="139"/>
      <c r="AC1" s="139"/>
      <c r="AD1" s="139"/>
      <c r="AE1" s="139"/>
      <c r="AF1" s="139"/>
      <c r="AG1" s="139"/>
      <c r="AH1" s="139"/>
      <c r="AI1" s="139"/>
    </row>
    <row r="2" spans="1:35" ht="14.1" customHeight="1">
      <c r="B2" s="1597" t="s">
        <v>1428</v>
      </c>
      <c r="C2" s="1597"/>
      <c r="D2" s="1597"/>
      <c r="E2" s="1597"/>
      <c r="F2" s="1597"/>
      <c r="G2" s="1597"/>
      <c r="H2" s="1597"/>
      <c r="I2" s="1597"/>
      <c r="J2" s="1597"/>
      <c r="K2" s="1597"/>
      <c r="L2" s="1597"/>
      <c r="M2" s="1597"/>
      <c r="N2" s="1275"/>
      <c r="O2" s="1275"/>
      <c r="P2" s="1275"/>
    </row>
    <row r="3" spans="1:35" ht="16.5" customHeight="1">
      <c r="B3" s="1570" t="s">
        <v>1424</v>
      </c>
      <c r="C3" s="1883" t="s">
        <v>7</v>
      </c>
      <c r="D3" s="1883"/>
      <c r="E3" s="1883"/>
      <c r="F3" s="1883" t="s">
        <v>2231</v>
      </c>
      <c r="G3" s="1883" t="s">
        <v>9</v>
      </c>
      <c r="H3" s="2025"/>
      <c r="I3" s="2025"/>
      <c r="J3" s="1883" t="s">
        <v>874</v>
      </c>
      <c r="K3" s="1883"/>
      <c r="L3" s="1883" t="s">
        <v>1324</v>
      </c>
      <c r="M3" s="1564"/>
      <c r="N3" s="1275"/>
      <c r="O3" s="1275"/>
      <c r="P3" s="1275"/>
    </row>
    <row r="4" spans="1:35" ht="34.5" customHeight="1">
      <c r="B4" s="1571"/>
      <c r="C4" s="1224" t="s">
        <v>8</v>
      </c>
      <c r="D4" s="1224" t="s">
        <v>224</v>
      </c>
      <c r="E4" s="1224" t="s">
        <v>1427</v>
      </c>
      <c r="F4" s="1884"/>
      <c r="G4" s="1224" t="s">
        <v>8</v>
      </c>
      <c r="H4" s="1884" t="s">
        <v>10</v>
      </c>
      <c r="I4" s="1569"/>
      <c r="J4" s="1884"/>
      <c r="K4" s="1884"/>
      <c r="L4" s="1884"/>
      <c r="M4" s="1573"/>
      <c r="N4" s="1275"/>
      <c r="O4" s="1275"/>
      <c r="P4" s="1275"/>
    </row>
    <row r="5" spans="1:35" ht="18.75" customHeight="1">
      <c r="B5" s="1215" t="s">
        <v>1666</v>
      </c>
      <c r="C5" s="1296">
        <v>1151</v>
      </c>
      <c r="D5" s="1296">
        <v>1190</v>
      </c>
      <c r="E5" s="1296">
        <v>28</v>
      </c>
      <c r="F5" s="1296">
        <v>127</v>
      </c>
      <c r="G5" s="1296">
        <v>7755</v>
      </c>
      <c r="H5" s="2312">
        <v>8981</v>
      </c>
      <c r="I5" s="2312"/>
      <c r="J5" s="2312">
        <v>714</v>
      </c>
      <c r="K5" s="2312"/>
      <c r="L5" s="2312">
        <v>19946</v>
      </c>
      <c r="M5" s="2318"/>
      <c r="N5" s="1275"/>
      <c r="O5" s="1275"/>
      <c r="P5" s="1275"/>
    </row>
    <row r="6" spans="1:35" ht="18.75" customHeight="1">
      <c r="B6" s="1215" t="s">
        <v>1716</v>
      </c>
      <c r="C6" s="1296">
        <v>1168</v>
      </c>
      <c r="D6" s="1296">
        <v>1178</v>
      </c>
      <c r="E6" s="1296">
        <v>32</v>
      </c>
      <c r="F6" s="1296">
        <v>128</v>
      </c>
      <c r="G6" s="1296">
        <v>7796</v>
      </c>
      <c r="H6" s="2312">
        <v>8742</v>
      </c>
      <c r="I6" s="2312"/>
      <c r="J6" s="2312">
        <v>704</v>
      </c>
      <c r="K6" s="2312"/>
      <c r="L6" s="2312">
        <v>19748</v>
      </c>
      <c r="M6" s="2318"/>
      <c r="N6" s="1275"/>
      <c r="O6" s="1275"/>
      <c r="P6" s="1275"/>
    </row>
    <row r="7" spans="1:35" ht="18.75" customHeight="1">
      <c r="B7" s="1215" t="s">
        <v>1762</v>
      </c>
      <c r="C7" s="1296">
        <v>1171</v>
      </c>
      <c r="D7" s="1296">
        <v>1177</v>
      </c>
      <c r="E7" s="1296">
        <v>31</v>
      </c>
      <c r="F7" s="1296">
        <v>132</v>
      </c>
      <c r="G7" s="1296">
        <v>7923</v>
      </c>
      <c r="H7" s="2312">
        <v>8495</v>
      </c>
      <c r="I7" s="2312"/>
      <c r="J7" s="2312">
        <v>715</v>
      </c>
      <c r="K7" s="2312"/>
      <c r="L7" s="2312">
        <v>19644</v>
      </c>
      <c r="M7" s="2318"/>
      <c r="N7" s="1275"/>
      <c r="O7" s="1275"/>
      <c r="P7" s="1275"/>
    </row>
    <row r="8" spans="1:35" ht="18.75" customHeight="1">
      <c r="B8" s="1215" t="s">
        <v>1879</v>
      </c>
      <c r="C8" s="1296">
        <v>1190</v>
      </c>
      <c r="D8" s="1296">
        <v>1185</v>
      </c>
      <c r="E8" s="1296">
        <v>30</v>
      </c>
      <c r="F8" s="1296">
        <v>133</v>
      </c>
      <c r="G8" s="1296">
        <v>8067</v>
      </c>
      <c r="H8" s="2312">
        <v>8385</v>
      </c>
      <c r="I8" s="2312"/>
      <c r="J8" s="2312">
        <v>665</v>
      </c>
      <c r="K8" s="2312"/>
      <c r="L8" s="2312">
        <v>19655</v>
      </c>
      <c r="M8" s="2318"/>
      <c r="N8" s="1275"/>
      <c r="O8" s="1275"/>
      <c r="P8" s="1275"/>
    </row>
    <row r="9" spans="1:35" ht="18.75" customHeight="1">
      <c r="B9" s="1267" t="s">
        <v>1940</v>
      </c>
      <c r="C9" s="1298">
        <v>1240</v>
      </c>
      <c r="D9" s="1298">
        <v>1183</v>
      </c>
      <c r="E9" s="1298">
        <v>29</v>
      </c>
      <c r="F9" s="1298">
        <v>134</v>
      </c>
      <c r="G9" s="1298">
        <v>8301</v>
      </c>
      <c r="H9" s="2316">
        <v>8286</v>
      </c>
      <c r="I9" s="2316"/>
      <c r="J9" s="2316">
        <v>657</v>
      </c>
      <c r="K9" s="2316"/>
      <c r="L9" s="2316">
        <v>19830</v>
      </c>
      <c r="M9" s="2319"/>
      <c r="N9" s="1275"/>
      <c r="O9" s="1275"/>
      <c r="P9" s="1275"/>
    </row>
    <row r="10" spans="1:35" ht="18.75" customHeight="1">
      <c r="B10" s="1225" t="s">
        <v>2164</v>
      </c>
      <c r="C10" s="1299">
        <v>1249</v>
      </c>
      <c r="D10" s="1299">
        <v>1196</v>
      </c>
      <c r="E10" s="1299">
        <v>33</v>
      </c>
      <c r="F10" s="1299">
        <v>142</v>
      </c>
      <c r="G10" s="1299">
        <v>8549</v>
      </c>
      <c r="H10" s="2311">
        <v>8159</v>
      </c>
      <c r="I10" s="2311"/>
      <c r="J10" s="2311">
        <v>648</v>
      </c>
      <c r="K10" s="2311"/>
      <c r="L10" s="2311">
        <v>19976</v>
      </c>
      <c r="M10" s="2317"/>
      <c r="N10" s="1275"/>
      <c r="O10" s="1275"/>
      <c r="P10" s="1275"/>
    </row>
    <row r="11" spans="1:35" ht="16.5" customHeight="1">
      <c r="B11" s="1219" t="s">
        <v>338</v>
      </c>
      <c r="C11" s="257" t="s">
        <v>314</v>
      </c>
      <c r="D11" s="257"/>
      <c r="E11" s="257"/>
      <c r="F11" s="1275"/>
      <c r="G11" s="1275"/>
      <c r="H11" s="1275"/>
      <c r="I11" s="1275"/>
      <c r="J11" s="1275"/>
      <c r="K11" s="1275"/>
      <c r="L11" s="1275"/>
      <c r="M11" s="1275"/>
      <c r="N11" s="1275"/>
      <c r="O11" s="1275"/>
      <c r="P11" s="1275"/>
    </row>
    <row r="12" spans="1:35" ht="16.5" customHeight="1">
      <c r="B12" s="1229"/>
      <c r="C12" s="2301"/>
      <c r="D12" s="2313"/>
      <c r="E12" s="2313"/>
      <c r="F12" s="2313"/>
      <c r="G12" s="2313"/>
      <c r="H12" s="2313"/>
      <c r="I12" s="2313"/>
      <c r="J12" s="1229"/>
      <c r="K12" s="1229"/>
      <c r="L12" s="1229"/>
      <c r="M12" s="1229"/>
      <c r="N12" s="1275"/>
      <c r="O12" s="1275"/>
      <c r="P12" s="1275"/>
    </row>
    <row r="13" spans="1:35" ht="14.1" customHeight="1">
      <c r="B13" s="1275"/>
      <c r="C13" s="1275"/>
      <c r="D13" s="1275"/>
      <c r="E13" s="1275"/>
      <c r="F13" s="1275"/>
      <c r="G13" s="1275"/>
      <c r="H13" s="1275"/>
      <c r="I13" s="1275"/>
      <c r="J13" s="1275"/>
      <c r="K13" s="1275"/>
      <c r="L13" s="1275"/>
      <c r="M13" s="1275"/>
      <c r="N13" s="1275"/>
      <c r="O13" s="1275"/>
      <c r="P13" s="1275"/>
    </row>
    <row r="14" spans="1:35" ht="7.5" customHeight="1">
      <c r="B14" s="1275"/>
      <c r="C14" s="1275"/>
      <c r="D14" s="1275"/>
      <c r="E14" s="1275"/>
      <c r="F14" s="1275"/>
      <c r="G14" s="1275"/>
      <c r="H14" s="1275"/>
      <c r="I14" s="1275"/>
      <c r="J14" s="1275"/>
      <c r="K14" s="1275"/>
      <c r="L14" s="1275"/>
      <c r="M14" s="1275"/>
      <c r="N14" s="1275"/>
      <c r="O14" s="1275"/>
      <c r="P14" s="1275"/>
    </row>
    <row r="15" spans="1:35" s="138" customFormat="1" ht="26.25" customHeight="1">
      <c r="A15" s="134" t="s">
        <v>2114</v>
      </c>
      <c r="B15" s="140"/>
      <c r="C15" s="140"/>
      <c r="D15" s="140"/>
      <c r="E15" s="140"/>
      <c r="F15" s="140"/>
      <c r="G15" s="140"/>
      <c r="H15" s="140"/>
      <c r="I15" s="140"/>
      <c r="J15" s="140"/>
      <c r="K15" s="140"/>
      <c r="L15" s="140"/>
      <c r="M15" s="140"/>
      <c r="N15" s="140"/>
      <c r="O15" s="140"/>
      <c r="P15" s="140"/>
      <c r="Q15" s="140"/>
      <c r="R15" s="140"/>
      <c r="S15" s="140"/>
      <c r="T15" s="140"/>
      <c r="U15" s="140"/>
      <c r="V15" s="140"/>
      <c r="W15" s="140"/>
      <c r="X15" s="139"/>
      <c r="Y15" s="139"/>
      <c r="Z15" s="139"/>
      <c r="AA15" s="139"/>
      <c r="AB15" s="139"/>
      <c r="AC15" s="139"/>
      <c r="AD15" s="139"/>
      <c r="AE15" s="139"/>
      <c r="AF15" s="139"/>
      <c r="AG15" s="139"/>
      <c r="AH15" s="139"/>
      <c r="AI15" s="139"/>
    </row>
    <row r="16" spans="1:35" ht="13.5" customHeight="1">
      <c r="B16" s="1597" t="s">
        <v>1429</v>
      </c>
      <c r="C16" s="1597"/>
      <c r="D16" s="1597"/>
      <c r="E16" s="1597"/>
      <c r="F16" s="1597"/>
      <c r="G16" s="1597"/>
      <c r="H16" s="1597"/>
      <c r="I16" s="1597"/>
      <c r="J16" s="1597"/>
      <c r="K16" s="1597"/>
      <c r="L16" s="1597"/>
      <c r="M16" s="1597"/>
      <c r="N16" s="1597"/>
      <c r="O16" s="1597"/>
      <c r="P16" s="1597"/>
    </row>
    <row r="17" spans="1:16" ht="18" customHeight="1">
      <c r="B17" s="2314" t="s">
        <v>1424</v>
      </c>
      <c r="C17" s="1978" t="s">
        <v>869</v>
      </c>
      <c r="D17" s="1978"/>
      <c r="E17" s="1978"/>
      <c r="F17" s="1978" t="s">
        <v>1883</v>
      </c>
      <c r="G17" s="2309" t="s">
        <v>1602</v>
      </c>
      <c r="H17" s="2309" t="s">
        <v>1603</v>
      </c>
      <c r="I17" s="1978" t="s">
        <v>1604</v>
      </c>
      <c r="J17" s="1978"/>
      <c r="K17" s="1978" t="s">
        <v>740</v>
      </c>
      <c r="L17" s="1978"/>
      <c r="M17" s="1978" t="s">
        <v>741</v>
      </c>
      <c r="N17" s="1978" t="s">
        <v>373</v>
      </c>
      <c r="O17" s="1978" t="s">
        <v>374</v>
      </c>
      <c r="P17" s="2290" t="s">
        <v>1324</v>
      </c>
    </row>
    <row r="18" spans="1:16" ht="34.5" customHeight="1">
      <c r="B18" s="2315"/>
      <c r="C18" s="1205" t="s">
        <v>223</v>
      </c>
      <c r="D18" s="1205" t="s">
        <v>2229</v>
      </c>
      <c r="E18" s="1205" t="s">
        <v>1884</v>
      </c>
      <c r="F18" s="1580"/>
      <c r="G18" s="2310"/>
      <c r="H18" s="2310"/>
      <c r="I18" s="1223" t="s">
        <v>1605</v>
      </c>
      <c r="J18" s="1223" t="s">
        <v>739</v>
      </c>
      <c r="K18" s="1223" t="s">
        <v>1605</v>
      </c>
      <c r="L18" s="1223" t="s">
        <v>739</v>
      </c>
      <c r="M18" s="1580"/>
      <c r="N18" s="1580"/>
      <c r="O18" s="1580"/>
      <c r="P18" s="2043"/>
    </row>
    <row r="19" spans="1:16" ht="18.75" customHeight="1">
      <c r="B19" s="1270" t="s">
        <v>1666</v>
      </c>
      <c r="C19" s="1374">
        <v>2409</v>
      </c>
      <c r="D19" s="1374">
        <v>128</v>
      </c>
      <c r="E19" s="1374">
        <v>263</v>
      </c>
      <c r="F19" s="1374">
        <v>29</v>
      </c>
      <c r="G19" s="1374">
        <v>462</v>
      </c>
      <c r="H19" s="1374" t="s">
        <v>1142</v>
      </c>
      <c r="I19" s="1374">
        <v>79</v>
      </c>
      <c r="J19" s="1374">
        <v>4079</v>
      </c>
      <c r="K19" s="1374">
        <v>1</v>
      </c>
      <c r="L19" s="1375">
        <v>11235</v>
      </c>
      <c r="M19" s="1374">
        <v>558</v>
      </c>
      <c r="N19" s="1374">
        <v>52</v>
      </c>
      <c r="O19" s="1374">
        <v>1784</v>
      </c>
      <c r="P19" s="1376">
        <v>21079</v>
      </c>
    </row>
    <row r="20" spans="1:16" ht="18.75" customHeight="1">
      <c r="B20" s="1270" t="s">
        <v>1716</v>
      </c>
      <c r="C20" s="1374">
        <v>2358</v>
      </c>
      <c r="D20" s="1374">
        <v>115</v>
      </c>
      <c r="E20" s="1374">
        <v>282</v>
      </c>
      <c r="F20" s="1374">
        <v>31</v>
      </c>
      <c r="G20" s="1374">
        <v>504</v>
      </c>
      <c r="H20" s="1374" t="s">
        <v>1142</v>
      </c>
      <c r="I20" s="1374">
        <v>81</v>
      </c>
      <c r="J20" s="1374">
        <v>4128</v>
      </c>
      <c r="K20" s="1374">
        <v>2</v>
      </c>
      <c r="L20" s="1375">
        <v>11782</v>
      </c>
      <c r="M20" s="1374">
        <v>570</v>
      </c>
      <c r="N20" s="1374">
        <v>51</v>
      </c>
      <c r="O20" s="1374">
        <v>1671</v>
      </c>
      <c r="P20" s="1376">
        <v>21575</v>
      </c>
    </row>
    <row r="21" spans="1:16" ht="18.75" customHeight="1">
      <c r="B21" s="1270" t="s">
        <v>1762</v>
      </c>
      <c r="C21" s="1374">
        <v>2223</v>
      </c>
      <c r="D21" s="1374">
        <v>106</v>
      </c>
      <c r="E21" s="1374">
        <v>290</v>
      </c>
      <c r="F21" s="1374">
        <v>32</v>
      </c>
      <c r="G21" s="1374">
        <v>467</v>
      </c>
      <c r="H21" s="1374" t="s">
        <v>1142</v>
      </c>
      <c r="I21" s="1374">
        <v>82</v>
      </c>
      <c r="J21" s="1374">
        <v>4058</v>
      </c>
      <c r="K21" s="1374">
        <v>3</v>
      </c>
      <c r="L21" s="1375">
        <v>12044</v>
      </c>
      <c r="M21" s="1374">
        <v>569</v>
      </c>
      <c r="N21" s="1374">
        <v>53</v>
      </c>
      <c r="O21" s="1374">
        <v>1565</v>
      </c>
      <c r="P21" s="1376">
        <v>21492</v>
      </c>
    </row>
    <row r="22" spans="1:16" ht="18.75" customHeight="1">
      <c r="B22" s="1270" t="s">
        <v>1879</v>
      </c>
      <c r="C22" s="1374">
        <v>2118</v>
      </c>
      <c r="D22" s="1374">
        <v>114</v>
      </c>
      <c r="E22" s="1374">
        <v>291</v>
      </c>
      <c r="F22" s="1374">
        <v>31</v>
      </c>
      <c r="G22" s="1374">
        <v>475</v>
      </c>
      <c r="H22" s="1374" t="s">
        <v>1142</v>
      </c>
      <c r="I22" s="1374">
        <v>77</v>
      </c>
      <c r="J22" s="1374">
        <v>3937</v>
      </c>
      <c r="K22" s="1374">
        <v>2</v>
      </c>
      <c r="L22" s="1375">
        <v>11996</v>
      </c>
      <c r="M22" s="1374">
        <v>564</v>
      </c>
      <c r="N22" s="1374">
        <v>50</v>
      </c>
      <c r="O22" s="1374">
        <v>1493</v>
      </c>
      <c r="P22" s="1376">
        <v>21148</v>
      </c>
    </row>
    <row r="23" spans="1:16" ht="18.75" customHeight="1">
      <c r="B23" s="1280" t="s">
        <v>1940</v>
      </c>
      <c r="C23" s="1377">
        <v>1988</v>
      </c>
      <c r="D23" s="1377">
        <v>115</v>
      </c>
      <c r="E23" s="1377">
        <v>293</v>
      </c>
      <c r="F23" s="1377">
        <v>31</v>
      </c>
      <c r="G23" s="1377">
        <v>463</v>
      </c>
      <c r="H23" s="1377" t="s">
        <v>1142</v>
      </c>
      <c r="I23" s="1377">
        <v>71</v>
      </c>
      <c r="J23" s="1377">
        <v>3872</v>
      </c>
      <c r="K23" s="1377">
        <v>3</v>
      </c>
      <c r="L23" s="1378">
        <v>12154</v>
      </c>
      <c r="M23" s="1377">
        <v>591</v>
      </c>
      <c r="N23" s="1377">
        <v>49</v>
      </c>
      <c r="O23" s="1377">
        <v>1416</v>
      </c>
      <c r="P23" s="1379">
        <v>21046</v>
      </c>
    </row>
    <row r="24" spans="1:16" ht="18.75" customHeight="1">
      <c r="B24" s="1279" t="s">
        <v>2164</v>
      </c>
      <c r="C24" s="1365">
        <v>1885</v>
      </c>
      <c r="D24" s="1365">
        <v>110</v>
      </c>
      <c r="E24" s="1365">
        <v>305</v>
      </c>
      <c r="F24" s="1365">
        <v>32</v>
      </c>
      <c r="G24" s="1365">
        <v>459</v>
      </c>
      <c r="H24" s="1365" t="s">
        <v>2232</v>
      </c>
      <c r="I24" s="1365">
        <v>59</v>
      </c>
      <c r="J24" s="1365">
        <v>3838</v>
      </c>
      <c r="K24" s="1365">
        <v>4</v>
      </c>
      <c r="L24" s="1380">
        <v>12452</v>
      </c>
      <c r="M24" s="1365">
        <v>600</v>
      </c>
      <c r="N24" s="1365">
        <v>54</v>
      </c>
      <c r="O24" s="1365">
        <v>1339</v>
      </c>
      <c r="P24" s="1381">
        <f>SUM(C24:O24)</f>
        <v>21137</v>
      </c>
    </row>
    <row r="25" spans="1:16" ht="18" customHeight="1">
      <c r="B25" s="1219" t="s">
        <v>338</v>
      </c>
      <c r="C25" s="257" t="s">
        <v>1724</v>
      </c>
      <c r="D25" s="257"/>
      <c r="E25" s="1275"/>
      <c r="F25" s="1275"/>
      <c r="G25" s="1275"/>
      <c r="H25" s="1275"/>
      <c r="I25" s="1275"/>
      <c r="J25" s="1275"/>
      <c r="K25" s="1275"/>
      <c r="L25" s="1275"/>
      <c r="M25" s="1275"/>
      <c r="N25" s="1275"/>
      <c r="O25" s="1275"/>
      <c r="P25" s="1275"/>
    </row>
    <row r="26" spans="1:16" ht="18" customHeight="1">
      <c r="B26" s="17"/>
      <c r="C26" s="1275"/>
      <c r="D26" s="1275"/>
      <c r="E26" s="1275"/>
      <c r="F26" s="1275"/>
      <c r="G26" s="1275"/>
      <c r="H26" s="1275"/>
      <c r="I26" s="1275"/>
      <c r="J26" s="1275"/>
      <c r="K26" s="1275"/>
      <c r="L26" s="1275"/>
      <c r="M26" s="1275"/>
      <c r="N26" s="1275"/>
      <c r="O26" s="1275"/>
      <c r="P26" s="1275"/>
    </row>
    <row r="27" spans="1:16" ht="18" customHeight="1">
      <c r="B27" s="1229"/>
      <c r="C27" s="2301"/>
      <c r="D27" s="2301"/>
      <c r="E27" s="2301"/>
      <c r="F27" s="2301"/>
      <c r="G27" s="2301"/>
      <c r="H27" s="2301"/>
      <c r="I27" s="2301"/>
      <c r="J27" s="1229"/>
      <c r="K27" s="1229"/>
      <c r="L27" s="1229"/>
      <c r="M27" s="1229"/>
      <c r="N27" s="1229"/>
      <c r="O27" s="1229"/>
      <c r="P27" s="1229"/>
    </row>
    <row r="28" spans="1:16" ht="13.5">
      <c r="B28" s="1229"/>
      <c r="C28" s="1229"/>
      <c r="D28" s="68"/>
      <c r="E28" s="68"/>
      <c r="F28" s="1229"/>
      <c r="G28" s="1229"/>
      <c r="H28" s="1229"/>
      <c r="I28" s="1229"/>
      <c r="J28" s="1229"/>
      <c r="K28" s="1229"/>
      <c r="L28" s="1229"/>
      <c r="M28" s="1229"/>
      <c r="N28" s="1229"/>
      <c r="O28" s="1229"/>
      <c r="P28" s="1229"/>
    </row>
    <row r="29" spans="1:16" ht="26.25" customHeight="1">
      <c r="A29" s="134" t="s">
        <v>2115</v>
      </c>
      <c r="B29" s="140"/>
      <c r="C29" s="140"/>
      <c r="D29" s="140"/>
      <c r="E29" s="140"/>
      <c r="F29" s="140"/>
      <c r="G29" s="140"/>
      <c r="H29" s="140"/>
      <c r="I29" s="140"/>
      <c r="J29" s="140"/>
      <c r="K29" s="140"/>
      <c r="L29" s="140"/>
      <c r="M29" s="140"/>
      <c r="N29" s="140"/>
      <c r="O29" s="140"/>
      <c r="P29" s="140"/>
    </row>
    <row r="30" spans="1:16" ht="18" customHeight="1">
      <c r="B30" s="1275"/>
      <c r="C30" s="1275"/>
      <c r="D30" s="1275"/>
      <c r="E30" s="2308" t="s">
        <v>736</v>
      </c>
      <c r="F30" s="2308"/>
      <c r="G30" s="2308"/>
      <c r="H30" s="2308"/>
      <c r="I30" s="2308"/>
      <c r="J30" s="2308"/>
      <c r="K30" s="1275"/>
      <c r="L30" s="1275"/>
      <c r="M30" s="1275"/>
      <c r="N30" s="1275"/>
      <c r="O30" s="1275"/>
      <c r="P30" s="1275"/>
    </row>
    <row r="31" spans="1:16" ht="18" customHeight="1">
      <c r="B31" s="11"/>
      <c r="C31" s="11"/>
      <c r="D31" s="43"/>
      <c r="E31" s="257"/>
      <c r="F31" s="1220"/>
      <c r="G31" s="1597" t="s">
        <v>875</v>
      </c>
      <c r="H31" s="1597"/>
      <c r="I31" s="1597"/>
      <c r="J31" s="1597"/>
      <c r="K31" s="1275"/>
      <c r="L31" s="1275"/>
      <c r="M31" s="1275"/>
      <c r="N31" s="1275"/>
      <c r="O31" s="1275"/>
      <c r="P31" s="1275"/>
    </row>
    <row r="32" spans="1:16" ht="19.5" customHeight="1">
      <c r="B32" s="1570" t="s">
        <v>1424</v>
      </c>
      <c r="C32" s="1562"/>
      <c r="D32" s="1562" t="s">
        <v>738</v>
      </c>
      <c r="E32" s="1562"/>
      <c r="F32" s="1562" t="s">
        <v>737</v>
      </c>
      <c r="G32" s="1562"/>
      <c r="H32" s="1562" t="s">
        <v>1324</v>
      </c>
      <c r="I32" s="1562"/>
      <c r="J32" s="1564"/>
      <c r="K32" s="1275"/>
      <c r="L32" s="1275"/>
      <c r="M32" s="1228"/>
      <c r="N32" s="1228"/>
      <c r="O32" s="1228"/>
      <c r="P32" s="1268"/>
    </row>
    <row r="33" spans="2:21" ht="19.5" customHeight="1">
      <c r="B33" s="1823" t="s">
        <v>726</v>
      </c>
      <c r="C33" s="1581"/>
      <c r="D33" s="2306">
        <v>10308</v>
      </c>
      <c r="E33" s="2306"/>
      <c r="F33" s="2306">
        <v>3957</v>
      </c>
      <c r="G33" s="2306"/>
      <c r="H33" s="2306">
        <v>14265</v>
      </c>
      <c r="I33" s="2306"/>
      <c r="J33" s="2307"/>
      <c r="K33" s="1275"/>
      <c r="L33" s="1275"/>
      <c r="M33" s="1382"/>
      <c r="N33" s="1382"/>
      <c r="O33" s="1382"/>
      <c r="P33" s="1268"/>
      <c r="T33" s="88"/>
      <c r="U33" s="88"/>
    </row>
    <row r="34" spans="2:21" ht="19.5" customHeight="1">
      <c r="B34" s="1823" t="s">
        <v>1666</v>
      </c>
      <c r="C34" s="1581"/>
      <c r="D34" s="2306">
        <v>10113</v>
      </c>
      <c r="E34" s="2306"/>
      <c r="F34" s="2306">
        <v>3936</v>
      </c>
      <c r="G34" s="2306"/>
      <c r="H34" s="2306">
        <v>14049</v>
      </c>
      <c r="I34" s="2306"/>
      <c r="J34" s="2307"/>
      <c r="K34" s="1275"/>
      <c r="L34" s="1275"/>
      <c r="M34" s="1382"/>
      <c r="N34" s="1382"/>
      <c r="O34" s="1382"/>
      <c r="P34" s="1268"/>
      <c r="T34" s="88"/>
      <c r="U34" s="88"/>
    </row>
    <row r="35" spans="2:21" ht="19.5" customHeight="1">
      <c r="B35" s="1823" t="s">
        <v>1716</v>
      </c>
      <c r="C35" s="1581"/>
      <c r="D35" s="2306">
        <v>10197</v>
      </c>
      <c r="E35" s="2306"/>
      <c r="F35" s="2306">
        <v>4048</v>
      </c>
      <c r="G35" s="2306"/>
      <c r="H35" s="2306">
        <v>14245</v>
      </c>
      <c r="I35" s="2306"/>
      <c r="J35" s="2307"/>
      <c r="K35" s="1275"/>
      <c r="L35" s="1275"/>
      <c r="M35" s="1382"/>
      <c r="N35" s="1382"/>
      <c r="O35" s="1382"/>
      <c r="P35" s="1268"/>
      <c r="T35" s="88"/>
      <c r="U35" s="88"/>
    </row>
    <row r="36" spans="2:21" ht="19.5" customHeight="1">
      <c r="B36" s="1823" t="s">
        <v>1762</v>
      </c>
      <c r="C36" s="1581"/>
      <c r="D36" s="2306">
        <v>10193</v>
      </c>
      <c r="E36" s="2306"/>
      <c r="F36" s="2306">
        <v>4061</v>
      </c>
      <c r="G36" s="2306"/>
      <c r="H36" s="2306">
        <v>14254</v>
      </c>
      <c r="I36" s="2306"/>
      <c r="J36" s="2307"/>
      <c r="K36" s="1275"/>
      <c r="L36" s="1275"/>
      <c r="M36" s="1382"/>
      <c r="N36" s="1382"/>
      <c r="O36" s="1382"/>
      <c r="P36" s="1288"/>
      <c r="T36" s="88"/>
      <c r="U36" s="88"/>
    </row>
    <row r="37" spans="2:21" ht="19.5" customHeight="1">
      <c r="B37" s="2215" t="s">
        <v>1879</v>
      </c>
      <c r="C37" s="2216"/>
      <c r="D37" s="2322">
        <v>10520</v>
      </c>
      <c r="E37" s="2322"/>
      <c r="F37" s="2322">
        <v>4091</v>
      </c>
      <c r="G37" s="2322"/>
      <c r="H37" s="2322">
        <v>14611</v>
      </c>
      <c r="I37" s="2322"/>
      <c r="J37" s="2323"/>
      <c r="K37" s="1275"/>
      <c r="L37" s="1275"/>
      <c r="M37" s="1369"/>
      <c r="N37" s="1369"/>
      <c r="O37" s="1369"/>
      <c r="P37" s="1268"/>
      <c r="T37" s="88"/>
      <c r="U37" s="88"/>
    </row>
    <row r="38" spans="2:21" ht="19.5" customHeight="1">
      <c r="B38" s="2242" t="s">
        <v>1940</v>
      </c>
      <c r="C38" s="2243"/>
      <c r="D38" s="2320">
        <v>10868</v>
      </c>
      <c r="E38" s="2320"/>
      <c r="F38" s="2320">
        <v>4032</v>
      </c>
      <c r="G38" s="2320"/>
      <c r="H38" s="2320">
        <v>14900</v>
      </c>
      <c r="I38" s="2320"/>
      <c r="J38" s="2321"/>
      <c r="K38" s="1275"/>
      <c r="L38" s="1275"/>
      <c r="M38" s="1369"/>
      <c r="N38" s="1369"/>
      <c r="O38" s="1369"/>
      <c r="P38" s="1268"/>
      <c r="T38" s="88"/>
      <c r="U38" s="88"/>
    </row>
    <row r="39" spans="2:21" ht="15.75" customHeight="1">
      <c r="B39" s="1243" t="s">
        <v>338</v>
      </c>
      <c r="C39" s="257" t="s">
        <v>314</v>
      </c>
      <c r="D39" s="1220"/>
      <c r="E39" s="257"/>
      <c r="F39" s="257"/>
      <c r="G39" s="257"/>
      <c r="H39" s="1275"/>
      <c r="I39" s="1275"/>
      <c r="J39" s="1275"/>
      <c r="K39" s="1275"/>
      <c r="L39" s="1275"/>
      <c r="M39" s="1275"/>
      <c r="N39" s="1275"/>
      <c r="O39" s="1275"/>
      <c r="P39" s="1275"/>
    </row>
    <row r="40" spans="2:21" ht="14.1" customHeight="1">
      <c r="B40" s="257" t="s">
        <v>2233</v>
      </c>
      <c r="C40" s="257" t="s">
        <v>319</v>
      </c>
      <c r="D40" s="257"/>
      <c r="E40" s="257"/>
      <c r="F40" s="257"/>
      <c r="G40" s="257"/>
      <c r="H40" s="1275"/>
      <c r="I40" s="1275"/>
      <c r="J40" s="1275"/>
      <c r="K40" s="1275"/>
      <c r="L40" s="1275"/>
      <c r="M40" s="1275"/>
      <c r="N40" s="1275"/>
      <c r="O40" s="1275"/>
      <c r="P40" s="1275"/>
    </row>
  </sheetData>
  <mergeCells count="70">
    <mergeCell ref="B38:C38"/>
    <mergeCell ref="D38:E38"/>
    <mergeCell ref="F38:G38"/>
    <mergeCell ref="H38:J38"/>
    <mergeCell ref="H36:J36"/>
    <mergeCell ref="F36:G36"/>
    <mergeCell ref="H37:J37"/>
    <mergeCell ref="D36:E36"/>
    <mergeCell ref="D37:E37"/>
    <mergeCell ref="B37:C37"/>
    <mergeCell ref="F37:G37"/>
    <mergeCell ref="B36:C36"/>
    <mergeCell ref="H35:J35"/>
    <mergeCell ref="F33:G33"/>
    <mergeCell ref="H17:H18"/>
    <mergeCell ref="I17:J17"/>
    <mergeCell ref="B35:C35"/>
    <mergeCell ref="B32:C32"/>
    <mergeCell ref="F35:G35"/>
    <mergeCell ref="D35:E35"/>
    <mergeCell ref="B33:C33"/>
    <mergeCell ref="B34:C34"/>
    <mergeCell ref="D32:E32"/>
    <mergeCell ref="F34:G34"/>
    <mergeCell ref="L9:M9"/>
    <mergeCell ref="L7:M7"/>
    <mergeCell ref="L8:M8"/>
    <mergeCell ref="L5:M5"/>
    <mergeCell ref="H8:I8"/>
    <mergeCell ref="B2:M2"/>
    <mergeCell ref="J8:K8"/>
    <mergeCell ref="J5:K5"/>
    <mergeCell ref="J6:K6"/>
    <mergeCell ref="J7:K7"/>
    <mergeCell ref="L6:M6"/>
    <mergeCell ref="C3:E3"/>
    <mergeCell ref="L3:M4"/>
    <mergeCell ref="H4:I4"/>
    <mergeCell ref="H10:I10"/>
    <mergeCell ref="J10:K10"/>
    <mergeCell ref="B3:B4"/>
    <mergeCell ref="N17:N18"/>
    <mergeCell ref="H5:I5"/>
    <mergeCell ref="C12:I12"/>
    <mergeCell ref="B16:P16"/>
    <mergeCell ref="B17:B18"/>
    <mergeCell ref="H7:I7"/>
    <mergeCell ref="G3:I3"/>
    <mergeCell ref="J3:K4"/>
    <mergeCell ref="F3:F4"/>
    <mergeCell ref="H6:I6"/>
    <mergeCell ref="H9:I9"/>
    <mergeCell ref="J9:K9"/>
    <mergeCell ref="L10:M10"/>
    <mergeCell ref="O17:O18"/>
    <mergeCell ref="P17:P18"/>
    <mergeCell ref="M17:M18"/>
    <mergeCell ref="D33:E33"/>
    <mergeCell ref="D34:E34"/>
    <mergeCell ref="F32:G32"/>
    <mergeCell ref="H32:J32"/>
    <mergeCell ref="H33:J33"/>
    <mergeCell ref="H34:J34"/>
    <mergeCell ref="C17:E17"/>
    <mergeCell ref="F17:F18"/>
    <mergeCell ref="E30:J30"/>
    <mergeCell ref="C27:I27"/>
    <mergeCell ref="G17:G18"/>
    <mergeCell ref="K17:L17"/>
    <mergeCell ref="G31:J31"/>
  </mergeCells>
  <phoneticPr fontId="2"/>
  <pageMargins left="0.78740157480314965" right="0.78740157480314965" top="0.59055118110236227" bottom="0.59055118110236227" header="0.39370078740157483" footer="0.39370078740157483"/>
  <pageSetup paperSize="9" firstPageNumber="16" orientation="portrait" r:id="rId1"/>
  <headerFooter alignWithMargins="0">
    <oddHeader>&amp;R&amp;A</oddHeader>
    <oddFooter>&amp;C－２８－</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dimension ref="A1:AI29"/>
  <sheetViews>
    <sheetView zoomScaleNormal="100" workbookViewId="0">
      <selection activeCell="B2" sqref="B2"/>
    </sheetView>
  </sheetViews>
  <sheetFormatPr defaultRowHeight="12"/>
  <cols>
    <col min="1" max="1" width="1.25" style="28" customWidth="1"/>
    <col min="2" max="4" width="3.875" style="28" customWidth="1"/>
    <col min="5" max="5" width="4.75" style="28" customWidth="1"/>
    <col min="6" max="11" width="3.875" style="28" customWidth="1"/>
    <col min="12" max="12" width="6.125" style="28" customWidth="1"/>
    <col min="13" max="24" width="3.875" style="28" customWidth="1"/>
    <col min="25" max="25" width="4" style="28" customWidth="1"/>
    <col min="26" max="26" width="3.875" style="28" customWidth="1"/>
    <col min="27" max="29" width="3.75" style="28" customWidth="1"/>
    <col min="30" max="31" width="3.875" style="28" customWidth="1"/>
    <col min="32" max="32" width="3.75" style="28" customWidth="1"/>
    <col min="33" max="34" width="3.875" style="28" customWidth="1"/>
    <col min="35" max="16384" width="9" style="28"/>
  </cols>
  <sheetData>
    <row r="1" spans="1:35" s="138" customFormat="1" ht="26.25" customHeight="1">
      <c r="A1" s="134" t="s">
        <v>2116</v>
      </c>
      <c r="B1" s="140"/>
      <c r="C1" s="140"/>
      <c r="D1" s="140"/>
      <c r="E1" s="140"/>
      <c r="F1" s="140"/>
      <c r="G1" s="140"/>
      <c r="H1" s="140"/>
      <c r="I1" s="140"/>
      <c r="J1" s="140"/>
      <c r="K1" s="140"/>
      <c r="L1" s="140"/>
      <c r="M1" s="140"/>
      <c r="N1" s="140"/>
      <c r="O1" s="140"/>
      <c r="P1" s="140"/>
      <c r="Q1" s="140"/>
      <c r="R1" s="140"/>
      <c r="S1" s="140"/>
      <c r="T1" s="140"/>
      <c r="U1" s="140"/>
      <c r="V1" s="140"/>
      <c r="W1" s="140"/>
      <c r="X1" s="139"/>
      <c r="Y1" s="139"/>
      <c r="Z1" s="139"/>
      <c r="AA1" s="139"/>
      <c r="AB1" s="139"/>
      <c r="AC1" s="139"/>
      <c r="AD1" s="139"/>
      <c r="AE1" s="139"/>
      <c r="AF1" s="139"/>
      <c r="AG1" s="139"/>
      <c r="AH1" s="139"/>
      <c r="AI1" s="139"/>
    </row>
    <row r="2" spans="1:35" ht="15.95" customHeight="1">
      <c r="A2" s="94"/>
      <c r="B2" s="265"/>
      <c r="C2" s="265"/>
      <c r="D2" s="265"/>
      <c r="E2" s="265"/>
      <c r="F2" s="265"/>
      <c r="G2" s="265"/>
      <c r="H2" s="265"/>
      <c r="I2" s="265"/>
      <c r="J2" s="261"/>
      <c r="K2" s="261" t="s">
        <v>2035</v>
      </c>
      <c r="L2" s="261"/>
      <c r="M2" s="288"/>
      <c r="N2" s="1101"/>
      <c r="O2" s="1101"/>
      <c r="P2" s="1101"/>
    </row>
    <row r="3" spans="1:35" ht="18.75" customHeight="1">
      <c r="A3" s="94"/>
      <c r="B3" s="1620" t="s">
        <v>329</v>
      </c>
      <c r="C3" s="1599"/>
      <c r="D3" s="1616"/>
      <c r="E3" s="1598" t="s">
        <v>330</v>
      </c>
      <c r="F3" s="1599"/>
      <c r="G3" s="1616"/>
      <c r="H3" s="1598" t="s">
        <v>331</v>
      </c>
      <c r="I3" s="1599"/>
      <c r="J3" s="1616"/>
      <c r="K3" s="1598" t="s">
        <v>332</v>
      </c>
      <c r="L3" s="1599"/>
      <c r="M3" s="1616"/>
      <c r="N3" s="1598" t="s">
        <v>333</v>
      </c>
      <c r="O3" s="1599"/>
      <c r="P3" s="1600"/>
    </row>
    <row r="4" spans="1:35" ht="18.75" customHeight="1">
      <c r="A4" s="94"/>
      <c r="B4" s="1571" t="s">
        <v>1716</v>
      </c>
      <c r="C4" s="1569"/>
      <c r="D4" s="1569"/>
      <c r="E4" s="1877">
        <v>3</v>
      </c>
      <c r="F4" s="1877"/>
      <c r="G4" s="1877"/>
      <c r="H4" s="1877">
        <v>41</v>
      </c>
      <c r="I4" s="1877"/>
      <c r="J4" s="1877"/>
      <c r="K4" s="1877">
        <v>20</v>
      </c>
      <c r="L4" s="1877"/>
      <c r="M4" s="1877"/>
      <c r="N4" s="1877">
        <v>22</v>
      </c>
      <c r="O4" s="1877"/>
      <c r="P4" s="1888"/>
    </row>
    <row r="5" spans="1:35" ht="18.75" customHeight="1">
      <c r="A5" s="94"/>
      <c r="B5" s="1571" t="s">
        <v>1762</v>
      </c>
      <c r="C5" s="1569"/>
      <c r="D5" s="1569"/>
      <c r="E5" s="1877">
        <v>3</v>
      </c>
      <c r="F5" s="1877"/>
      <c r="G5" s="1877"/>
      <c r="H5" s="1877">
        <v>42</v>
      </c>
      <c r="I5" s="1877"/>
      <c r="J5" s="1877"/>
      <c r="K5" s="1877">
        <v>17</v>
      </c>
      <c r="L5" s="1877"/>
      <c r="M5" s="1877"/>
      <c r="N5" s="1877">
        <v>22</v>
      </c>
      <c r="O5" s="1877"/>
      <c r="P5" s="1888"/>
    </row>
    <row r="6" spans="1:35" ht="18.75" customHeight="1">
      <c r="A6" s="94"/>
      <c r="B6" s="1571" t="s">
        <v>1879</v>
      </c>
      <c r="C6" s="1569"/>
      <c r="D6" s="1569"/>
      <c r="E6" s="1877">
        <v>3</v>
      </c>
      <c r="F6" s="1877"/>
      <c r="G6" s="1877"/>
      <c r="H6" s="1877">
        <v>43</v>
      </c>
      <c r="I6" s="1877"/>
      <c r="J6" s="1877"/>
      <c r="K6" s="1877">
        <v>18</v>
      </c>
      <c r="L6" s="1877"/>
      <c r="M6" s="1877"/>
      <c r="N6" s="1877">
        <v>23</v>
      </c>
      <c r="O6" s="1877"/>
      <c r="P6" s="1888"/>
    </row>
    <row r="7" spans="1:35" ht="18.75" customHeight="1">
      <c r="A7" s="94"/>
      <c r="B7" s="2332" t="s">
        <v>1940</v>
      </c>
      <c r="C7" s="2333"/>
      <c r="D7" s="2333"/>
      <c r="E7" s="2334">
        <v>3</v>
      </c>
      <c r="F7" s="2334"/>
      <c r="G7" s="2334"/>
      <c r="H7" s="2334">
        <v>42</v>
      </c>
      <c r="I7" s="2334"/>
      <c r="J7" s="2334"/>
      <c r="K7" s="2334">
        <v>18</v>
      </c>
      <c r="L7" s="2334"/>
      <c r="M7" s="2334"/>
      <c r="N7" s="2334">
        <v>23</v>
      </c>
      <c r="O7" s="2334"/>
      <c r="P7" s="2338"/>
    </row>
    <row r="8" spans="1:35" ht="18.75" customHeight="1">
      <c r="A8" s="94"/>
      <c r="B8" s="1572" t="s">
        <v>2162</v>
      </c>
      <c r="C8" s="1565"/>
      <c r="D8" s="1565"/>
      <c r="E8" s="2331">
        <v>3</v>
      </c>
      <c r="F8" s="2331"/>
      <c r="G8" s="2331"/>
      <c r="H8" s="2331">
        <v>42</v>
      </c>
      <c r="I8" s="2331"/>
      <c r="J8" s="2331"/>
      <c r="K8" s="2331">
        <v>18</v>
      </c>
      <c r="L8" s="2331"/>
      <c r="M8" s="2331"/>
      <c r="N8" s="2331">
        <v>22</v>
      </c>
      <c r="O8" s="2331"/>
      <c r="P8" s="2337"/>
    </row>
    <row r="9" spans="1:35" ht="15.95" customHeight="1">
      <c r="B9" s="257" t="s">
        <v>1405</v>
      </c>
      <c r="C9" s="20"/>
      <c r="D9" s="16"/>
      <c r="F9" s="64"/>
      <c r="G9" s="64"/>
      <c r="H9" s="64"/>
      <c r="I9" s="64"/>
      <c r="J9" s="64"/>
      <c r="K9" s="64"/>
      <c r="L9" s="64"/>
      <c r="M9" s="64"/>
      <c r="N9" s="64"/>
      <c r="O9" s="64"/>
    </row>
    <row r="10" spans="1:35" ht="15.95" customHeight="1">
      <c r="B10" s="7"/>
      <c r="C10" s="2335"/>
      <c r="D10" s="2335"/>
      <c r="E10" s="2335"/>
      <c r="F10" s="2335"/>
      <c r="G10" s="2335"/>
      <c r="H10" s="2335"/>
      <c r="I10" s="2335"/>
      <c r="J10" s="2335"/>
      <c r="K10" s="2335"/>
      <c r="L10" s="2335"/>
      <c r="M10" s="7"/>
      <c r="N10" s="7"/>
      <c r="O10" s="7"/>
      <c r="P10" s="7"/>
    </row>
    <row r="11" spans="1:35" ht="47.25" customHeight="1">
      <c r="B11" s="11"/>
      <c r="C11" s="11"/>
      <c r="D11" s="7"/>
      <c r="E11" s="27"/>
      <c r="F11" s="64"/>
      <c r="G11" s="64"/>
      <c r="H11" s="64"/>
      <c r="I11" s="64"/>
      <c r="J11" s="64"/>
      <c r="K11" s="64"/>
      <c r="L11" s="64"/>
      <c r="M11" s="64"/>
      <c r="N11" s="64"/>
      <c r="O11" s="64"/>
    </row>
    <row r="12" spans="1:35" s="138" customFormat="1" ht="26.25" customHeight="1">
      <c r="A12" s="134" t="s">
        <v>2117</v>
      </c>
      <c r="B12" s="140"/>
      <c r="C12" s="140"/>
      <c r="D12" s="140"/>
      <c r="E12" s="140"/>
      <c r="F12" s="140"/>
      <c r="G12" s="140"/>
      <c r="H12" s="140"/>
      <c r="I12" s="140"/>
      <c r="J12" s="140"/>
      <c r="K12" s="140"/>
      <c r="L12" s="140"/>
      <c r="M12" s="140"/>
      <c r="N12" s="140"/>
      <c r="O12" s="140"/>
      <c r="P12" s="140"/>
      <c r="Q12" s="140"/>
      <c r="R12" s="140"/>
      <c r="S12" s="140"/>
      <c r="T12" s="140"/>
      <c r="U12" s="140"/>
      <c r="V12" s="140"/>
      <c r="W12" s="140"/>
      <c r="X12" s="139"/>
      <c r="Y12" s="139"/>
      <c r="Z12" s="139"/>
      <c r="AA12" s="139"/>
      <c r="AB12" s="139"/>
      <c r="AC12" s="139"/>
      <c r="AD12" s="139"/>
      <c r="AE12" s="139"/>
      <c r="AF12" s="139"/>
      <c r="AG12" s="139"/>
      <c r="AH12" s="139"/>
      <c r="AI12" s="139"/>
    </row>
    <row r="13" spans="1:35" ht="15.95" customHeight="1">
      <c r="B13" s="16"/>
      <c r="C13" s="16"/>
      <c r="D13" s="16"/>
      <c r="F13" s="64"/>
      <c r="G13" s="64"/>
      <c r="H13" s="64"/>
      <c r="I13" s="64"/>
      <c r="K13" s="64"/>
      <c r="L13" s="64"/>
      <c r="M13" s="261" t="s">
        <v>305</v>
      </c>
      <c r="N13" s="293"/>
      <c r="O13" s="261"/>
      <c r="P13" s="261"/>
      <c r="Q13" s="261" t="s">
        <v>92</v>
      </c>
      <c r="R13" s="261"/>
      <c r="S13" s="261"/>
    </row>
    <row r="14" spans="1:35" ht="18.75" customHeight="1">
      <c r="B14" s="1570" t="s">
        <v>329</v>
      </c>
      <c r="C14" s="1562"/>
      <c r="D14" s="1562"/>
      <c r="E14" s="1822" t="s">
        <v>306</v>
      </c>
      <c r="F14" s="1822"/>
      <c r="G14" s="1822" t="s">
        <v>307</v>
      </c>
      <c r="H14" s="1822"/>
      <c r="I14" s="1822" t="s">
        <v>308</v>
      </c>
      <c r="J14" s="1822"/>
      <c r="K14" s="1822" t="s">
        <v>309</v>
      </c>
      <c r="L14" s="1822"/>
      <c r="M14" s="1822" t="s">
        <v>310</v>
      </c>
      <c r="N14" s="1822"/>
      <c r="O14" s="1822" t="s">
        <v>311</v>
      </c>
      <c r="P14" s="1822"/>
      <c r="Q14" s="1822" t="s">
        <v>312</v>
      </c>
      <c r="R14" s="1824"/>
      <c r="S14" s="7"/>
      <c r="T14" s="2284"/>
      <c r="U14" s="2284"/>
      <c r="V14" s="2284"/>
      <c r="W14" s="24"/>
      <c r="X14" s="24"/>
      <c r="Y14" s="24"/>
    </row>
    <row r="15" spans="1:35" ht="18.75" customHeight="1">
      <c r="B15" s="1571" t="s">
        <v>1056</v>
      </c>
      <c r="C15" s="1569"/>
      <c r="D15" s="1569"/>
      <c r="E15" s="1877">
        <v>84</v>
      </c>
      <c r="F15" s="1877"/>
      <c r="G15" s="1877">
        <v>22</v>
      </c>
      <c r="H15" s="1877"/>
      <c r="I15" s="1877">
        <v>67</v>
      </c>
      <c r="J15" s="1877"/>
      <c r="K15" s="1877">
        <v>29</v>
      </c>
      <c r="L15" s="1877"/>
      <c r="M15" s="1877">
        <v>27</v>
      </c>
      <c r="N15" s="1877"/>
      <c r="O15" s="1877">
        <v>379</v>
      </c>
      <c r="P15" s="1877"/>
      <c r="Q15" s="1877">
        <v>70</v>
      </c>
      <c r="R15" s="1888"/>
      <c r="S15" s="7"/>
      <c r="T15" s="24"/>
      <c r="U15" s="24"/>
      <c r="V15" s="24"/>
      <c r="W15" s="16"/>
      <c r="X15" s="16"/>
      <c r="Y15" s="16"/>
    </row>
    <row r="16" spans="1:35" ht="18.75" customHeight="1">
      <c r="B16" s="1571" t="s">
        <v>352</v>
      </c>
      <c r="C16" s="1569"/>
      <c r="D16" s="1569"/>
      <c r="E16" s="1877">
        <v>84</v>
      </c>
      <c r="F16" s="1877"/>
      <c r="G16" s="1877">
        <v>22</v>
      </c>
      <c r="H16" s="1877"/>
      <c r="I16" s="1877">
        <v>68</v>
      </c>
      <c r="J16" s="1877"/>
      <c r="K16" s="1877">
        <v>26</v>
      </c>
      <c r="L16" s="1877"/>
      <c r="M16" s="1877">
        <v>24</v>
      </c>
      <c r="N16" s="1877"/>
      <c r="O16" s="1877">
        <v>398</v>
      </c>
      <c r="P16" s="1877"/>
      <c r="Q16" s="1877">
        <v>62</v>
      </c>
      <c r="R16" s="1888"/>
      <c r="S16" s="7"/>
      <c r="T16" s="2284"/>
      <c r="U16" s="2284"/>
      <c r="V16" s="2284"/>
    </row>
    <row r="17" spans="1:25" ht="18.75" customHeight="1">
      <c r="B17" s="1571" t="s">
        <v>1666</v>
      </c>
      <c r="C17" s="1569"/>
      <c r="D17" s="1569"/>
      <c r="E17" s="1877">
        <v>85</v>
      </c>
      <c r="F17" s="1877"/>
      <c r="G17" s="1877">
        <v>21</v>
      </c>
      <c r="H17" s="1877"/>
      <c r="I17" s="1877">
        <v>80</v>
      </c>
      <c r="J17" s="1877"/>
      <c r="K17" s="1877">
        <v>33</v>
      </c>
      <c r="L17" s="1877"/>
      <c r="M17" s="1877">
        <v>25</v>
      </c>
      <c r="N17" s="1877"/>
      <c r="O17" s="1877">
        <v>412</v>
      </c>
      <c r="P17" s="1877"/>
      <c r="Q17" s="1877">
        <v>61</v>
      </c>
      <c r="R17" s="1888"/>
      <c r="S17" s="7"/>
      <c r="T17" s="24"/>
      <c r="U17" s="24"/>
      <c r="V17" s="24"/>
    </row>
    <row r="18" spans="1:25" s="1198" customFormat="1" ht="18.75" customHeight="1">
      <c r="B18" s="1571" t="s">
        <v>1762</v>
      </c>
      <c r="C18" s="1569"/>
      <c r="D18" s="1569"/>
      <c r="E18" s="1877">
        <v>85</v>
      </c>
      <c r="F18" s="1877"/>
      <c r="G18" s="1877">
        <v>19</v>
      </c>
      <c r="H18" s="1877"/>
      <c r="I18" s="1877">
        <v>72</v>
      </c>
      <c r="J18" s="1877"/>
      <c r="K18" s="1877">
        <v>44</v>
      </c>
      <c r="L18" s="1877"/>
      <c r="M18" s="1877">
        <v>25</v>
      </c>
      <c r="N18" s="1877"/>
      <c r="O18" s="1877">
        <v>436</v>
      </c>
      <c r="P18" s="1877"/>
      <c r="Q18" s="1877">
        <v>91</v>
      </c>
      <c r="R18" s="1888"/>
      <c r="S18" s="1192"/>
      <c r="T18" s="1197"/>
      <c r="U18" s="1197"/>
      <c r="V18" s="1197"/>
    </row>
    <row r="19" spans="1:25" ht="18.75" customHeight="1">
      <c r="B19" s="2326" t="s">
        <v>1940</v>
      </c>
      <c r="C19" s="2327"/>
      <c r="D19" s="2328"/>
      <c r="E19" s="2329">
        <v>81</v>
      </c>
      <c r="F19" s="2330"/>
      <c r="G19" s="2329">
        <v>20</v>
      </c>
      <c r="H19" s="2330"/>
      <c r="I19" s="2329">
        <v>87</v>
      </c>
      <c r="J19" s="2330"/>
      <c r="K19" s="2329">
        <v>36</v>
      </c>
      <c r="L19" s="2330"/>
      <c r="M19" s="2329">
        <v>18</v>
      </c>
      <c r="N19" s="2330"/>
      <c r="O19" s="2329">
        <v>399</v>
      </c>
      <c r="P19" s="2330"/>
      <c r="Q19" s="2329">
        <v>39</v>
      </c>
      <c r="R19" s="2336"/>
      <c r="S19" s="7"/>
      <c r="T19" s="24"/>
      <c r="U19" s="24"/>
      <c r="V19" s="24"/>
    </row>
    <row r="20" spans="1:25" ht="16.5" customHeight="1">
      <c r="B20" s="257" t="s">
        <v>183</v>
      </c>
      <c r="C20" s="257"/>
      <c r="D20" s="261"/>
      <c r="E20" s="261"/>
      <c r="F20" s="261"/>
      <c r="G20" s="261"/>
      <c r="H20" s="261"/>
      <c r="I20" s="262"/>
      <c r="J20" s="262"/>
      <c r="K20" s="262"/>
      <c r="L20" s="262"/>
      <c r="M20" s="262"/>
      <c r="N20" s="262"/>
      <c r="O20" s="262"/>
      <c r="P20" s="262"/>
      <c r="Q20" s="262"/>
      <c r="R20" s="262"/>
      <c r="S20" s="7"/>
      <c r="T20" s="24"/>
      <c r="U20" s="24"/>
      <c r="V20" s="24"/>
    </row>
    <row r="21" spans="1:25" ht="16.5" customHeight="1">
      <c r="B21" s="257"/>
      <c r="C21" s="257" t="s">
        <v>1426</v>
      </c>
      <c r="D21" s="261"/>
      <c r="E21" s="261"/>
      <c r="F21" s="261"/>
      <c r="G21" s="261"/>
      <c r="H21" s="261"/>
      <c r="I21" s="260"/>
      <c r="J21" s="260"/>
      <c r="K21" s="260"/>
      <c r="L21" s="260"/>
      <c r="M21" s="260"/>
      <c r="N21" s="260"/>
      <c r="O21" s="260"/>
      <c r="P21" s="260"/>
      <c r="Q21" s="260"/>
      <c r="R21" s="260"/>
      <c r="S21" s="7"/>
      <c r="T21" s="2284"/>
      <c r="U21" s="2284"/>
      <c r="V21" s="2284"/>
      <c r="W21" s="24"/>
      <c r="X21" s="24"/>
      <c r="Y21" s="24"/>
    </row>
    <row r="22" spans="1:25" ht="16.5" customHeight="1">
      <c r="B22" s="262"/>
      <c r="C22" s="2324" t="s">
        <v>2000</v>
      </c>
      <c r="D22" s="2325"/>
      <c r="E22" s="2325"/>
      <c r="F22" s="2325"/>
      <c r="G22" s="2325"/>
      <c r="H22" s="2325"/>
      <c r="I22" s="2325"/>
      <c r="J22" s="2325"/>
      <c r="K22" s="2325"/>
      <c r="L22" s="2325"/>
      <c r="M22" s="2325"/>
      <c r="N22" s="2325"/>
      <c r="O22" s="2325"/>
      <c r="P22" s="2325"/>
      <c r="Q22" s="2325"/>
      <c r="R22" s="2325"/>
      <c r="S22" s="7"/>
      <c r="T22" s="24"/>
      <c r="U22" s="24"/>
      <c r="V22" s="24"/>
      <c r="W22" s="16"/>
      <c r="X22" s="16"/>
      <c r="Y22" s="16"/>
    </row>
    <row r="23" spans="1:25" ht="16.5" customHeight="1">
      <c r="B23" s="262"/>
      <c r="C23" s="1767"/>
      <c r="D23" s="1767"/>
      <c r="E23" s="1767"/>
      <c r="F23" s="1767"/>
      <c r="G23" s="1767"/>
      <c r="H23" s="1767"/>
      <c r="I23" s="1767"/>
      <c r="J23" s="1767"/>
      <c r="K23" s="1767"/>
      <c r="L23" s="1767"/>
      <c r="M23" s="1767"/>
      <c r="N23" s="1767"/>
      <c r="O23" s="1767"/>
      <c r="P23" s="1767"/>
      <c r="Q23" s="1767"/>
      <c r="R23" s="1767"/>
      <c r="S23" s="7"/>
      <c r="T23" s="24"/>
      <c r="U23" s="24"/>
      <c r="V23" s="24"/>
      <c r="W23" s="16"/>
      <c r="X23" s="16"/>
      <c r="Y23" s="16"/>
    </row>
    <row r="24" spans="1:25" ht="16.5" customHeight="1">
      <c r="B24" s="7"/>
      <c r="C24" s="7"/>
      <c r="D24" s="7"/>
      <c r="E24" s="7"/>
      <c r="F24" s="7"/>
      <c r="G24" s="7"/>
      <c r="H24" s="7"/>
      <c r="I24" s="7"/>
      <c r="J24" s="7"/>
      <c r="K24" s="7"/>
      <c r="L24" s="7"/>
      <c r="M24" s="7"/>
      <c r="N24" s="7"/>
      <c r="O24" s="7"/>
      <c r="P24" s="7"/>
      <c r="Q24" s="7"/>
      <c r="R24" s="7"/>
      <c r="S24" s="7"/>
      <c r="T24" s="24"/>
      <c r="U24" s="24"/>
      <c r="V24" s="24"/>
      <c r="W24" s="16"/>
      <c r="X24" s="16"/>
      <c r="Y24" s="16"/>
    </row>
    <row r="25" spans="1:25" ht="16.5" customHeight="1">
      <c r="B25" s="7"/>
      <c r="C25" s="7"/>
      <c r="D25" s="7"/>
      <c r="E25" s="16"/>
      <c r="F25" s="16"/>
      <c r="G25" s="16"/>
      <c r="H25" s="16"/>
      <c r="I25" s="16"/>
      <c r="J25" s="16"/>
      <c r="K25" s="16"/>
      <c r="L25" s="16"/>
      <c r="M25" s="16"/>
      <c r="N25" s="16"/>
      <c r="O25" s="16"/>
      <c r="P25" s="16"/>
      <c r="Q25" s="16"/>
      <c r="R25" s="16"/>
      <c r="S25" s="7"/>
      <c r="T25" s="24"/>
      <c r="U25" s="24"/>
      <c r="V25" s="24"/>
      <c r="W25" s="16"/>
      <c r="X25" s="16"/>
      <c r="Y25" s="16"/>
    </row>
    <row r="26" spans="1:25" ht="16.5" customHeight="1">
      <c r="S26" s="7"/>
      <c r="T26" s="24"/>
      <c r="U26" s="24"/>
      <c r="V26" s="24"/>
      <c r="W26" s="16"/>
      <c r="X26" s="16"/>
      <c r="Y26" s="16"/>
    </row>
    <row r="27" spans="1:25" ht="15.95" customHeight="1">
      <c r="A27" s="94"/>
    </row>
    <row r="28" spans="1:25" ht="15.95" customHeight="1">
      <c r="A28" s="94"/>
    </row>
    <row r="29" spans="1:25" ht="15" customHeight="1">
      <c r="A29" s="94"/>
    </row>
  </sheetData>
  <mergeCells count="84">
    <mergeCell ref="H3:J3"/>
    <mergeCell ref="H5:J5"/>
    <mergeCell ref="H4:J4"/>
    <mergeCell ref="K4:M4"/>
    <mergeCell ref="E3:G3"/>
    <mergeCell ref="B3:D3"/>
    <mergeCell ref="E5:G5"/>
    <mergeCell ref="B4:D4"/>
    <mergeCell ref="E4:G4"/>
    <mergeCell ref="B5:D5"/>
    <mergeCell ref="N3:P3"/>
    <mergeCell ref="N8:P8"/>
    <mergeCell ref="K6:M6"/>
    <mergeCell ref="K3:M3"/>
    <mergeCell ref="N6:P6"/>
    <mergeCell ref="N7:P7"/>
    <mergeCell ref="N4:P4"/>
    <mergeCell ref="N5:P5"/>
    <mergeCell ref="K5:M5"/>
    <mergeCell ref="K8:M8"/>
    <mergeCell ref="K7:M7"/>
    <mergeCell ref="M19:N19"/>
    <mergeCell ref="O19:P19"/>
    <mergeCell ref="Q16:R16"/>
    <mergeCell ref="K16:L16"/>
    <mergeCell ref="M16:N16"/>
    <mergeCell ref="M17:N17"/>
    <mergeCell ref="O16:P16"/>
    <mergeCell ref="M18:N18"/>
    <mergeCell ref="O18:P18"/>
    <mergeCell ref="Q18:R18"/>
    <mergeCell ref="C23:R23"/>
    <mergeCell ref="E15:F15"/>
    <mergeCell ref="K17:L17"/>
    <mergeCell ref="K15:L15"/>
    <mergeCell ref="Q17:R17"/>
    <mergeCell ref="B17:D17"/>
    <mergeCell ref="I17:J17"/>
    <mergeCell ref="Q19:R19"/>
    <mergeCell ref="B16:D16"/>
    <mergeCell ref="I19:J19"/>
    <mergeCell ref="G19:H19"/>
    <mergeCell ref="E17:F17"/>
    <mergeCell ref="G17:H17"/>
    <mergeCell ref="O17:P17"/>
    <mergeCell ref="M15:N15"/>
    <mergeCell ref="O15:P15"/>
    <mergeCell ref="I16:J16"/>
    <mergeCell ref="B6:D6"/>
    <mergeCell ref="H6:J6"/>
    <mergeCell ref="E6:G6"/>
    <mergeCell ref="E8:G8"/>
    <mergeCell ref="H8:J8"/>
    <mergeCell ref="B7:D7"/>
    <mergeCell ref="H7:J7"/>
    <mergeCell ref="E7:G7"/>
    <mergeCell ref="B8:D8"/>
    <mergeCell ref="G15:H15"/>
    <mergeCell ref="I15:J15"/>
    <mergeCell ref="C10:L10"/>
    <mergeCell ref="B14:D14"/>
    <mergeCell ref="E14:F14"/>
    <mergeCell ref="G14:H14"/>
    <mergeCell ref="C22:R22"/>
    <mergeCell ref="B15:D15"/>
    <mergeCell ref="B19:D19"/>
    <mergeCell ref="T16:V16"/>
    <mergeCell ref="M14:N14"/>
    <mergeCell ref="O14:P14"/>
    <mergeCell ref="Q14:R14"/>
    <mergeCell ref="T14:V14"/>
    <mergeCell ref="Q15:R15"/>
    <mergeCell ref="E19:F19"/>
    <mergeCell ref="I14:J14"/>
    <mergeCell ref="K14:L14"/>
    <mergeCell ref="E16:F16"/>
    <mergeCell ref="G16:H16"/>
    <mergeCell ref="T21:V21"/>
    <mergeCell ref="K19:L19"/>
    <mergeCell ref="B18:D18"/>
    <mergeCell ref="E18:F18"/>
    <mergeCell ref="G18:H18"/>
    <mergeCell ref="I18:J18"/>
    <mergeCell ref="K18:L18"/>
  </mergeCells>
  <phoneticPr fontId="2"/>
  <pageMargins left="0.78740157480314965" right="0.78740157480314965" top="0.59055118110236227" bottom="0.59055118110236227" header="0.39370078740157483" footer="0.39370078740157483"/>
  <pageSetup paperSize="9" scale="93" firstPageNumber="28" orientation="portrait" useFirstPageNumber="1" r:id="rId1"/>
  <headerFooter alignWithMargins="0">
    <oddHeader>&amp;R&amp;A</oddHeader>
    <oddFooter>&amp;C－２９－</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AI39"/>
  <sheetViews>
    <sheetView zoomScaleNormal="100" workbookViewId="0">
      <selection activeCell="Z23" sqref="Z23"/>
    </sheetView>
  </sheetViews>
  <sheetFormatPr defaultRowHeight="12"/>
  <cols>
    <col min="1" max="1" width="1.25" style="28" customWidth="1"/>
    <col min="2" max="3" width="4.125" style="28" customWidth="1"/>
    <col min="4" max="4" width="2.75" style="28" customWidth="1"/>
    <col min="5" max="27" width="2.875" style="28" customWidth="1"/>
    <col min="28" max="31" width="2.75" style="28" customWidth="1"/>
    <col min="32" max="16384" width="9" style="28"/>
  </cols>
  <sheetData>
    <row r="1" spans="1:35" s="138" customFormat="1" ht="26.25" customHeight="1">
      <c r="A1" s="134" t="s">
        <v>2118</v>
      </c>
      <c r="B1" s="140"/>
      <c r="C1" s="140"/>
      <c r="D1" s="140"/>
      <c r="E1" s="140"/>
      <c r="F1" s="140"/>
      <c r="G1" s="140"/>
      <c r="H1" s="140"/>
      <c r="I1" s="140"/>
      <c r="J1" s="140"/>
      <c r="K1" s="140"/>
      <c r="L1" s="140"/>
      <c r="M1" s="140"/>
      <c r="N1" s="140"/>
      <c r="O1" s="140"/>
      <c r="P1" s="140"/>
      <c r="Q1" s="140"/>
      <c r="R1" s="140"/>
      <c r="S1" s="140"/>
      <c r="T1" s="140"/>
      <c r="U1" s="140"/>
      <c r="V1" s="140"/>
      <c r="W1" s="140"/>
      <c r="X1" s="139"/>
      <c r="Y1" s="139"/>
      <c r="Z1" s="139"/>
      <c r="AA1" s="139"/>
      <c r="AB1" s="139"/>
      <c r="AC1" s="139"/>
      <c r="AD1" s="139"/>
      <c r="AE1" s="139"/>
      <c r="AF1" s="139"/>
      <c r="AG1" s="139"/>
      <c r="AH1" s="139"/>
      <c r="AI1" s="139"/>
    </row>
    <row r="2" spans="1:35" ht="15.95" customHeight="1">
      <c r="B2" s="24"/>
      <c r="C2" s="24"/>
      <c r="D2" s="24"/>
      <c r="E2" s="95"/>
      <c r="F2" s="95"/>
      <c r="Q2" s="42"/>
      <c r="R2" s="42"/>
      <c r="S2" s="42"/>
      <c r="T2" s="265"/>
      <c r="U2" s="265"/>
      <c r="V2" s="265"/>
      <c r="W2" s="294"/>
      <c r="X2" s="265"/>
      <c r="Y2" s="259" t="s">
        <v>792</v>
      </c>
      <c r="Z2" s="265" t="s">
        <v>1561</v>
      </c>
      <c r="AA2" s="294"/>
      <c r="AB2" s="261"/>
      <c r="AC2" s="261"/>
    </row>
    <row r="3" spans="1:35" ht="49.5" customHeight="1">
      <c r="B3" s="1821" t="s">
        <v>329</v>
      </c>
      <c r="C3" s="1822"/>
      <c r="D3" s="1762" t="s">
        <v>1698</v>
      </c>
      <c r="E3" s="1762" t="s">
        <v>1698</v>
      </c>
      <c r="F3" s="1762" t="s">
        <v>1699</v>
      </c>
      <c r="G3" s="1762" t="s">
        <v>1699</v>
      </c>
      <c r="H3" s="1762" t="s">
        <v>1700</v>
      </c>
      <c r="I3" s="1762" t="s">
        <v>1701</v>
      </c>
      <c r="J3" s="1762" t="s">
        <v>1702</v>
      </c>
      <c r="K3" s="1762" t="s">
        <v>1703</v>
      </c>
      <c r="L3" s="2364" t="s">
        <v>1704</v>
      </c>
      <c r="M3" s="2364" t="s">
        <v>1705</v>
      </c>
      <c r="N3" s="1762" t="s">
        <v>1706</v>
      </c>
      <c r="O3" s="1762" t="s">
        <v>1707</v>
      </c>
      <c r="P3" s="1762" t="s">
        <v>1708</v>
      </c>
      <c r="Q3" s="1762" t="s">
        <v>1709</v>
      </c>
      <c r="R3" s="1762" t="s">
        <v>1701</v>
      </c>
      <c r="S3" s="1762" t="s">
        <v>1702</v>
      </c>
      <c r="T3" s="1762" t="s">
        <v>1703</v>
      </c>
      <c r="U3" s="1762" t="s">
        <v>1704</v>
      </c>
      <c r="V3" s="1762" t="s">
        <v>1705</v>
      </c>
      <c r="W3" s="1762" t="s">
        <v>1706</v>
      </c>
      <c r="X3" s="1762" t="s">
        <v>1707</v>
      </c>
      <c r="Y3" s="1762" t="s">
        <v>1708</v>
      </c>
      <c r="Z3" s="1762" t="s">
        <v>1709</v>
      </c>
      <c r="AA3" s="1762" t="s">
        <v>1433</v>
      </c>
      <c r="AB3" s="2059" t="s">
        <v>1433</v>
      </c>
      <c r="AC3" s="1979" t="s">
        <v>1433</v>
      </c>
      <c r="AD3" s="2366"/>
      <c r="AE3" s="2366"/>
    </row>
    <row r="4" spans="1:35" ht="22.5" customHeight="1">
      <c r="A4" s="94"/>
      <c r="B4" s="1823" t="s">
        <v>1666</v>
      </c>
      <c r="C4" s="1581"/>
      <c r="D4" s="1792">
        <v>418</v>
      </c>
      <c r="E4" s="1792"/>
      <c r="F4" s="1792">
        <v>150</v>
      </c>
      <c r="G4" s="1792"/>
      <c r="H4" s="1792">
        <v>33</v>
      </c>
      <c r="I4" s="1792"/>
      <c r="J4" s="1792">
        <v>36</v>
      </c>
      <c r="K4" s="1792"/>
      <c r="L4" s="1792">
        <v>3</v>
      </c>
      <c r="M4" s="1792"/>
      <c r="N4" s="1792">
        <v>1</v>
      </c>
      <c r="O4" s="1792"/>
      <c r="P4" s="1792">
        <v>11</v>
      </c>
      <c r="Q4" s="1792"/>
      <c r="R4" s="2343">
        <v>52</v>
      </c>
      <c r="S4" s="2343"/>
      <c r="T4" s="2343">
        <v>8</v>
      </c>
      <c r="U4" s="2343"/>
      <c r="V4" s="2343">
        <v>1</v>
      </c>
      <c r="W4" s="2343"/>
      <c r="X4" s="2343">
        <v>22</v>
      </c>
      <c r="Y4" s="2343"/>
      <c r="Z4" s="2343">
        <v>6</v>
      </c>
      <c r="AA4" s="2343"/>
      <c r="AB4" s="2343">
        <v>95</v>
      </c>
      <c r="AC4" s="2367"/>
      <c r="AD4" s="1799"/>
      <c r="AE4" s="1799"/>
    </row>
    <row r="5" spans="1:35" ht="22.5" customHeight="1">
      <c r="A5" s="94"/>
      <c r="B5" s="1823" t="s">
        <v>1716</v>
      </c>
      <c r="C5" s="1581"/>
      <c r="D5" s="1792">
        <v>446</v>
      </c>
      <c r="E5" s="1792"/>
      <c r="F5" s="1792">
        <v>116</v>
      </c>
      <c r="G5" s="1792"/>
      <c r="H5" s="1792">
        <v>31</v>
      </c>
      <c r="I5" s="1792"/>
      <c r="J5" s="1792">
        <v>43</v>
      </c>
      <c r="K5" s="1792"/>
      <c r="L5" s="1792">
        <v>2</v>
      </c>
      <c r="M5" s="1792"/>
      <c r="N5" s="1792">
        <v>1</v>
      </c>
      <c r="O5" s="1792"/>
      <c r="P5" s="1792">
        <v>22</v>
      </c>
      <c r="Q5" s="1792"/>
      <c r="R5" s="2343">
        <v>70</v>
      </c>
      <c r="S5" s="2343"/>
      <c r="T5" s="2343">
        <v>10</v>
      </c>
      <c r="U5" s="2343"/>
      <c r="V5" s="2343">
        <v>1</v>
      </c>
      <c r="W5" s="2343"/>
      <c r="X5" s="2343">
        <v>27</v>
      </c>
      <c r="Y5" s="2343"/>
      <c r="Z5" s="2343">
        <v>8</v>
      </c>
      <c r="AA5" s="2343"/>
      <c r="AB5" s="2343">
        <v>115</v>
      </c>
      <c r="AC5" s="2367"/>
      <c r="AD5" s="1799"/>
      <c r="AE5" s="1799"/>
    </row>
    <row r="6" spans="1:35" ht="22.5" customHeight="1">
      <c r="A6" s="94"/>
      <c r="B6" s="1823" t="s">
        <v>1762</v>
      </c>
      <c r="C6" s="1581"/>
      <c r="D6" s="1792">
        <v>421</v>
      </c>
      <c r="E6" s="1792"/>
      <c r="F6" s="1792">
        <v>128</v>
      </c>
      <c r="G6" s="1792"/>
      <c r="H6" s="1792">
        <v>31</v>
      </c>
      <c r="I6" s="1792"/>
      <c r="J6" s="1792">
        <v>36</v>
      </c>
      <c r="K6" s="1792"/>
      <c r="L6" s="1792">
        <v>5</v>
      </c>
      <c r="M6" s="1792"/>
      <c r="N6" s="1792">
        <v>1</v>
      </c>
      <c r="O6" s="1792"/>
      <c r="P6" s="1792">
        <v>17</v>
      </c>
      <c r="Q6" s="1792"/>
      <c r="R6" s="2343">
        <v>62</v>
      </c>
      <c r="S6" s="2343"/>
      <c r="T6" s="2343">
        <v>9</v>
      </c>
      <c r="U6" s="2343"/>
      <c r="V6" s="2343">
        <v>2</v>
      </c>
      <c r="W6" s="2343"/>
      <c r="X6" s="2343">
        <v>28</v>
      </c>
      <c r="Y6" s="2343"/>
      <c r="Z6" s="2343">
        <v>8</v>
      </c>
      <c r="AA6" s="2343"/>
      <c r="AB6" s="2343">
        <v>94</v>
      </c>
      <c r="AC6" s="2367"/>
      <c r="AD6" s="1799"/>
      <c r="AE6" s="1799"/>
    </row>
    <row r="7" spans="1:35" ht="22.5" customHeight="1">
      <c r="A7" s="94"/>
      <c r="B7" s="2215" t="s">
        <v>1879</v>
      </c>
      <c r="C7" s="2216"/>
      <c r="D7" s="2339">
        <v>442</v>
      </c>
      <c r="E7" s="2339"/>
      <c r="F7" s="2339">
        <v>129</v>
      </c>
      <c r="G7" s="2339"/>
      <c r="H7" s="2339">
        <v>34</v>
      </c>
      <c r="I7" s="2339"/>
      <c r="J7" s="2339">
        <v>21</v>
      </c>
      <c r="K7" s="2339"/>
      <c r="L7" s="2339">
        <v>4</v>
      </c>
      <c r="M7" s="2339"/>
      <c r="N7" s="2339">
        <v>1</v>
      </c>
      <c r="O7" s="2339"/>
      <c r="P7" s="2339">
        <v>22</v>
      </c>
      <c r="Q7" s="2339"/>
      <c r="R7" s="2342">
        <v>67</v>
      </c>
      <c r="S7" s="2342"/>
      <c r="T7" s="2342">
        <v>8</v>
      </c>
      <c r="U7" s="2342"/>
      <c r="V7" s="2342">
        <v>7</v>
      </c>
      <c r="W7" s="2342"/>
      <c r="X7" s="2342">
        <v>25</v>
      </c>
      <c r="Y7" s="2342"/>
      <c r="Z7" s="2342">
        <v>11</v>
      </c>
      <c r="AA7" s="2342"/>
      <c r="AB7" s="2342">
        <v>113</v>
      </c>
      <c r="AC7" s="2368"/>
      <c r="AD7" s="1799"/>
      <c r="AE7" s="1799"/>
    </row>
    <row r="8" spans="1:35" ht="22.5" customHeight="1">
      <c r="A8" s="94"/>
      <c r="B8" s="2242" t="s">
        <v>1940</v>
      </c>
      <c r="C8" s="2243"/>
      <c r="D8" s="2035">
        <v>446</v>
      </c>
      <c r="E8" s="2035"/>
      <c r="F8" s="2035">
        <v>120</v>
      </c>
      <c r="G8" s="2035"/>
      <c r="H8" s="2035">
        <v>33</v>
      </c>
      <c r="I8" s="2035"/>
      <c r="J8" s="2035">
        <v>31</v>
      </c>
      <c r="K8" s="2035"/>
      <c r="L8" s="2035">
        <v>5</v>
      </c>
      <c r="M8" s="2035"/>
      <c r="N8" s="2035">
        <v>4</v>
      </c>
      <c r="O8" s="2035"/>
      <c r="P8" s="2035">
        <v>19</v>
      </c>
      <c r="Q8" s="2035"/>
      <c r="R8" s="2344">
        <v>73</v>
      </c>
      <c r="S8" s="2344"/>
      <c r="T8" s="2344">
        <v>6</v>
      </c>
      <c r="U8" s="2344"/>
      <c r="V8" s="2344">
        <v>6</v>
      </c>
      <c r="W8" s="2344"/>
      <c r="X8" s="2344">
        <v>25</v>
      </c>
      <c r="Y8" s="2344"/>
      <c r="Z8" s="2344">
        <v>5</v>
      </c>
      <c r="AA8" s="2344"/>
      <c r="AB8" s="2344">
        <v>119</v>
      </c>
      <c r="AC8" s="2377"/>
      <c r="AD8" s="1799"/>
      <c r="AE8" s="1799"/>
    </row>
    <row r="9" spans="1:35" ht="15" customHeight="1">
      <c r="A9" s="94"/>
      <c r="B9" s="257" t="s">
        <v>1405</v>
      </c>
      <c r="C9" s="20"/>
      <c r="D9" s="16"/>
      <c r="E9" s="24"/>
      <c r="F9" s="877"/>
      <c r="G9" s="877"/>
      <c r="H9" s="877"/>
      <c r="I9" s="877"/>
      <c r="J9" s="877"/>
      <c r="K9" s="877"/>
      <c r="L9" s="877"/>
      <c r="M9" s="877"/>
      <c r="N9" s="877"/>
      <c r="O9" s="877"/>
      <c r="P9" s="877"/>
      <c r="Q9" s="877"/>
      <c r="R9" s="259"/>
      <c r="S9" s="259"/>
      <c r="T9" s="259"/>
      <c r="U9" s="259"/>
      <c r="V9" s="259"/>
      <c r="W9" s="259"/>
      <c r="X9" s="259"/>
      <c r="Y9" s="259"/>
      <c r="Z9" s="259"/>
      <c r="AA9" s="259"/>
      <c r="AB9" s="259"/>
      <c r="AC9" s="259"/>
      <c r="AD9" s="259"/>
      <c r="AE9" s="259"/>
    </row>
    <row r="10" spans="1:35" ht="18" customHeight="1">
      <c r="F10" s="24"/>
      <c r="G10" s="24"/>
      <c r="H10" s="24"/>
      <c r="I10" s="24"/>
      <c r="J10" s="24"/>
      <c r="K10" s="24"/>
      <c r="L10" s="24"/>
      <c r="M10" s="24"/>
      <c r="N10" s="24"/>
      <c r="O10" s="24"/>
      <c r="P10" s="24"/>
      <c r="Q10" s="24"/>
      <c r="R10" s="68"/>
      <c r="S10" s="68"/>
      <c r="T10" s="68"/>
    </row>
    <row r="11" spans="1:35" s="138" customFormat="1" ht="26.25" customHeight="1">
      <c r="A11" s="134" t="s">
        <v>2119</v>
      </c>
      <c r="B11" s="164"/>
      <c r="C11" s="164"/>
      <c r="D11" s="164"/>
      <c r="E11" s="164"/>
      <c r="F11" s="164"/>
      <c r="G11" s="164"/>
      <c r="H11" s="164"/>
      <c r="I11" s="164"/>
      <c r="J11" s="164"/>
      <c r="K11" s="164"/>
      <c r="L11" s="164"/>
      <c r="M11" s="164"/>
      <c r="N11" s="164"/>
      <c r="O11" s="164"/>
      <c r="P11" s="164"/>
      <c r="Q11" s="164"/>
      <c r="R11" s="164"/>
      <c r="S11" s="164"/>
      <c r="T11" s="164"/>
      <c r="U11" s="164"/>
      <c r="V11" s="164"/>
      <c r="W11" s="164"/>
      <c r="AF11" s="139"/>
      <c r="AG11" s="139"/>
      <c r="AH11" s="139"/>
      <c r="AI11" s="139"/>
    </row>
    <row r="12" spans="1:35" ht="15.95" customHeight="1">
      <c r="A12" s="1268"/>
      <c r="B12" s="1271"/>
      <c r="C12" s="1271"/>
      <c r="D12" s="1271"/>
      <c r="E12" s="1271"/>
      <c r="F12" s="1271"/>
      <c r="G12" s="1268"/>
      <c r="H12" s="1268"/>
      <c r="I12" s="1268"/>
      <c r="J12" s="1268"/>
      <c r="K12" s="1268"/>
      <c r="L12" s="1268"/>
      <c r="M12" s="1268"/>
      <c r="N12" s="1268"/>
      <c r="O12" s="1268"/>
      <c r="P12" s="1268"/>
      <c r="Q12" s="1268"/>
      <c r="R12" s="1597" t="s">
        <v>1691</v>
      </c>
      <c r="S12" s="1597"/>
      <c r="T12" s="1597"/>
      <c r="U12" s="1597"/>
      <c r="V12" s="1597"/>
      <c r="W12" s="1597"/>
      <c r="X12" s="1597"/>
      <c r="Y12" s="1597"/>
      <c r="Z12" s="1597"/>
      <c r="AA12" s="1597"/>
      <c r="AB12" s="1221"/>
      <c r="AC12" s="1268"/>
      <c r="AD12" s="1268"/>
      <c r="AE12" s="1268"/>
    </row>
    <row r="13" spans="1:35" ht="15.95" customHeight="1">
      <c r="A13" s="1268"/>
      <c r="B13" s="1821" t="s">
        <v>1424</v>
      </c>
      <c r="C13" s="1822"/>
      <c r="D13" s="1822"/>
      <c r="E13" s="1978" t="s">
        <v>1713</v>
      </c>
      <c r="F13" s="1978"/>
      <c r="G13" s="1978"/>
      <c r="H13" s="1978" t="s">
        <v>2043</v>
      </c>
      <c r="I13" s="1978"/>
      <c r="J13" s="1978"/>
      <c r="K13" s="1978" t="s">
        <v>2044</v>
      </c>
      <c r="L13" s="1978"/>
      <c r="M13" s="1978"/>
      <c r="N13" s="2340" t="s">
        <v>1693</v>
      </c>
      <c r="O13" s="2340"/>
      <c r="P13" s="2340"/>
      <c r="Q13" s="2340" t="s">
        <v>1690</v>
      </c>
      <c r="R13" s="2340"/>
      <c r="S13" s="2340"/>
      <c r="T13" s="2369" t="s">
        <v>1710</v>
      </c>
      <c r="U13" s="2370"/>
      <c r="V13" s="2370"/>
      <c r="W13" s="2371"/>
      <c r="X13" s="1822" t="s">
        <v>2244</v>
      </c>
      <c r="Y13" s="1822"/>
      <c r="Z13" s="2340" t="s">
        <v>1711</v>
      </c>
      <c r="AA13" s="2375"/>
      <c r="AB13" s="1268"/>
      <c r="AC13" s="1268"/>
      <c r="AD13" s="1268"/>
      <c r="AE13" s="1268"/>
    </row>
    <row r="14" spans="1:35" ht="65.25" customHeight="1">
      <c r="A14" s="1268"/>
      <c r="B14" s="1823"/>
      <c r="C14" s="1581"/>
      <c r="D14" s="1581"/>
      <c r="E14" s="1580"/>
      <c r="F14" s="1580"/>
      <c r="G14" s="1580"/>
      <c r="H14" s="1580"/>
      <c r="I14" s="1580"/>
      <c r="J14" s="1580"/>
      <c r="K14" s="1580"/>
      <c r="L14" s="1580"/>
      <c r="M14" s="1580"/>
      <c r="N14" s="2341"/>
      <c r="O14" s="2341"/>
      <c r="P14" s="2341"/>
      <c r="Q14" s="2341"/>
      <c r="R14" s="2341"/>
      <c r="S14" s="2341"/>
      <c r="T14" s="2372"/>
      <c r="U14" s="2373"/>
      <c r="V14" s="2373"/>
      <c r="W14" s="2374"/>
      <c r="X14" s="1581"/>
      <c r="Y14" s="1581"/>
      <c r="Z14" s="2341"/>
      <c r="AA14" s="2376"/>
      <c r="AB14" s="1268"/>
      <c r="AC14" s="1268"/>
      <c r="AD14" s="1268"/>
      <c r="AE14" s="1268"/>
    </row>
    <row r="15" spans="1:35" ht="15.75" customHeight="1">
      <c r="A15" s="1268"/>
      <c r="B15" s="1823"/>
      <c r="C15" s="1581"/>
      <c r="D15" s="1581"/>
      <c r="E15" s="1580"/>
      <c r="F15" s="1580"/>
      <c r="G15" s="1580"/>
      <c r="H15" s="1580"/>
      <c r="I15" s="1580"/>
      <c r="J15" s="1580"/>
      <c r="K15" s="1580"/>
      <c r="L15" s="1580"/>
      <c r="M15" s="1580"/>
      <c r="N15" s="2341"/>
      <c r="O15" s="2341"/>
      <c r="P15" s="2341"/>
      <c r="Q15" s="2341"/>
      <c r="R15" s="2341"/>
      <c r="S15" s="2341"/>
      <c r="T15" s="1581" t="s">
        <v>1694</v>
      </c>
      <c r="U15" s="1581"/>
      <c r="V15" s="1581" t="s">
        <v>1695</v>
      </c>
      <c r="W15" s="1581"/>
      <c r="X15" s="1581"/>
      <c r="Y15" s="1581"/>
      <c r="Z15" s="2341"/>
      <c r="AA15" s="2376"/>
      <c r="AB15" s="1268"/>
      <c r="AC15" s="1268"/>
      <c r="AD15" s="1268"/>
      <c r="AE15" s="1268"/>
    </row>
    <row r="16" spans="1:35" ht="22.5" customHeight="1">
      <c r="A16" s="1268"/>
      <c r="B16" s="1823" t="s">
        <v>1718</v>
      </c>
      <c r="C16" s="1581"/>
      <c r="D16" s="1581"/>
      <c r="E16" s="2312">
        <v>1756</v>
      </c>
      <c r="F16" s="2312"/>
      <c r="G16" s="2312"/>
      <c r="H16" s="2312">
        <v>150</v>
      </c>
      <c r="I16" s="2312"/>
      <c r="J16" s="2312"/>
      <c r="K16" s="2312">
        <v>428</v>
      </c>
      <c r="L16" s="2312"/>
      <c r="M16" s="2312"/>
      <c r="N16" s="2312" t="s">
        <v>1142</v>
      </c>
      <c r="O16" s="2312"/>
      <c r="P16" s="2312"/>
      <c r="Q16" s="2312">
        <v>321</v>
      </c>
      <c r="R16" s="2312"/>
      <c r="S16" s="2312"/>
      <c r="T16" s="2343">
        <v>461</v>
      </c>
      <c r="U16" s="2343"/>
      <c r="V16" s="2343">
        <v>477</v>
      </c>
      <c r="W16" s="2343"/>
      <c r="X16" s="2312">
        <v>1966</v>
      </c>
      <c r="Y16" s="2312"/>
      <c r="Z16" s="2312">
        <v>1963</v>
      </c>
      <c r="AA16" s="2318"/>
      <c r="AB16" s="1268"/>
      <c r="AC16" s="1268"/>
      <c r="AD16" s="1268"/>
      <c r="AE16" s="1268"/>
    </row>
    <row r="17" spans="1:31" s="1543" customFormat="1" ht="22.5" customHeight="1">
      <c r="B17" s="2346" t="s">
        <v>1835</v>
      </c>
      <c r="C17" s="2347"/>
      <c r="D17" s="2347"/>
      <c r="E17" s="2345">
        <v>1942</v>
      </c>
      <c r="F17" s="2345"/>
      <c r="G17" s="2345"/>
      <c r="H17" s="2345">
        <v>4</v>
      </c>
      <c r="I17" s="2345"/>
      <c r="J17" s="2345"/>
      <c r="K17" s="2345">
        <v>357</v>
      </c>
      <c r="L17" s="2345"/>
      <c r="M17" s="2345"/>
      <c r="N17" s="2345" t="s">
        <v>1142</v>
      </c>
      <c r="O17" s="2345"/>
      <c r="P17" s="2345"/>
      <c r="Q17" s="2345">
        <v>41</v>
      </c>
      <c r="R17" s="2345"/>
      <c r="S17" s="2345"/>
      <c r="T17" s="2348">
        <v>472</v>
      </c>
      <c r="U17" s="2348"/>
      <c r="V17" s="2348">
        <v>515</v>
      </c>
      <c r="W17" s="2348"/>
      <c r="X17" s="2345">
        <v>1915</v>
      </c>
      <c r="Y17" s="2345"/>
      <c r="Z17" s="2345">
        <v>1909</v>
      </c>
      <c r="AA17" s="2378"/>
    </row>
    <row r="18" spans="1:31" ht="22.5" customHeight="1">
      <c r="A18" s="1268"/>
      <c r="B18" s="1823" t="s">
        <v>1881</v>
      </c>
      <c r="C18" s="1581"/>
      <c r="D18" s="1581"/>
      <c r="E18" s="2312">
        <v>2042</v>
      </c>
      <c r="F18" s="2312"/>
      <c r="G18" s="2312"/>
      <c r="H18" s="2312" t="s">
        <v>1142</v>
      </c>
      <c r="I18" s="2312"/>
      <c r="J18" s="2312"/>
      <c r="K18" s="2312">
        <v>420</v>
      </c>
      <c r="L18" s="2312"/>
      <c r="M18" s="2312"/>
      <c r="N18" s="2312" t="s">
        <v>1142</v>
      </c>
      <c r="O18" s="2312"/>
      <c r="P18" s="2312"/>
      <c r="Q18" s="2312">
        <v>17</v>
      </c>
      <c r="R18" s="2312"/>
      <c r="S18" s="2312"/>
      <c r="T18" s="2343">
        <v>481</v>
      </c>
      <c r="U18" s="2343"/>
      <c r="V18" s="2343">
        <v>492</v>
      </c>
      <c r="W18" s="2343"/>
      <c r="X18" s="2312">
        <v>2025</v>
      </c>
      <c r="Y18" s="2312"/>
      <c r="Z18" s="2312">
        <v>2030</v>
      </c>
      <c r="AA18" s="2318"/>
      <c r="AB18" s="1268"/>
      <c r="AC18" s="1268"/>
      <c r="AD18" s="1268"/>
      <c r="AE18" s="1268"/>
    </row>
    <row r="19" spans="1:31" ht="22.5" customHeight="1">
      <c r="A19" s="1268"/>
      <c r="B19" s="2215" t="s">
        <v>1942</v>
      </c>
      <c r="C19" s="2216"/>
      <c r="D19" s="2216"/>
      <c r="E19" s="2316">
        <v>1850</v>
      </c>
      <c r="F19" s="2316"/>
      <c r="G19" s="2316"/>
      <c r="H19" s="2365" t="s">
        <v>1142</v>
      </c>
      <c r="I19" s="2365"/>
      <c r="J19" s="2365"/>
      <c r="K19" s="2316">
        <v>402</v>
      </c>
      <c r="L19" s="2316"/>
      <c r="M19" s="2316"/>
      <c r="N19" s="2316" t="s">
        <v>1142</v>
      </c>
      <c r="O19" s="2316"/>
      <c r="P19" s="2316"/>
      <c r="Q19" s="2316">
        <v>15</v>
      </c>
      <c r="R19" s="2316"/>
      <c r="S19" s="2316"/>
      <c r="T19" s="2342">
        <v>466</v>
      </c>
      <c r="U19" s="2342"/>
      <c r="V19" s="2342">
        <v>468</v>
      </c>
      <c r="W19" s="2342"/>
      <c r="X19" s="2316">
        <v>1704</v>
      </c>
      <c r="Y19" s="2316"/>
      <c r="Z19" s="2316">
        <v>1707</v>
      </c>
      <c r="AA19" s="2319"/>
      <c r="AB19" s="1268"/>
      <c r="AC19" s="1268"/>
      <c r="AD19" s="1268"/>
      <c r="AE19" s="1268"/>
    </row>
    <row r="20" spans="1:31" ht="22.5" customHeight="1">
      <c r="A20" s="1268"/>
      <c r="B20" s="2242" t="s">
        <v>2166</v>
      </c>
      <c r="C20" s="2243"/>
      <c r="D20" s="2243"/>
      <c r="E20" s="2311">
        <v>1832</v>
      </c>
      <c r="F20" s="2311"/>
      <c r="G20" s="2311"/>
      <c r="H20" s="2351">
        <v>1</v>
      </c>
      <c r="I20" s="2352"/>
      <c r="J20" s="2352"/>
      <c r="K20" s="2311">
        <v>424</v>
      </c>
      <c r="L20" s="2311"/>
      <c r="M20" s="2311"/>
      <c r="N20" s="2362" t="s">
        <v>2243</v>
      </c>
      <c r="O20" s="2311"/>
      <c r="P20" s="2311"/>
      <c r="Q20" s="2311">
        <v>3</v>
      </c>
      <c r="R20" s="2311"/>
      <c r="S20" s="2311"/>
      <c r="T20" s="2344">
        <v>424</v>
      </c>
      <c r="U20" s="2344"/>
      <c r="V20" s="2344">
        <v>459</v>
      </c>
      <c r="W20" s="2344"/>
      <c r="X20" s="2311">
        <v>1801</v>
      </c>
      <c r="Y20" s="2311"/>
      <c r="Z20" s="2311">
        <v>1800</v>
      </c>
      <c r="AA20" s="2317"/>
      <c r="AB20" s="1268"/>
      <c r="AC20" s="1268"/>
      <c r="AD20" s="1268"/>
      <c r="AE20" s="1268"/>
    </row>
    <row r="21" spans="1:31" ht="14.25" customHeight="1">
      <c r="A21" s="1268"/>
      <c r="B21" s="257" t="s">
        <v>2042</v>
      </c>
      <c r="C21" s="1275"/>
      <c r="D21" s="1290"/>
      <c r="E21" s="1271"/>
      <c r="F21" s="877"/>
      <c r="G21" s="877"/>
      <c r="H21" s="877"/>
      <c r="I21" s="877"/>
      <c r="J21" s="1395"/>
      <c r="K21" s="1392"/>
      <c r="L21" s="1392"/>
      <c r="M21" s="1392"/>
      <c r="N21" s="1396"/>
      <c r="O21" s="1392"/>
      <c r="P21" s="1392"/>
      <c r="Q21" s="1392"/>
      <c r="R21" s="1392"/>
      <c r="S21" s="1392"/>
      <c r="T21" s="1221"/>
      <c r="U21" s="1221"/>
      <c r="V21" s="1221"/>
      <c r="W21" s="1221"/>
      <c r="X21" s="1392"/>
      <c r="Y21" s="1392"/>
      <c r="Z21" s="1392"/>
      <c r="AA21" s="1392"/>
      <c r="AB21" s="1268"/>
      <c r="AC21" s="1268"/>
      <c r="AD21" s="1268"/>
      <c r="AE21" s="1268"/>
    </row>
    <row r="22" spans="1:31" ht="15.75" customHeight="1">
      <c r="A22" s="1268"/>
      <c r="B22" s="1767" t="s">
        <v>1692</v>
      </c>
      <c r="C22" s="1767"/>
      <c r="D22" s="1767"/>
      <c r="E22" s="1767"/>
      <c r="F22" s="1767"/>
      <c r="G22" s="1767"/>
      <c r="H22" s="1767"/>
      <c r="I22" s="1767"/>
      <c r="J22" s="1767"/>
      <c r="K22" s="1767"/>
      <c r="L22" s="1767"/>
      <c r="M22" s="1767"/>
      <c r="N22" s="1767"/>
      <c r="O22" s="1767"/>
      <c r="P22" s="1767"/>
      <c r="Q22" s="1767"/>
      <c r="R22" s="1767"/>
      <c r="S22" s="1767"/>
      <c r="T22" s="1268"/>
      <c r="U22" s="1268"/>
      <c r="V22" s="1268"/>
      <c r="W22" s="1268"/>
      <c r="X22" s="1268"/>
      <c r="Y22" s="1268"/>
      <c r="Z22" s="1268"/>
      <c r="AA22" s="1268"/>
      <c r="AB22" s="1268"/>
      <c r="AC22" s="1268"/>
      <c r="AD22" s="1268"/>
      <c r="AE22" s="1268"/>
    </row>
    <row r="23" spans="1:31" ht="15.75" customHeight="1">
      <c r="A23" s="1268"/>
      <c r="B23" s="1231" t="s">
        <v>2045</v>
      </c>
      <c r="C23" s="1231"/>
      <c r="D23" s="1231"/>
      <c r="E23" s="1231"/>
      <c r="F23" s="1231"/>
      <c r="G23" s="1231"/>
      <c r="H23" s="1231"/>
      <c r="I23" s="1231"/>
      <c r="J23" s="1231"/>
      <c r="K23" s="1231"/>
      <c r="L23" s="1231"/>
      <c r="M23" s="1231"/>
      <c r="N23" s="1231"/>
      <c r="O23" s="1231"/>
      <c r="P23" s="1231"/>
      <c r="Q23" s="1231"/>
      <c r="R23" s="1231"/>
      <c r="S23" s="1231"/>
      <c r="T23" s="1268"/>
      <c r="U23" s="1268"/>
      <c r="V23" s="1268"/>
      <c r="W23" s="1268"/>
      <c r="X23" s="1268"/>
      <c r="Y23" s="1268"/>
      <c r="Z23" s="1268"/>
      <c r="AA23" s="1268"/>
      <c r="AB23" s="1268"/>
      <c r="AC23" s="1268"/>
      <c r="AD23" s="1268"/>
      <c r="AE23" s="1268"/>
    </row>
    <row r="24" spans="1:31" ht="15.75" customHeight="1">
      <c r="A24" s="1268"/>
      <c r="B24" s="2355" t="s">
        <v>1912</v>
      </c>
      <c r="C24" s="2355"/>
      <c r="D24" s="2355"/>
      <c r="E24" s="2355"/>
      <c r="F24" s="2355"/>
      <c r="G24" s="2355"/>
      <c r="H24" s="2355"/>
      <c r="I24" s="2355"/>
      <c r="J24" s="2355"/>
      <c r="K24" s="2355"/>
      <c r="L24" s="2355"/>
      <c r="M24" s="2355"/>
      <c r="N24" s="2355"/>
      <c r="O24" s="2355"/>
      <c r="P24" s="2355"/>
      <c r="Q24" s="2355"/>
      <c r="R24" s="2355"/>
      <c r="S24" s="2355"/>
      <c r="T24" s="834"/>
      <c r="U24" s="1268"/>
      <c r="V24" s="1268"/>
      <c r="W24" s="1268"/>
      <c r="X24" s="1268"/>
      <c r="Y24" s="1268"/>
      <c r="Z24" s="1268"/>
      <c r="AA24" s="1268"/>
      <c r="AB24" s="1268"/>
      <c r="AC24" s="1268"/>
      <c r="AD24" s="1268"/>
      <c r="AE24" s="1268"/>
    </row>
    <row r="25" spans="1:31" ht="58.5" customHeight="1">
      <c r="A25" s="1268"/>
      <c r="B25" s="2356" t="s">
        <v>1424</v>
      </c>
      <c r="C25" s="2357"/>
      <c r="D25" s="2357"/>
      <c r="E25" s="2384" t="s">
        <v>2245</v>
      </c>
      <c r="F25" s="2384"/>
      <c r="G25" s="2384"/>
      <c r="H25" s="2360" t="s">
        <v>1712</v>
      </c>
      <c r="I25" s="2360"/>
      <c r="J25" s="2360"/>
      <c r="K25" s="2360"/>
      <c r="L25" s="2379" t="s">
        <v>1837</v>
      </c>
      <c r="M25" s="2360"/>
      <c r="N25" s="2360"/>
      <c r="O25" s="2360" t="s">
        <v>1962</v>
      </c>
      <c r="P25" s="2360"/>
      <c r="Q25" s="2379" t="s">
        <v>1963</v>
      </c>
      <c r="R25" s="2360"/>
      <c r="S25" s="2360" t="s">
        <v>1964</v>
      </c>
      <c r="T25" s="2360"/>
      <c r="U25" s="2379" t="s">
        <v>1965</v>
      </c>
      <c r="V25" s="2380"/>
      <c r="W25" s="1268"/>
      <c r="X25" s="1268"/>
      <c r="Y25" s="1268"/>
      <c r="Z25" s="1268"/>
      <c r="AA25" s="1268"/>
      <c r="AB25" s="1268"/>
      <c r="AC25" s="1268"/>
      <c r="AD25" s="1268"/>
      <c r="AE25" s="1268"/>
    </row>
    <row r="26" spans="1:31" ht="22.5" customHeight="1">
      <c r="A26" s="1268"/>
      <c r="B26" s="2358"/>
      <c r="C26" s="2359"/>
      <c r="D26" s="2359"/>
      <c r="E26" s="2385"/>
      <c r="F26" s="2385"/>
      <c r="G26" s="2385"/>
      <c r="H26" s="2350" t="s">
        <v>1694</v>
      </c>
      <c r="I26" s="2350"/>
      <c r="J26" s="2350" t="s">
        <v>1695</v>
      </c>
      <c r="K26" s="2350"/>
      <c r="L26" s="2361"/>
      <c r="M26" s="2361"/>
      <c r="N26" s="2361"/>
      <c r="O26" s="2361"/>
      <c r="P26" s="2361"/>
      <c r="Q26" s="2361"/>
      <c r="R26" s="2361"/>
      <c r="S26" s="2361"/>
      <c r="T26" s="2361"/>
      <c r="U26" s="2361"/>
      <c r="V26" s="2381"/>
      <c r="W26" s="1268"/>
      <c r="X26" s="1268"/>
      <c r="Y26" s="1268"/>
      <c r="Z26" s="1268"/>
      <c r="AA26" s="1268"/>
      <c r="AB26" s="1268"/>
      <c r="AC26" s="1268"/>
      <c r="AD26" s="1268"/>
      <c r="AE26" s="1268"/>
    </row>
    <row r="27" spans="1:31" ht="22.5" customHeight="1">
      <c r="A27" s="1268"/>
      <c r="B27" s="2349" t="s">
        <v>1718</v>
      </c>
      <c r="C27" s="2350"/>
      <c r="D27" s="2350"/>
      <c r="E27" s="2353">
        <v>441</v>
      </c>
      <c r="F27" s="2353"/>
      <c r="G27" s="2353"/>
      <c r="H27" s="2354">
        <v>1851</v>
      </c>
      <c r="I27" s="2354"/>
      <c r="J27" s="2354">
        <v>446</v>
      </c>
      <c r="K27" s="2354"/>
      <c r="L27" s="2354">
        <v>6095</v>
      </c>
      <c r="M27" s="2354"/>
      <c r="N27" s="2354"/>
      <c r="O27" s="2354">
        <v>6</v>
      </c>
      <c r="P27" s="2354"/>
      <c r="Q27" s="2363">
        <v>947</v>
      </c>
      <c r="R27" s="2363"/>
      <c r="S27" s="2363">
        <v>932</v>
      </c>
      <c r="T27" s="2363"/>
      <c r="U27" s="2363" t="s">
        <v>1142</v>
      </c>
      <c r="V27" s="2382"/>
      <c r="W27" s="1268"/>
      <c r="X27" s="1268"/>
      <c r="Y27" s="1268"/>
      <c r="Z27" s="1268"/>
      <c r="AA27" s="1268"/>
      <c r="AB27" s="1268"/>
      <c r="AC27" s="1268"/>
      <c r="AD27" s="1268"/>
      <c r="AE27" s="1268"/>
    </row>
    <row r="28" spans="1:31" s="1543" customFormat="1" ht="22.5" customHeight="1">
      <c r="B28" s="2386" t="s">
        <v>1835</v>
      </c>
      <c r="C28" s="2387"/>
      <c r="D28" s="2387"/>
      <c r="E28" s="2383">
        <v>495</v>
      </c>
      <c r="F28" s="2383"/>
      <c r="G28" s="2383"/>
      <c r="H28" s="2388">
        <v>1615</v>
      </c>
      <c r="I28" s="2388"/>
      <c r="J28" s="2388">
        <v>391</v>
      </c>
      <c r="K28" s="2388"/>
      <c r="L28" s="2388">
        <v>6063</v>
      </c>
      <c r="M28" s="2388"/>
      <c r="N28" s="2388"/>
      <c r="O28" s="2388">
        <v>2</v>
      </c>
      <c r="P28" s="2388"/>
      <c r="Q28" s="2383">
        <v>846</v>
      </c>
      <c r="R28" s="2383"/>
      <c r="S28" s="2388">
        <v>1059</v>
      </c>
      <c r="T28" s="2388"/>
      <c r="U28" s="2389" t="s">
        <v>1142</v>
      </c>
      <c r="V28" s="2390"/>
    </row>
    <row r="29" spans="1:31" ht="22.5" customHeight="1">
      <c r="A29" s="1268"/>
      <c r="B29" s="2349" t="s">
        <v>1881</v>
      </c>
      <c r="C29" s="2350"/>
      <c r="D29" s="2350"/>
      <c r="E29" s="2353">
        <v>515</v>
      </c>
      <c r="F29" s="2353"/>
      <c r="G29" s="2353"/>
      <c r="H29" s="2354">
        <v>1447</v>
      </c>
      <c r="I29" s="2354"/>
      <c r="J29" s="2354">
        <v>708</v>
      </c>
      <c r="K29" s="2354"/>
      <c r="L29" s="2354">
        <v>6431</v>
      </c>
      <c r="M29" s="2354"/>
      <c r="N29" s="2354"/>
      <c r="O29" s="2354" t="s">
        <v>1142</v>
      </c>
      <c r="P29" s="2354"/>
      <c r="Q29" s="1777">
        <v>1001</v>
      </c>
      <c r="R29" s="1777"/>
      <c r="S29" s="2354">
        <v>947</v>
      </c>
      <c r="T29" s="2354"/>
      <c r="U29" s="2363">
        <v>735</v>
      </c>
      <c r="V29" s="2382"/>
      <c r="W29" s="1268"/>
      <c r="X29" s="1268"/>
      <c r="Y29" s="1268"/>
      <c r="Z29" s="1268"/>
      <c r="AA29" s="1268"/>
      <c r="AB29" s="1268"/>
      <c r="AC29" s="1268"/>
      <c r="AD29" s="1268"/>
      <c r="AE29" s="1268"/>
    </row>
    <row r="30" spans="1:31" ht="22.5" customHeight="1">
      <c r="A30" s="1268"/>
      <c r="B30" s="2393" t="s">
        <v>1942</v>
      </c>
      <c r="C30" s="2394"/>
      <c r="D30" s="2394"/>
      <c r="E30" s="2401">
        <v>434</v>
      </c>
      <c r="F30" s="2401"/>
      <c r="G30" s="2401"/>
      <c r="H30" s="2365">
        <v>1765</v>
      </c>
      <c r="I30" s="2365"/>
      <c r="J30" s="2365">
        <v>658</v>
      </c>
      <c r="K30" s="2365"/>
      <c r="L30" s="2365">
        <v>6384</v>
      </c>
      <c r="M30" s="2365"/>
      <c r="N30" s="2365"/>
      <c r="O30" s="2365" t="s">
        <v>1142</v>
      </c>
      <c r="P30" s="2365"/>
      <c r="Q30" s="2391">
        <v>1459</v>
      </c>
      <c r="R30" s="2391"/>
      <c r="S30" s="2365">
        <v>988</v>
      </c>
      <c r="T30" s="2365"/>
      <c r="U30" s="2391">
        <v>1294</v>
      </c>
      <c r="V30" s="2392"/>
      <c r="W30" s="1268"/>
      <c r="X30" s="1268"/>
      <c r="Y30" s="1268"/>
      <c r="Z30" s="1268"/>
      <c r="AA30" s="1268"/>
      <c r="AB30" s="1268"/>
      <c r="AC30" s="1268"/>
      <c r="AD30" s="1268"/>
      <c r="AE30" s="1268"/>
    </row>
    <row r="31" spans="1:31" ht="22.5" customHeight="1">
      <c r="A31" s="1268"/>
      <c r="B31" s="2399" t="s">
        <v>2166</v>
      </c>
      <c r="C31" s="2400"/>
      <c r="D31" s="2400"/>
      <c r="E31" s="2397">
        <v>440</v>
      </c>
      <c r="F31" s="2397"/>
      <c r="G31" s="2397"/>
      <c r="H31" s="2352">
        <v>2272</v>
      </c>
      <c r="I31" s="2352"/>
      <c r="J31" s="2352">
        <v>577</v>
      </c>
      <c r="K31" s="2352"/>
      <c r="L31" s="2352">
        <v>6424</v>
      </c>
      <c r="M31" s="2352"/>
      <c r="N31" s="2352"/>
      <c r="O31" s="2351">
        <v>2</v>
      </c>
      <c r="P31" s="2352"/>
      <c r="Q31" s="2395">
        <v>1352</v>
      </c>
      <c r="R31" s="2395"/>
      <c r="S31" s="2351">
        <v>878</v>
      </c>
      <c r="T31" s="2352"/>
      <c r="U31" s="2395">
        <v>1349</v>
      </c>
      <c r="V31" s="2398"/>
      <c r="W31" s="1268"/>
      <c r="X31" s="1268"/>
      <c r="Y31" s="1268"/>
      <c r="Z31" s="1268"/>
      <c r="AA31" s="1268"/>
      <c r="AB31" s="1268"/>
      <c r="AC31" s="1268"/>
      <c r="AD31" s="1268"/>
      <c r="AE31" s="1268"/>
    </row>
    <row r="32" spans="1:31" ht="16.5" customHeight="1">
      <c r="A32" s="1268"/>
      <c r="B32" s="257" t="s">
        <v>2042</v>
      </c>
      <c r="C32" s="1275"/>
      <c r="D32" s="1290"/>
      <c r="E32" s="1271"/>
      <c r="F32" s="877"/>
      <c r="G32" s="877"/>
      <c r="H32" s="877"/>
      <c r="I32" s="877"/>
      <c r="J32" s="1395"/>
      <c r="K32" s="1395"/>
      <c r="L32" s="1395"/>
      <c r="M32" s="1395"/>
      <c r="N32" s="1395"/>
      <c r="O32" s="1397"/>
      <c r="P32" s="1395"/>
      <c r="Q32" s="1137"/>
      <c r="R32" s="1137"/>
      <c r="S32" s="1397"/>
      <c r="T32" s="1395"/>
      <c r="U32" s="1137"/>
      <c r="V32" s="1137"/>
      <c r="W32" s="1268"/>
      <c r="X32" s="1268"/>
      <c r="Y32" s="1268"/>
      <c r="Z32" s="1268"/>
      <c r="AA32" s="1268"/>
      <c r="AB32" s="1268"/>
      <c r="AC32" s="1268"/>
      <c r="AD32" s="1268"/>
      <c r="AE32" s="1268"/>
    </row>
    <row r="33" spans="1:31" ht="15.75" customHeight="1">
      <c r="A33" s="1268"/>
      <c r="B33" s="1767" t="s">
        <v>1966</v>
      </c>
      <c r="C33" s="1767"/>
      <c r="D33" s="1767"/>
      <c r="E33" s="1767"/>
      <c r="F33" s="1767"/>
      <c r="G33" s="1767"/>
      <c r="H33" s="1767"/>
      <c r="I33" s="1767"/>
      <c r="J33" s="1767"/>
      <c r="K33" s="1767"/>
      <c r="L33" s="1767"/>
      <c r="M33" s="1767"/>
      <c r="N33" s="1767"/>
      <c r="O33" s="1767"/>
      <c r="P33" s="1767"/>
      <c r="Q33" s="1767"/>
      <c r="R33" s="1767"/>
      <c r="S33" s="1767"/>
      <c r="T33" s="1767"/>
      <c r="U33" s="1767"/>
      <c r="V33" s="1767"/>
      <c r="W33" s="1767"/>
      <c r="X33" s="1767"/>
      <c r="Y33" s="1767"/>
      <c r="Z33" s="1767"/>
      <c r="AA33" s="1767"/>
      <c r="AB33" s="1767"/>
      <c r="AC33" s="1767"/>
      <c r="AD33" s="1767"/>
      <c r="AE33" s="1767"/>
    </row>
    <row r="34" spans="1:31" ht="15.75" customHeight="1">
      <c r="A34" s="1268"/>
      <c r="B34" s="242"/>
      <c r="C34" s="1767" t="s">
        <v>1967</v>
      </c>
      <c r="D34" s="1767"/>
      <c r="E34" s="1767"/>
      <c r="F34" s="1767"/>
      <c r="G34" s="1767"/>
      <c r="H34" s="1767"/>
      <c r="I34" s="1767"/>
      <c r="J34" s="1767"/>
      <c r="K34" s="1767"/>
      <c r="L34" s="1767"/>
      <c r="M34" s="1767"/>
      <c r="N34" s="1767"/>
      <c r="O34" s="1767"/>
      <c r="P34" s="1767"/>
      <c r="Q34" s="1767"/>
      <c r="R34" s="1767"/>
      <c r="S34" s="1767"/>
      <c r="T34" s="1767"/>
      <c r="U34" s="1767"/>
      <c r="V34" s="1767"/>
      <c r="W34" s="1767"/>
      <c r="X34" s="1767"/>
      <c r="Y34" s="1767"/>
      <c r="Z34" s="1767"/>
      <c r="AA34" s="1767"/>
      <c r="AB34" s="1767"/>
      <c r="AC34" s="1767"/>
      <c r="AD34" s="1767"/>
      <c r="AE34" s="1767"/>
    </row>
    <row r="35" spans="1:31" ht="15.75" customHeight="1">
      <c r="A35" s="1268"/>
      <c r="B35" s="1767" t="s">
        <v>1968</v>
      </c>
      <c r="C35" s="1767"/>
      <c r="D35" s="1767"/>
      <c r="E35" s="1767"/>
      <c r="F35" s="1767"/>
      <c r="G35" s="1767"/>
      <c r="H35" s="1767"/>
      <c r="I35" s="1767"/>
      <c r="J35" s="1767"/>
      <c r="K35" s="1767"/>
      <c r="L35" s="1767"/>
      <c r="M35" s="1767"/>
      <c r="N35" s="1767"/>
      <c r="O35" s="1767"/>
      <c r="P35" s="1767"/>
      <c r="Q35" s="1767"/>
      <c r="R35" s="1767"/>
      <c r="S35" s="1767"/>
      <c r="T35" s="1767"/>
      <c r="U35" s="1767"/>
      <c r="V35" s="1767"/>
      <c r="W35" s="1767"/>
      <c r="X35" s="1767"/>
      <c r="Y35" s="1767"/>
      <c r="Z35" s="1767"/>
      <c r="AA35" s="1767"/>
      <c r="AB35" s="1767"/>
      <c r="AC35" s="1767"/>
      <c r="AD35" s="1767"/>
      <c r="AE35" s="1767"/>
    </row>
    <row r="36" spans="1:31" ht="15.75" customHeight="1">
      <c r="A36" s="1268"/>
      <c r="B36" s="286"/>
      <c r="C36" s="1767" t="s">
        <v>1969</v>
      </c>
      <c r="D36" s="1767"/>
      <c r="E36" s="1767"/>
      <c r="F36" s="1767"/>
      <c r="G36" s="1767"/>
      <c r="H36" s="1767"/>
      <c r="I36" s="1767"/>
      <c r="J36" s="1767"/>
      <c r="K36" s="1767"/>
      <c r="L36" s="1767"/>
      <c r="M36" s="1767"/>
      <c r="N36" s="1767"/>
      <c r="O36" s="1767"/>
      <c r="P36" s="1767"/>
      <c r="Q36" s="1767"/>
      <c r="R36" s="1767"/>
      <c r="S36" s="1767"/>
      <c r="T36" s="1767"/>
      <c r="U36" s="1767"/>
      <c r="V36" s="1767"/>
      <c r="W36" s="1767"/>
      <c r="X36" s="1767"/>
      <c r="Y36" s="1767"/>
      <c r="Z36" s="1767"/>
      <c r="AA36" s="1767"/>
      <c r="AB36" s="1767"/>
      <c r="AC36" s="1767"/>
      <c r="AD36" s="1767"/>
      <c r="AE36" s="1767"/>
    </row>
    <row r="37" spans="1:31" ht="15.75" customHeight="1">
      <c r="A37" s="1268"/>
      <c r="B37" s="296"/>
      <c r="C37" s="2396" t="s">
        <v>1970</v>
      </c>
      <c r="D37" s="2396"/>
      <c r="E37" s="2396"/>
      <c r="F37" s="2396"/>
      <c r="G37" s="2396"/>
      <c r="H37" s="2396"/>
      <c r="I37" s="2396"/>
      <c r="J37" s="2396"/>
      <c r="K37" s="2396"/>
      <c r="L37" s="2396"/>
      <c r="M37" s="2396"/>
      <c r="N37" s="2396"/>
      <c r="O37" s="2396"/>
      <c r="P37" s="2396"/>
      <c r="Q37" s="2396"/>
      <c r="R37" s="2396"/>
      <c r="S37" s="2396"/>
      <c r="T37" s="2396"/>
      <c r="U37" s="2396"/>
      <c r="V37" s="2396"/>
      <c r="W37" s="2396"/>
      <c r="X37" s="2396"/>
      <c r="Y37" s="2396"/>
      <c r="Z37" s="2396"/>
      <c r="AA37" s="2396"/>
      <c r="AB37" s="2396"/>
      <c r="AC37" s="2396"/>
      <c r="AD37" s="2396"/>
      <c r="AE37" s="2396"/>
    </row>
    <row r="38" spans="1:31" ht="15.75" customHeight="1">
      <c r="A38" s="1268"/>
      <c r="B38" s="1767" t="s">
        <v>1971</v>
      </c>
      <c r="C38" s="1767"/>
      <c r="D38" s="1767"/>
      <c r="E38" s="1767"/>
      <c r="F38" s="1767"/>
      <c r="G38" s="1767"/>
      <c r="H38" s="1767"/>
      <c r="I38" s="1767"/>
      <c r="J38" s="1767"/>
      <c r="K38" s="1767"/>
      <c r="L38" s="1767"/>
      <c r="M38" s="1767"/>
      <c r="N38" s="1767"/>
      <c r="O38" s="1767"/>
      <c r="P38" s="1767"/>
      <c r="Q38" s="1767"/>
      <c r="R38" s="1767"/>
      <c r="S38" s="1767"/>
      <c r="T38" s="1767"/>
      <c r="U38" s="1767"/>
      <c r="V38" s="1767"/>
      <c r="W38" s="1767"/>
      <c r="X38" s="1767"/>
      <c r="Y38" s="1767"/>
      <c r="Z38" s="1767"/>
      <c r="AA38" s="1767"/>
      <c r="AB38" s="1767"/>
      <c r="AC38" s="1767"/>
      <c r="AD38" s="1767"/>
      <c r="AE38" s="1767"/>
    </row>
    <row r="39" spans="1:31" ht="15.75" customHeight="1">
      <c r="A39" s="1268"/>
      <c r="B39" s="1767" t="s">
        <v>1972</v>
      </c>
      <c r="C39" s="1767"/>
      <c r="D39" s="1767"/>
      <c r="E39" s="1767"/>
      <c r="F39" s="1767"/>
      <c r="G39" s="1767"/>
      <c r="H39" s="1767"/>
      <c r="I39" s="1767"/>
      <c r="J39" s="1767"/>
      <c r="K39" s="1767"/>
      <c r="L39" s="1767"/>
      <c r="M39" s="1767"/>
      <c r="N39" s="1767"/>
      <c r="O39" s="1767"/>
      <c r="P39" s="1767"/>
      <c r="Q39" s="1767"/>
      <c r="R39" s="1767"/>
      <c r="S39" s="1767"/>
      <c r="T39" s="1767"/>
      <c r="U39" s="1767"/>
      <c r="V39" s="1767"/>
      <c r="W39" s="1767"/>
      <c r="X39" s="1767"/>
      <c r="Y39" s="1767"/>
      <c r="Z39" s="1767"/>
      <c r="AA39" s="1767"/>
      <c r="AB39" s="1767"/>
      <c r="AC39" s="1767"/>
      <c r="AD39" s="1767"/>
      <c r="AE39" s="1767"/>
    </row>
  </sheetData>
  <mergeCells count="216">
    <mergeCell ref="B38:AE38"/>
    <mergeCell ref="B39:AE39"/>
    <mergeCell ref="S29:T29"/>
    <mergeCell ref="U29:V29"/>
    <mergeCell ref="S30:T30"/>
    <mergeCell ref="U30:V30"/>
    <mergeCell ref="S31:T31"/>
    <mergeCell ref="B29:D29"/>
    <mergeCell ref="B30:D30"/>
    <mergeCell ref="Q31:R31"/>
    <mergeCell ref="B33:AE33"/>
    <mergeCell ref="C34:AE34"/>
    <mergeCell ref="C37:AE37"/>
    <mergeCell ref="E31:G31"/>
    <mergeCell ref="B35:AE35"/>
    <mergeCell ref="C36:AE36"/>
    <mergeCell ref="J31:K31"/>
    <mergeCell ref="H31:I31"/>
    <mergeCell ref="U31:V31"/>
    <mergeCell ref="O31:P31"/>
    <mergeCell ref="B31:D31"/>
    <mergeCell ref="L31:N31"/>
    <mergeCell ref="L30:N30"/>
    <mergeCell ref="E30:G30"/>
    <mergeCell ref="H30:I30"/>
    <mergeCell ref="J28:K28"/>
    <mergeCell ref="J30:K30"/>
    <mergeCell ref="L28:N28"/>
    <mergeCell ref="O28:P28"/>
    <mergeCell ref="Q28:R28"/>
    <mergeCell ref="S28:T28"/>
    <mergeCell ref="U28:V28"/>
    <mergeCell ref="Q29:R29"/>
    <mergeCell ref="Q30:R30"/>
    <mergeCell ref="O30:P30"/>
    <mergeCell ref="H29:I29"/>
    <mergeCell ref="E20:G20"/>
    <mergeCell ref="N19:P19"/>
    <mergeCell ref="B20:D20"/>
    <mergeCell ref="L29:N29"/>
    <mergeCell ref="J29:K29"/>
    <mergeCell ref="O29:P29"/>
    <mergeCell ref="U25:V26"/>
    <mergeCell ref="E29:G29"/>
    <mergeCell ref="L27:N27"/>
    <mergeCell ref="O27:P27"/>
    <mergeCell ref="L25:N26"/>
    <mergeCell ref="O25:P26"/>
    <mergeCell ref="Q27:R27"/>
    <mergeCell ref="Q25:R26"/>
    <mergeCell ref="U27:V27"/>
    <mergeCell ref="E28:G28"/>
    <mergeCell ref="H25:K25"/>
    <mergeCell ref="E25:G26"/>
    <mergeCell ref="H26:I26"/>
    <mergeCell ref="B28:D28"/>
    <mergeCell ref="H28:I28"/>
    <mergeCell ref="B22:S22"/>
    <mergeCell ref="Z20:AA20"/>
    <mergeCell ref="X20:Y20"/>
    <mergeCell ref="Z17:AA17"/>
    <mergeCell ref="X18:Y18"/>
    <mergeCell ref="X19:Y19"/>
    <mergeCell ref="V19:W19"/>
    <mergeCell ref="V20:W20"/>
    <mergeCell ref="Z18:AA18"/>
    <mergeCell ref="Z19:AA19"/>
    <mergeCell ref="X17:Y17"/>
    <mergeCell ref="V18:W18"/>
    <mergeCell ref="V17:W17"/>
    <mergeCell ref="AD8:AE8"/>
    <mergeCell ref="V8:W8"/>
    <mergeCell ref="V16:W16"/>
    <mergeCell ref="X16:Y16"/>
    <mergeCell ref="Z16:AA16"/>
    <mergeCell ref="T13:W14"/>
    <mergeCell ref="X13:Y15"/>
    <mergeCell ref="Z13:AA15"/>
    <mergeCell ref="T8:U8"/>
    <mergeCell ref="V15:W15"/>
    <mergeCell ref="Z8:AA8"/>
    <mergeCell ref="AB8:AC8"/>
    <mergeCell ref="X8:Y8"/>
    <mergeCell ref="T15:U15"/>
    <mergeCell ref="T16:U16"/>
    <mergeCell ref="R12:AA12"/>
    <mergeCell ref="Z7:AA7"/>
    <mergeCell ref="X6:Y6"/>
    <mergeCell ref="X7:Y7"/>
    <mergeCell ref="AB4:AC4"/>
    <mergeCell ref="T3:U3"/>
    <mergeCell ref="AB5:AC5"/>
    <mergeCell ref="AB6:AC6"/>
    <mergeCell ref="V6:W6"/>
    <mergeCell ref="X5:Y5"/>
    <mergeCell ref="AB7:AC7"/>
    <mergeCell ref="V5:W5"/>
    <mergeCell ref="T5:U5"/>
    <mergeCell ref="T6:U6"/>
    <mergeCell ref="P5:Q5"/>
    <mergeCell ref="L7:M7"/>
    <mergeCell ref="L3:M3"/>
    <mergeCell ref="H19:J19"/>
    <mergeCell ref="T19:U19"/>
    <mergeCell ref="H18:J18"/>
    <mergeCell ref="H17:J17"/>
    <mergeCell ref="K17:M17"/>
    <mergeCell ref="AD3:AE3"/>
    <mergeCell ref="Z4:AA4"/>
    <mergeCell ref="Z5:AA5"/>
    <mergeCell ref="Z6:AA6"/>
    <mergeCell ref="AB3:AC3"/>
    <mergeCell ref="V3:W3"/>
    <mergeCell ref="X3:Y3"/>
    <mergeCell ref="Z3:AA3"/>
    <mergeCell ref="T7:U7"/>
    <mergeCell ref="V7:W7"/>
    <mergeCell ref="V4:W4"/>
    <mergeCell ref="AD4:AE4"/>
    <mergeCell ref="AD5:AE5"/>
    <mergeCell ref="AD6:AE6"/>
    <mergeCell ref="AD7:AE7"/>
    <mergeCell ref="X4:Y4"/>
    <mergeCell ref="N3:O3"/>
    <mergeCell ref="P3:Q3"/>
    <mergeCell ref="R3:S3"/>
    <mergeCell ref="T4:U4"/>
    <mergeCell ref="L4:M4"/>
    <mergeCell ref="N4:O4"/>
    <mergeCell ref="R4:S4"/>
    <mergeCell ref="H3:I3"/>
    <mergeCell ref="J3:K3"/>
    <mergeCell ref="H4:I4"/>
    <mergeCell ref="J4:K4"/>
    <mergeCell ref="P4:Q4"/>
    <mergeCell ref="T17:U17"/>
    <mergeCell ref="Q18:S18"/>
    <mergeCell ref="T18:U18"/>
    <mergeCell ref="N18:P18"/>
    <mergeCell ref="Q17:S17"/>
    <mergeCell ref="N16:P16"/>
    <mergeCell ref="B19:D19"/>
    <mergeCell ref="B13:D15"/>
    <mergeCell ref="B27:D27"/>
    <mergeCell ref="T20:U20"/>
    <mergeCell ref="H20:J20"/>
    <mergeCell ref="K20:M20"/>
    <mergeCell ref="J26:K26"/>
    <mergeCell ref="E27:G27"/>
    <mergeCell ref="H27:I27"/>
    <mergeCell ref="J27:K27"/>
    <mergeCell ref="E18:G18"/>
    <mergeCell ref="B24:S24"/>
    <mergeCell ref="B25:D26"/>
    <mergeCell ref="E17:G17"/>
    <mergeCell ref="S25:T26"/>
    <mergeCell ref="N20:P20"/>
    <mergeCell ref="S27:T27"/>
    <mergeCell ref="Q20:S20"/>
    <mergeCell ref="B3:C3"/>
    <mergeCell ref="B4:C4"/>
    <mergeCell ref="B5:C5"/>
    <mergeCell ref="B6:C6"/>
    <mergeCell ref="F3:G3"/>
    <mergeCell ref="B7:C7"/>
    <mergeCell ref="D3:E3"/>
    <mergeCell ref="D5:E5"/>
    <mergeCell ref="F7:G7"/>
    <mergeCell ref="F4:G4"/>
    <mergeCell ref="D4:E4"/>
    <mergeCell ref="D6:E6"/>
    <mergeCell ref="F5:G5"/>
    <mergeCell ref="F6:G6"/>
    <mergeCell ref="D7:E7"/>
    <mergeCell ref="D8:E8"/>
    <mergeCell ref="H16:J16"/>
    <mergeCell ref="B16:D16"/>
    <mergeCell ref="B8:C8"/>
    <mergeCell ref="R8:S8"/>
    <mergeCell ref="K13:M15"/>
    <mergeCell ref="K16:M16"/>
    <mergeCell ref="K19:M19"/>
    <mergeCell ref="E16:G16"/>
    <mergeCell ref="E13:G15"/>
    <mergeCell ref="N17:P17"/>
    <mergeCell ref="K18:M18"/>
    <mergeCell ref="Q16:S16"/>
    <mergeCell ref="F8:G8"/>
    <mergeCell ref="B18:D18"/>
    <mergeCell ref="B17:D17"/>
    <mergeCell ref="E19:G19"/>
    <mergeCell ref="Q19:S19"/>
    <mergeCell ref="N5:O5"/>
    <mergeCell ref="J7:K7"/>
    <mergeCell ref="P7:Q7"/>
    <mergeCell ref="H5:I5"/>
    <mergeCell ref="H6:I6"/>
    <mergeCell ref="H7:I7"/>
    <mergeCell ref="L5:M5"/>
    <mergeCell ref="Q13:S15"/>
    <mergeCell ref="R7:S7"/>
    <mergeCell ref="J8:K8"/>
    <mergeCell ref="J5:K5"/>
    <mergeCell ref="J6:K6"/>
    <mergeCell ref="H8:I8"/>
    <mergeCell ref="L8:M8"/>
    <mergeCell ref="R5:S5"/>
    <mergeCell ref="R6:S6"/>
    <mergeCell ref="N6:O6"/>
    <mergeCell ref="N7:O7"/>
    <mergeCell ref="N8:O8"/>
    <mergeCell ref="N13:P15"/>
    <mergeCell ref="H13:J15"/>
    <mergeCell ref="P8:Q8"/>
    <mergeCell ref="P6:Q6"/>
    <mergeCell ref="L6:M6"/>
  </mergeCells>
  <phoneticPr fontId="2"/>
  <pageMargins left="0.78740157480314965" right="0.78740157480314965" top="0.59055118110236227" bottom="0.59055118110236227" header="0.39370078740157483" footer="0.39370078740157483"/>
  <pageSetup paperSize="9" scale="89" firstPageNumber="28" orientation="portrait" useFirstPageNumber="1" r:id="rId1"/>
  <headerFooter alignWithMargins="0">
    <oddHeader>&amp;R&amp;A</oddHeader>
    <oddFooter>&amp;C－３０－</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dimension ref="A1:AN42"/>
  <sheetViews>
    <sheetView zoomScaleNormal="100" workbookViewId="0">
      <selection activeCell="AG14" sqref="AG14"/>
    </sheetView>
  </sheetViews>
  <sheetFormatPr defaultRowHeight="12"/>
  <cols>
    <col min="1" max="1" width="1.25" style="28" customWidth="1"/>
    <col min="2" max="3" width="3.875" style="28" customWidth="1"/>
    <col min="4" max="4" width="4.25" style="28" customWidth="1"/>
    <col min="5" max="28" width="3.25" style="28" customWidth="1"/>
    <col min="29" max="29" width="3.75" style="28" customWidth="1"/>
    <col min="30" max="31" width="3.875" style="28" customWidth="1"/>
    <col min="32" max="32" width="3.75" style="28" customWidth="1"/>
    <col min="33" max="34" width="3.875" style="28" customWidth="1"/>
    <col min="35" max="16384" width="9" style="28"/>
  </cols>
  <sheetData>
    <row r="1" spans="1:40" s="138" customFormat="1" ht="26.25" customHeight="1">
      <c r="A1" s="1079" t="s">
        <v>2120</v>
      </c>
      <c r="B1" s="164"/>
      <c r="C1" s="164"/>
      <c r="D1" s="164"/>
      <c r="E1" s="164"/>
      <c r="F1" s="164"/>
      <c r="G1" s="164"/>
      <c r="H1" s="164"/>
      <c r="I1" s="164"/>
      <c r="J1" s="164"/>
      <c r="K1" s="164"/>
      <c r="L1" s="164"/>
      <c r="M1" s="164"/>
      <c r="N1" s="164"/>
      <c r="O1" s="164"/>
      <c r="P1" s="164"/>
      <c r="Q1" s="164"/>
      <c r="R1" s="164"/>
      <c r="S1" s="164"/>
      <c r="T1" s="164"/>
      <c r="U1" s="164"/>
      <c r="V1" s="164"/>
      <c r="W1" s="164"/>
      <c r="AC1" s="139"/>
      <c r="AD1" s="139"/>
      <c r="AE1" s="139"/>
      <c r="AF1" s="139"/>
      <c r="AG1" s="139"/>
      <c r="AH1" s="139"/>
      <c r="AI1" s="139"/>
    </row>
    <row r="2" spans="1:40" ht="15.95" customHeight="1">
      <c r="A2" s="1268"/>
      <c r="B2" s="2366"/>
      <c r="C2" s="2366"/>
      <c r="D2" s="2366"/>
      <c r="E2" s="286"/>
      <c r="F2" s="297"/>
      <c r="G2" s="297"/>
      <c r="H2" s="297"/>
      <c r="I2" s="297"/>
      <c r="J2" s="297"/>
      <c r="K2" s="297"/>
      <c r="L2" s="297"/>
      <c r="M2" s="297"/>
      <c r="N2" s="297"/>
      <c r="O2" s="297"/>
      <c r="P2" s="297"/>
      <c r="Q2" s="286"/>
      <c r="R2" s="286"/>
      <c r="S2" s="286"/>
      <c r="T2" s="286"/>
      <c r="U2" s="286"/>
      <c r="V2" s="286" t="s">
        <v>2036</v>
      </c>
      <c r="W2" s="298"/>
      <c r="X2" s="1106"/>
      <c r="Y2" s="1254"/>
      <c r="Z2" s="1254"/>
      <c r="AA2" s="1254"/>
      <c r="AB2" s="1254"/>
    </row>
    <row r="3" spans="1:40" ht="15.95" customHeight="1">
      <c r="A3" s="1268"/>
      <c r="B3" s="2058" t="s">
        <v>1248</v>
      </c>
      <c r="C3" s="2059"/>
      <c r="D3" s="2059"/>
      <c r="E3" s="2059" t="s">
        <v>1882</v>
      </c>
      <c r="F3" s="2059"/>
      <c r="G3" s="2059"/>
      <c r="H3" s="2059"/>
      <c r="I3" s="2059"/>
      <c r="J3" s="2059"/>
      <c r="K3" s="2059"/>
      <c r="L3" s="2059"/>
      <c r="M3" s="2427" t="s">
        <v>1943</v>
      </c>
      <c r="N3" s="2059"/>
      <c r="O3" s="2059"/>
      <c r="P3" s="2059"/>
      <c r="Q3" s="2059"/>
      <c r="R3" s="2059"/>
      <c r="S3" s="2059"/>
      <c r="T3" s="2428"/>
      <c r="U3" s="2059" t="s">
        <v>2168</v>
      </c>
      <c r="V3" s="2059"/>
      <c r="W3" s="2059"/>
      <c r="X3" s="2059"/>
      <c r="Y3" s="2059"/>
      <c r="Z3" s="2059"/>
      <c r="AA3" s="2059"/>
      <c r="AB3" s="1979"/>
    </row>
    <row r="4" spans="1:40" ht="41.25" customHeight="1">
      <c r="A4" s="1268"/>
      <c r="B4" s="2280"/>
      <c r="C4" s="2023"/>
      <c r="D4" s="2023"/>
      <c r="E4" s="1921" t="s">
        <v>1249</v>
      </c>
      <c r="F4" s="1911"/>
      <c r="G4" s="1921" t="s">
        <v>32</v>
      </c>
      <c r="H4" s="1911"/>
      <c r="I4" s="1921" t="s">
        <v>33</v>
      </c>
      <c r="J4" s="1911"/>
      <c r="K4" s="2404" t="s">
        <v>1925</v>
      </c>
      <c r="L4" s="2404"/>
      <c r="M4" s="2429" t="s">
        <v>1249</v>
      </c>
      <c r="N4" s="1911"/>
      <c r="O4" s="1921" t="s">
        <v>32</v>
      </c>
      <c r="P4" s="1911"/>
      <c r="Q4" s="1921" t="s">
        <v>33</v>
      </c>
      <c r="R4" s="1911"/>
      <c r="S4" s="2404" t="s">
        <v>1925</v>
      </c>
      <c r="T4" s="2430"/>
      <c r="U4" s="1921" t="s">
        <v>1249</v>
      </c>
      <c r="V4" s="1911"/>
      <c r="W4" s="1921" t="s">
        <v>32</v>
      </c>
      <c r="X4" s="1911"/>
      <c r="Y4" s="1921" t="s">
        <v>33</v>
      </c>
      <c r="Z4" s="1911"/>
      <c r="AA4" s="2404" t="s">
        <v>1925</v>
      </c>
      <c r="AB4" s="2426"/>
    </row>
    <row r="5" spans="1:40" s="1543" customFormat="1" ht="21" customHeight="1">
      <c r="B5" s="2407" t="s">
        <v>482</v>
      </c>
      <c r="C5" s="2406"/>
      <c r="D5" s="2406"/>
      <c r="E5" s="2402">
        <v>4229</v>
      </c>
      <c r="F5" s="2402"/>
      <c r="G5" s="2402">
        <v>0</v>
      </c>
      <c r="H5" s="2402"/>
      <c r="I5" s="2403" t="s">
        <v>1142</v>
      </c>
      <c r="J5" s="2403"/>
      <c r="K5" s="2403" t="s">
        <v>1142</v>
      </c>
      <c r="L5" s="2403"/>
      <c r="M5" s="2424">
        <v>4283</v>
      </c>
      <c r="N5" s="2402"/>
      <c r="O5" s="2402" t="s">
        <v>1142</v>
      </c>
      <c r="P5" s="2402"/>
      <c r="Q5" s="2403" t="s">
        <v>1142</v>
      </c>
      <c r="R5" s="2403"/>
      <c r="S5" s="2403" t="s">
        <v>1142</v>
      </c>
      <c r="T5" s="2425"/>
      <c r="U5" s="2415">
        <v>4301</v>
      </c>
      <c r="V5" s="2424"/>
      <c r="W5" s="2450" t="s">
        <v>1142</v>
      </c>
      <c r="X5" s="2457"/>
      <c r="Y5" s="2447" t="s">
        <v>1142</v>
      </c>
      <c r="Z5" s="2460"/>
      <c r="AA5" s="2447" t="s">
        <v>1142</v>
      </c>
      <c r="AB5" s="2448"/>
    </row>
    <row r="6" spans="1:40" s="1543" customFormat="1" ht="21" customHeight="1">
      <c r="B6" s="2407" t="s">
        <v>2409</v>
      </c>
      <c r="C6" s="2406"/>
      <c r="D6" s="2406"/>
      <c r="E6" s="2402">
        <v>408</v>
      </c>
      <c r="F6" s="2402"/>
      <c r="G6" s="2402">
        <v>35</v>
      </c>
      <c r="H6" s="2402"/>
      <c r="I6" s="2402">
        <v>34</v>
      </c>
      <c r="J6" s="2402"/>
      <c r="K6" s="2402" t="s">
        <v>1142</v>
      </c>
      <c r="L6" s="2402"/>
      <c r="M6" s="2424">
        <v>525</v>
      </c>
      <c r="N6" s="2402"/>
      <c r="O6" s="2402">
        <v>44</v>
      </c>
      <c r="P6" s="2402"/>
      <c r="Q6" s="2402">
        <v>38</v>
      </c>
      <c r="R6" s="2402"/>
      <c r="S6" s="2403">
        <v>1</v>
      </c>
      <c r="T6" s="2403"/>
      <c r="U6" s="2415">
        <v>590</v>
      </c>
      <c r="V6" s="2424"/>
      <c r="W6" s="2415">
        <v>41</v>
      </c>
      <c r="X6" s="2424"/>
      <c r="Y6" s="2415">
        <v>39</v>
      </c>
      <c r="Z6" s="2424"/>
      <c r="AA6" s="2415">
        <v>1</v>
      </c>
      <c r="AB6" s="2458"/>
    </row>
    <row r="7" spans="1:40" s="1543" customFormat="1" ht="21" customHeight="1">
      <c r="B7" s="2405" t="s">
        <v>200</v>
      </c>
      <c r="C7" s="2406"/>
      <c r="D7" s="2406"/>
      <c r="E7" s="2402">
        <v>1060</v>
      </c>
      <c r="F7" s="2402"/>
      <c r="G7" s="2402">
        <v>77</v>
      </c>
      <c r="H7" s="2402"/>
      <c r="I7" s="2402">
        <v>66</v>
      </c>
      <c r="J7" s="2402"/>
      <c r="K7" s="2402" t="s">
        <v>1142</v>
      </c>
      <c r="L7" s="2402"/>
      <c r="M7" s="2424">
        <v>1421</v>
      </c>
      <c r="N7" s="2402"/>
      <c r="O7" s="2402">
        <v>90</v>
      </c>
      <c r="P7" s="2402"/>
      <c r="Q7" s="2402">
        <v>70</v>
      </c>
      <c r="R7" s="2402"/>
      <c r="S7" s="2403">
        <v>1</v>
      </c>
      <c r="T7" s="2403"/>
      <c r="U7" s="2415">
        <v>1554</v>
      </c>
      <c r="V7" s="2424"/>
      <c r="W7" s="2415">
        <v>108</v>
      </c>
      <c r="X7" s="2424"/>
      <c r="Y7" s="2415">
        <v>88</v>
      </c>
      <c r="Z7" s="2424"/>
      <c r="AA7" s="2415">
        <v>3</v>
      </c>
      <c r="AB7" s="2458"/>
    </row>
    <row r="8" spans="1:40" s="1543" customFormat="1" ht="21" customHeight="1">
      <c r="B8" s="2407" t="s">
        <v>201</v>
      </c>
      <c r="C8" s="2406"/>
      <c r="D8" s="2406"/>
      <c r="E8" s="2402">
        <v>511</v>
      </c>
      <c r="F8" s="2402"/>
      <c r="G8" s="2402">
        <v>57</v>
      </c>
      <c r="H8" s="2402"/>
      <c r="I8" s="2402">
        <v>56</v>
      </c>
      <c r="J8" s="2402"/>
      <c r="K8" s="2402" t="s">
        <v>1142</v>
      </c>
      <c r="L8" s="2402"/>
      <c r="M8" s="2424">
        <v>542</v>
      </c>
      <c r="N8" s="2402"/>
      <c r="O8" s="2402">
        <v>53</v>
      </c>
      <c r="P8" s="2402"/>
      <c r="Q8" s="2402">
        <v>53</v>
      </c>
      <c r="R8" s="2402"/>
      <c r="S8" s="2403">
        <v>1</v>
      </c>
      <c r="T8" s="2403"/>
      <c r="U8" s="2415">
        <v>681</v>
      </c>
      <c r="V8" s="2424"/>
      <c r="W8" s="2415">
        <v>48</v>
      </c>
      <c r="X8" s="2424"/>
      <c r="Y8" s="2415">
        <v>46</v>
      </c>
      <c r="Z8" s="2424"/>
      <c r="AA8" s="2415">
        <v>2</v>
      </c>
      <c r="AB8" s="2458"/>
    </row>
    <row r="9" spans="1:40" s="1543" customFormat="1" ht="21" customHeight="1">
      <c r="B9" s="2407" t="s">
        <v>2410</v>
      </c>
      <c r="C9" s="2406"/>
      <c r="D9" s="2406"/>
      <c r="E9" s="2402">
        <v>759</v>
      </c>
      <c r="F9" s="2402"/>
      <c r="G9" s="2402">
        <v>7</v>
      </c>
      <c r="H9" s="2402"/>
      <c r="I9" s="2402">
        <v>7</v>
      </c>
      <c r="J9" s="2402"/>
      <c r="K9" s="2403" t="s">
        <v>1142</v>
      </c>
      <c r="L9" s="2403"/>
      <c r="M9" s="2424">
        <v>987</v>
      </c>
      <c r="N9" s="2402"/>
      <c r="O9" s="2402">
        <v>20</v>
      </c>
      <c r="P9" s="2402"/>
      <c r="Q9" s="2402">
        <v>20</v>
      </c>
      <c r="R9" s="2402"/>
      <c r="S9" s="2403" t="s">
        <v>1142</v>
      </c>
      <c r="T9" s="2403"/>
      <c r="U9" s="2415">
        <v>1098</v>
      </c>
      <c r="V9" s="2424"/>
      <c r="W9" s="2415">
        <v>26</v>
      </c>
      <c r="X9" s="2424"/>
      <c r="Y9" s="2415">
        <v>25</v>
      </c>
      <c r="Z9" s="2424"/>
      <c r="AA9" s="2447">
        <v>1</v>
      </c>
      <c r="AB9" s="2448"/>
    </row>
    <row r="10" spans="1:40" s="1543" customFormat="1" ht="21" customHeight="1">
      <c r="B10" s="2434" t="s">
        <v>1891</v>
      </c>
      <c r="C10" s="2435"/>
      <c r="D10" s="2436"/>
      <c r="E10" s="2402">
        <v>231</v>
      </c>
      <c r="F10" s="2402"/>
      <c r="G10" s="2402">
        <v>3</v>
      </c>
      <c r="H10" s="2402"/>
      <c r="I10" s="2402">
        <v>3</v>
      </c>
      <c r="J10" s="2402"/>
      <c r="K10" s="2402" t="s">
        <v>1142</v>
      </c>
      <c r="L10" s="2402"/>
      <c r="M10" s="2424">
        <v>398</v>
      </c>
      <c r="N10" s="2402"/>
      <c r="O10" s="2402">
        <v>4</v>
      </c>
      <c r="P10" s="2402"/>
      <c r="Q10" s="2402">
        <v>4</v>
      </c>
      <c r="R10" s="2402"/>
      <c r="S10" s="2403" t="s">
        <v>1142</v>
      </c>
      <c r="T10" s="2403"/>
      <c r="U10" s="2415">
        <v>420</v>
      </c>
      <c r="V10" s="2424"/>
      <c r="W10" s="2415">
        <v>8</v>
      </c>
      <c r="X10" s="2424"/>
      <c r="Y10" s="2415">
        <v>8</v>
      </c>
      <c r="Z10" s="2424"/>
      <c r="AA10" s="2447">
        <v>2</v>
      </c>
      <c r="AB10" s="2448"/>
    </row>
    <row r="11" spans="1:40" s="1543" customFormat="1" ht="21" customHeight="1">
      <c r="B11" s="2407" t="s">
        <v>1532</v>
      </c>
      <c r="C11" s="2406"/>
      <c r="D11" s="2406"/>
      <c r="E11" s="2402">
        <v>3864</v>
      </c>
      <c r="F11" s="2402"/>
      <c r="G11" s="2402" t="s">
        <v>2169</v>
      </c>
      <c r="H11" s="2402"/>
      <c r="I11" s="2402" t="s">
        <v>2169</v>
      </c>
      <c r="J11" s="2402"/>
      <c r="K11" s="2402" t="s">
        <v>2169</v>
      </c>
      <c r="L11" s="2402"/>
      <c r="M11" s="2443">
        <v>3685</v>
      </c>
      <c r="N11" s="2444"/>
      <c r="O11" s="2402" t="s">
        <v>2169</v>
      </c>
      <c r="P11" s="2402"/>
      <c r="Q11" s="2402" t="s">
        <v>2169</v>
      </c>
      <c r="R11" s="2402"/>
      <c r="S11" s="2402" t="s">
        <v>2169</v>
      </c>
      <c r="T11" s="2415"/>
      <c r="U11" s="2459">
        <v>3516</v>
      </c>
      <c r="V11" s="2443"/>
      <c r="W11" s="2415" t="s">
        <v>2169</v>
      </c>
      <c r="X11" s="2424"/>
      <c r="Y11" s="2415" t="s">
        <v>2169</v>
      </c>
      <c r="Z11" s="2424"/>
      <c r="AA11" s="2415" t="s">
        <v>2169</v>
      </c>
      <c r="AB11" s="2458"/>
    </row>
    <row r="12" spans="1:40" s="1543" customFormat="1" ht="21" customHeight="1">
      <c r="B12" s="2407" t="s">
        <v>13</v>
      </c>
      <c r="C12" s="2406"/>
      <c r="D12" s="2406"/>
      <c r="E12" s="2402">
        <v>624</v>
      </c>
      <c r="F12" s="2402"/>
      <c r="G12" s="2402" t="s">
        <v>2169</v>
      </c>
      <c r="H12" s="2402"/>
      <c r="I12" s="2402" t="s">
        <v>2169</v>
      </c>
      <c r="J12" s="2402"/>
      <c r="K12" s="2402" t="s">
        <v>2169</v>
      </c>
      <c r="L12" s="2402"/>
      <c r="M12" s="2424">
        <v>852</v>
      </c>
      <c r="N12" s="2402"/>
      <c r="O12" s="2402" t="s">
        <v>2169</v>
      </c>
      <c r="P12" s="2402"/>
      <c r="Q12" s="2402" t="s">
        <v>2169</v>
      </c>
      <c r="R12" s="2402"/>
      <c r="S12" s="2402" t="s">
        <v>2169</v>
      </c>
      <c r="T12" s="2415"/>
      <c r="U12" s="2415">
        <v>918</v>
      </c>
      <c r="V12" s="2424"/>
      <c r="W12" s="2415" t="s">
        <v>2169</v>
      </c>
      <c r="X12" s="2424"/>
      <c r="Y12" s="2415" t="s">
        <v>2169</v>
      </c>
      <c r="Z12" s="2424"/>
      <c r="AA12" s="2415" t="s">
        <v>2169</v>
      </c>
      <c r="AB12" s="2458"/>
    </row>
    <row r="13" spans="1:40" s="1543" customFormat="1" ht="21" customHeight="1">
      <c r="B13" s="2407" t="s">
        <v>14</v>
      </c>
      <c r="C13" s="2406"/>
      <c r="D13" s="2406"/>
      <c r="E13" s="2402">
        <v>41</v>
      </c>
      <c r="F13" s="2402"/>
      <c r="G13" s="2402" t="s">
        <v>2169</v>
      </c>
      <c r="H13" s="2402"/>
      <c r="I13" s="2402" t="s">
        <v>2169</v>
      </c>
      <c r="J13" s="2402"/>
      <c r="K13" s="2402" t="s">
        <v>2169</v>
      </c>
      <c r="L13" s="2402"/>
      <c r="M13" s="2424">
        <v>43</v>
      </c>
      <c r="N13" s="2402"/>
      <c r="O13" s="2402" t="s">
        <v>2169</v>
      </c>
      <c r="P13" s="2402"/>
      <c r="Q13" s="2402" t="s">
        <v>2169</v>
      </c>
      <c r="R13" s="2402"/>
      <c r="S13" s="2402" t="s">
        <v>2169</v>
      </c>
      <c r="T13" s="2402"/>
      <c r="U13" s="2415">
        <v>41</v>
      </c>
      <c r="V13" s="2424"/>
      <c r="W13" s="2415" t="s">
        <v>2169</v>
      </c>
      <c r="X13" s="2424"/>
      <c r="Y13" s="2415" t="s">
        <v>2169</v>
      </c>
      <c r="Z13" s="2424"/>
      <c r="AA13" s="2415" t="s">
        <v>2169</v>
      </c>
      <c r="AB13" s="2458"/>
      <c r="AC13" s="1544"/>
      <c r="AD13" s="1544"/>
      <c r="AE13" s="1544"/>
      <c r="AF13" s="1544"/>
      <c r="AG13" s="1544"/>
      <c r="AH13" s="1544"/>
      <c r="AI13" s="1544"/>
      <c r="AJ13" s="1544"/>
      <c r="AK13" s="1544"/>
      <c r="AL13" s="1544"/>
      <c r="AM13" s="1544"/>
      <c r="AN13" s="1544"/>
    </row>
    <row r="14" spans="1:40" s="1543" customFormat="1" ht="21" customHeight="1">
      <c r="B14" s="2455" t="s">
        <v>1894</v>
      </c>
      <c r="C14" s="2456"/>
      <c r="D14" s="2456"/>
      <c r="E14" s="2453">
        <v>630</v>
      </c>
      <c r="F14" s="2453"/>
      <c r="G14" s="2402" t="s">
        <v>1142</v>
      </c>
      <c r="H14" s="2402"/>
      <c r="I14" s="2402" t="s">
        <v>1142</v>
      </c>
      <c r="J14" s="2402"/>
      <c r="K14" s="2403">
        <v>2</v>
      </c>
      <c r="L14" s="2403"/>
      <c r="M14" s="2452">
        <v>631</v>
      </c>
      <c r="N14" s="2453"/>
      <c r="O14" s="2402" t="s">
        <v>1142</v>
      </c>
      <c r="P14" s="2402"/>
      <c r="Q14" s="2402" t="s">
        <v>1142</v>
      </c>
      <c r="R14" s="2402"/>
      <c r="S14" s="2402" t="s">
        <v>1142</v>
      </c>
      <c r="T14" s="2415"/>
      <c r="U14" s="2415">
        <v>490</v>
      </c>
      <c r="V14" s="2424"/>
      <c r="W14" s="2450" t="s">
        <v>1142</v>
      </c>
      <c r="X14" s="2457"/>
      <c r="Y14" s="2450" t="s">
        <v>1142</v>
      </c>
      <c r="Z14" s="2457"/>
      <c r="AA14" s="2450" t="s">
        <v>1142</v>
      </c>
      <c r="AB14" s="2451"/>
      <c r="AC14" s="1544"/>
      <c r="AD14" s="1544"/>
      <c r="AE14" s="1544"/>
      <c r="AF14" s="1544"/>
      <c r="AG14" s="1544"/>
      <c r="AH14" s="1544"/>
      <c r="AI14" s="1544"/>
      <c r="AJ14" s="1544"/>
      <c r="AK14" s="1544"/>
      <c r="AL14" s="1544"/>
      <c r="AM14" s="1544"/>
      <c r="AN14" s="1544"/>
    </row>
    <row r="15" spans="1:40" s="1543" customFormat="1" ht="21" customHeight="1">
      <c r="B15" s="2437" t="s">
        <v>1895</v>
      </c>
      <c r="C15" s="2438"/>
      <c r="D15" s="2438"/>
      <c r="E15" s="2439">
        <v>147</v>
      </c>
      <c r="F15" s="2439"/>
      <c r="G15" s="2439">
        <v>35</v>
      </c>
      <c r="H15" s="2439"/>
      <c r="I15" s="2439">
        <v>34</v>
      </c>
      <c r="J15" s="2439"/>
      <c r="K15" s="2439">
        <v>12</v>
      </c>
      <c r="L15" s="2439"/>
      <c r="M15" s="2454">
        <v>110</v>
      </c>
      <c r="N15" s="2439"/>
      <c r="O15" s="2439">
        <v>28</v>
      </c>
      <c r="P15" s="2439"/>
      <c r="Q15" s="2439">
        <v>23</v>
      </c>
      <c r="R15" s="2439"/>
      <c r="S15" s="2439">
        <v>16</v>
      </c>
      <c r="T15" s="2445"/>
      <c r="U15" s="2445">
        <v>97</v>
      </c>
      <c r="V15" s="2454"/>
      <c r="W15" s="2445">
        <v>28</v>
      </c>
      <c r="X15" s="2454"/>
      <c r="Y15" s="2445">
        <v>22</v>
      </c>
      <c r="Z15" s="2454"/>
      <c r="AA15" s="2445">
        <v>14</v>
      </c>
      <c r="AB15" s="2449"/>
      <c r="AC15" s="1544"/>
      <c r="AD15" s="1544"/>
      <c r="AE15" s="1544"/>
      <c r="AF15" s="1544"/>
      <c r="AG15" s="1544"/>
      <c r="AH15" s="1544"/>
      <c r="AI15" s="1544"/>
      <c r="AJ15" s="1544"/>
      <c r="AK15" s="1544"/>
      <c r="AL15" s="1544"/>
      <c r="AM15" s="1544"/>
      <c r="AN15" s="1544"/>
    </row>
    <row r="16" spans="1:40" ht="18" customHeight="1">
      <c r="A16" s="1268"/>
      <c r="B16" s="257" t="s">
        <v>2042</v>
      </c>
      <c r="C16" s="1275"/>
      <c r="D16" s="1290"/>
      <c r="E16" s="1271"/>
      <c r="F16" s="877"/>
      <c r="G16" s="877"/>
      <c r="H16" s="1138"/>
      <c r="I16" s="1138"/>
      <c r="J16" s="1138"/>
      <c r="K16" s="1138"/>
      <c r="L16" s="1138"/>
      <c r="M16" s="1138"/>
      <c r="N16" s="1138"/>
      <c r="O16" s="1138"/>
      <c r="P16" s="1138"/>
      <c r="Q16" s="1138"/>
      <c r="R16" s="1138"/>
      <c r="S16" s="1138"/>
      <c r="T16" s="1138"/>
      <c r="U16" s="1138"/>
      <c r="V16" s="1138"/>
      <c r="W16" s="1138"/>
      <c r="X16" s="1138"/>
      <c r="Y16" s="1138"/>
      <c r="Z16" s="1138"/>
      <c r="AA16" s="1138"/>
      <c r="AB16" s="1138"/>
      <c r="AC16" s="27"/>
      <c r="AD16" s="27"/>
      <c r="AE16" s="27"/>
      <c r="AF16" s="27"/>
      <c r="AG16" s="27"/>
      <c r="AH16" s="27"/>
      <c r="AI16" s="27"/>
      <c r="AJ16" s="27"/>
      <c r="AK16" s="27"/>
      <c r="AL16" s="27"/>
      <c r="AM16" s="27"/>
      <c r="AN16" s="27"/>
    </row>
    <row r="17" spans="1:35" ht="47.25" customHeight="1">
      <c r="B17" s="24"/>
      <c r="C17" s="24"/>
      <c r="D17" s="24"/>
      <c r="E17" s="68"/>
      <c r="F17" s="95"/>
      <c r="G17" s="95"/>
      <c r="H17" s="95"/>
      <c r="I17" s="95"/>
      <c r="J17" s="95"/>
      <c r="K17" s="95"/>
      <c r="L17" s="95"/>
      <c r="M17" s="95"/>
      <c r="N17" s="95"/>
      <c r="O17" s="95"/>
      <c r="P17" s="95"/>
      <c r="Q17" s="95"/>
      <c r="R17" s="95"/>
      <c r="T17" s="95"/>
      <c r="U17" s="95"/>
      <c r="V17" s="96"/>
      <c r="W17" s="96"/>
    </row>
    <row r="18" spans="1:35" s="138" customFormat="1" ht="26.25" customHeight="1">
      <c r="A18" s="1079" t="s">
        <v>2121</v>
      </c>
      <c r="B18" s="164"/>
      <c r="C18" s="164"/>
      <c r="D18" s="164"/>
      <c r="E18" s="164"/>
      <c r="F18" s="164"/>
      <c r="G18" s="164"/>
      <c r="H18" s="164"/>
      <c r="I18" s="164"/>
      <c r="J18" s="164"/>
      <c r="K18" s="164"/>
      <c r="L18" s="164"/>
      <c r="M18" s="164"/>
      <c r="N18" s="164"/>
      <c r="O18" s="164"/>
      <c r="P18" s="164"/>
      <c r="Q18" s="164"/>
      <c r="R18" s="164"/>
      <c r="S18" s="164"/>
      <c r="T18" s="164"/>
      <c r="U18" s="164"/>
      <c r="V18" s="164"/>
      <c r="W18" s="164"/>
      <c r="AC18" s="139"/>
      <c r="AD18" s="139"/>
      <c r="AE18" s="139"/>
      <c r="AF18" s="139"/>
      <c r="AG18" s="139"/>
      <c r="AH18" s="139"/>
      <c r="AI18" s="139"/>
    </row>
    <row r="19" spans="1:35" ht="15.95" customHeight="1">
      <c r="B19" s="286"/>
      <c r="C19" s="286"/>
      <c r="D19" s="286"/>
      <c r="E19" s="286"/>
      <c r="F19" s="286"/>
      <c r="G19" s="286"/>
      <c r="H19" s="286"/>
      <c r="I19" s="286"/>
      <c r="J19" s="286"/>
      <c r="K19" s="286"/>
      <c r="L19" s="286"/>
      <c r="M19" s="286"/>
      <c r="N19" s="286"/>
      <c r="O19" s="286"/>
      <c r="P19" s="2412" t="s">
        <v>437</v>
      </c>
      <c r="Q19" s="2412"/>
      <c r="R19" s="2412"/>
      <c r="S19" s="2412"/>
      <c r="T19" s="2412"/>
      <c r="U19" s="2412"/>
      <c r="V19" s="2412"/>
      <c r="W19" s="68"/>
    </row>
    <row r="20" spans="1:35" ht="15.95" customHeight="1">
      <c r="B20" s="2058" t="s">
        <v>6</v>
      </c>
      <c r="C20" s="2059"/>
      <c r="D20" s="2059"/>
      <c r="E20" s="1762" t="s">
        <v>438</v>
      </c>
      <c r="F20" s="1762"/>
      <c r="G20" s="1762"/>
      <c r="H20" s="1762" t="s">
        <v>439</v>
      </c>
      <c r="I20" s="2059"/>
      <c r="J20" s="2059"/>
      <c r="K20" s="1762" t="s">
        <v>440</v>
      </c>
      <c r="L20" s="2059"/>
      <c r="M20" s="2059"/>
      <c r="N20" s="2059" t="s">
        <v>441</v>
      </c>
      <c r="O20" s="2059"/>
      <c r="P20" s="2059"/>
      <c r="Q20" s="2059"/>
      <c r="R20" s="2059"/>
      <c r="S20" s="2059"/>
      <c r="T20" s="2059"/>
      <c r="U20" s="2059"/>
      <c r="V20" s="1979"/>
      <c r="W20" s="68"/>
    </row>
    <row r="21" spans="1:35" ht="23.25" customHeight="1">
      <c r="B21" s="2280"/>
      <c r="C21" s="2023"/>
      <c r="D21" s="2023"/>
      <c r="E21" s="1764"/>
      <c r="F21" s="1764"/>
      <c r="G21" s="1764"/>
      <c r="H21" s="2023"/>
      <c r="I21" s="2023"/>
      <c r="J21" s="2023"/>
      <c r="K21" s="2023"/>
      <c r="L21" s="2023"/>
      <c r="M21" s="2023"/>
      <c r="N21" s="1764" t="s">
        <v>442</v>
      </c>
      <c r="O21" s="2023"/>
      <c r="P21" s="2023"/>
      <c r="Q21" s="1764" t="s">
        <v>443</v>
      </c>
      <c r="R21" s="2023"/>
      <c r="S21" s="2023"/>
      <c r="T21" s="1764" t="s">
        <v>444</v>
      </c>
      <c r="U21" s="2023"/>
      <c r="V21" s="2024"/>
      <c r="W21" s="68"/>
    </row>
    <row r="22" spans="1:35" ht="21" customHeight="1">
      <c r="B22" s="2280" t="s">
        <v>1719</v>
      </c>
      <c r="C22" s="2023"/>
      <c r="D22" s="2023"/>
      <c r="E22" s="2413">
        <v>50768</v>
      </c>
      <c r="F22" s="2413"/>
      <c r="G22" s="2413"/>
      <c r="H22" s="2413">
        <v>13720</v>
      </c>
      <c r="I22" s="2413"/>
      <c r="J22" s="2413"/>
      <c r="K22" s="2413">
        <v>9005</v>
      </c>
      <c r="L22" s="2413"/>
      <c r="M22" s="2413"/>
      <c r="N22" s="2413">
        <v>11435</v>
      </c>
      <c r="O22" s="2413"/>
      <c r="P22" s="2413"/>
      <c r="Q22" s="2413">
        <v>2577</v>
      </c>
      <c r="R22" s="2413"/>
      <c r="S22" s="2413"/>
      <c r="T22" s="2413">
        <v>1568</v>
      </c>
      <c r="U22" s="2413"/>
      <c r="V22" s="2414"/>
      <c r="W22" s="68"/>
    </row>
    <row r="23" spans="1:35" ht="21" customHeight="1">
      <c r="B23" s="2280" t="s">
        <v>1836</v>
      </c>
      <c r="C23" s="2023"/>
      <c r="D23" s="2023"/>
      <c r="E23" s="2413">
        <v>50756</v>
      </c>
      <c r="F23" s="2413"/>
      <c r="G23" s="2413"/>
      <c r="H23" s="2413">
        <v>13714</v>
      </c>
      <c r="I23" s="2413"/>
      <c r="J23" s="2413"/>
      <c r="K23" s="2413">
        <v>9093</v>
      </c>
      <c r="L23" s="2413"/>
      <c r="M23" s="2413"/>
      <c r="N23" s="2413">
        <v>11640</v>
      </c>
      <c r="O23" s="2413"/>
      <c r="P23" s="2413"/>
      <c r="Q23" s="2413">
        <v>2244</v>
      </c>
      <c r="R23" s="2413"/>
      <c r="S23" s="2413"/>
      <c r="T23" s="2413">
        <v>1754</v>
      </c>
      <c r="U23" s="2413"/>
      <c r="V23" s="2414"/>
      <c r="W23" s="68"/>
    </row>
    <row r="24" spans="1:35" ht="21" customHeight="1">
      <c r="B24" s="2280" t="s">
        <v>1882</v>
      </c>
      <c r="C24" s="2023"/>
      <c r="D24" s="2023"/>
      <c r="E24" s="2413">
        <v>50874</v>
      </c>
      <c r="F24" s="2413"/>
      <c r="G24" s="2413"/>
      <c r="H24" s="2413">
        <v>13881</v>
      </c>
      <c r="I24" s="2413"/>
      <c r="J24" s="2413"/>
      <c r="K24" s="2413">
        <v>9076</v>
      </c>
      <c r="L24" s="2413"/>
      <c r="M24" s="2413"/>
      <c r="N24" s="2413">
        <v>11171</v>
      </c>
      <c r="O24" s="2413"/>
      <c r="P24" s="2413"/>
      <c r="Q24" s="2413">
        <v>1002</v>
      </c>
      <c r="R24" s="2413"/>
      <c r="S24" s="2413"/>
      <c r="T24" s="2413">
        <v>3191</v>
      </c>
      <c r="U24" s="2413"/>
      <c r="V24" s="2414"/>
      <c r="W24" s="83"/>
    </row>
    <row r="25" spans="1:35" ht="21" customHeight="1">
      <c r="B25" s="2421" t="s">
        <v>1943</v>
      </c>
      <c r="C25" s="2422"/>
      <c r="D25" s="2422"/>
      <c r="E25" s="2416">
        <v>50877</v>
      </c>
      <c r="F25" s="2416"/>
      <c r="G25" s="2416"/>
      <c r="H25" s="2416">
        <v>14442</v>
      </c>
      <c r="I25" s="2416"/>
      <c r="J25" s="2416"/>
      <c r="K25" s="2416">
        <v>9121</v>
      </c>
      <c r="L25" s="2416"/>
      <c r="M25" s="2416"/>
      <c r="N25" s="2416">
        <v>12428</v>
      </c>
      <c r="O25" s="2416"/>
      <c r="P25" s="2416"/>
      <c r="Q25" s="2416">
        <v>1408</v>
      </c>
      <c r="R25" s="2416"/>
      <c r="S25" s="2416"/>
      <c r="T25" s="2416">
        <v>2385</v>
      </c>
      <c r="U25" s="2416"/>
      <c r="V25" s="2417"/>
      <c r="W25" s="68"/>
    </row>
    <row r="26" spans="1:35" ht="21" customHeight="1">
      <c r="B26" s="2440" t="s">
        <v>2168</v>
      </c>
      <c r="C26" s="2441"/>
      <c r="D26" s="2441"/>
      <c r="E26" s="2442">
        <v>51080</v>
      </c>
      <c r="F26" s="2442"/>
      <c r="G26" s="2442"/>
      <c r="H26" s="2442">
        <v>15034</v>
      </c>
      <c r="I26" s="2442"/>
      <c r="J26" s="2442"/>
      <c r="K26" s="2442">
        <v>9072</v>
      </c>
      <c r="L26" s="2442"/>
      <c r="M26" s="2442"/>
      <c r="N26" s="2442">
        <v>12311</v>
      </c>
      <c r="O26" s="2442"/>
      <c r="P26" s="2442"/>
      <c r="Q26" s="2442">
        <v>2010</v>
      </c>
      <c r="R26" s="2442"/>
      <c r="S26" s="2442"/>
      <c r="T26" s="2442">
        <v>2434</v>
      </c>
      <c r="U26" s="2442"/>
      <c r="V26" s="2446"/>
      <c r="W26" s="68"/>
    </row>
    <row r="27" spans="1:35" ht="15.95" customHeight="1">
      <c r="B27" s="299" t="s">
        <v>445</v>
      </c>
      <c r="C27" s="43"/>
      <c r="D27" s="68"/>
      <c r="E27" s="68"/>
      <c r="F27" s="68"/>
      <c r="G27" s="68"/>
      <c r="H27" s="68"/>
      <c r="I27" s="68"/>
      <c r="J27" s="68"/>
      <c r="K27" s="68"/>
      <c r="L27" s="68"/>
      <c r="M27" s="68"/>
      <c r="N27" s="68"/>
      <c r="O27" s="68"/>
      <c r="P27" s="68"/>
      <c r="Q27" s="68"/>
      <c r="R27" s="68"/>
      <c r="S27" s="68"/>
      <c r="T27" s="68"/>
      <c r="U27" s="68"/>
      <c r="V27" s="68"/>
      <c r="W27" s="68"/>
    </row>
    <row r="28" spans="1:35" ht="15.95" customHeight="1">
      <c r="B28" s="24"/>
      <c r="C28" s="2419"/>
      <c r="D28" s="2420"/>
      <c r="E28" s="2420"/>
      <c r="F28" s="2420"/>
      <c r="G28" s="2420"/>
      <c r="H28" s="2420"/>
      <c r="I28" s="2420"/>
      <c r="J28" s="2420"/>
      <c r="K28" s="2420"/>
      <c r="L28" s="2420"/>
      <c r="M28" s="2420"/>
      <c r="N28" s="2420"/>
      <c r="O28" s="24"/>
      <c r="P28" s="24"/>
      <c r="Q28" s="24"/>
      <c r="R28" s="24"/>
      <c r="S28" s="24"/>
      <c r="T28" s="24"/>
      <c r="U28" s="24"/>
      <c r="V28" s="24"/>
      <c r="W28" s="68"/>
      <c r="AE28" s="81"/>
    </row>
    <row r="29" spans="1:35" ht="18.75" customHeight="1">
      <c r="B29" s="16"/>
      <c r="C29" s="16"/>
      <c r="D29" s="16"/>
      <c r="E29" s="64"/>
      <c r="F29" s="64"/>
      <c r="G29" s="64"/>
      <c r="H29" s="64"/>
      <c r="I29" s="64"/>
      <c r="J29" s="64"/>
      <c r="K29" s="64"/>
      <c r="L29" s="64"/>
      <c r="M29" s="64"/>
      <c r="N29" s="64"/>
      <c r="O29" s="64"/>
      <c r="P29" s="64"/>
      <c r="Q29" s="64"/>
      <c r="R29" s="64"/>
      <c r="S29" s="64"/>
      <c r="T29" s="64"/>
      <c r="U29" s="64"/>
      <c r="V29" s="64"/>
      <c r="W29" s="68"/>
    </row>
    <row r="30" spans="1:35" ht="18.75" customHeight="1">
      <c r="B30" s="16"/>
      <c r="C30" s="16"/>
      <c r="D30" s="16"/>
      <c r="E30" s="64"/>
      <c r="F30" s="64"/>
      <c r="G30" s="64"/>
      <c r="H30" s="64"/>
      <c r="I30" s="64"/>
      <c r="J30" s="64"/>
      <c r="K30" s="64"/>
      <c r="L30" s="64"/>
      <c r="M30" s="64"/>
      <c r="N30" s="64"/>
      <c r="O30" s="64"/>
      <c r="P30" s="64"/>
      <c r="Q30" s="64"/>
      <c r="R30" s="64"/>
      <c r="S30" s="64"/>
      <c r="T30" s="64"/>
      <c r="U30" s="64"/>
      <c r="V30" s="64"/>
      <c r="W30" s="68"/>
    </row>
    <row r="31" spans="1:35" s="138" customFormat="1" ht="26.25" customHeight="1">
      <c r="A31" s="1079" t="s">
        <v>2122</v>
      </c>
      <c r="B31" s="164"/>
      <c r="C31" s="164"/>
      <c r="D31" s="164"/>
      <c r="E31" s="164"/>
      <c r="F31" s="164"/>
      <c r="G31" s="164"/>
      <c r="H31" s="164"/>
      <c r="I31" s="164"/>
      <c r="J31" s="164"/>
      <c r="K31" s="164"/>
      <c r="L31" s="164"/>
      <c r="M31" s="164"/>
      <c r="N31" s="164"/>
      <c r="O31" s="164"/>
      <c r="P31" s="164"/>
      <c r="Q31" s="164"/>
      <c r="R31" s="164"/>
      <c r="S31" s="164"/>
      <c r="T31" s="164"/>
      <c r="U31" s="164"/>
      <c r="V31" s="164"/>
      <c r="W31" s="164"/>
      <c r="AC31" s="139"/>
      <c r="AD31" s="139"/>
      <c r="AE31" s="139"/>
      <c r="AF31" s="139"/>
      <c r="AG31" s="139"/>
      <c r="AH31" s="139"/>
      <c r="AI31" s="139"/>
    </row>
    <row r="32" spans="1:35" ht="15.95" customHeight="1">
      <c r="B32" s="261"/>
      <c r="C32" s="261"/>
      <c r="D32" s="261"/>
      <c r="E32" s="261"/>
      <c r="F32" s="261"/>
      <c r="G32" s="261"/>
      <c r="H32" s="261"/>
      <c r="I32" s="261"/>
      <c r="J32" s="261"/>
      <c r="K32" s="261"/>
      <c r="L32" s="261"/>
      <c r="M32" s="261"/>
      <c r="N32" s="261"/>
      <c r="O32" s="261"/>
      <c r="P32" s="1597" t="s">
        <v>446</v>
      </c>
      <c r="Q32" s="1597"/>
      <c r="R32" s="1597"/>
      <c r="S32" s="1597"/>
    </row>
    <row r="33" spans="2:19" ht="15.95" customHeight="1">
      <c r="B33" s="1570" t="s">
        <v>329</v>
      </c>
      <c r="C33" s="1562"/>
      <c r="D33" s="1562"/>
      <c r="E33" s="1883" t="s">
        <v>447</v>
      </c>
      <c r="F33" s="1562"/>
      <c r="G33" s="1562"/>
      <c r="H33" s="1562"/>
      <c r="I33" s="1562"/>
      <c r="J33" s="1883" t="s">
        <v>1998</v>
      </c>
      <c r="K33" s="1562"/>
      <c r="L33" s="1562"/>
      <c r="M33" s="1562"/>
      <c r="N33" s="1562"/>
      <c r="O33" s="1883" t="s">
        <v>1999</v>
      </c>
      <c r="P33" s="1562"/>
      <c r="Q33" s="1562"/>
      <c r="R33" s="1562"/>
      <c r="S33" s="1564"/>
    </row>
    <row r="34" spans="2:19" ht="15.95" customHeight="1">
      <c r="B34" s="1571"/>
      <c r="C34" s="1569"/>
      <c r="D34" s="1569"/>
      <c r="E34" s="1569"/>
      <c r="F34" s="1569"/>
      <c r="G34" s="1569"/>
      <c r="H34" s="1569"/>
      <c r="I34" s="1569"/>
      <c r="J34" s="1569"/>
      <c r="K34" s="1569"/>
      <c r="L34" s="1569"/>
      <c r="M34" s="1569"/>
      <c r="N34" s="1569"/>
      <c r="O34" s="1569"/>
      <c r="P34" s="1569"/>
      <c r="Q34" s="1569"/>
      <c r="R34" s="1569"/>
      <c r="S34" s="1573"/>
    </row>
    <row r="35" spans="2:19" ht="21" customHeight="1">
      <c r="B35" s="1571" t="s">
        <v>1719</v>
      </c>
      <c r="C35" s="1569"/>
      <c r="D35" s="1569"/>
      <c r="E35" s="2408">
        <v>4288</v>
      </c>
      <c r="F35" s="2408"/>
      <c r="G35" s="2408"/>
      <c r="H35" s="2408"/>
      <c r="I35" s="2408"/>
      <c r="J35" s="2409">
        <v>3431.6</v>
      </c>
      <c r="K35" s="2409"/>
      <c r="L35" s="2409"/>
      <c r="M35" s="2409"/>
      <c r="N35" s="2409"/>
      <c r="O35" s="2409">
        <v>3431.6</v>
      </c>
      <c r="P35" s="2409"/>
      <c r="Q35" s="2409"/>
      <c r="R35" s="2409"/>
      <c r="S35" s="2423"/>
    </row>
    <row r="36" spans="2:19" ht="21" customHeight="1">
      <c r="B36" s="1571" t="s">
        <v>1836</v>
      </c>
      <c r="C36" s="1569"/>
      <c r="D36" s="1569"/>
      <c r="E36" s="2408">
        <v>4209</v>
      </c>
      <c r="F36" s="2408"/>
      <c r="G36" s="2408"/>
      <c r="H36" s="2408"/>
      <c r="I36" s="2408"/>
      <c r="J36" s="2409">
        <v>3450.3</v>
      </c>
      <c r="K36" s="2409"/>
      <c r="L36" s="2409"/>
      <c r="M36" s="2409"/>
      <c r="N36" s="2409"/>
      <c r="O36" s="2409">
        <v>3450.3</v>
      </c>
      <c r="P36" s="2409"/>
      <c r="Q36" s="2409"/>
      <c r="R36" s="2409"/>
      <c r="S36" s="2423"/>
    </row>
    <row r="37" spans="2:19" ht="21" customHeight="1">
      <c r="B37" s="1571" t="s">
        <v>1882</v>
      </c>
      <c r="C37" s="1569"/>
      <c r="D37" s="1569"/>
      <c r="E37" s="2408">
        <v>4188</v>
      </c>
      <c r="F37" s="2408"/>
      <c r="G37" s="2408"/>
      <c r="H37" s="2408"/>
      <c r="I37" s="2408"/>
      <c r="J37" s="2409">
        <v>3376.5</v>
      </c>
      <c r="K37" s="2409"/>
      <c r="L37" s="2409"/>
      <c r="M37" s="2409"/>
      <c r="N37" s="2409"/>
      <c r="O37" s="2409">
        <v>3376.5</v>
      </c>
      <c r="P37" s="2409"/>
      <c r="Q37" s="2409"/>
      <c r="R37" s="2409"/>
      <c r="S37" s="2423"/>
    </row>
    <row r="38" spans="2:19" ht="21" customHeight="1">
      <c r="B38" s="2332" t="s">
        <v>1943</v>
      </c>
      <c r="C38" s="2333"/>
      <c r="D38" s="2333"/>
      <c r="E38" s="2431">
        <v>3246</v>
      </c>
      <c r="F38" s="2431"/>
      <c r="G38" s="2431"/>
      <c r="H38" s="2431"/>
      <c r="I38" s="2431"/>
      <c r="J38" s="2432">
        <v>3210.8</v>
      </c>
      <c r="K38" s="2432"/>
      <c r="L38" s="2432"/>
      <c r="M38" s="2432"/>
      <c r="N38" s="2432"/>
      <c r="O38" s="2432">
        <v>3210.8</v>
      </c>
      <c r="P38" s="2432"/>
      <c r="Q38" s="2432"/>
      <c r="R38" s="2432"/>
      <c r="S38" s="2433"/>
    </row>
    <row r="39" spans="2:19" ht="21" customHeight="1">
      <c r="B39" s="1572" t="s">
        <v>2168</v>
      </c>
      <c r="C39" s="1565"/>
      <c r="D39" s="1565"/>
      <c r="E39" s="2410">
        <v>1965</v>
      </c>
      <c r="F39" s="2410"/>
      <c r="G39" s="2410"/>
      <c r="H39" s="2410"/>
      <c r="I39" s="2410"/>
      <c r="J39" s="2411">
        <v>3379</v>
      </c>
      <c r="K39" s="2411"/>
      <c r="L39" s="2411"/>
      <c r="M39" s="2411"/>
      <c r="N39" s="2411"/>
      <c r="O39" s="2411">
        <v>3379</v>
      </c>
      <c r="P39" s="2411"/>
      <c r="Q39" s="2411"/>
      <c r="R39" s="2411"/>
      <c r="S39" s="2418"/>
    </row>
    <row r="40" spans="2:19" ht="15.95" customHeight="1">
      <c r="B40" s="1799" t="s">
        <v>338</v>
      </c>
      <c r="C40" s="1799"/>
      <c r="D40" s="869" t="s">
        <v>1892</v>
      </c>
      <c r="E40" s="869"/>
      <c r="F40" s="869"/>
      <c r="G40" s="869"/>
      <c r="H40" s="869"/>
      <c r="I40" s="869"/>
      <c r="J40" s="261"/>
      <c r="K40" s="260"/>
      <c r="L40" s="260"/>
      <c r="M40" s="260"/>
      <c r="N40" s="16"/>
      <c r="O40" s="16"/>
      <c r="P40" s="16"/>
      <c r="Q40" s="16"/>
      <c r="R40" s="16"/>
      <c r="S40" s="16"/>
    </row>
    <row r="41" spans="2:19" ht="15.95" customHeight="1">
      <c r="B41" s="261"/>
      <c r="C41" s="257"/>
      <c r="D41" s="257" t="s">
        <v>206</v>
      </c>
      <c r="E41" s="261"/>
      <c r="F41" s="261"/>
      <c r="G41" s="261"/>
      <c r="H41" s="261"/>
      <c r="I41" s="261"/>
      <c r="J41" s="261"/>
      <c r="K41" s="260"/>
      <c r="L41" s="260"/>
      <c r="M41" s="260"/>
      <c r="N41" s="16"/>
      <c r="O41" s="16"/>
      <c r="P41" s="16"/>
      <c r="Q41" s="16"/>
      <c r="R41" s="16"/>
      <c r="S41" s="16"/>
    </row>
    <row r="42" spans="2:19" ht="18.75" customHeight="1">
      <c r="B42" s="16"/>
      <c r="E42" s="11"/>
      <c r="F42" s="11"/>
      <c r="G42" s="11"/>
      <c r="H42" s="11"/>
      <c r="I42" s="11"/>
      <c r="J42" s="11"/>
      <c r="K42" s="11"/>
      <c r="L42" s="11"/>
      <c r="M42" s="98"/>
      <c r="N42" s="98"/>
      <c r="O42" s="98"/>
      <c r="P42" s="98"/>
      <c r="Q42" s="98"/>
      <c r="R42" s="98"/>
      <c r="S42" s="98"/>
    </row>
  </sheetData>
  <mergeCells count="231">
    <mergeCell ref="AA6:AB6"/>
    <mergeCell ref="Y5:Z5"/>
    <mergeCell ref="W6:X6"/>
    <mergeCell ref="Y6:Z6"/>
    <mergeCell ref="U6:V6"/>
    <mergeCell ref="U7:V7"/>
    <mergeCell ref="W9:X9"/>
    <mergeCell ref="Y9:Z9"/>
    <mergeCell ref="U5:V5"/>
    <mergeCell ref="W5:X5"/>
    <mergeCell ref="AA7:AB7"/>
    <mergeCell ref="AA8:AB8"/>
    <mergeCell ref="AA9:AB9"/>
    <mergeCell ref="AA5:AB5"/>
    <mergeCell ref="W7:X7"/>
    <mergeCell ref="Y7:Z7"/>
    <mergeCell ref="U8:V8"/>
    <mergeCell ref="U9:V9"/>
    <mergeCell ref="W8:X8"/>
    <mergeCell ref="Y8:Z8"/>
    <mergeCell ref="W14:X14"/>
    <mergeCell ref="Y14:Z14"/>
    <mergeCell ref="W11:X11"/>
    <mergeCell ref="Y11:Z11"/>
    <mergeCell ref="AA11:AB11"/>
    <mergeCell ref="W12:X12"/>
    <mergeCell ref="Y12:Z12"/>
    <mergeCell ref="AA12:AB12"/>
    <mergeCell ref="U14:V14"/>
    <mergeCell ref="AA13:AB13"/>
    <mergeCell ref="U12:V12"/>
    <mergeCell ref="U13:V13"/>
    <mergeCell ref="U11:V11"/>
    <mergeCell ref="AA10:AB10"/>
    <mergeCell ref="AA15:AB15"/>
    <mergeCell ref="AA14:AB14"/>
    <mergeCell ref="K15:L15"/>
    <mergeCell ref="K14:L14"/>
    <mergeCell ref="M14:N14"/>
    <mergeCell ref="M15:N15"/>
    <mergeCell ref="O15:P15"/>
    <mergeCell ref="B14:D14"/>
    <mergeCell ref="E14:F14"/>
    <mergeCell ref="G14:H14"/>
    <mergeCell ref="I14:J14"/>
    <mergeCell ref="O10:P10"/>
    <mergeCell ref="Q10:R10"/>
    <mergeCell ref="S10:T10"/>
    <mergeCell ref="M10:N10"/>
    <mergeCell ref="U15:V15"/>
    <mergeCell ref="U10:V10"/>
    <mergeCell ref="W10:X10"/>
    <mergeCell ref="Y10:Z10"/>
    <mergeCell ref="W15:X15"/>
    <mergeCell ref="Y15:Z15"/>
    <mergeCell ref="W13:X13"/>
    <mergeCell ref="Y13:Z13"/>
    <mergeCell ref="M11:N11"/>
    <mergeCell ref="O11:P11"/>
    <mergeCell ref="Q11:R11"/>
    <mergeCell ref="O12:P12"/>
    <mergeCell ref="N26:P26"/>
    <mergeCell ref="Q26:S26"/>
    <mergeCell ref="Q15:R15"/>
    <mergeCell ref="S15:T15"/>
    <mergeCell ref="S13:T13"/>
    <mergeCell ref="Q12:R12"/>
    <mergeCell ref="S11:T11"/>
    <mergeCell ref="K26:M26"/>
    <mergeCell ref="T26:V26"/>
    <mergeCell ref="T23:V23"/>
    <mergeCell ref="N22:P22"/>
    <mergeCell ref="Q22:S22"/>
    <mergeCell ref="N24:P24"/>
    <mergeCell ref="Q23:S23"/>
    <mergeCell ref="B15:D15"/>
    <mergeCell ref="E15:F15"/>
    <mergeCell ref="B26:D26"/>
    <mergeCell ref="E26:G26"/>
    <mergeCell ref="H26:J26"/>
    <mergeCell ref="E12:F12"/>
    <mergeCell ref="G12:H12"/>
    <mergeCell ref="I12:J12"/>
    <mergeCell ref="O35:S35"/>
    <mergeCell ref="J35:N35"/>
    <mergeCell ref="G13:H13"/>
    <mergeCell ref="I13:J13"/>
    <mergeCell ref="K13:L13"/>
    <mergeCell ref="M13:N13"/>
    <mergeCell ref="K12:L12"/>
    <mergeCell ref="M12:N12"/>
    <mergeCell ref="G15:H15"/>
    <mergeCell ref="I15:J15"/>
    <mergeCell ref="B20:D21"/>
    <mergeCell ref="Q21:S21"/>
    <mergeCell ref="N21:P21"/>
    <mergeCell ref="N20:V20"/>
    <mergeCell ref="T21:V21"/>
    <mergeCell ref="K20:M21"/>
    <mergeCell ref="M9:N9"/>
    <mergeCell ref="O9:P9"/>
    <mergeCell ref="Q9:R9"/>
    <mergeCell ref="S9:T9"/>
    <mergeCell ref="P32:S32"/>
    <mergeCell ref="B38:D38"/>
    <mergeCell ref="E38:I38"/>
    <mergeCell ref="J38:N38"/>
    <mergeCell ref="O38:S38"/>
    <mergeCell ref="O37:S37"/>
    <mergeCell ref="K23:M23"/>
    <mergeCell ref="B24:D24"/>
    <mergeCell ref="E24:G24"/>
    <mergeCell ref="B23:D23"/>
    <mergeCell ref="E23:G23"/>
    <mergeCell ref="H23:J23"/>
    <mergeCell ref="T24:V24"/>
    <mergeCell ref="N23:P23"/>
    <mergeCell ref="O13:P13"/>
    <mergeCell ref="B12:D12"/>
    <mergeCell ref="B11:D11"/>
    <mergeCell ref="B10:D10"/>
    <mergeCell ref="E13:F13"/>
    <mergeCell ref="S12:T12"/>
    <mergeCell ref="M7:N7"/>
    <mergeCell ref="O7:P7"/>
    <mergeCell ref="Q7:R7"/>
    <mergeCell ref="S7:T7"/>
    <mergeCell ref="M8:N8"/>
    <mergeCell ref="O8:P8"/>
    <mergeCell ref="Q8:R8"/>
    <mergeCell ref="S8:T8"/>
    <mergeCell ref="M6:N6"/>
    <mergeCell ref="O6:P6"/>
    <mergeCell ref="Q6:R6"/>
    <mergeCell ref="S6:T6"/>
    <mergeCell ref="M5:N5"/>
    <mergeCell ref="O5:P5"/>
    <mergeCell ref="Q5:R5"/>
    <mergeCell ref="S5:T5"/>
    <mergeCell ref="AA4:AB4"/>
    <mergeCell ref="M3:T3"/>
    <mergeCell ref="M4:N4"/>
    <mergeCell ref="O4:P4"/>
    <mergeCell ref="Q4:R4"/>
    <mergeCell ref="S4:T4"/>
    <mergeCell ref="U3:AB3"/>
    <mergeCell ref="U4:V4"/>
    <mergeCell ref="W4:X4"/>
    <mergeCell ref="Y4:Z4"/>
    <mergeCell ref="C28:N28"/>
    <mergeCell ref="B36:D36"/>
    <mergeCell ref="Q24:S24"/>
    <mergeCell ref="H22:J22"/>
    <mergeCell ref="B25:D25"/>
    <mergeCell ref="E25:G25"/>
    <mergeCell ref="H25:J25"/>
    <mergeCell ref="B22:D22"/>
    <mergeCell ref="E22:G22"/>
    <mergeCell ref="E36:I36"/>
    <mergeCell ref="J36:N36"/>
    <mergeCell ref="O36:S36"/>
    <mergeCell ref="B33:D34"/>
    <mergeCell ref="E33:I34"/>
    <mergeCell ref="J33:N34"/>
    <mergeCell ref="O33:S34"/>
    <mergeCell ref="B35:D35"/>
    <mergeCell ref="E35:I35"/>
    <mergeCell ref="B40:C40"/>
    <mergeCell ref="B37:D37"/>
    <mergeCell ref="E37:I37"/>
    <mergeCell ref="J37:N37"/>
    <mergeCell ref="B39:D39"/>
    <mergeCell ref="E39:I39"/>
    <mergeCell ref="J39:N39"/>
    <mergeCell ref="Q13:R13"/>
    <mergeCell ref="P19:V19"/>
    <mergeCell ref="T22:V22"/>
    <mergeCell ref="O14:P14"/>
    <mergeCell ref="Q14:R14"/>
    <mergeCell ref="S14:T14"/>
    <mergeCell ref="K25:M25"/>
    <mergeCell ref="N25:P25"/>
    <mergeCell ref="Q25:S25"/>
    <mergeCell ref="T25:V25"/>
    <mergeCell ref="B13:D13"/>
    <mergeCell ref="K22:M22"/>
    <mergeCell ref="H20:J21"/>
    <mergeCell ref="H24:J24"/>
    <mergeCell ref="K24:M24"/>
    <mergeCell ref="O39:S39"/>
    <mergeCell ref="E20:G21"/>
    <mergeCell ref="B7:D7"/>
    <mergeCell ref="B2:D2"/>
    <mergeCell ref="B8:D8"/>
    <mergeCell ref="B3:D4"/>
    <mergeCell ref="B5:D5"/>
    <mergeCell ref="E5:F5"/>
    <mergeCell ref="G5:H5"/>
    <mergeCell ref="B6:D6"/>
    <mergeCell ref="B9:D9"/>
    <mergeCell ref="I5:J5"/>
    <mergeCell ref="K5:L5"/>
    <mergeCell ref="E3:L3"/>
    <mergeCell ref="E4:F4"/>
    <mergeCell ref="G4:H4"/>
    <mergeCell ref="I4:J4"/>
    <mergeCell ref="K4:L4"/>
    <mergeCell ref="E7:F7"/>
    <mergeCell ref="G7:H7"/>
    <mergeCell ref="I7:J7"/>
    <mergeCell ref="K7:L7"/>
    <mergeCell ref="E6:F6"/>
    <mergeCell ref="G6:H6"/>
    <mergeCell ref="I6:J6"/>
    <mergeCell ref="K6:L6"/>
    <mergeCell ref="I8:J8"/>
    <mergeCell ref="K8:L8"/>
    <mergeCell ref="E9:F9"/>
    <mergeCell ref="G9:H9"/>
    <mergeCell ref="I9:J9"/>
    <mergeCell ref="K9:L9"/>
    <mergeCell ref="E8:F8"/>
    <mergeCell ref="G8:H8"/>
    <mergeCell ref="E11:F11"/>
    <mergeCell ref="G11:H11"/>
    <mergeCell ref="I11:J11"/>
    <mergeCell ref="K11:L11"/>
    <mergeCell ref="E10:F10"/>
    <mergeCell ref="G10:H10"/>
    <mergeCell ref="I10:J10"/>
    <mergeCell ref="K10:L10"/>
  </mergeCells>
  <phoneticPr fontId="2"/>
  <pageMargins left="0.78740157480314965" right="0.78740157480314965" top="0.59055118110236227" bottom="0.59055118110236227" header="0.39370078740157483" footer="0.39370078740157483"/>
  <pageSetup paperSize="9" scale="93" firstPageNumber="28" orientation="portrait" useFirstPageNumber="1" r:id="rId1"/>
  <headerFooter alignWithMargins="0">
    <oddHeader>&amp;R&amp;A</oddHeader>
    <oddFooter>&amp;C- ３１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9">
    <pageSetUpPr fitToPage="1"/>
  </sheetPr>
  <dimension ref="A1:AC35"/>
  <sheetViews>
    <sheetView zoomScaleNormal="100" workbookViewId="0">
      <selection activeCell="L37" sqref="L37"/>
    </sheetView>
  </sheetViews>
  <sheetFormatPr defaultRowHeight="14.45" customHeight="1"/>
  <cols>
    <col min="1" max="1" width="1.875" style="99" customWidth="1"/>
    <col min="2" max="2" width="4.5" style="99" customWidth="1"/>
    <col min="3" max="3" width="2.625" style="99" bestFit="1" customWidth="1"/>
    <col min="4" max="4" width="21.5" style="99" customWidth="1"/>
    <col min="5" max="5" width="5.75" style="99" bestFit="1" customWidth="1"/>
    <col min="6" max="10" width="13.5" style="99" customWidth="1"/>
    <col min="11" max="11" width="1.5" style="99" customWidth="1"/>
    <col min="12" max="16384" width="9" style="99"/>
  </cols>
  <sheetData>
    <row r="1" spans="1:29" s="138" customFormat="1" ht="26.25" customHeight="1">
      <c r="A1" s="134" t="s">
        <v>2123</v>
      </c>
      <c r="B1" s="140"/>
      <c r="C1" s="140"/>
      <c r="D1" s="140"/>
      <c r="E1" s="140"/>
      <c r="F1" s="140"/>
      <c r="G1" s="140"/>
      <c r="H1" s="140"/>
      <c r="I1" s="140"/>
      <c r="J1" s="140"/>
      <c r="K1" s="140"/>
      <c r="L1" s="140"/>
      <c r="M1" s="140"/>
      <c r="N1" s="140"/>
      <c r="O1" s="140"/>
      <c r="P1" s="140"/>
      <c r="Q1" s="140"/>
      <c r="R1" s="139"/>
      <c r="S1" s="139"/>
      <c r="T1" s="139"/>
      <c r="U1" s="139"/>
      <c r="V1" s="139"/>
      <c r="W1" s="139"/>
      <c r="X1" s="139"/>
      <c r="Y1" s="139"/>
      <c r="Z1" s="139"/>
      <c r="AA1" s="139"/>
      <c r="AB1" s="139"/>
      <c r="AC1" s="139"/>
    </row>
    <row r="2" spans="1:29" ht="15.95" customHeight="1">
      <c r="A2" s="1268"/>
      <c r="B2" s="1268"/>
      <c r="C2" s="1268"/>
      <c r="D2" s="1268"/>
      <c r="E2" s="1268"/>
      <c r="F2" s="1268"/>
      <c r="G2" s="1268"/>
      <c r="H2" s="1597" t="s">
        <v>1563</v>
      </c>
      <c r="I2" s="1597"/>
      <c r="J2" s="1597"/>
      <c r="K2" s="162"/>
    </row>
    <row r="3" spans="1:29" ht="25.5" customHeight="1">
      <c r="A3" s="1268"/>
      <c r="B3" s="2468" t="s">
        <v>1424</v>
      </c>
      <c r="C3" s="2469"/>
      <c r="D3" s="2469"/>
      <c r="E3" s="2469"/>
      <c r="F3" s="1284" t="s">
        <v>1719</v>
      </c>
      <c r="G3" s="1284" t="s">
        <v>1836</v>
      </c>
      <c r="H3" s="1284" t="s">
        <v>1882</v>
      </c>
      <c r="I3" s="896" t="s">
        <v>1943</v>
      </c>
      <c r="J3" s="898" t="s">
        <v>2168</v>
      </c>
      <c r="K3" s="163"/>
    </row>
    <row r="4" spans="1:29" ht="25.5" customHeight="1">
      <c r="A4" s="1268"/>
      <c r="B4" s="2470" t="s">
        <v>1175</v>
      </c>
      <c r="C4" s="2465" t="s">
        <v>1564</v>
      </c>
      <c r="D4" s="2466"/>
      <c r="E4" s="443" t="s">
        <v>1565</v>
      </c>
      <c r="F4" s="1404">
        <v>18830</v>
      </c>
      <c r="G4" s="1404">
        <v>19014</v>
      </c>
      <c r="H4" s="1404">
        <v>19166</v>
      </c>
      <c r="I4" s="1405">
        <v>19482</v>
      </c>
      <c r="J4" s="1406">
        <v>19764</v>
      </c>
    </row>
    <row r="5" spans="1:29" ht="25.5" customHeight="1">
      <c r="A5" s="1268"/>
      <c r="B5" s="2470"/>
      <c r="C5" s="2461" t="s">
        <v>967</v>
      </c>
      <c r="D5" s="2462"/>
      <c r="E5" s="444" t="s">
        <v>1565</v>
      </c>
      <c r="F5" s="1317">
        <v>6390</v>
      </c>
      <c r="G5" s="1317">
        <v>6341</v>
      </c>
      <c r="H5" s="1317">
        <v>6224</v>
      </c>
      <c r="I5" s="1407">
        <v>6109</v>
      </c>
      <c r="J5" s="1408">
        <v>5992</v>
      </c>
    </row>
    <row r="6" spans="1:29" ht="25.5" customHeight="1">
      <c r="A6" s="1268"/>
      <c r="B6" s="2470"/>
      <c r="C6" s="2463" t="s">
        <v>968</v>
      </c>
      <c r="D6" s="2464"/>
      <c r="E6" s="445" t="s">
        <v>1321</v>
      </c>
      <c r="F6" s="589">
        <v>33.93</v>
      </c>
      <c r="G6" s="589">
        <v>33.340000000000003</v>
      </c>
      <c r="H6" s="589">
        <v>32.47</v>
      </c>
      <c r="I6" s="897">
        <v>31.36</v>
      </c>
      <c r="J6" s="1074">
        <v>30.32</v>
      </c>
    </row>
    <row r="7" spans="1:29" ht="25.5" customHeight="1">
      <c r="A7" s="1268"/>
      <c r="B7" s="2470" t="s">
        <v>969</v>
      </c>
      <c r="C7" s="2465" t="s">
        <v>970</v>
      </c>
      <c r="D7" s="2466"/>
      <c r="E7" s="443" t="s">
        <v>971</v>
      </c>
      <c r="F7" s="1404">
        <v>50733</v>
      </c>
      <c r="G7" s="1404">
        <v>50768</v>
      </c>
      <c r="H7" s="1404">
        <v>50756</v>
      </c>
      <c r="I7" s="1409">
        <v>50874</v>
      </c>
      <c r="J7" s="1410">
        <v>50877</v>
      </c>
    </row>
    <row r="8" spans="1:29" ht="25.5" customHeight="1">
      <c r="A8" s="1268"/>
      <c r="B8" s="2470"/>
      <c r="C8" s="2461" t="s">
        <v>972</v>
      </c>
      <c r="D8" s="2462"/>
      <c r="E8" s="444" t="s">
        <v>971</v>
      </c>
      <c r="F8" s="1317">
        <v>11166</v>
      </c>
      <c r="G8" s="1317">
        <v>11007</v>
      </c>
      <c r="H8" s="1317">
        <v>10724</v>
      </c>
      <c r="I8" s="1411">
        <v>10289</v>
      </c>
      <c r="J8" s="1412">
        <v>9894</v>
      </c>
    </row>
    <row r="9" spans="1:29" ht="25.5" customHeight="1">
      <c r="A9" s="1268"/>
      <c r="B9" s="2470"/>
      <c r="C9" s="2463" t="s">
        <v>968</v>
      </c>
      <c r="D9" s="2464"/>
      <c r="E9" s="445" t="s">
        <v>1321</v>
      </c>
      <c r="F9" s="589">
        <v>22</v>
      </c>
      <c r="G9" s="589">
        <v>21.68</v>
      </c>
      <c r="H9" s="589">
        <v>21.13</v>
      </c>
      <c r="I9" s="897">
        <v>20.22</v>
      </c>
      <c r="J9" s="1074">
        <v>19.45</v>
      </c>
    </row>
    <row r="10" spans="1:29" ht="25.5" customHeight="1">
      <c r="A10" s="1268"/>
      <c r="B10" s="2477" t="s">
        <v>1849</v>
      </c>
      <c r="C10" s="2465" t="s">
        <v>999</v>
      </c>
      <c r="D10" s="2466"/>
      <c r="E10" s="443" t="s">
        <v>971</v>
      </c>
      <c r="F10" s="1413">
        <v>10315</v>
      </c>
      <c r="G10" s="1413">
        <v>10392</v>
      </c>
      <c r="H10" s="1413">
        <v>10332</v>
      </c>
      <c r="I10" s="1414">
        <v>10082</v>
      </c>
      <c r="J10" s="1415">
        <v>9818</v>
      </c>
    </row>
    <row r="11" spans="1:29" ht="25.5" customHeight="1">
      <c r="A11" s="1268"/>
      <c r="B11" s="2478"/>
      <c r="C11" s="2461" t="s">
        <v>1000</v>
      </c>
      <c r="D11" s="2462"/>
      <c r="E11" s="444" t="s">
        <v>1001</v>
      </c>
      <c r="F11" s="1317">
        <v>851</v>
      </c>
      <c r="G11" s="1317">
        <v>615</v>
      </c>
      <c r="H11" s="1317">
        <v>392</v>
      </c>
      <c r="I11" s="1411">
        <v>207</v>
      </c>
      <c r="J11" s="1412">
        <v>76</v>
      </c>
    </row>
    <row r="12" spans="1:29" ht="25.5" customHeight="1">
      <c r="A12" s="1268"/>
      <c r="B12" s="2479" t="s">
        <v>1935</v>
      </c>
      <c r="C12" s="2465" t="s">
        <v>185</v>
      </c>
      <c r="D12" s="2466"/>
      <c r="E12" s="443" t="s">
        <v>186</v>
      </c>
      <c r="F12" s="1404">
        <v>1181963800</v>
      </c>
      <c r="G12" s="1404">
        <v>1140578400</v>
      </c>
      <c r="H12" s="1404">
        <v>1108279200</v>
      </c>
      <c r="I12" s="1409">
        <v>1065309900</v>
      </c>
      <c r="J12" s="1410">
        <v>1030126200</v>
      </c>
    </row>
    <row r="13" spans="1:29" ht="25.5" customHeight="1">
      <c r="A13" s="1268"/>
      <c r="B13" s="2480"/>
      <c r="C13" s="2461" t="s">
        <v>187</v>
      </c>
      <c r="D13" s="2462"/>
      <c r="E13" s="444" t="s">
        <v>186</v>
      </c>
      <c r="F13" s="1317">
        <v>184970</v>
      </c>
      <c r="G13" s="1317">
        <v>179873</v>
      </c>
      <c r="H13" s="1317">
        <v>178065</v>
      </c>
      <c r="I13" s="1411">
        <v>174384</v>
      </c>
      <c r="J13" s="1412">
        <v>171917</v>
      </c>
    </row>
    <row r="14" spans="1:29" ht="25.5" customHeight="1">
      <c r="A14" s="1268"/>
      <c r="B14" s="2481"/>
      <c r="C14" s="2463" t="s">
        <v>188</v>
      </c>
      <c r="D14" s="2464"/>
      <c r="E14" s="445" t="s">
        <v>186</v>
      </c>
      <c r="F14" s="1416">
        <v>105853</v>
      </c>
      <c r="G14" s="1416">
        <v>103623</v>
      </c>
      <c r="H14" s="1416">
        <v>103346</v>
      </c>
      <c r="I14" s="1417">
        <v>103539</v>
      </c>
      <c r="J14" s="1418">
        <v>104116</v>
      </c>
    </row>
    <row r="15" spans="1:29" ht="25.5" customHeight="1">
      <c r="A15" s="1268"/>
      <c r="B15" s="2475" t="s">
        <v>965</v>
      </c>
      <c r="C15" s="2465" t="s">
        <v>190</v>
      </c>
      <c r="D15" s="2466"/>
      <c r="E15" s="443" t="s">
        <v>186</v>
      </c>
      <c r="F15" s="1404">
        <v>3336958851</v>
      </c>
      <c r="G15" s="1404">
        <v>3277242331</v>
      </c>
      <c r="H15" s="1404">
        <v>3342457100</v>
      </c>
      <c r="I15" s="1409">
        <v>3314317094</v>
      </c>
      <c r="J15" s="1410">
        <v>3329187140</v>
      </c>
    </row>
    <row r="16" spans="1:29" ht="25.5" customHeight="1">
      <c r="A16" s="1268"/>
      <c r="B16" s="2476"/>
      <c r="C16" s="2461" t="s">
        <v>191</v>
      </c>
      <c r="D16" s="2462"/>
      <c r="E16" s="444" t="s">
        <v>186</v>
      </c>
      <c r="F16" s="1317">
        <v>522215</v>
      </c>
      <c r="G16" s="1317">
        <v>516833</v>
      </c>
      <c r="H16" s="1317">
        <v>537027</v>
      </c>
      <c r="I16" s="1411">
        <v>542530</v>
      </c>
      <c r="J16" s="1412">
        <v>555605</v>
      </c>
    </row>
    <row r="17" spans="1:11" ht="25.5" customHeight="1">
      <c r="A17" s="1268"/>
      <c r="B17" s="2476"/>
      <c r="C17" s="2461" t="s">
        <v>192</v>
      </c>
      <c r="D17" s="2462"/>
      <c r="E17" s="444" t="s">
        <v>186</v>
      </c>
      <c r="F17" s="1317">
        <v>298849</v>
      </c>
      <c r="G17" s="1317">
        <v>297741</v>
      </c>
      <c r="H17" s="1317">
        <v>311680</v>
      </c>
      <c r="I17" s="1411">
        <v>322122</v>
      </c>
      <c r="J17" s="1412">
        <v>336485</v>
      </c>
    </row>
    <row r="18" spans="1:11" ht="25.5" customHeight="1">
      <c r="A18" s="1268"/>
      <c r="B18" s="2476"/>
      <c r="C18" s="2341" t="s">
        <v>193</v>
      </c>
      <c r="D18" s="446" t="s">
        <v>194</v>
      </c>
      <c r="E18" s="447" t="s">
        <v>186</v>
      </c>
      <c r="F18" s="1373">
        <v>3076413956</v>
      </c>
      <c r="G18" s="1373">
        <v>3093174152</v>
      </c>
      <c r="H18" s="1373">
        <v>3182051471</v>
      </c>
      <c r="I18" s="1419">
        <v>3227502467</v>
      </c>
      <c r="J18" s="1420">
        <v>3292819647</v>
      </c>
    </row>
    <row r="19" spans="1:11" ht="25.5" customHeight="1">
      <c r="A19" s="1268"/>
      <c r="B19" s="2476"/>
      <c r="C19" s="2467"/>
      <c r="D19" s="448" t="s">
        <v>1210</v>
      </c>
      <c r="E19" s="445" t="s">
        <v>186</v>
      </c>
      <c r="F19" s="1416">
        <v>260544895</v>
      </c>
      <c r="G19" s="1416">
        <v>184068179</v>
      </c>
      <c r="H19" s="1416">
        <v>160405629</v>
      </c>
      <c r="I19" s="1417">
        <v>86814627</v>
      </c>
      <c r="J19" s="1418">
        <v>36367493</v>
      </c>
    </row>
    <row r="20" spans="1:11" ht="25.5" customHeight="1">
      <c r="A20" s="1268"/>
      <c r="B20" s="2473" t="s">
        <v>966</v>
      </c>
      <c r="C20" s="2482" t="s">
        <v>1850</v>
      </c>
      <c r="D20" s="2472"/>
      <c r="E20" s="449" t="s">
        <v>186</v>
      </c>
      <c r="F20" s="1421">
        <v>13800000</v>
      </c>
      <c r="G20" s="1421">
        <v>16318000</v>
      </c>
      <c r="H20" s="1421">
        <v>16759770</v>
      </c>
      <c r="I20" s="1422">
        <v>15467350</v>
      </c>
      <c r="J20" s="1423">
        <v>13392000</v>
      </c>
    </row>
    <row r="21" spans="1:11" ht="25.5" customHeight="1">
      <c r="A21" s="1268"/>
      <c r="B21" s="2474"/>
      <c r="C21" s="2471" t="s">
        <v>1212</v>
      </c>
      <c r="D21" s="2472"/>
      <c r="E21" s="449" t="s">
        <v>186</v>
      </c>
      <c r="F21" s="1421">
        <v>3500000</v>
      </c>
      <c r="G21" s="1421">
        <v>3350000</v>
      </c>
      <c r="H21" s="1421">
        <v>2300000</v>
      </c>
      <c r="I21" s="1422">
        <v>2400000</v>
      </c>
      <c r="J21" s="1423">
        <v>3300000</v>
      </c>
    </row>
    <row r="22" spans="1:11" s="28" customFormat="1" ht="14.45" customHeight="1">
      <c r="A22" s="1268"/>
      <c r="B22" s="1268" t="s">
        <v>2247</v>
      </c>
      <c r="C22" s="1268"/>
      <c r="D22" s="1268"/>
      <c r="E22" s="1268"/>
      <c r="F22" s="1268"/>
      <c r="G22" s="1268"/>
      <c r="H22" s="1268"/>
      <c r="I22" s="1268"/>
      <c r="J22" s="1268"/>
    </row>
    <row r="23" spans="1:11" s="28" customFormat="1" ht="26.25" customHeight="1">
      <c r="A23" s="134" t="s">
        <v>2124</v>
      </c>
      <c r="B23" s="140"/>
      <c r="C23" s="140"/>
      <c r="D23" s="140"/>
      <c r="E23" s="140"/>
      <c r="F23" s="140"/>
      <c r="G23" s="140"/>
      <c r="H23" s="140"/>
      <c r="I23" s="140"/>
      <c r="J23" s="140"/>
      <c r="K23" s="140"/>
    </row>
    <row r="24" spans="1:11" s="28" customFormat="1" ht="14.45" customHeight="1">
      <c r="A24" s="1268"/>
      <c r="B24" s="1268"/>
      <c r="C24" s="1268"/>
      <c r="D24" s="1268"/>
      <c r="E24" s="1268"/>
      <c r="F24" s="1268"/>
      <c r="G24" s="1268"/>
      <c r="H24" s="1597" t="s">
        <v>1563</v>
      </c>
      <c r="I24" s="1597"/>
      <c r="J24" s="1597"/>
      <c r="K24" s="162"/>
    </row>
    <row r="25" spans="1:11" s="28" customFormat="1" ht="26.1" customHeight="1">
      <c r="A25" s="1268"/>
      <c r="B25" s="1821" t="s">
        <v>1424</v>
      </c>
      <c r="C25" s="1822"/>
      <c r="D25" s="1822"/>
      <c r="E25" s="1822"/>
      <c r="F25" s="1214" t="s">
        <v>1719</v>
      </c>
      <c r="G25" s="1214" t="s">
        <v>1836</v>
      </c>
      <c r="H25" s="1214" t="s">
        <v>1882</v>
      </c>
      <c r="I25" s="1245" t="s">
        <v>1943</v>
      </c>
      <c r="J25" s="1238" t="s">
        <v>2168</v>
      </c>
      <c r="K25" s="172"/>
    </row>
    <row r="26" spans="1:11" s="28" customFormat="1" ht="26.1" customHeight="1">
      <c r="A26" s="1268"/>
      <c r="B26" s="2483" t="s">
        <v>969</v>
      </c>
      <c r="C26" s="2461" t="s">
        <v>970</v>
      </c>
      <c r="D26" s="2462"/>
      <c r="E26" s="444" t="s">
        <v>971</v>
      </c>
      <c r="F26" s="1317">
        <v>50733</v>
      </c>
      <c r="G26" s="1317">
        <v>50768</v>
      </c>
      <c r="H26" s="1317">
        <v>50756</v>
      </c>
      <c r="I26" s="1407">
        <v>50874</v>
      </c>
      <c r="J26" s="1408">
        <v>50877</v>
      </c>
    </row>
    <row r="27" spans="1:11" s="28" customFormat="1" ht="26.1" customHeight="1">
      <c r="A27" s="1268"/>
      <c r="B27" s="2483"/>
      <c r="C27" s="2461" t="s">
        <v>811</v>
      </c>
      <c r="D27" s="2462"/>
      <c r="E27" s="444" t="s">
        <v>971</v>
      </c>
      <c r="F27" s="1317">
        <v>5247</v>
      </c>
      <c r="G27" s="1317">
        <v>5437</v>
      </c>
      <c r="H27" s="1317">
        <v>5668</v>
      </c>
      <c r="I27" s="1407">
        <v>5919</v>
      </c>
      <c r="J27" s="1408">
        <v>6206</v>
      </c>
    </row>
    <row r="28" spans="1:11" s="28" customFormat="1" ht="26.1" customHeight="1">
      <c r="A28" s="1268"/>
      <c r="B28" s="2484"/>
      <c r="C28" s="2463" t="s">
        <v>968</v>
      </c>
      <c r="D28" s="2464"/>
      <c r="E28" s="445" t="s">
        <v>1321</v>
      </c>
      <c r="F28" s="590">
        <v>10.34</v>
      </c>
      <c r="G28" s="590">
        <v>10.71</v>
      </c>
      <c r="H28" s="590">
        <v>11.15</v>
      </c>
      <c r="I28" s="895">
        <v>11.63</v>
      </c>
      <c r="J28" s="1075">
        <v>12.19</v>
      </c>
    </row>
    <row r="29" spans="1:11" s="28" customFormat="1" ht="26.1" customHeight="1">
      <c r="A29" s="1268"/>
      <c r="B29" s="2485" t="s">
        <v>816</v>
      </c>
      <c r="C29" s="2465" t="s">
        <v>812</v>
      </c>
      <c r="D29" s="2466"/>
      <c r="E29" s="443" t="s">
        <v>971</v>
      </c>
      <c r="F29" s="1404">
        <v>184</v>
      </c>
      <c r="G29" s="1404">
        <v>172</v>
      </c>
      <c r="H29" s="1404">
        <v>162</v>
      </c>
      <c r="I29" s="1405">
        <v>144</v>
      </c>
      <c r="J29" s="1406">
        <v>131</v>
      </c>
    </row>
    <row r="30" spans="1:11" s="28" customFormat="1" ht="26.1" customHeight="1">
      <c r="A30" s="1268"/>
      <c r="B30" s="2484"/>
      <c r="C30" s="2463" t="s">
        <v>813</v>
      </c>
      <c r="D30" s="2464"/>
      <c r="E30" s="445" t="s">
        <v>1001</v>
      </c>
      <c r="F30" s="1416">
        <v>5063</v>
      </c>
      <c r="G30" s="1416">
        <v>5265</v>
      </c>
      <c r="H30" s="1416">
        <v>5506</v>
      </c>
      <c r="I30" s="1424">
        <v>5775</v>
      </c>
      <c r="J30" s="1425">
        <v>6075</v>
      </c>
    </row>
    <row r="31" spans="1:11" s="28" customFormat="1" ht="26.1" customHeight="1">
      <c r="A31" s="1268"/>
      <c r="B31" s="2486" t="s">
        <v>815</v>
      </c>
      <c r="C31" s="2465" t="s">
        <v>185</v>
      </c>
      <c r="D31" s="2466"/>
      <c r="E31" s="443" t="s">
        <v>186</v>
      </c>
      <c r="F31" s="1404">
        <v>369680918</v>
      </c>
      <c r="G31" s="1404">
        <v>378782359</v>
      </c>
      <c r="H31" s="1404">
        <v>410881016</v>
      </c>
      <c r="I31" s="1405">
        <v>450429324</v>
      </c>
      <c r="J31" s="1406">
        <v>459545121</v>
      </c>
    </row>
    <row r="32" spans="1:11" s="28" customFormat="1" ht="26.1" customHeight="1">
      <c r="A32" s="1268"/>
      <c r="B32" s="2487"/>
      <c r="C32" s="2463" t="s">
        <v>814</v>
      </c>
      <c r="D32" s="2464"/>
      <c r="E32" s="445" t="s">
        <v>186</v>
      </c>
      <c r="F32" s="1416">
        <v>70456</v>
      </c>
      <c r="G32" s="1416">
        <v>69668</v>
      </c>
      <c r="H32" s="1416">
        <v>72491</v>
      </c>
      <c r="I32" s="1424">
        <v>76098</v>
      </c>
      <c r="J32" s="1425">
        <v>74048</v>
      </c>
    </row>
    <row r="33" spans="1:10" s="28" customFormat="1" ht="26.1" customHeight="1">
      <c r="A33" s="1268"/>
      <c r="B33" s="2485" t="s">
        <v>189</v>
      </c>
      <c r="C33" s="2465" t="s">
        <v>190</v>
      </c>
      <c r="D33" s="2466"/>
      <c r="E33" s="443" t="s">
        <v>186</v>
      </c>
      <c r="F33" s="1404">
        <v>4374190813</v>
      </c>
      <c r="G33" s="1404">
        <v>4655041723</v>
      </c>
      <c r="H33" s="1404">
        <v>4605973874</v>
      </c>
      <c r="I33" s="1405">
        <v>4957979648</v>
      </c>
      <c r="J33" s="1406">
        <v>5221538033</v>
      </c>
    </row>
    <row r="34" spans="1:10" s="28" customFormat="1" ht="26.1" customHeight="1">
      <c r="A34" s="1268"/>
      <c r="B34" s="2484"/>
      <c r="C34" s="2463" t="s">
        <v>192</v>
      </c>
      <c r="D34" s="2464"/>
      <c r="E34" s="445" t="s">
        <v>186</v>
      </c>
      <c r="F34" s="1416">
        <v>833656</v>
      </c>
      <c r="G34" s="1416">
        <v>856178</v>
      </c>
      <c r="H34" s="1416">
        <v>812627</v>
      </c>
      <c r="I34" s="1424">
        <v>837638</v>
      </c>
      <c r="J34" s="1425">
        <v>841369</v>
      </c>
    </row>
    <row r="35" spans="1:10" ht="26.1" customHeight="1">
      <c r="B35" s="450" t="s">
        <v>1211</v>
      </c>
      <c r="C35" s="2471" t="s">
        <v>1212</v>
      </c>
      <c r="D35" s="2472"/>
      <c r="E35" s="449" t="s">
        <v>186</v>
      </c>
      <c r="F35" s="1421">
        <v>15950000</v>
      </c>
      <c r="G35" s="1421">
        <v>15300000</v>
      </c>
      <c r="H35" s="1421">
        <v>17550000</v>
      </c>
      <c r="I35" s="1426">
        <v>15700000</v>
      </c>
      <c r="J35" s="1427">
        <v>17500000</v>
      </c>
    </row>
  </sheetData>
  <mergeCells count="41">
    <mergeCell ref="C35:D35"/>
    <mergeCell ref="C32:D32"/>
    <mergeCell ref="B31:B32"/>
    <mergeCell ref="C31:D31"/>
    <mergeCell ref="B33:B34"/>
    <mergeCell ref="C33:D33"/>
    <mergeCell ref="C34:D34"/>
    <mergeCell ref="C27:D27"/>
    <mergeCell ref="B26:B28"/>
    <mergeCell ref="C26:D26"/>
    <mergeCell ref="C28:D28"/>
    <mergeCell ref="B29:B30"/>
    <mergeCell ref="C29:D29"/>
    <mergeCell ref="C30:D30"/>
    <mergeCell ref="C4:D4"/>
    <mergeCell ref="B10:B11"/>
    <mergeCell ref="B12:B14"/>
    <mergeCell ref="C7:D7"/>
    <mergeCell ref="C20:D20"/>
    <mergeCell ref="C5:D5"/>
    <mergeCell ref="C6:D6"/>
    <mergeCell ref="C17:D17"/>
    <mergeCell ref="B4:B6"/>
    <mergeCell ref="C15:D15"/>
    <mergeCell ref="C16:D16"/>
    <mergeCell ref="H2:J2"/>
    <mergeCell ref="B25:E25"/>
    <mergeCell ref="H24:J24"/>
    <mergeCell ref="C8:D8"/>
    <mergeCell ref="C9:D9"/>
    <mergeCell ref="C10:D10"/>
    <mergeCell ref="C11:D11"/>
    <mergeCell ref="C18:C19"/>
    <mergeCell ref="B3:E3"/>
    <mergeCell ref="B7:B9"/>
    <mergeCell ref="C21:D21"/>
    <mergeCell ref="B20:B21"/>
    <mergeCell ref="C12:D12"/>
    <mergeCell ref="C13:D13"/>
    <mergeCell ref="C14:D14"/>
    <mergeCell ref="B15:B19"/>
  </mergeCells>
  <phoneticPr fontId="2"/>
  <pageMargins left="0.78740157480314965" right="0.78740157480314965" top="0.59055118110236227" bottom="0.59055118110236227" header="0.39370078740157483" footer="0.39370078740157483"/>
  <pageSetup paperSize="9" scale="82" firstPageNumber="28" orientation="portrait" useFirstPageNumber="1" r:id="rId1"/>
  <headerFooter alignWithMargins="0">
    <oddHeader>&amp;R&amp;A</oddHeader>
    <oddFooter>&amp;C－３２－</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AH70"/>
  <sheetViews>
    <sheetView zoomScaleNormal="100" workbookViewId="0">
      <selection activeCell="T8" sqref="T8"/>
    </sheetView>
  </sheetViews>
  <sheetFormatPr defaultRowHeight="14.45" customHeight="1"/>
  <cols>
    <col min="1" max="1" width="1.875" style="99" customWidth="1"/>
    <col min="2" max="2" width="7.5" style="99" customWidth="1"/>
    <col min="3" max="3" width="11.5" style="99" bestFit="1" customWidth="1"/>
    <col min="4" max="19" width="4.625" style="99" customWidth="1"/>
    <col min="20" max="16384" width="9" style="99"/>
  </cols>
  <sheetData>
    <row r="1" spans="1:34" s="138" customFormat="1" ht="25.5" customHeight="1">
      <c r="A1" s="134" t="s">
        <v>2125</v>
      </c>
      <c r="B1" s="140"/>
      <c r="C1" s="140"/>
      <c r="D1" s="140"/>
      <c r="E1" s="140"/>
      <c r="F1" s="140"/>
      <c r="G1" s="140"/>
      <c r="H1" s="140"/>
      <c r="I1" s="140"/>
      <c r="J1" s="140"/>
      <c r="K1" s="140"/>
      <c r="L1" s="140"/>
      <c r="M1" s="140"/>
      <c r="N1" s="140"/>
      <c r="O1" s="140"/>
      <c r="P1" s="140"/>
      <c r="Q1" s="140"/>
      <c r="R1" s="140"/>
      <c r="S1" s="140"/>
      <c r="T1" s="140"/>
      <c r="U1" s="140"/>
      <c r="V1" s="140"/>
      <c r="W1" s="139"/>
      <c r="X1" s="139"/>
      <c r="Y1" s="139"/>
      <c r="Z1" s="139"/>
      <c r="AA1" s="139"/>
      <c r="AB1" s="139"/>
      <c r="AC1" s="139"/>
      <c r="AD1" s="139"/>
      <c r="AE1" s="139"/>
      <c r="AF1" s="139"/>
      <c r="AG1" s="139"/>
      <c r="AH1" s="139"/>
    </row>
    <row r="2" spans="1:34" ht="15.95" customHeight="1">
      <c r="A2" s="1268"/>
      <c r="B2" s="1268"/>
      <c r="C2" s="1268"/>
      <c r="D2" s="2514"/>
      <c r="E2" s="2514"/>
      <c r="F2" s="1597" t="s">
        <v>1563</v>
      </c>
      <c r="G2" s="1597"/>
      <c r="H2" s="1597"/>
      <c r="I2" s="1597"/>
      <c r="J2" s="1597"/>
      <c r="K2" s="1597"/>
      <c r="L2" s="1597"/>
      <c r="M2" s="1597"/>
    </row>
    <row r="3" spans="1:34" ht="18.75" customHeight="1">
      <c r="A3" s="1268"/>
      <c r="B3" s="2515" t="s">
        <v>1424</v>
      </c>
      <c r="C3" s="2516"/>
      <c r="D3" s="2517" t="s">
        <v>1718</v>
      </c>
      <c r="E3" s="2517"/>
      <c r="F3" s="2517" t="s">
        <v>1835</v>
      </c>
      <c r="G3" s="2518"/>
      <c r="H3" s="2517" t="s">
        <v>1881</v>
      </c>
      <c r="I3" s="2518"/>
      <c r="J3" s="2519" t="s">
        <v>1942</v>
      </c>
      <c r="K3" s="2520"/>
      <c r="L3" s="2517" t="s">
        <v>2166</v>
      </c>
      <c r="M3" s="2521"/>
    </row>
    <row r="4" spans="1:34" ht="30.75" customHeight="1">
      <c r="A4" s="1268"/>
      <c r="B4" s="1823" t="s">
        <v>1324</v>
      </c>
      <c r="C4" s="1050" t="s">
        <v>250</v>
      </c>
      <c r="D4" s="2494">
        <v>5496</v>
      </c>
      <c r="E4" s="2494"/>
      <c r="F4" s="2494">
        <v>5406</v>
      </c>
      <c r="G4" s="2494"/>
      <c r="H4" s="2494">
        <v>5405</v>
      </c>
      <c r="I4" s="2494"/>
      <c r="J4" s="2496">
        <v>5356</v>
      </c>
      <c r="K4" s="2497"/>
      <c r="L4" s="2494">
        <v>5372</v>
      </c>
      <c r="M4" s="2498"/>
    </row>
    <row r="5" spans="1:34" ht="30.75" customHeight="1">
      <c r="A5" s="1268"/>
      <c r="B5" s="1823"/>
      <c r="C5" s="1050" t="s">
        <v>251</v>
      </c>
      <c r="D5" s="2494">
        <v>148009</v>
      </c>
      <c r="E5" s="2494"/>
      <c r="F5" s="2494">
        <v>151076</v>
      </c>
      <c r="G5" s="2494"/>
      <c r="H5" s="2494">
        <v>128120</v>
      </c>
      <c r="I5" s="2494"/>
      <c r="J5" s="2496">
        <v>123546</v>
      </c>
      <c r="K5" s="2497"/>
      <c r="L5" s="2494">
        <v>123544</v>
      </c>
      <c r="M5" s="2498"/>
    </row>
    <row r="6" spans="1:34" ht="30.75" customHeight="1">
      <c r="A6" s="1268"/>
      <c r="B6" s="2242"/>
      <c r="C6" s="1051" t="s">
        <v>252</v>
      </c>
      <c r="D6" s="2495">
        <v>317672</v>
      </c>
      <c r="E6" s="2495"/>
      <c r="F6" s="2495">
        <v>324881</v>
      </c>
      <c r="G6" s="2495"/>
      <c r="H6" s="2495">
        <v>308058</v>
      </c>
      <c r="I6" s="2495"/>
      <c r="J6" s="2500">
        <v>314624</v>
      </c>
      <c r="K6" s="2501"/>
      <c r="L6" s="2495">
        <v>319494</v>
      </c>
      <c r="M6" s="2502"/>
    </row>
    <row r="7" spans="1:34" ht="30.75" customHeight="1">
      <c r="A7" s="1268"/>
      <c r="B7" s="1821" t="s">
        <v>1215</v>
      </c>
      <c r="C7" s="1052" t="s">
        <v>250</v>
      </c>
      <c r="D7" s="2510">
        <v>2897</v>
      </c>
      <c r="E7" s="2510"/>
      <c r="F7" s="2510">
        <v>2803</v>
      </c>
      <c r="G7" s="2510"/>
      <c r="H7" s="2510">
        <v>2880</v>
      </c>
      <c r="I7" s="2510"/>
      <c r="J7" s="2511">
        <v>2800</v>
      </c>
      <c r="K7" s="2512"/>
      <c r="L7" s="2510">
        <v>2799</v>
      </c>
      <c r="M7" s="2513"/>
    </row>
    <row r="8" spans="1:34" ht="30.75" customHeight="1">
      <c r="A8" s="1268"/>
      <c r="B8" s="1823"/>
      <c r="C8" s="1050" t="s">
        <v>251</v>
      </c>
      <c r="D8" s="2494">
        <v>83872</v>
      </c>
      <c r="E8" s="2494"/>
      <c r="F8" s="2494">
        <v>84520</v>
      </c>
      <c r="G8" s="2494"/>
      <c r="H8" s="2494">
        <v>61115</v>
      </c>
      <c r="I8" s="2494"/>
      <c r="J8" s="2496">
        <v>57909</v>
      </c>
      <c r="K8" s="2497"/>
      <c r="L8" s="2494">
        <v>57240</v>
      </c>
      <c r="M8" s="2498"/>
    </row>
    <row r="9" spans="1:34" ht="30.75" customHeight="1">
      <c r="A9" s="1268"/>
      <c r="B9" s="2242"/>
      <c r="C9" s="1051" t="s">
        <v>252</v>
      </c>
      <c r="D9" s="2495">
        <v>97414</v>
      </c>
      <c r="E9" s="2495"/>
      <c r="F9" s="2495">
        <v>97500</v>
      </c>
      <c r="G9" s="2495"/>
      <c r="H9" s="2495">
        <v>93637</v>
      </c>
      <c r="I9" s="2495"/>
      <c r="J9" s="2500">
        <v>96585</v>
      </c>
      <c r="K9" s="2501"/>
      <c r="L9" s="2495">
        <v>100860</v>
      </c>
      <c r="M9" s="2502"/>
    </row>
    <row r="10" spans="1:34" s="127" customFormat="1" ht="30.75" customHeight="1">
      <c r="A10" s="126"/>
      <c r="B10" s="454" t="s">
        <v>1722</v>
      </c>
      <c r="C10" s="1292" t="s">
        <v>2248</v>
      </c>
      <c r="D10" s="2506">
        <v>1801</v>
      </c>
      <c r="E10" s="2506"/>
      <c r="F10" s="2506">
        <v>4131</v>
      </c>
      <c r="G10" s="2506"/>
      <c r="H10" s="2506">
        <v>1515</v>
      </c>
      <c r="I10" s="2506"/>
      <c r="J10" s="2507">
        <v>3958</v>
      </c>
      <c r="K10" s="2508"/>
      <c r="L10" s="2506">
        <v>2564</v>
      </c>
      <c r="M10" s="2509"/>
    </row>
    <row r="11" spans="1:34" ht="30.75" customHeight="1">
      <c r="A11" s="1268"/>
      <c r="B11" s="2488" t="s">
        <v>654</v>
      </c>
      <c r="C11" s="1052" t="s">
        <v>250</v>
      </c>
      <c r="D11" s="2491">
        <v>556</v>
      </c>
      <c r="E11" s="2491"/>
      <c r="F11" s="2491">
        <v>708</v>
      </c>
      <c r="G11" s="2491"/>
      <c r="H11" s="2491">
        <v>703</v>
      </c>
      <c r="I11" s="2491"/>
      <c r="J11" s="2492">
        <v>725</v>
      </c>
      <c r="K11" s="2493"/>
      <c r="L11" s="2491">
        <v>744</v>
      </c>
      <c r="M11" s="2499"/>
    </row>
    <row r="12" spans="1:34" ht="30.75" customHeight="1">
      <c r="A12" s="1268"/>
      <c r="B12" s="2489"/>
      <c r="C12" s="1050" t="s">
        <v>251</v>
      </c>
      <c r="D12" s="2494">
        <v>19368</v>
      </c>
      <c r="E12" s="2494"/>
      <c r="F12" s="2494">
        <v>20267</v>
      </c>
      <c r="G12" s="2494"/>
      <c r="H12" s="2494">
        <v>19865</v>
      </c>
      <c r="I12" s="2494"/>
      <c r="J12" s="2496">
        <v>20027</v>
      </c>
      <c r="K12" s="2497"/>
      <c r="L12" s="2494">
        <v>20569</v>
      </c>
      <c r="M12" s="2498"/>
    </row>
    <row r="13" spans="1:34" ht="30.75" customHeight="1">
      <c r="A13" s="1268"/>
      <c r="B13" s="2490"/>
      <c r="C13" s="1051" t="s">
        <v>252</v>
      </c>
      <c r="D13" s="2495">
        <v>96275</v>
      </c>
      <c r="E13" s="2495"/>
      <c r="F13" s="2495">
        <v>102910</v>
      </c>
      <c r="G13" s="2495"/>
      <c r="H13" s="2495">
        <v>95553</v>
      </c>
      <c r="I13" s="2495"/>
      <c r="J13" s="2500">
        <v>98862</v>
      </c>
      <c r="K13" s="2501"/>
      <c r="L13" s="2495">
        <v>99062</v>
      </c>
      <c r="M13" s="2502"/>
    </row>
    <row r="14" spans="1:34" ht="30.75" customHeight="1">
      <c r="A14" s="1268"/>
      <c r="B14" s="1821" t="s">
        <v>1216</v>
      </c>
      <c r="C14" s="1052" t="s">
        <v>250</v>
      </c>
      <c r="D14" s="2491">
        <v>103</v>
      </c>
      <c r="E14" s="2491"/>
      <c r="F14" s="2491">
        <v>152</v>
      </c>
      <c r="G14" s="2491"/>
      <c r="H14" s="2491">
        <v>170</v>
      </c>
      <c r="I14" s="2491"/>
      <c r="J14" s="2492">
        <v>183</v>
      </c>
      <c r="K14" s="2493"/>
      <c r="L14" s="2491">
        <v>206</v>
      </c>
      <c r="M14" s="2499"/>
    </row>
    <row r="15" spans="1:34" ht="30.75" customHeight="1">
      <c r="A15" s="1268"/>
      <c r="B15" s="1823"/>
      <c r="C15" s="1050" t="s">
        <v>251</v>
      </c>
      <c r="D15" s="2494">
        <v>2671</v>
      </c>
      <c r="E15" s="2494"/>
      <c r="F15" s="2494">
        <v>3560</v>
      </c>
      <c r="G15" s="2494"/>
      <c r="H15" s="2494">
        <v>3897</v>
      </c>
      <c r="I15" s="2494"/>
      <c r="J15" s="2496">
        <v>4254</v>
      </c>
      <c r="K15" s="2497"/>
      <c r="L15" s="2494">
        <v>4760</v>
      </c>
      <c r="M15" s="2498"/>
    </row>
    <row r="16" spans="1:34" ht="30.75" customHeight="1">
      <c r="A16" s="1268"/>
      <c r="B16" s="2242"/>
      <c r="C16" s="1051" t="s">
        <v>252</v>
      </c>
      <c r="D16" s="2495">
        <v>7608</v>
      </c>
      <c r="E16" s="2495"/>
      <c r="F16" s="2495">
        <v>7793</v>
      </c>
      <c r="G16" s="2495"/>
      <c r="H16" s="2495">
        <v>7371</v>
      </c>
      <c r="I16" s="2495"/>
      <c r="J16" s="2500">
        <v>6523</v>
      </c>
      <c r="K16" s="2501"/>
      <c r="L16" s="2495">
        <v>6375</v>
      </c>
      <c r="M16" s="2502"/>
    </row>
    <row r="17" spans="1:16" ht="30.75" customHeight="1">
      <c r="A17" s="1268"/>
      <c r="B17" s="2488" t="s">
        <v>655</v>
      </c>
      <c r="C17" s="1052" t="s">
        <v>250</v>
      </c>
      <c r="D17" s="2491">
        <v>660</v>
      </c>
      <c r="E17" s="2491"/>
      <c r="F17" s="2491">
        <v>652</v>
      </c>
      <c r="G17" s="2491"/>
      <c r="H17" s="2491">
        <v>640</v>
      </c>
      <c r="I17" s="2491"/>
      <c r="J17" s="2492">
        <v>625</v>
      </c>
      <c r="K17" s="2493"/>
      <c r="L17" s="2491">
        <v>633</v>
      </c>
      <c r="M17" s="2499"/>
    </row>
    <row r="18" spans="1:16" ht="30.75" customHeight="1">
      <c r="A18" s="1268"/>
      <c r="B18" s="2489"/>
      <c r="C18" s="1050" t="s">
        <v>251</v>
      </c>
      <c r="D18" s="2494">
        <v>22323</v>
      </c>
      <c r="E18" s="2494"/>
      <c r="F18" s="2494">
        <v>22422</v>
      </c>
      <c r="G18" s="2494"/>
      <c r="H18" s="2494">
        <v>23168</v>
      </c>
      <c r="I18" s="2494"/>
      <c r="J18" s="2496">
        <v>22401</v>
      </c>
      <c r="K18" s="2497"/>
      <c r="L18" s="2494">
        <v>21892</v>
      </c>
      <c r="M18" s="2498"/>
    </row>
    <row r="19" spans="1:16" ht="30.75" customHeight="1">
      <c r="A19" s="1268"/>
      <c r="B19" s="2490"/>
      <c r="C19" s="1051" t="s">
        <v>252</v>
      </c>
      <c r="D19" s="2495">
        <v>71845</v>
      </c>
      <c r="E19" s="2495"/>
      <c r="F19" s="2495">
        <v>70787</v>
      </c>
      <c r="G19" s="2495"/>
      <c r="H19" s="2495">
        <v>68440</v>
      </c>
      <c r="I19" s="2495"/>
      <c r="J19" s="2500">
        <v>69620</v>
      </c>
      <c r="K19" s="2501"/>
      <c r="L19" s="2495">
        <v>71494</v>
      </c>
      <c r="M19" s="2502"/>
    </row>
    <row r="20" spans="1:16" ht="30.75" customHeight="1">
      <c r="A20" s="1268"/>
      <c r="B20" s="2503" t="s">
        <v>1504</v>
      </c>
      <c r="C20" s="1052" t="s">
        <v>250</v>
      </c>
      <c r="D20" s="2491">
        <v>1029</v>
      </c>
      <c r="E20" s="2491"/>
      <c r="F20" s="2491">
        <v>1008</v>
      </c>
      <c r="G20" s="2491"/>
      <c r="H20" s="2491">
        <v>889</v>
      </c>
      <c r="I20" s="2491"/>
      <c r="J20" s="2492">
        <v>875</v>
      </c>
      <c r="K20" s="2493"/>
      <c r="L20" s="2491">
        <v>865</v>
      </c>
      <c r="M20" s="2499"/>
    </row>
    <row r="21" spans="1:16" ht="30.75" customHeight="1">
      <c r="A21" s="1268"/>
      <c r="B21" s="2504"/>
      <c r="C21" s="1050" t="s">
        <v>251</v>
      </c>
      <c r="D21" s="2494">
        <v>18390</v>
      </c>
      <c r="E21" s="2494"/>
      <c r="F21" s="2494">
        <v>18800</v>
      </c>
      <c r="G21" s="2494"/>
      <c r="H21" s="2494">
        <v>18793</v>
      </c>
      <c r="I21" s="2494"/>
      <c r="J21" s="2496">
        <v>17628</v>
      </c>
      <c r="K21" s="2497"/>
      <c r="L21" s="2494">
        <v>17620</v>
      </c>
      <c r="M21" s="2498"/>
    </row>
    <row r="22" spans="1:16" ht="30.75" customHeight="1">
      <c r="A22" s="1268"/>
      <c r="B22" s="2505"/>
      <c r="C22" s="1051" t="s">
        <v>252</v>
      </c>
      <c r="D22" s="2495">
        <v>39855</v>
      </c>
      <c r="E22" s="2495"/>
      <c r="F22" s="2495">
        <v>38923</v>
      </c>
      <c r="G22" s="2495"/>
      <c r="H22" s="2495">
        <v>39791</v>
      </c>
      <c r="I22" s="2495"/>
      <c r="J22" s="2500">
        <v>36770</v>
      </c>
      <c r="K22" s="2501"/>
      <c r="L22" s="2495">
        <v>36616</v>
      </c>
      <c r="M22" s="2502"/>
    </row>
    <row r="23" spans="1:16" ht="30.75" customHeight="1">
      <c r="A23" s="1268"/>
      <c r="B23" s="2503" t="s">
        <v>1505</v>
      </c>
      <c r="C23" s="1052" t="s">
        <v>250</v>
      </c>
      <c r="D23" s="2491">
        <v>68</v>
      </c>
      <c r="E23" s="2491"/>
      <c r="F23" s="2491">
        <v>73</v>
      </c>
      <c r="G23" s="2491"/>
      <c r="H23" s="2491">
        <v>66</v>
      </c>
      <c r="I23" s="2491"/>
      <c r="J23" s="2492">
        <v>61</v>
      </c>
      <c r="K23" s="2493"/>
      <c r="L23" s="2491">
        <v>66</v>
      </c>
      <c r="M23" s="2499"/>
    </row>
    <row r="24" spans="1:16" ht="30.75" customHeight="1">
      <c r="A24" s="1268"/>
      <c r="B24" s="2504"/>
      <c r="C24" s="1050" t="s">
        <v>251</v>
      </c>
      <c r="D24" s="2494">
        <v>1069</v>
      </c>
      <c r="E24" s="2494"/>
      <c r="F24" s="2494">
        <v>1212</v>
      </c>
      <c r="G24" s="2494"/>
      <c r="H24" s="2494">
        <v>989</v>
      </c>
      <c r="I24" s="2494"/>
      <c r="J24" s="2496">
        <v>990</v>
      </c>
      <c r="K24" s="2497"/>
      <c r="L24" s="2494">
        <v>1128</v>
      </c>
      <c r="M24" s="2498"/>
    </row>
    <row r="25" spans="1:16" ht="30.75" customHeight="1">
      <c r="A25" s="1268"/>
      <c r="B25" s="2505"/>
      <c r="C25" s="1051" t="s">
        <v>252</v>
      </c>
      <c r="D25" s="2495">
        <v>1478</v>
      </c>
      <c r="E25" s="2495"/>
      <c r="F25" s="2495">
        <v>1579</v>
      </c>
      <c r="G25" s="2495"/>
      <c r="H25" s="2495">
        <v>1084</v>
      </c>
      <c r="I25" s="2495"/>
      <c r="J25" s="2500">
        <v>1690</v>
      </c>
      <c r="K25" s="2501"/>
      <c r="L25" s="2495">
        <v>1866</v>
      </c>
      <c r="M25" s="2502"/>
    </row>
    <row r="26" spans="1:16" ht="30.75" customHeight="1">
      <c r="A26" s="1268"/>
      <c r="B26" s="2488" t="s">
        <v>1506</v>
      </c>
      <c r="C26" s="1052" t="s">
        <v>250</v>
      </c>
      <c r="D26" s="2491">
        <v>9</v>
      </c>
      <c r="E26" s="2491"/>
      <c r="F26" s="2491">
        <v>10</v>
      </c>
      <c r="G26" s="2491"/>
      <c r="H26" s="2491">
        <v>10</v>
      </c>
      <c r="I26" s="2491"/>
      <c r="J26" s="2492">
        <v>7</v>
      </c>
      <c r="K26" s="2493"/>
      <c r="L26" s="2491">
        <v>14</v>
      </c>
      <c r="M26" s="2499"/>
    </row>
    <row r="27" spans="1:16" ht="30.75" customHeight="1">
      <c r="A27" s="1268"/>
      <c r="B27" s="2489"/>
      <c r="C27" s="1050" t="s">
        <v>251</v>
      </c>
      <c r="D27" s="2494">
        <v>316</v>
      </c>
      <c r="E27" s="2494"/>
      <c r="F27" s="2494">
        <v>295</v>
      </c>
      <c r="G27" s="2494"/>
      <c r="H27" s="2494">
        <v>293</v>
      </c>
      <c r="I27" s="2494"/>
      <c r="J27" s="2496">
        <v>257</v>
      </c>
      <c r="K27" s="2497"/>
      <c r="L27" s="2494">
        <v>290</v>
      </c>
      <c r="M27" s="2498"/>
    </row>
    <row r="28" spans="1:16" ht="30.75" customHeight="1">
      <c r="A28" s="1268"/>
      <c r="B28" s="2490"/>
      <c r="C28" s="1051" t="s">
        <v>252</v>
      </c>
      <c r="D28" s="2495">
        <v>1396</v>
      </c>
      <c r="E28" s="2495"/>
      <c r="F28" s="2495">
        <v>1260</v>
      </c>
      <c r="G28" s="2495"/>
      <c r="H28" s="2495">
        <v>667</v>
      </c>
      <c r="I28" s="2495"/>
      <c r="J28" s="2500">
        <v>618</v>
      </c>
      <c r="K28" s="2501"/>
      <c r="L28" s="2495">
        <v>658</v>
      </c>
      <c r="M28" s="2502"/>
    </row>
    <row r="29" spans="1:16" ht="12">
      <c r="B29" s="1219" t="s">
        <v>338</v>
      </c>
      <c r="C29" s="257" t="s">
        <v>1507</v>
      </c>
      <c r="D29" s="1275"/>
      <c r="E29" s="1276"/>
      <c r="F29" s="1428"/>
      <c r="G29" s="1428"/>
      <c r="H29" s="1429"/>
      <c r="I29" s="1428"/>
      <c r="J29" s="1428"/>
      <c r="K29" s="1428"/>
      <c r="L29" s="1429"/>
      <c r="M29" s="1428"/>
      <c r="N29" s="64"/>
      <c r="O29" s="64"/>
      <c r="P29" s="100"/>
    </row>
    <row r="30" spans="1:16" ht="9" customHeight="1">
      <c r="B30" s="18"/>
      <c r="C30" s="18"/>
      <c r="D30" s="18"/>
      <c r="E30" s="18"/>
      <c r="F30" s="64"/>
      <c r="G30" s="64"/>
      <c r="H30" s="100"/>
      <c r="I30" s="64"/>
      <c r="J30" s="64"/>
      <c r="K30" s="64"/>
      <c r="L30" s="100"/>
      <c r="M30" s="64"/>
      <c r="N30" s="64"/>
      <c r="O30" s="64"/>
      <c r="P30" s="100"/>
    </row>
    <row r="31" spans="1:16" s="28" customFormat="1" ht="14.25" customHeight="1">
      <c r="B31" s="16"/>
      <c r="C31" s="16"/>
      <c r="D31" s="16"/>
      <c r="E31" s="16"/>
      <c r="F31" s="100"/>
      <c r="G31" s="64"/>
      <c r="H31" s="64"/>
      <c r="N31" s="64"/>
    </row>
    <row r="32" spans="1:16" s="28" customFormat="1" ht="14.25" customHeight="1">
      <c r="B32" s="16"/>
      <c r="C32" s="16"/>
      <c r="D32" s="16"/>
      <c r="E32" s="16"/>
      <c r="F32" s="100"/>
      <c r="G32" s="64"/>
      <c r="H32" s="64"/>
      <c r="N32" s="64"/>
    </row>
    <row r="33" spans="2:19" s="28" customFormat="1" ht="14.25" customHeight="1">
      <c r="B33" s="42"/>
      <c r="C33" s="42"/>
      <c r="D33" s="18"/>
      <c r="E33" s="18"/>
    </row>
    <row r="34" spans="2:19" s="28" customFormat="1" ht="14.25" customHeight="1">
      <c r="B34" s="16"/>
      <c r="C34" s="16"/>
      <c r="D34" s="16"/>
      <c r="E34" s="16"/>
      <c r="F34" s="16"/>
      <c r="G34" s="16"/>
      <c r="H34" s="16"/>
      <c r="N34" s="16"/>
      <c r="O34" s="16"/>
      <c r="P34" s="16"/>
      <c r="R34" s="18"/>
      <c r="S34" s="18"/>
    </row>
    <row r="35" spans="2:19" s="28" customFormat="1" ht="14.25" customHeight="1">
      <c r="B35" s="85"/>
      <c r="C35" s="85"/>
      <c r="D35" s="85"/>
      <c r="E35" s="85"/>
      <c r="F35" s="16"/>
      <c r="G35" s="63"/>
      <c r="H35" s="63"/>
    </row>
    <row r="36" spans="2:19" s="28" customFormat="1" ht="14.25" customHeight="1">
      <c r="B36" s="85"/>
      <c r="C36" s="85"/>
      <c r="D36" s="159"/>
      <c r="E36" s="160"/>
      <c r="F36" s="63"/>
      <c r="G36" s="63"/>
      <c r="H36" s="63"/>
      <c r="L36" s="154"/>
      <c r="M36" s="158"/>
    </row>
    <row r="37" spans="2:19" s="28" customFormat="1" ht="14.25" customHeight="1">
      <c r="B37" s="85"/>
      <c r="C37" s="85"/>
      <c r="D37" s="85"/>
      <c r="E37" s="85"/>
      <c r="F37" s="63"/>
      <c r="G37" s="63"/>
      <c r="H37" s="63"/>
    </row>
    <row r="38" spans="2:19" s="28" customFormat="1" ht="14.25" customHeight="1">
      <c r="B38" s="85"/>
      <c r="C38" s="85"/>
      <c r="D38" s="85"/>
      <c r="E38" s="85"/>
    </row>
    <row r="39" spans="2:19" s="28" customFormat="1" ht="14.25" customHeight="1">
      <c r="B39" s="18"/>
      <c r="C39" s="18"/>
      <c r="D39" s="18"/>
      <c r="E39" s="18"/>
      <c r="F39" s="100"/>
      <c r="G39" s="64"/>
      <c r="H39" s="64"/>
    </row>
    <row r="40" spans="2:19" s="28" customFormat="1" ht="14.25" customHeight="1">
      <c r="B40" s="18"/>
      <c r="C40" s="18"/>
      <c r="D40" s="18"/>
      <c r="E40" s="18"/>
      <c r="F40" s="100"/>
      <c r="G40" s="64"/>
      <c r="H40" s="64"/>
    </row>
    <row r="41" spans="2:19" s="28" customFormat="1" ht="14.45" customHeight="1"/>
    <row r="42" spans="2:19" s="28" customFormat="1" ht="14.45" customHeight="1"/>
    <row r="43" spans="2:19" s="28" customFormat="1" ht="14.45" customHeight="1"/>
    <row r="44" spans="2:19" s="28" customFormat="1" ht="14.45" customHeight="1"/>
    <row r="45" spans="2:19" s="28" customFormat="1" ht="14.45" customHeight="1"/>
    <row r="46" spans="2:19" s="28" customFormat="1" ht="14.45" customHeight="1"/>
    <row r="47" spans="2:19" s="28" customFormat="1" ht="14.45" customHeight="1"/>
    <row r="48" spans="2:19" s="28" customFormat="1" ht="14.45" customHeight="1"/>
    <row r="49" s="28" customFormat="1" ht="14.45" customHeight="1"/>
    <row r="50" s="28" customFormat="1" ht="14.45" customHeight="1"/>
    <row r="51" s="28" customFormat="1" ht="14.45" customHeight="1"/>
    <row r="52" s="28" customFormat="1" ht="14.45" customHeight="1"/>
    <row r="53" s="28" customFormat="1" ht="14.45" customHeight="1"/>
    <row r="54" s="28" customFormat="1" ht="14.45" customHeight="1"/>
    <row r="55" s="28" customFormat="1" ht="14.45" customHeight="1"/>
    <row r="56" s="28" customFormat="1" ht="14.45" customHeight="1"/>
    <row r="57" s="28" customFormat="1" ht="14.45" customHeight="1"/>
    <row r="58" s="28" customFormat="1" ht="14.45" customHeight="1"/>
    <row r="59" s="28" customFormat="1" ht="14.45" customHeight="1"/>
    <row r="60" s="28" customFormat="1" ht="14.45" customHeight="1"/>
    <row r="61" s="28" customFormat="1" ht="14.45" customHeight="1"/>
    <row r="62" s="28" customFormat="1" ht="14.45" customHeight="1"/>
    <row r="63" s="28" customFormat="1" ht="14.45" customHeight="1"/>
    <row r="64" s="28" customFormat="1" ht="14.45" customHeight="1"/>
    <row r="65" s="28" customFormat="1" ht="14.45" customHeight="1"/>
    <row r="66" s="28" customFormat="1" ht="14.45" customHeight="1"/>
    <row r="67" s="28" customFormat="1" ht="14.45" customHeight="1"/>
    <row r="68" s="28" customFormat="1" ht="14.45" customHeight="1"/>
    <row r="69" s="28" customFormat="1" ht="14.45" customHeight="1"/>
    <row r="70" s="28" customFormat="1" ht="14.45" customHeight="1"/>
  </sheetData>
  <mergeCells count="141">
    <mergeCell ref="H5:I5"/>
    <mergeCell ref="D2:E2"/>
    <mergeCell ref="F2:M2"/>
    <mergeCell ref="B3:C3"/>
    <mergeCell ref="D3:E3"/>
    <mergeCell ref="F3:G3"/>
    <mergeCell ref="H3:I3"/>
    <mergeCell ref="J3:K3"/>
    <mergeCell ref="L3:M3"/>
    <mergeCell ref="D4:E4"/>
    <mergeCell ref="F4:G4"/>
    <mergeCell ref="H4:I4"/>
    <mergeCell ref="J4:K4"/>
    <mergeCell ref="L4:M4"/>
    <mergeCell ref="J5:K5"/>
    <mergeCell ref="L5:M5"/>
    <mergeCell ref="D6:E6"/>
    <mergeCell ref="F6:G6"/>
    <mergeCell ref="H6:I6"/>
    <mergeCell ref="J6:K6"/>
    <mergeCell ref="L6:M6"/>
    <mergeCell ref="B7:B9"/>
    <mergeCell ref="D7:E7"/>
    <mergeCell ref="F7:G7"/>
    <mergeCell ref="H7:I7"/>
    <mergeCell ref="J7:K7"/>
    <mergeCell ref="L7:M7"/>
    <mergeCell ref="D8:E8"/>
    <mergeCell ref="F8:G8"/>
    <mergeCell ref="L9:M9"/>
    <mergeCell ref="H8:I8"/>
    <mergeCell ref="J8:K8"/>
    <mergeCell ref="L8:M8"/>
    <mergeCell ref="D9:E9"/>
    <mergeCell ref="F9:G9"/>
    <mergeCell ref="H9:I9"/>
    <mergeCell ref="J9:K9"/>
    <mergeCell ref="B4:B6"/>
    <mergeCell ref="D5:E5"/>
    <mergeCell ref="F5:G5"/>
    <mergeCell ref="F12:G12"/>
    <mergeCell ref="D10:E10"/>
    <mergeCell ref="F10:G10"/>
    <mergeCell ref="H10:I10"/>
    <mergeCell ref="J10:K10"/>
    <mergeCell ref="H12:I12"/>
    <mergeCell ref="J12:K12"/>
    <mergeCell ref="L12:M12"/>
    <mergeCell ref="L10:M10"/>
    <mergeCell ref="L11:M11"/>
    <mergeCell ref="D12:E12"/>
    <mergeCell ref="J13:K13"/>
    <mergeCell ref="L13:M13"/>
    <mergeCell ref="B17:B19"/>
    <mergeCell ref="D17:E17"/>
    <mergeCell ref="F17:G17"/>
    <mergeCell ref="H17:I17"/>
    <mergeCell ref="D16:E16"/>
    <mergeCell ref="F16:G16"/>
    <mergeCell ref="J19:K19"/>
    <mergeCell ref="B11:B13"/>
    <mergeCell ref="D11:E11"/>
    <mergeCell ref="F11:G11"/>
    <mergeCell ref="H11:I11"/>
    <mergeCell ref="J11:K11"/>
    <mergeCell ref="B14:B16"/>
    <mergeCell ref="D15:E15"/>
    <mergeCell ref="F15:G15"/>
    <mergeCell ref="H15:I15"/>
    <mergeCell ref="J15:K15"/>
    <mergeCell ref="H16:I16"/>
    <mergeCell ref="J16:K16"/>
    <mergeCell ref="D14:E14"/>
    <mergeCell ref="D19:E19"/>
    <mergeCell ref="F19:G19"/>
    <mergeCell ref="L20:M20"/>
    <mergeCell ref="D21:E21"/>
    <mergeCell ref="L21:M21"/>
    <mergeCell ref="F14:G14"/>
    <mergeCell ref="H14:I14"/>
    <mergeCell ref="J14:K14"/>
    <mergeCell ref="H13:I13"/>
    <mergeCell ref="L19:M19"/>
    <mergeCell ref="J22:K22"/>
    <mergeCell ref="L22:M22"/>
    <mergeCell ref="H19:I19"/>
    <mergeCell ref="L15:M15"/>
    <mergeCell ref="L14:M14"/>
    <mergeCell ref="L16:M16"/>
    <mergeCell ref="L18:M18"/>
    <mergeCell ref="J17:K17"/>
    <mergeCell ref="L17:M17"/>
    <mergeCell ref="D13:E13"/>
    <mergeCell ref="F13:G13"/>
    <mergeCell ref="D18:E18"/>
    <mergeCell ref="F18:G18"/>
    <mergeCell ref="H18:I18"/>
    <mergeCell ref="J18:K18"/>
    <mergeCell ref="D22:E22"/>
    <mergeCell ref="F22:G22"/>
    <mergeCell ref="H22:I22"/>
    <mergeCell ref="B23:B25"/>
    <mergeCell ref="F21:G21"/>
    <mergeCell ref="H21:I21"/>
    <mergeCell ref="J21:K21"/>
    <mergeCell ref="D23:E23"/>
    <mergeCell ref="F23:G23"/>
    <mergeCell ref="H23:I23"/>
    <mergeCell ref="J23:K23"/>
    <mergeCell ref="B20:B22"/>
    <mergeCell ref="D20:E20"/>
    <mergeCell ref="F20:G20"/>
    <mergeCell ref="H20:I20"/>
    <mergeCell ref="J20:K20"/>
    <mergeCell ref="L27:M27"/>
    <mergeCell ref="L23:M23"/>
    <mergeCell ref="D24:E24"/>
    <mergeCell ref="H25:I25"/>
    <mergeCell ref="J25:K25"/>
    <mergeCell ref="J24:K24"/>
    <mergeCell ref="L24:M24"/>
    <mergeCell ref="D28:E28"/>
    <mergeCell ref="F28:G28"/>
    <mergeCell ref="H28:I28"/>
    <mergeCell ref="J28:K28"/>
    <mergeCell ref="L28:M28"/>
    <mergeCell ref="L25:M25"/>
    <mergeCell ref="L26:M26"/>
    <mergeCell ref="F24:G24"/>
    <mergeCell ref="H24:I24"/>
    <mergeCell ref="B26:B28"/>
    <mergeCell ref="D26:E26"/>
    <mergeCell ref="F26:G26"/>
    <mergeCell ref="H26:I26"/>
    <mergeCell ref="J26:K26"/>
    <mergeCell ref="F27:G27"/>
    <mergeCell ref="H27:I27"/>
    <mergeCell ref="D25:E25"/>
    <mergeCell ref="F25:G25"/>
    <mergeCell ref="D27:E27"/>
    <mergeCell ref="J27:K27"/>
  </mergeCells>
  <phoneticPr fontId="2"/>
  <pageMargins left="0.78740157480314965" right="0.78740157480314965" top="0.59055118110236227" bottom="0.59055118110236227" header="0.39370078740157483" footer="0.39370078740157483"/>
  <pageSetup paperSize="9" scale="93" firstPageNumber="28" orientation="portrait" useFirstPageNumber="1" r:id="rId1"/>
  <headerFooter alignWithMargins="0">
    <oddHeader>&amp;R&amp;A</oddHeader>
    <oddFooter>&amp;C－３３－</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dimension ref="A1:AN45"/>
  <sheetViews>
    <sheetView zoomScaleNormal="100" workbookViewId="0">
      <selection activeCell="AO45" sqref="AO45"/>
    </sheetView>
  </sheetViews>
  <sheetFormatPr defaultRowHeight="14.45" customHeight="1"/>
  <cols>
    <col min="1" max="1" width="1.875" style="99" customWidth="1"/>
    <col min="2" max="40" width="2.25" style="99" customWidth="1"/>
    <col min="41" max="16384" width="9" style="99"/>
  </cols>
  <sheetData>
    <row r="1" spans="1:40" s="138" customFormat="1" ht="26.25" customHeight="1">
      <c r="A1" s="134" t="s">
        <v>2126</v>
      </c>
      <c r="B1" s="140"/>
      <c r="C1" s="140"/>
      <c r="D1" s="140"/>
      <c r="E1" s="140"/>
      <c r="F1" s="140"/>
      <c r="G1" s="140"/>
      <c r="H1" s="140"/>
      <c r="I1" s="140"/>
      <c r="J1" s="140"/>
      <c r="K1" s="140"/>
      <c r="L1" s="140"/>
      <c r="M1" s="140"/>
      <c r="N1" s="140"/>
      <c r="O1" s="140"/>
      <c r="P1" s="140"/>
      <c r="Q1" s="140"/>
      <c r="R1" s="140"/>
      <c r="S1" s="140"/>
      <c r="T1" s="140"/>
      <c r="U1" s="140"/>
      <c r="V1" s="140"/>
      <c r="W1" s="140"/>
      <c r="X1" s="139"/>
      <c r="Y1" s="139"/>
      <c r="Z1" s="139"/>
      <c r="AA1" s="139"/>
      <c r="AB1" s="139"/>
      <c r="AC1" s="139"/>
      <c r="AD1" s="139"/>
      <c r="AE1" s="139"/>
      <c r="AF1" s="139"/>
      <c r="AG1" s="139"/>
      <c r="AH1" s="139"/>
      <c r="AI1" s="139"/>
    </row>
    <row r="2" spans="1:40" s="28" customFormat="1" ht="15.95" customHeight="1">
      <c r="A2" s="1268"/>
      <c r="B2" s="1268"/>
      <c r="C2" s="1268"/>
      <c r="D2" s="1268"/>
      <c r="E2" s="1268"/>
      <c r="F2" s="1268"/>
      <c r="G2" s="1268"/>
      <c r="H2" s="1268"/>
      <c r="I2" s="1268"/>
      <c r="J2" s="1268"/>
      <c r="K2" s="1268"/>
      <c r="L2" s="1268"/>
      <c r="M2" s="1597" t="s">
        <v>1304</v>
      </c>
      <c r="N2" s="1853"/>
      <c r="O2" s="1853"/>
      <c r="P2" s="1853"/>
      <c r="Q2" s="1853"/>
      <c r="R2" s="1853"/>
      <c r="S2" s="1853"/>
      <c r="T2" s="1853"/>
      <c r="U2" s="1853"/>
      <c r="V2" s="1853"/>
      <c r="W2" s="1853"/>
      <c r="X2" s="1853"/>
      <c r="Y2" s="1853"/>
      <c r="Z2" s="1853"/>
      <c r="AA2" s="1853"/>
      <c r="AB2" s="1853"/>
      <c r="AC2" s="1853"/>
    </row>
    <row r="3" spans="1:40" s="28" customFormat="1" ht="37.5" customHeight="1">
      <c r="A3" s="1268"/>
      <c r="B3" s="2591" t="s">
        <v>6</v>
      </c>
      <c r="C3" s="1622"/>
      <c r="D3" s="1622"/>
      <c r="E3" s="1623"/>
      <c r="F3" s="1621" t="s">
        <v>1562</v>
      </c>
      <c r="G3" s="1622"/>
      <c r="H3" s="1622"/>
      <c r="I3" s="1623"/>
      <c r="J3" s="2428" t="s">
        <v>27</v>
      </c>
      <c r="K3" s="2576"/>
      <c r="L3" s="2576"/>
      <c r="M3" s="2427"/>
      <c r="N3" s="2584" t="s">
        <v>28</v>
      </c>
      <c r="O3" s="2585"/>
      <c r="P3" s="2585"/>
      <c r="Q3" s="2586"/>
      <c r="R3" s="2577" t="s">
        <v>29</v>
      </c>
      <c r="S3" s="2578"/>
      <c r="T3" s="2578"/>
      <c r="U3" s="2587"/>
      <c r="V3" s="2428" t="s">
        <v>30</v>
      </c>
      <c r="W3" s="2576"/>
      <c r="X3" s="2576"/>
      <c r="Y3" s="2427"/>
      <c r="Z3" s="2577" t="s">
        <v>31</v>
      </c>
      <c r="AA3" s="2578"/>
      <c r="AB3" s="2578"/>
      <c r="AC3" s="2579"/>
      <c r="AD3" s="16"/>
    </row>
    <row r="4" spans="1:40" s="28" customFormat="1" ht="18.75" customHeight="1">
      <c r="A4" s="1268"/>
      <c r="B4" s="2565" t="s">
        <v>1719</v>
      </c>
      <c r="C4" s="2566"/>
      <c r="D4" s="2566"/>
      <c r="E4" s="2567"/>
      <c r="F4" s="2245">
        <v>1614</v>
      </c>
      <c r="G4" s="2559"/>
      <c r="H4" s="2559"/>
      <c r="I4" s="2246"/>
      <c r="J4" s="2245">
        <v>86</v>
      </c>
      <c r="K4" s="2559"/>
      <c r="L4" s="2559"/>
      <c r="M4" s="2246"/>
      <c r="N4" s="2245">
        <v>108</v>
      </c>
      <c r="O4" s="2559"/>
      <c r="P4" s="2559"/>
      <c r="Q4" s="2246"/>
      <c r="R4" s="2245">
        <v>931</v>
      </c>
      <c r="S4" s="2559"/>
      <c r="T4" s="2559"/>
      <c r="U4" s="2246"/>
      <c r="V4" s="2245">
        <v>483</v>
      </c>
      <c r="W4" s="2559"/>
      <c r="X4" s="2559"/>
      <c r="Y4" s="2246"/>
      <c r="Z4" s="2245">
        <v>6</v>
      </c>
      <c r="AA4" s="2559"/>
      <c r="AB4" s="2559"/>
      <c r="AC4" s="2268"/>
      <c r="AE4" s="102"/>
    </row>
    <row r="5" spans="1:40" s="28" customFormat="1" ht="18.75" customHeight="1">
      <c r="A5" s="1268"/>
      <c r="B5" s="2588" t="s">
        <v>1836</v>
      </c>
      <c r="C5" s="2589"/>
      <c r="D5" s="2589"/>
      <c r="E5" s="2590"/>
      <c r="F5" s="2580">
        <v>1633</v>
      </c>
      <c r="G5" s="2581"/>
      <c r="H5" s="2581"/>
      <c r="I5" s="2582"/>
      <c r="J5" s="2580">
        <v>109</v>
      </c>
      <c r="K5" s="2581"/>
      <c r="L5" s="2581"/>
      <c r="M5" s="2582"/>
      <c r="N5" s="2580">
        <v>109</v>
      </c>
      <c r="O5" s="2581"/>
      <c r="P5" s="2581"/>
      <c r="Q5" s="2582"/>
      <c r="R5" s="2580">
        <v>913</v>
      </c>
      <c r="S5" s="2581"/>
      <c r="T5" s="2581"/>
      <c r="U5" s="2582"/>
      <c r="V5" s="2580">
        <v>488</v>
      </c>
      <c r="W5" s="2581"/>
      <c r="X5" s="2581"/>
      <c r="Y5" s="2582"/>
      <c r="Z5" s="2580">
        <v>14</v>
      </c>
      <c r="AA5" s="2581"/>
      <c r="AB5" s="2581"/>
      <c r="AC5" s="2583"/>
    </row>
    <row r="6" spans="1:40" s="28" customFormat="1" ht="18.75" customHeight="1">
      <c r="A6" s="1268"/>
      <c r="B6" s="2565" t="s">
        <v>1882</v>
      </c>
      <c r="C6" s="2566"/>
      <c r="D6" s="2566"/>
      <c r="E6" s="2567"/>
      <c r="F6" s="2245">
        <v>1637</v>
      </c>
      <c r="G6" s="2559"/>
      <c r="H6" s="2559"/>
      <c r="I6" s="2246"/>
      <c r="J6" s="2245">
        <v>107</v>
      </c>
      <c r="K6" s="2559"/>
      <c r="L6" s="2559"/>
      <c r="M6" s="2246"/>
      <c r="N6" s="2245">
        <v>110</v>
      </c>
      <c r="O6" s="2559"/>
      <c r="P6" s="2559"/>
      <c r="Q6" s="2246"/>
      <c r="R6" s="2245">
        <v>913</v>
      </c>
      <c r="S6" s="2559"/>
      <c r="T6" s="2559"/>
      <c r="U6" s="2246"/>
      <c r="V6" s="2245">
        <v>492</v>
      </c>
      <c r="W6" s="2559"/>
      <c r="X6" s="2559"/>
      <c r="Y6" s="2246"/>
      <c r="Z6" s="2245">
        <v>15</v>
      </c>
      <c r="AA6" s="2559"/>
      <c r="AB6" s="2559"/>
      <c r="AC6" s="2268"/>
    </row>
    <row r="7" spans="1:40" s="28" customFormat="1" ht="18.75" customHeight="1">
      <c r="A7" s="1268"/>
      <c r="B7" s="2595" t="s">
        <v>1943</v>
      </c>
      <c r="C7" s="2596"/>
      <c r="D7" s="2596"/>
      <c r="E7" s="2597"/>
      <c r="F7" s="2562">
        <v>1606</v>
      </c>
      <c r="G7" s="2563"/>
      <c r="H7" s="2563"/>
      <c r="I7" s="2564"/>
      <c r="J7" s="2562">
        <v>107</v>
      </c>
      <c r="K7" s="2563"/>
      <c r="L7" s="2563"/>
      <c r="M7" s="2564"/>
      <c r="N7" s="2562">
        <v>107</v>
      </c>
      <c r="O7" s="2563"/>
      <c r="P7" s="2563"/>
      <c r="Q7" s="2564"/>
      <c r="R7" s="2562">
        <v>894</v>
      </c>
      <c r="S7" s="2563"/>
      <c r="T7" s="2563"/>
      <c r="U7" s="2564"/>
      <c r="V7" s="2562">
        <v>483</v>
      </c>
      <c r="W7" s="2563"/>
      <c r="X7" s="2563"/>
      <c r="Y7" s="2564"/>
      <c r="Z7" s="2562">
        <v>15</v>
      </c>
      <c r="AA7" s="2563"/>
      <c r="AB7" s="2563"/>
      <c r="AC7" s="2592"/>
    </row>
    <row r="8" spans="1:40" s="28" customFormat="1" ht="18.75" customHeight="1">
      <c r="A8" s="1268"/>
      <c r="B8" s="2598" t="s">
        <v>2168</v>
      </c>
      <c r="C8" s="2599"/>
      <c r="D8" s="2599"/>
      <c r="E8" s="2600"/>
      <c r="F8" s="2270">
        <v>1617</v>
      </c>
      <c r="G8" s="2594"/>
      <c r="H8" s="2594"/>
      <c r="I8" s="2271"/>
      <c r="J8" s="2270">
        <v>104</v>
      </c>
      <c r="K8" s="2594"/>
      <c r="L8" s="2594"/>
      <c r="M8" s="2271"/>
      <c r="N8" s="2270">
        <v>107</v>
      </c>
      <c r="O8" s="2594"/>
      <c r="P8" s="2594"/>
      <c r="Q8" s="2271"/>
      <c r="R8" s="2270">
        <v>884</v>
      </c>
      <c r="S8" s="2594"/>
      <c r="T8" s="2594"/>
      <c r="U8" s="2271"/>
      <c r="V8" s="2270">
        <v>505</v>
      </c>
      <c r="W8" s="2594"/>
      <c r="X8" s="2594"/>
      <c r="Y8" s="2271"/>
      <c r="Z8" s="2270">
        <v>17</v>
      </c>
      <c r="AA8" s="2594"/>
      <c r="AB8" s="2594"/>
      <c r="AC8" s="2275"/>
    </row>
    <row r="9" spans="1:40" s="28" customFormat="1" ht="18.75" customHeight="1">
      <c r="A9" s="242"/>
      <c r="B9" s="1219" t="s">
        <v>338</v>
      </c>
      <c r="C9" s="2001" t="s">
        <v>405</v>
      </c>
      <c r="D9" s="2001"/>
      <c r="E9" s="2001"/>
      <c r="F9" s="2001"/>
      <c r="G9" s="2001"/>
      <c r="H9" s="2001"/>
      <c r="I9" s="2001"/>
      <c r="J9" s="2001"/>
      <c r="K9" s="2001"/>
      <c r="L9" s="2001"/>
      <c r="M9" s="2001"/>
      <c r="N9" s="2001"/>
      <c r="O9" s="2001"/>
      <c r="P9" s="2001"/>
      <c r="Q9" s="2001"/>
      <c r="R9" s="2001"/>
      <c r="S9" s="2001"/>
      <c r="T9" s="1430"/>
      <c r="U9" s="1430"/>
      <c r="V9" s="1431"/>
      <c r="W9" s="1431"/>
      <c r="X9" s="1431"/>
      <c r="Y9" s="1430"/>
      <c r="Z9" s="1430"/>
      <c r="AA9" s="1430"/>
      <c r="AB9" s="1290"/>
      <c r="AC9" s="1290"/>
      <c r="AD9" s="16"/>
      <c r="AE9" s="16"/>
      <c r="AF9" s="16"/>
      <c r="AG9" s="16"/>
    </row>
    <row r="10" spans="1:40" s="28" customFormat="1" ht="9.75" customHeight="1">
      <c r="B10" s="16"/>
      <c r="L10" s="18"/>
      <c r="M10" s="16"/>
      <c r="N10" s="16"/>
      <c r="O10" s="16"/>
      <c r="P10" s="16"/>
      <c r="Q10" s="16"/>
      <c r="R10" s="16"/>
      <c r="S10" s="16"/>
      <c r="T10" s="16"/>
      <c r="U10" s="16"/>
      <c r="V10" s="16"/>
      <c r="W10" s="16"/>
      <c r="X10" s="16"/>
      <c r="Y10" s="2568"/>
      <c r="Z10" s="2568"/>
      <c r="AA10" s="69"/>
      <c r="AB10" s="64"/>
      <c r="AC10" s="64"/>
      <c r="AD10" s="64"/>
    </row>
    <row r="11" spans="1:40" s="28" customFormat="1" ht="11.25" customHeight="1">
      <c r="B11" s="18"/>
      <c r="C11" s="18"/>
      <c r="D11" s="18"/>
      <c r="E11" s="18"/>
      <c r="F11" s="18"/>
      <c r="G11" s="18"/>
      <c r="H11" s="64"/>
      <c r="I11" s="64"/>
      <c r="J11" s="64"/>
      <c r="K11" s="64"/>
      <c r="L11" s="64"/>
      <c r="M11" s="64"/>
      <c r="N11" s="64"/>
      <c r="O11" s="64"/>
      <c r="P11" s="64"/>
      <c r="Q11" s="64"/>
      <c r="R11" s="64"/>
      <c r="S11" s="64"/>
      <c r="T11" s="64"/>
      <c r="U11" s="64"/>
      <c r="V11" s="64"/>
      <c r="W11" s="64"/>
      <c r="X11" s="64"/>
      <c r="Y11" s="64"/>
      <c r="Z11" s="64"/>
      <c r="AA11" s="64"/>
      <c r="AB11" s="64"/>
      <c r="AC11" s="64"/>
      <c r="AD11" s="64"/>
    </row>
    <row r="12" spans="1:40" s="138" customFormat="1" ht="26.25" customHeight="1">
      <c r="A12" s="134" t="s">
        <v>2127</v>
      </c>
      <c r="B12" s="140"/>
      <c r="C12" s="140"/>
      <c r="D12" s="140"/>
      <c r="E12" s="140"/>
      <c r="F12" s="140"/>
      <c r="G12" s="140"/>
      <c r="H12" s="140"/>
      <c r="I12" s="140"/>
      <c r="J12" s="140"/>
      <c r="K12" s="140"/>
      <c r="L12" s="140"/>
      <c r="M12" s="140"/>
      <c r="N12" s="140"/>
      <c r="O12" s="140"/>
      <c r="P12" s="140"/>
      <c r="Q12" s="140"/>
      <c r="R12" s="140"/>
      <c r="S12" s="140"/>
      <c r="T12" s="140"/>
      <c r="U12" s="140"/>
      <c r="V12" s="140"/>
      <c r="W12" s="140"/>
      <c r="X12" s="139"/>
      <c r="Y12" s="139"/>
      <c r="Z12" s="139"/>
      <c r="AA12" s="139"/>
      <c r="AB12" s="139"/>
      <c r="AC12" s="139"/>
      <c r="AD12" s="139"/>
      <c r="AE12" s="139"/>
      <c r="AF12" s="139"/>
      <c r="AG12" s="139"/>
      <c r="AH12" s="139"/>
      <c r="AI12" s="139"/>
    </row>
    <row r="13" spans="1:40" s="28" customFormat="1" ht="14.25" customHeight="1">
      <c r="A13" s="1268"/>
      <c r="B13" s="1276"/>
      <c r="C13" s="1276"/>
      <c r="D13" s="1276"/>
      <c r="E13" s="1276"/>
      <c r="F13" s="1276"/>
      <c r="G13" s="1276"/>
      <c r="H13" s="1428"/>
      <c r="I13" s="1428"/>
      <c r="J13" s="1428"/>
      <c r="K13" s="1429"/>
      <c r="L13" s="1429"/>
      <c r="M13" s="1428"/>
      <c r="N13" s="1372"/>
      <c r="O13" s="1372"/>
      <c r="P13" s="1429"/>
      <c r="Q13" s="1428"/>
      <c r="R13" s="1428"/>
      <c r="S13" s="1428"/>
      <c r="T13" s="1429"/>
      <c r="U13" s="1429"/>
      <c r="V13" s="1429"/>
      <c r="W13" s="1433"/>
      <c r="X13" s="1433"/>
      <c r="Y13" s="1434"/>
      <c r="Z13" s="1435" t="s">
        <v>404</v>
      </c>
      <c r="AA13" s="1434"/>
      <c r="AB13" s="1434"/>
      <c r="AC13" s="1434"/>
      <c r="AD13" s="1434"/>
      <c r="AE13" s="1434"/>
      <c r="AF13" s="1434"/>
      <c r="AG13" s="1434"/>
      <c r="AH13" s="1434"/>
      <c r="AI13" s="1434"/>
      <c r="AJ13" s="1434"/>
      <c r="AK13" s="1434"/>
      <c r="AL13" s="166"/>
      <c r="AM13" s="166"/>
      <c r="AN13" s="166"/>
    </row>
    <row r="14" spans="1:40" s="28" customFormat="1" ht="17.25" customHeight="1">
      <c r="A14" s="86"/>
      <c r="B14" s="1821" t="s">
        <v>6</v>
      </c>
      <c r="C14" s="2551"/>
      <c r="D14" s="2551"/>
      <c r="E14" s="2551"/>
      <c r="F14" s="1822" t="s">
        <v>1499</v>
      </c>
      <c r="G14" s="2025"/>
      <c r="H14" s="2025"/>
      <c r="I14" s="2025"/>
      <c r="J14" s="2560" t="s">
        <v>1500</v>
      </c>
      <c r="K14" s="2560"/>
      <c r="L14" s="2560"/>
      <c r="M14" s="2560"/>
      <c r="N14" s="2570" t="s">
        <v>1501</v>
      </c>
      <c r="O14" s="2570"/>
      <c r="P14" s="2570"/>
      <c r="Q14" s="2570"/>
      <c r="R14" s="2570"/>
      <c r="S14" s="2570"/>
      <c r="T14" s="2570"/>
      <c r="U14" s="2570"/>
      <c r="V14" s="2570"/>
      <c r="W14" s="2570"/>
      <c r="X14" s="2570"/>
      <c r="Y14" s="2570"/>
      <c r="Z14" s="2570"/>
      <c r="AA14" s="2570"/>
      <c r="AB14" s="2570"/>
      <c r="AC14" s="2570"/>
      <c r="AD14" s="2570"/>
      <c r="AE14" s="2570"/>
      <c r="AF14" s="2570"/>
      <c r="AG14" s="2570"/>
      <c r="AH14" s="2570"/>
      <c r="AI14" s="2570"/>
      <c r="AJ14" s="2570"/>
      <c r="AK14" s="2571"/>
      <c r="AL14" s="162"/>
      <c r="AM14" s="162"/>
      <c r="AN14" s="162"/>
    </row>
    <row r="15" spans="1:40" s="28" customFormat="1" ht="24" customHeight="1">
      <c r="A15" s="86"/>
      <c r="B15" s="2552"/>
      <c r="C15" s="2553"/>
      <c r="D15" s="2553"/>
      <c r="E15" s="2553"/>
      <c r="F15" s="2542"/>
      <c r="G15" s="2542"/>
      <c r="H15" s="2542"/>
      <c r="I15" s="2542"/>
      <c r="J15" s="2561"/>
      <c r="K15" s="2561"/>
      <c r="L15" s="2561"/>
      <c r="M15" s="2561"/>
      <c r="N15" s="2574" t="s">
        <v>1502</v>
      </c>
      <c r="O15" s="2575"/>
      <c r="P15" s="2575"/>
      <c r="Q15" s="2573" t="s">
        <v>1503</v>
      </c>
      <c r="R15" s="2569"/>
      <c r="S15" s="2569"/>
      <c r="T15" s="2573" t="s">
        <v>833</v>
      </c>
      <c r="U15" s="2569"/>
      <c r="V15" s="2569"/>
      <c r="W15" s="2538" t="s">
        <v>834</v>
      </c>
      <c r="X15" s="2569"/>
      <c r="Y15" s="2569"/>
      <c r="Z15" s="2538" t="s">
        <v>835</v>
      </c>
      <c r="AA15" s="2569"/>
      <c r="AB15" s="2569"/>
      <c r="AC15" s="2538" t="s">
        <v>836</v>
      </c>
      <c r="AD15" s="2569"/>
      <c r="AE15" s="2569"/>
      <c r="AF15" s="2538" t="s">
        <v>1005</v>
      </c>
      <c r="AG15" s="2569"/>
      <c r="AH15" s="2569"/>
      <c r="AI15" s="2538" t="s">
        <v>1006</v>
      </c>
      <c r="AJ15" s="2569"/>
      <c r="AK15" s="2572"/>
    </row>
    <row r="16" spans="1:40" s="28" customFormat="1" ht="18.75" customHeight="1">
      <c r="A16" s="1268"/>
      <c r="B16" s="2522" t="s">
        <v>1718</v>
      </c>
      <c r="C16" s="1851"/>
      <c r="D16" s="1851"/>
      <c r="E16" s="1851"/>
      <c r="F16" s="2558">
        <v>23.8</v>
      </c>
      <c r="G16" s="2558"/>
      <c r="H16" s="2558"/>
      <c r="I16" s="2558"/>
      <c r="J16" s="2312">
        <v>12081</v>
      </c>
      <c r="K16" s="2312"/>
      <c r="L16" s="2312"/>
      <c r="M16" s="2312"/>
      <c r="N16" s="2312">
        <v>2024</v>
      </c>
      <c r="O16" s="2312"/>
      <c r="P16" s="2312"/>
      <c r="Q16" s="2312">
        <v>282</v>
      </c>
      <c r="R16" s="2312"/>
      <c r="S16" s="2312"/>
      <c r="T16" s="2312">
        <v>220</v>
      </c>
      <c r="U16" s="2312"/>
      <c r="V16" s="2312"/>
      <c r="W16" s="2312">
        <v>432</v>
      </c>
      <c r="X16" s="2312"/>
      <c r="Y16" s="2312"/>
      <c r="Z16" s="2312">
        <v>370</v>
      </c>
      <c r="AA16" s="2312"/>
      <c r="AB16" s="2312"/>
      <c r="AC16" s="2312">
        <v>303</v>
      </c>
      <c r="AD16" s="2312"/>
      <c r="AE16" s="2312"/>
      <c r="AF16" s="2312">
        <v>232</v>
      </c>
      <c r="AG16" s="2312"/>
      <c r="AH16" s="2312"/>
      <c r="AI16" s="2312">
        <v>185</v>
      </c>
      <c r="AJ16" s="2312"/>
      <c r="AK16" s="2318"/>
    </row>
    <row r="17" spans="1:38" s="28" customFormat="1" ht="18.75" customHeight="1">
      <c r="A17" s="1268"/>
      <c r="B17" s="2522" t="s">
        <v>1835</v>
      </c>
      <c r="C17" s="1851"/>
      <c r="D17" s="1851"/>
      <c r="E17" s="1851"/>
      <c r="F17" s="2558">
        <v>24.46</v>
      </c>
      <c r="G17" s="2558"/>
      <c r="H17" s="2558"/>
      <c r="I17" s="2558"/>
      <c r="J17" s="2312">
        <v>12429</v>
      </c>
      <c r="K17" s="2312"/>
      <c r="L17" s="2312"/>
      <c r="M17" s="2312"/>
      <c r="N17" s="2312">
        <v>2135</v>
      </c>
      <c r="O17" s="2312"/>
      <c r="P17" s="2312"/>
      <c r="Q17" s="2312">
        <v>322</v>
      </c>
      <c r="R17" s="2312"/>
      <c r="S17" s="2312"/>
      <c r="T17" s="2312">
        <v>214</v>
      </c>
      <c r="U17" s="2312"/>
      <c r="V17" s="2312"/>
      <c r="W17" s="2312">
        <v>477</v>
      </c>
      <c r="X17" s="2312"/>
      <c r="Y17" s="2312"/>
      <c r="Z17" s="2312">
        <v>405</v>
      </c>
      <c r="AA17" s="2312"/>
      <c r="AB17" s="2312"/>
      <c r="AC17" s="2312">
        <v>321</v>
      </c>
      <c r="AD17" s="2312"/>
      <c r="AE17" s="2312"/>
      <c r="AF17" s="2312">
        <v>232</v>
      </c>
      <c r="AG17" s="2312"/>
      <c r="AH17" s="2312"/>
      <c r="AI17" s="2312">
        <v>164</v>
      </c>
      <c r="AJ17" s="2312"/>
      <c r="AK17" s="2318"/>
    </row>
    <row r="18" spans="1:38" s="28" customFormat="1" ht="18.75" customHeight="1">
      <c r="A18" s="1290"/>
      <c r="B18" s="2522" t="s">
        <v>1881</v>
      </c>
      <c r="C18" s="1851"/>
      <c r="D18" s="1851"/>
      <c r="E18" s="1851"/>
      <c r="F18" s="2558">
        <v>24.93</v>
      </c>
      <c r="G18" s="2558"/>
      <c r="H18" s="2558"/>
      <c r="I18" s="2558"/>
      <c r="J18" s="2312">
        <v>12698</v>
      </c>
      <c r="K18" s="2312"/>
      <c r="L18" s="2312"/>
      <c r="M18" s="2312"/>
      <c r="N18" s="2312">
        <v>2207</v>
      </c>
      <c r="O18" s="2312"/>
      <c r="P18" s="2312"/>
      <c r="Q18" s="2312">
        <v>339</v>
      </c>
      <c r="R18" s="2312"/>
      <c r="S18" s="2312"/>
      <c r="T18" s="2312">
        <v>222</v>
      </c>
      <c r="U18" s="2312"/>
      <c r="V18" s="2312"/>
      <c r="W18" s="2312">
        <v>532</v>
      </c>
      <c r="X18" s="2312"/>
      <c r="Y18" s="2312"/>
      <c r="Z18" s="2312">
        <v>387</v>
      </c>
      <c r="AA18" s="2312"/>
      <c r="AB18" s="2312"/>
      <c r="AC18" s="2312">
        <v>302</v>
      </c>
      <c r="AD18" s="2312"/>
      <c r="AE18" s="2312"/>
      <c r="AF18" s="2312">
        <v>279</v>
      </c>
      <c r="AG18" s="2312"/>
      <c r="AH18" s="2312"/>
      <c r="AI18" s="2312">
        <v>146</v>
      </c>
      <c r="AJ18" s="2312"/>
      <c r="AK18" s="2318"/>
    </row>
    <row r="19" spans="1:38" s="28" customFormat="1" ht="18.75" customHeight="1">
      <c r="A19" s="1290"/>
      <c r="B19" s="2524" t="s">
        <v>1942</v>
      </c>
      <c r="C19" s="2557"/>
      <c r="D19" s="2557"/>
      <c r="E19" s="2557"/>
      <c r="F19" s="2547">
        <v>25.43</v>
      </c>
      <c r="G19" s="2547"/>
      <c r="H19" s="2547"/>
      <c r="I19" s="2547"/>
      <c r="J19" s="2365">
        <v>12953</v>
      </c>
      <c r="K19" s="2365"/>
      <c r="L19" s="2365"/>
      <c r="M19" s="2365"/>
      <c r="N19" s="2365">
        <v>2190</v>
      </c>
      <c r="O19" s="2365"/>
      <c r="P19" s="2365"/>
      <c r="Q19" s="2365">
        <v>276</v>
      </c>
      <c r="R19" s="2365"/>
      <c r="S19" s="2365"/>
      <c r="T19" s="2365">
        <v>191</v>
      </c>
      <c r="U19" s="2365"/>
      <c r="V19" s="2365"/>
      <c r="W19" s="2365">
        <v>581</v>
      </c>
      <c r="X19" s="2365"/>
      <c r="Y19" s="2365"/>
      <c r="Z19" s="2365">
        <v>389</v>
      </c>
      <c r="AA19" s="2365"/>
      <c r="AB19" s="2365"/>
      <c r="AC19" s="2365">
        <v>327</v>
      </c>
      <c r="AD19" s="2365"/>
      <c r="AE19" s="2365"/>
      <c r="AF19" s="2365">
        <v>264</v>
      </c>
      <c r="AG19" s="2365"/>
      <c r="AH19" s="2365"/>
      <c r="AI19" s="2365">
        <v>162</v>
      </c>
      <c r="AJ19" s="2365"/>
      <c r="AK19" s="2554"/>
    </row>
    <row r="20" spans="1:38" s="28" customFormat="1" ht="18.75" customHeight="1">
      <c r="A20" s="1290"/>
      <c r="B20" s="2548" t="s">
        <v>2166</v>
      </c>
      <c r="C20" s="2549"/>
      <c r="D20" s="2549"/>
      <c r="E20" s="2549"/>
      <c r="F20" s="2550">
        <v>25.64</v>
      </c>
      <c r="G20" s="2550"/>
      <c r="H20" s="2550"/>
      <c r="I20" s="2550"/>
      <c r="J20" s="2352">
        <v>13128</v>
      </c>
      <c r="K20" s="2352"/>
      <c r="L20" s="2352"/>
      <c r="M20" s="2352"/>
      <c r="N20" s="2352">
        <v>2251</v>
      </c>
      <c r="O20" s="2352"/>
      <c r="P20" s="2352"/>
      <c r="Q20" s="2352">
        <v>329</v>
      </c>
      <c r="R20" s="2352"/>
      <c r="S20" s="2352"/>
      <c r="T20" s="2352">
        <v>193</v>
      </c>
      <c r="U20" s="2352"/>
      <c r="V20" s="2352"/>
      <c r="W20" s="2352">
        <v>598</v>
      </c>
      <c r="X20" s="2352"/>
      <c r="Y20" s="2352"/>
      <c r="Z20" s="2352">
        <v>376</v>
      </c>
      <c r="AA20" s="2352"/>
      <c r="AB20" s="2352"/>
      <c r="AC20" s="2352">
        <v>293</v>
      </c>
      <c r="AD20" s="2352"/>
      <c r="AE20" s="2352"/>
      <c r="AF20" s="2352">
        <v>288</v>
      </c>
      <c r="AG20" s="2352"/>
      <c r="AH20" s="2352"/>
      <c r="AI20" s="2352">
        <v>174</v>
      </c>
      <c r="AJ20" s="2352"/>
      <c r="AK20" s="2556"/>
    </row>
    <row r="21" spans="1:38" s="28" customFormat="1" ht="18.75" customHeight="1">
      <c r="A21" s="242"/>
      <c r="B21" s="1219" t="s">
        <v>338</v>
      </c>
      <c r="C21" s="2001" t="s">
        <v>405</v>
      </c>
      <c r="D21" s="2001"/>
      <c r="E21" s="2001"/>
      <c r="F21" s="2001"/>
      <c r="G21" s="2001"/>
      <c r="H21" s="2001"/>
      <c r="I21" s="2001"/>
      <c r="J21" s="2001"/>
      <c r="K21" s="2001"/>
      <c r="L21" s="2001"/>
      <c r="M21" s="2001"/>
      <c r="N21" s="2001"/>
      <c r="O21" s="2001"/>
      <c r="P21" s="2001"/>
      <c r="Q21" s="2001"/>
      <c r="R21" s="2001"/>
      <c r="S21" s="2001"/>
      <c r="T21" s="1430"/>
      <c r="U21" s="1430"/>
      <c r="V21" s="1431"/>
      <c r="W21" s="1431"/>
      <c r="X21" s="1431"/>
      <c r="Y21" s="1430"/>
      <c r="Z21" s="1430"/>
      <c r="AA21" s="1430"/>
      <c r="AB21" s="1290"/>
      <c r="AC21" s="1290"/>
      <c r="AD21" s="1290"/>
      <c r="AE21" s="1290"/>
      <c r="AF21" s="1290"/>
      <c r="AG21" s="1290"/>
      <c r="AH21" s="1268"/>
      <c r="AI21" s="1268"/>
      <c r="AJ21" s="1268"/>
      <c r="AK21" s="1268"/>
    </row>
    <row r="22" spans="1:38" s="28" customFormat="1" ht="7.5" customHeight="1">
      <c r="A22" s="16"/>
      <c r="B22" s="16"/>
      <c r="C22" s="101"/>
      <c r="D22" s="101"/>
      <c r="E22" s="104"/>
      <c r="F22" s="104"/>
      <c r="G22" s="104"/>
      <c r="H22" s="104"/>
      <c r="I22" s="104"/>
      <c r="J22" s="104"/>
      <c r="K22" s="104"/>
      <c r="L22" s="104"/>
      <c r="M22" s="104"/>
      <c r="N22" s="64"/>
      <c r="O22" s="64"/>
      <c r="P22" s="64"/>
      <c r="Q22" s="64"/>
      <c r="R22" s="64"/>
      <c r="S22" s="64"/>
      <c r="T22" s="64"/>
      <c r="U22" s="64"/>
      <c r="V22" s="64"/>
      <c r="W22" s="64"/>
      <c r="X22" s="64"/>
      <c r="Y22" s="64"/>
      <c r="Z22" s="64"/>
      <c r="AA22" s="64"/>
      <c r="AB22" s="64"/>
      <c r="AC22" s="64"/>
      <c r="AD22" s="64"/>
      <c r="AE22" s="64"/>
      <c r="AF22" s="64"/>
      <c r="AG22" s="64"/>
    </row>
    <row r="23" spans="1:38" s="28" customFormat="1" ht="11.25" customHeight="1">
      <c r="A23" s="16"/>
      <c r="B23" s="16"/>
      <c r="C23" s="101"/>
      <c r="D23" s="101"/>
      <c r="E23" s="104"/>
      <c r="F23" s="104"/>
      <c r="G23" s="104"/>
      <c r="H23" s="104"/>
      <c r="I23" s="104"/>
      <c r="J23" s="104"/>
      <c r="K23" s="104"/>
      <c r="L23" s="104"/>
      <c r="M23" s="104"/>
      <c r="N23" s="64"/>
      <c r="O23" s="64"/>
      <c r="P23" s="64"/>
      <c r="Q23" s="64"/>
      <c r="R23" s="64"/>
      <c r="S23" s="64"/>
      <c r="T23" s="64"/>
      <c r="U23" s="64"/>
      <c r="V23" s="64"/>
      <c r="W23" s="64"/>
      <c r="X23" s="64"/>
      <c r="Y23" s="64"/>
      <c r="Z23" s="64"/>
      <c r="AA23" s="64"/>
      <c r="AB23" s="64"/>
      <c r="AC23" s="64"/>
      <c r="AD23" s="64"/>
      <c r="AE23" s="64"/>
      <c r="AF23" s="64"/>
      <c r="AG23" s="64"/>
    </row>
    <row r="24" spans="1:38" s="28" customFormat="1" ht="26.25" customHeight="1">
      <c r="A24" s="134" t="s">
        <v>2128</v>
      </c>
      <c r="B24" s="140"/>
      <c r="C24" s="140"/>
      <c r="D24" s="140"/>
      <c r="E24" s="140"/>
      <c r="F24" s="140"/>
      <c r="G24" s="140"/>
      <c r="H24" s="140"/>
      <c r="I24" s="140"/>
      <c r="J24" s="140"/>
      <c r="K24" s="140"/>
      <c r="L24" s="140"/>
      <c r="M24" s="140"/>
      <c r="N24" s="140"/>
      <c r="O24" s="140"/>
      <c r="P24" s="140"/>
      <c r="Q24" s="140"/>
      <c r="R24" s="140"/>
      <c r="S24" s="140"/>
      <c r="T24" s="140"/>
      <c r="U24" s="140"/>
      <c r="V24" s="140"/>
      <c r="W24" s="140"/>
      <c r="X24" s="140"/>
      <c r="Y24" s="140"/>
      <c r="Z24" s="140"/>
      <c r="AA24" s="140"/>
      <c r="AB24" s="140"/>
      <c r="AC24" s="140"/>
      <c r="AD24" s="140"/>
      <c r="AE24" s="140"/>
      <c r="AF24" s="140"/>
      <c r="AG24" s="140"/>
      <c r="AH24" s="140"/>
      <c r="AI24" s="140"/>
      <c r="AJ24" s="140"/>
      <c r="AK24" s="140"/>
      <c r="AL24" s="140"/>
    </row>
    <row r="25" spans="1:38" s="28" customFormat="1" ht="14.45" customHeight="1">
      <c r="A25" s="1268"/>
      <c r="B25" s="1268"/>
      <c r="C25" s="1268"/>
      <c r="D25" s="1268"/>
      <c r="E25" s="1268"/>
      <c r="F25" s="1268"/>
      <c r="G25" s="1268"/>
      <c r="H25" s="1268"/>
      <c r="I25" s="1268"/>
      <c r="J25" s="1268"/>
      <c r="K25" s="1268"/>
      <c r="L25" s="1268"/>
      <c r="M25" s="1268"/>
      <c r="N25" s="1268"/>
      <c r="O25" s="1268"/>
      <c r="P25" s="1268"/>
      <c r="Q25" s="1268"/>
      <c r="R25" s="1268"/>
      <c r="S25" s="1268"/>
      <c r="T25" s="1268"/>
      <c r="U25" s="1268"/>
      <c r="V25" s="1268"/>
      <c r="W25" s="1253" t="s">
        <v>483</v>
      </c>
      <c r="X25" s="1268"/>
      <c r="Y25" s="1268"/>
      <c r="Z25" s="1268"/>
      <c r="AA25" s="77"/>
      <c r="AB25" s="77"/>
      <c r="AC25" s="77"/>
      <c r="AD25" s="77"/>
      <c r="AE25" s="77"/>
      <c r="AF25" s="1268"/>
      <c r="AG25" s="1268"/>
    </row>
    <row r="26" spans="1:38" s="28" customFormat="1" ht="20.25" customHeight="1">
      <c r="A26" s="1268"/>
      <c r="B26" s="1821" t="s">
        <v>6</v>
      </c>
      <c r="C26" s="2551"/>
      <c r="D26" s="2551"/>
      <c r="E26" s="2551"/>
      <c r="F26" s="1822" t="s">
        <v>484</v>
      </c>
      <c r="G26" s="1822"/>
      <c r="H26" s="1822"/>
      <c r="I26" s="1822"/>
      <c r="J26" s="1822"/>
      <c r="K26" s="1822"/>
      <c r="L26" s="1822"/>
      <c r="M26" s="1822"/>
      <c r="N26" s="1822"/>
      <c r="O26" s="1822"/>
      <c r="P26" s="1822"/>
      <c r="Q26" s="1822"/>
      <c r="R26" s="1822"/>
      <c r="S26" s="1822"/>
      <c r="T26" s="1822"/>
      <c r="U26" s="1822"/>
      <c r="V26" s="1822" t="s">
        <v>1546</v>
      </c>
      <c r="W26" s="1822"/>
      <c r="X26" s="1822"/>
      <c r="Y26" s="1822"/>
      <c r="Z26" s="1822"/>
      <c r="AA26" s="1822"/>
      <c r="AB26" s="1822"/>
      <c r="AC26" s="1822"/>
      <c r="AD26" s="1822"/>
      <c r="AE26" s="1822"/>
      <c r="AF26" s="1822"/>
      <c r="AG26" s="1824"/>
    </row>
    <row r="27" spans="1:38" s="28" customFormat="1" ht="20.25" customHeight="1">
      <c r="A27" s="1268"/>
      <c r="B27" s="2552"/>
      <c r="C27" s="2553"/>
      <c r="D27" s="2553"/>
      <c r="E27" s="2553"/>
      <c r="F27" s="2541" t="s">
        <v>1547</v>
      </c>
      <c r="G27" s="2542"/>
      <c r="H27" s="2542"/>
      <c r="I27" s="2542"/>
      <c r="J27" s="2538" t="s">
        <v>1224</v>
      </c>
      <c r="K27" s="2538"/>
      <c r="L27" s="2542"/>
      <c r="M27" s="2542"/>
      <c r="N27" s="2541" t="s">
        <v>1225</v>
      </c>
      <c r="O27" s="2542"/>
      <c r="P27" s="2542"/>
      <c r="Q27" s="2542"/>
      <c r="R27" s="2538" t="s">
        <v>1385</v>
      </c>
      <c r="S27" s="2538"/>
      <c r="T27" s="2542"/>
      <c r="U27" s="2542"/>
      <c r="V27" s="2541" t="s">
        <v>531</v>
      </c>
      <c r="W27" s="2542"/>
      <c r="X27" s="2542"/>
      <c r="Y27" s="2542"/>
      <c r="Z27" s="2538" t="s">
        <v>532</v>
      </c>
      <c r="AA27" s="2538"/>
      <c r="AB27" s="2542"/>
      <c r="AC27" s="2542"/>
      <c r="AD27" s="2541" t="s">
        <v>1385</v>
      </c>
      <c r="AE27" s="2542"/>
      <c r="AF27" s="2542"/>
      <c r="AG27" s="2544"/>
      <c r="AH27" s="2536"/>
      <c r="AI27" s="2536"/>
      <c r="AJ27" s="2555"/>
      <c r="AK27" s="2555"/>
    </row>
    <row r="28" spans="1:38" s="28" customFormat="1" ht="18.75" customHeight="1">
      <c r="A28" s="1268"/>
      <c r="B28" s="2522" t="s">
        <v>1718</v>
      </c>
      <c r="C28" s="2523"/>
      <c r="D28" s="2523"/>
      <c r="E28" s="2523"/>
      <c r="F28" s="2533">
        <v>5444</v>
      </c>
      <c r="G28" s="2533"/>
      <c r="H28" s="2533"/>
      <c r="I28" s="2533"/>
      <c r="J28" s="2533">
        <v>53</v>
      </c>
      <c r="K28" s="2533"/>
      <c r="L28" s="2533"/>
      <c r="M28" s="2533"/>
      <c r="N28" s="2533">
        <v>4490</v>
      </c>
      <c r="O28" s="2533"/>
      <c r="P28" s="2533"/>
      <c r="Q28" s="2533"/>
      <c r="R28" s="2533">
        <v>9987</v>
      </c>
      <c r="S28" s="2533"/>
      <c r="T28" s="2533"/>
      <c r="U28" s="2533"/>
      <c r="V28" s="2533">
        <v>1</v>
      </c>
      <c r="W28" s="2533"/>
      <c r="X28" s="2533"/>
      <c r="Y28" s="2533"/>
      <c r="Z28" s="2533">
        <v>220</v>
      </c>
      <c r="AA28" s="2533"/>
      <c r="AB28" s="2533"/>
      <c r="AC28" s="2533"/>
      <c r="AD28" s="2533">
        <v>221</v>
      </c>
      <c r="AE28" s="2533"/>
      <c r="AF28" s="2533"/>
      <c r="AG28" s="2539"/>
      <c r="AH28" s="2536"/>
      <c r="AI28" s="2536"/>
      <c r="AJ28" s="2555"/>
      <c r="AK28" s="2555"/>
    </row>
    <row r="29" spans="1:38" s="28" customFormat="1" ht="18.75" customHeight="1">
      <c r="A29" s="1268"/>
      <c r="B29" s="2522" t="s">
        <v>1835</v>
      </c>
      <c r="C29" s="2523"/>
      <c r="D29" s="2523"/>
      <c r="E29" s="2523"/>
      <c r="F29" s="2533">
        <v>5312</v>
      </c>
      <c r="G29" s="2533"/>
      <c r="H29" s="2533"/>
      <c r="I29" s="2533"/>
      <c r="J29" s="2533">
        <v>47</v>
      </c>
      <c r="K29" s="2533"/>
      <c r="L29" s="2533"/>
      <c r="M29" s="2533"/>
      <c r="N29" s="2533">
        <v>4409</v>
      </c>
      <c r="O29" s="2533"/>
      <c r="P29" s="2533"/>
      <c r="Q29" s="2533"/>
      <c r="R29" s="2533">
        <v>9768</v>
      </c>
      <c r="S29" s="2533"/>
      <c r="T29" s="2533"/>
      <c r="U29" s="2533"/>
      <c r="V29" s="2533">
        <v>3</v>
      </c>
      <c r="W29" s="2533"/>
      <c r="X29" s="2533"/>
      <c r="Y29" s="2533"/>
      <c r="Z29" s="2533">
        <v>206</v>
      </c>
      <c r="AA29" s="2533"/>
      <c r="AB29" s="2533"/>
      <c r="AC29" s="2533"/>
      <c r="AD29" s="2533">
        <v>209</v>
      </c>
      <c r="AE29" s="2533"/>
      <c r="AF29" s="2533"/>
      <c r="AG29" s="2539"/>
      <c r="AH29" s="2530"/>
      <c r="AI29" s="2531"/>
      <c r="AJ29" s="2532"/>
      <c r="AK29" s="2532"/>
    </row>
    <row r="30" spans="1:38" s="28" customFormat="1" ht="18.75" customHeight="1">
      <c r="A30" s="1268"/>
      <c r="B30" s="2522" t="s">
        <v>1881</v>
      </c>
      <c r="C30" s="2523"/>
      <c r="D30" s="2523"/>
      <c r="E30" s="2523"/>
      <c r="F30" s="2533">
        <v>5060</v>
      </c>
      <c r="G30" s="2533"/>
      <c r="H30" s="2533"/>
      <c r="I30" s="2533"/>
      <c r="J30" s="2533">
        <v>45</v>
      </c>
      <c r="K30" s="2533"/>
      <c r="L30" s="2533"/>
      <c r="M30" s="2533"/>
      <c r="N30" s="2533">
        <v>4251</v>
      </c>
      <c r="O30" s="2533"/>
      <c r="P30" s="2533"/>
      <c r="Q30" s="2533"/>
      <c r="R30" s="2533">
        <v>9356</v>
      </c>
      <c r="S30" s="2533"/>
      <c r="T30" s="2533"/>
      <c r="U30" s="2533"/>
      <c r="V30" s="2533">
        <v>3</v>
      </c>
      <c r="W30" s="2533"/>
      <c r="X30" s="2533"/>
      <c r="Y30" s="2533"/>
      <c r="Z30" s="2533">
        <v>194</v>
      </c>
      <c r="AA30" s="2533"/>
      <c r="AB30" s="2533"/>
      <c r="AC30" s="2533"/>
      <c r="AD30" s="2533">
        <v>197</v>
      </c>
      <c r="AE30" s="2533"/>
      <c r="AF30" s="2533"/>
      <c r="AG30" s="2539"/>
      <c r="AH30" s="2530"/>
      <c r="AI30" s="2531"/>
      <c r="AJ30" s="2532"/>
      <c r="AK30" s="2532"/>
    </row>
    <row r="31" spans="1:38" s="28" customFormat="1" ht="18.75" customHeight="1">
      <c r="A31" s="1268"/>
      <c r="B31" s="2524" t="s">
        <v>1942</v>
      </c>
      <c r="C31" s="2525"/>
      <c r="D31" s="2525"/>
      <c r="E31" s="2525"/>
      <c r="F31" s="2534">
        <v>4851</v>
      </c>
      <c r="G31" s="2534"/>
      <c r="H31" s="2534"/>
      <c r="I31" s="2534"/>
      <c r="J31" s="2534">
        <v>48</v>
      </c>
      <c r="K31" s="2534"/>
      <c r="L31" s="2534"/>
      <c r="M31" s="2534"/>
      <c r="N31" s="2534">
        <v>4162</v>
      </c>
      <c r="O31" s="2534"/>
      <c r="P31" s="2534"/>
      <c r="Q31" s="2534"/>
      <c r="R31" s="2534">
        <v>9061</v>
      </c>
      <c r="S31" s="2534"/>
      <c r="T31" s="2534"/>
      <c r="U31" s="2534"/>
      <c r="V31" s="2534">
        <v>2</v>
      </c>
      <c r="W31" s="2534"/>
      <c r="X31" s="2534"/>
      <c r="Y31" s="2534"/>
      <c r="Z31" s="2534">
        <v>183</v>
      </c>
      <c r="AA31" s="2534"/>
      <c r="AB31" s="2534"/>
      <c r="AC31" s="2534"/>
      <c r="AD31" s="2534">
        <v>185</v>
      </c>
      <c r="AE31" s="2534"/>
      <c r="AF31" s="2534"/>
      <c r="AG31" s="2535"/>
      <c r="AH31" s="2536"/>
      <c r="AI31" s="2536"/>
      <c r="AJ31" s="2536"/>
      <c r="AK31" s="2536"/>
    </row>
    <row r="32" spans="1:38" s="28" customFormat="1" ht="18.75" customHeight="1">
      <c r="A32" s="1268"/>
      <c r="B32" s="2548" t="s">
        <v>2166</v>
      </c>
      <c r="C32" s="2593"/>
      <c r="D32" s="2593"/>
      <c r="E32" s="2593"/>
      <c r="F32" s="2540">
        <v>4645</v>
      </c>
      <c r="G32" s="2540"/>
      <c r="H32" s="2540"/>
      <c r="I32" s="2540"/>
      <c r="J32" s="2540">
        <v>41</v>
      </c>
      <c r="K32" s="2540"/>
      <c r="L32" s="2540"/>
      <c r="M32" s="2540"/>
      <c r="N32" s="2540">
        <v>4098</v>
      </c>
      <c r="O32" s="2540"/>
      <c r="P32" s="2540"/>
      <c r="Q32" s="2540"/>
      <c r="R32" s="2540">
        <v>8784</v>
      </c>
      <c r="S32" s="2540"/>
      <c r="T32" s="2540"/>
      <c r="U32" s="2540"/>
      <c r="V32" s="2540">
        <v>2</v>
      </c>
      <c r="W32" s="2540"/>
      <c r="X32" s="2540"/>
      <c r="Y32" s="2540"/>
      <c r="Z32" s="2540">
        <v>182</v>
      </c>
      <c r="AA32" s="2540"/>
      <c r="AB32" s="2540"/>
      <c r="AC32" s="2540"/>
      <c r="AD32" s="2540">
        <v>184</v>
      </c>
      <c r="AE32" s="2540"/>
      <c r="AF32" s="2540"/>
      <c r="AG32" s="2543"/>
      <c r="AH32" s="64"/>
      <c r="AI32" s="64"/>
      <c r="AJ32" s="64"/>
      <c r="AK32" s="64"/>
    </row>
    <row r="33" spans="1:38" s="28" customFormat="1" ht="15" customHeight="1">
      <c r="A33" s="1268"/>
      <c r="B33" s="1139" t="s">
        <v>338</v>
      </c>
      <c r="C33" s="2545" t="s">
        <v>405</v>
      </c>
      <c r="D33" s="2545"/>
      <c r="E33" s="2545"/>
      <c r="F33" s="2545"/>
      <c r="G33" s="2545"/>
      <c r="H33" s="2545"/>
      <c r="I33" s="2545"/>
      <c r="J33" s="2545"/>
      <c r="K33" s="2545"/>
      <c r="L33" s="2545"/>
      <c r="M33" s="2545"/>
      <c r="N33" s="2545"/>
      <c r="O33" s="2545"/>
      <c r="P33" s="2545"/>
      <c r="Q33" s="2545"/>
      <c r="R33" s="2545"/>
      <c r="S33" s="2545"/>
      <c r="T33" s="287"/>
      <c r="U33" s="1268"/>
      <c r="V33" s="1268"/>
      <c r="W33" s="1268"/>
      <c r="X33" s="1268"/>
      <c r="Y33" s="1268"/>
      <c r="Z33" s="1268"/>
      <c r="AA33" s="1268"/>
      <c r="AB33" s="1268"/>
      <c r="AC33" s="1268"/>
      <c r="AD33" s="1268"/>
      <c r="AE33" s="1268"/>
      <c r="AF33" s="1268"/>
      <c r="AG33" s="1268"/>
    </row>
    <row r="34" spans="1:38" s="28" customFormat="1" ht="13.5" customHeight="1">
      <c r="A34" s="1268"/>
      <c r="B34" s="1268"/>
      <c r="C34" s="1268"/>
      <c r="D34" s="1268"/>
      <c r="E34" s="1268"/>
      <c r="F34" s="1268"/>
      <c r="G34" s="1268"/>
      <c r="H34" s="1268"/>
      <c r="I34" s="1268"/>
      <c r="J34" s="1268"/>
      <c r="K34" s="1268"/>
      <c r="L34" s="1268"/>
      <c r="M34" s="1268"/>
      <c r="N34" s="1268"/>
      <c r="O34" s="1268"/>
      <c r="P34" s="1268"/>
      <c r="Q34" s="1268"/>
      <c r="R34" s="1268"/>
      <c r="S34" s="1268"/>
      <c r="T34" s="1268"/>
      <c r="U34" s="1268"/>
      <c r="V34" s="1268"/>
      <c r="W34" s="1268"/>
      <c r="X34" s="1268"/>
      <c r="Y34" s="1268"/>
      <c r="Z34" s="1268"/>
      <c r="AA34" s="1268"/>
      <c r="AB34" s="1268"/>
      <c r="AC34" s="1268"/>
      <c r="AD34" s="1268"/>
      <c r="AE34" s="1268"/>
      <c r="AF34" s="1268"/>
      <c r="AG34" s="1268"/>
    </row>
    <row r="35" spans="1:38" s="28" customFormat="1" ht="26.25" customHeight="1">
      <c r="A35" s="134" t="s">
        <v>2129</v>
      </c>
      <c r="B35" s="140"/>
      <c r="C35" s="140"/>
      <c r="D35" s="140"/>
      <c r="E35" s="140"/>
      <c r="F35" s="140"/>
      <c r="G35" s="140"/>
      <c r="H35" s="140"/>
      <c r="I35" s="140"/>
      <c r="J35" s="140"/>
      <c r="K35" s="140"/>
      <c r="L35" s="140"/>
      <c r="M35" s="140"/>
      <c r="N35" s="140"/>
      <c r="O35" s="140"/>
      <c r="P35" s="140"/>
      <c r="Q35" s="140"/>
      <c r="R35" s="140"/>
      <c r="S35" s="140"/>
      <c r="T35" s="140"/>
      <c r="U35" s="140"/>
      <c r="V35" s="140"/>
      <c r="W35" s="140"/>
      <c r="X35" s="140"/>
      <c r="Y35" s="140"/>
      <c r="Z35" s="140"/>
      <c r="AA35" s="140"/>
      <c r="AB35" s="140"/>
      <c r="AC35" s="140"/>
      <c r="AD35" s="140"/>
      <c r="AE35" s="140"/>
      <c r="AF35" s="140"/>
      <c r="AG35" s="140"/>
      <c r="AH35" s="140"/>
      <c r="AI35" s="140"/>
      <c r="AJ35" s="140"/>
      <c r="AK35" s="140"/>
      <c r="AL35" s="140"/>
    </row>
    <row r="36" spans="1:38" s="28" customFormat="1" ht="14.45" customHeight="1">
      <c r="A36" s="1268"/>
      <c r="B36" s="1268"/>
      <c r="C36" s="1268"/>
      <c r="D36" s="1268"/>
      <c r="E36" s="1268"/>
      <c r="F36" s="1268"/>
      <c r="G36" s="1268"/>
      <c r="H36" s="1268"/>
      <c r="I36" s="1268"/>
      <c r="J36" s="1268"/>
      <c r="K36" s="1268"/>
      <c r="L36" s="1268"/>
      <c r="M36" s="1268"/>
      <c r="N36" s="1268"/>
      <c r="O36" s="1268"/>
      <c r="P36" s="1268"/>
      <c r="Q36" s="1268"/>
      <c r="R36" s="1268"/>
      <c r="S36" s="1268"/>
      <c r="T36" s="1268"/>
      <c r="U36" s="1268"/>
      <c r="V36" s="1268"/>
      <c r="W36" s="1227" t="s">
        <v>2249</v>
      </c>
      <c r="X36" s="1268"/>
      <c r="Y36" s="1268"/>
      <c r="Z36" s="1268"/>
      <c r="AA36" s="1302"/>
      <c r="AB36" s="1302"/>
      <c r="AC36" s="1302"/>
      <c r="AD36" s="1302"/>
      <c r="AE36" s="1302"/>
      <c r="AF36" s="1302"/>
      <c r="AG36" s="1268"/>
    </row>
    <row r="37" spans="1:38" ht="16.5" customHeight="1">
      <c r="B37" s="1821" t="s">
        <v>6</v>
      </c>
      <c r="C37" s="2551"/>
      <c r="D37" s="2551"/>
      <c r="E37" s="2551"/>
      <c r="F37" s="2546" t="s">
        <v>533</v>
      </c>
      <c r="G37" s="2546"/>
      <c r="H37" s="2546"/>
      <c r="I37" s="2546"/>
      <c r="J37" s="2537" t="s">
        <v>1583</v>
      </c>
      <c r="K37" s="2537"/>
      <c r="L37" s="2537"/>
      <c r="M37" s="2537"/>
      <c r="N37" s="2546" t="s">
        <v>1584</v>
      </c>
      <c r="O37" s="2546"/>
      <c r="P37" s="2546"/>
      <c r="Q37" s="2546"/>
      <c r="R37" s="2537" t="s">
        <v>1585</v>
      </c>
      <c r="S37" s="2537"/>
      <c r="T37" s="2537"/>
      <c r="U37" s="2537"/>
      <c r="V37" s="1822" t="s">
        <v>1586</v>
      </c>
      <c r="W37" s="1822"/>
      <c r="X37" s="1822"/>
      <c r="Y37" s="1822"/>
      <c r="Z37" s="1822"/>
      <c r="AA37" s="1822"/>
      <c r="AB37" s="1822"/>
      <c r="AC37" s="1822"/>
      <c r="AD37" s="1822"/>
      <c r="AE37" s="1822"/>
      <c r="AF37" s="1822"/>
      <c r="AG37" s="1824"/>
    </row>
    <row r="38" spans="1:38" ht="16.5" customHeight="1">
      <c r="B38" s="2552"/>
      <c r="C38" s="2553"/>
      <c r="D38" s="2553"/>
      <c r="E38" s="2553"/>
      <c r="F38" s="2541"/>
      <c r="G38" s="2541"/>
      <c r="H38" s="2541"/>
      <c r="I38" s="2541"/>
      <c r="J38" s="2538"/>
      <c r="K38" s="2538"/>
      <c r="L38" s="2538"/>
      <c r="M38" s="2538"/>
      <c r="N38" s="2541"/>
      <c r="O38" s="2541"/>
      <c r="P38" s="2541"/>
      <c r="Q38" s="2541"/>
      <c r="R38" s="2538"/>
      <c r="S38" s="2538"/>
      <c r="T38" s="2538"/>
      <c r="U38" s="2538"/>
      <c r="V38" s="2541" t="s">
        <v>1587</v>
      </c>
      <c r="W38" s="2542"/>
      <c r="X38" s="2542"/>
      <c r="Y38" s="2542"/>
      <c r="Z38" s="2538" t="s">
        <v>1588</v>
      </c>
      <c r="AA38" s="2538"/>
      <c r="AB38" s="2542"/>
      <c r="AC38" s="2542"/>
      <c r="AD38" s="2541" t="s">
        <v>1589</v>
      </c>
      <c r="AE38" s="2542"/>
      <c r="AF38" s="2542"/>
      <c r="AG38" s="2544"/>
    </row>
    <row r="39" spans="1:38" ht="18.75" customHeight="1">
      <c r="B39" s="2522" t="s">
        <v>1718</v>
      </c>
      <c r="C39" s="2523"/>
      <c r="D39" s="2523"/>
      <c r="E39" s="2523"/>
      <c r="F39" s="2306">
        <v>11543</v>
      </c>
      <c r="G39" s="2306"/>
      <c r="H39" s="2306"/>
      <c r="I39" s="2306"/>
      <c r="J39" s="2306">
        <v>673</v>
      </c>
      <c r="K39" s="2306"/>
      <c r="L39" s="2306"/>
      <c r="M39" s="2306"/>
      <c r="N39" s="2306">
        <v>103</v>
      </c>
      <c r="O39" s="2306"/>
      <c r="P39" s="2306"/>
      <c r="Q39" s="2306"/>
      <c r="R39" s="2306">
        <v>7</v>
      </c>
      <c r="S39" s="2306"/>
      <c r="T39" s="2306"/>
      <c r="U39" s="2306"/>
      <c r="V39" s="2306" t="s">
        <v>1142</v>
      </c>
      <c r="W39" s="2306"/>
      <c r="X39" s="2306"/>
      <c r="Y39" s="2306"/>
      <c r="Z39" s="2306" t="s">
        <v>1142</v>
      </c>
      <c r="AA39" s="2306"/>
      <c r="AB39" s="2306"/>
      <c r="AC39" s="2306"/>
      <c r="AD39" s="2306" t="s">
        <v>1142</v>
      </c>
      <c r="AE39" s="2306"/>
      <c r="AF39" s="2306"/>
      <c r="AG39" s="2307"/>
    </row>
    <row r="40" spans="1:38" ht="18.75" customHeight="1">
      <c r="B40" s="2522" t="s">
        <v>1835</v>
      </c>
      <c r="C40" s="2523"/>
      <c r="D40" s="2523"/>
      <c r="E40" s="2523"/>
      <c r="F40" s="2306">
        <v>12169</v>
      </c>
      <c r="G40" s="2306"/>
      <c r="H40" s="2306"/>
      <c r="I40" s="2306"/>
      <c r="J40" s="2306">
        <v>716</v>
      </c>
      <c r="K40" s="2306"/>
      <c r="L40" s="2306"/>
      <c r="M40" s="2306"/>
      <c r="N40" s="2306">
        <v>112</v>
      </c>
      <c r="O40" s="2306"/>
      <c r="P40" s="2306"/>
      <c r="Q40" s="2306"/>
      <c r="R40" s="2306">
        <v>5</v>
      </c>
      <c r="S40" s="2306"/>
      <c r="T40" s="2306"/>
      <c r="U40" s="2306"/>
      <c r="V40" s="2306" t="s">
        <v>1142</v>
      </c>
      <c r="W40" s="2306"/>
      <c r="X40" s="2306"/>
      <c r="Y40" s="2306"/>
      <c r="Z40" s="2306" t="s">
        <v>1142</v>
      </c>
      <c r="AA40" s="2306"/>
      <c r="AB40" s="2306"/>
      <c r="AC40" s="2306"/>
      <c r="AD40" s="2306" t="s">
        <v>1142</v>
      </c>
      <c r="AE40" s="2306"/>
      <c r="AF40" s="2306"/>
      <c r="AG40" s="2307"/>
    </row>
    <row r="41" spans="1:38" ht="18.75" customHeight="1">
      <c r="B41" s="2522" t="s">
        <v>1881</v>
      </c>
      <c r="C41" s="2523"/>
      <c r="D41" s="2523"/>
      <c r="E41" s="2523"/>
      <c r="F41" s="2306">
        <v>12428</v>
      </c>
      <c r="G41" s="2306"/>
      <c r="H41" s="2306"/>
      <c r="I41" s="2306"/>
      <c r="J41" s="2306">
        <v>720</v>
      </c>
      <c r="K41" s="2306"/>
      <c r="L41" s="2306"/>
      <c r="M41" s="2306"/>
      <c r="N41" s="2306">
        <v>115</v>
      </c>
      <c r="O41" s="2306"/>
      <c r="P41" s="2306"/>
      <c r="Q41" s="2306"/>
      <c r="R41" s="2306">
        <v>4</v>
      </c>
      <c r="S41" s="2306"/>
      <c r="T41" s="2306"/>
      <c r="U41" s="2306"/>
      <c r="V41" s="2306" t="s">
        <v>1142</v>
      </c>
      <c r="W41" s="2306"/>
      <c r="X41" s="2306"/>
      <c r="Y41" s="2306"/>
      <c r="Z41" s="2306" t="s">
        <v>1142</v>
      </c>
      <c r="AA41" s="2306"/>
      <c r="AB41" s="2306"/>
      <c r="AC41" s="2306"/>
      <c r="AD41" s="2306" t="s">
        <v>1142</v>
      </c>
      <c r="AE41" s="2306"/>
      <c r="AF41" s="2306"/>
      <c r="AG41" s="2307"/>
    </row>
    <row r="42" spans="1:38" ht="18.75" customHeight="1">
      <c r="B42" s="2524" t="s">
        <v>1942</v>
      </c>
      <c r="C42" s="2525"/>
      <c r="D42" s="2525"/>
      <c r="E42" s="2525"/>
      <c r="F42" s="2322">
        <v>12768</v>
      </c>
      <c r="G42" s="2322"/>
      <c r="H42" s="2322"/>
      <c r="I42" s="2322"/>
      <c r="J42" s="2322">
        <v>765</v>
      </c>
      <c r="K42" s="2322"/>
      <c r="L42" s="2322"/>
      <c r="M42" s="2322"/>
      <c r="N42" s="2322">
        <v>131</v>
      </c>
      <c r="O42" s="2322"/>
      <c r="P42" s="2322"/>
      <c r="Q42" s="2322"/>
      <c r="R42" s="2322">
        <v>12</v>
      </c>
      <c r="S42" s="2322"/>
      <c r="T42" s="2322"/>
      <c r="U42" s="2322"/>
      <c r="V42" s="2322" t="s">
        <v>1142</v>
      </c>
      <c r="W42" s="2322"/>
      <c r="X42" s="2322"/>
      <c r="Y42" s="2322"/>
      <c r="Z42" s="2322" t="s">
        <v>1142</v>
      </c>
      <c r="AA42" s="2322"/>
      <c r="AB42" s="2322"/>
      <c r="AC42" s="2322"/>
      <c r="AD42" s="2322" t="s">
        <v>1142</v>
      </c>
      <c r="AE42" s="2322"/>
      <c r="AF42" s="2322"/>
      <c r="AG42" s="2323"/>
    </row>
    <row r="43" spans="1:38" ht="18.75" customHeight="1">
      <c r="B43" s="2548" t="s">
        <v>2166</v>
      </c>
      <c r="C43" s="2593"/>
      <c r="D43" s="2593"/>
      <c r="E43" s="2593"/>
      <c r="F43" s="2320">
        <v>12909</v>
      </c>
      <c r="G43" s="2320"/>
      <c r="H43" s="2320"/>
      <c r="I43" s="2320"/>
      <c r="J43" s="2320">
        <v>782</v>
      </c>
      <c r="K43" s="2320"/>
      <c r="L43" s="2320"/>
      <c r="M43" s="2320"/>
      <c r="N43" s="2320">
        <v>120</v>
      </c>
      <c r="O43" s="2320"/>
      <c r="P43" s="2320"/>
      <c r="Q43" s="2320"/>
      <c r="R43" s="2602" t="s">
        <v>2285</v>
      </c>
      <c r="S43" s="2602"/>
      <c r="T43" s="2602"/>
      <c r="U43" s="2602"/>
      <c r="V43" s="2526" t="s">
        <v>2250</v>
      </c>
      <c r="W43" s="2527"/>
      <c r="X43" s="2527"/>
      <c r="Y43" s="2528"/>
      <c r="Z43" s="2526" t="s">
        <v>2251</v>
      </c>
      <c r="AA43" s="2527"/>
      <c r="AB43" s="2527"/>
      <c r="AC43" s="2528"/>
      <c r="AD43" s="2526" t="s">
        <v>2181</v>
      </c>
      <c r="AE43" s="2527"/>
      <c r="AF43" s="2527"/>
      <c r="AG43" s="2529"/>
    </row>
    <row r="44" spans="1:38" ht="15" customHeight="1">
      <c r="B44" s="1139" t="s">
        <v>338</v>
      </c>
      <c r="C44" s="2545" t="s">
        <v>405</v>
      </c>
      <c r="D44" s="2545"/>
      <c r="E44" s="2545"/>
      <c r="F44" s="2545"/>
      <c r="G44" s="2545"/>
      <c r="H44" s="2545"/>
      <c r="I44" s="2545"/>
      <c r="J44" s="2545"/>
      <c r="K44" s="2545"/>
      <c r="L44" s="2545"/>
      <c r="M44" s="2545"/>
      <c r="N44" s="2545"/>
      <c r="O44" s="2545"/>
      <c r="P44" s="2545"/>
      <c r="Q44" s="2545"/>
      <c r="R44" s="2545"/>
      <c r="S44" s="2545"/>
    </row>
    <row r="45" spans="1:38" ht="14.45" customHeight="1">
      <c r="C45" s="2545" t="s">
        <v>2383</v>
      </c>
      <c r="D45" s="2545"/>
      <c r="E45" s="2545"/>
      <c r="F45" s="2545"/>
      <c r="G45" s="2545"/>
      <c r="H45" s="2545"/>
      <c r="I45" s="2545"/>
      <c r="J45" s="2545"/>
      <c r="K45" s="2545"/>
      <c r="L45" s="2545"/>
      <c r="M45" s="2545"/>
      <c r="N45" s="2545"/>
      <c r="O45" s="2545"/>
      <c r="P45" s="2545"/>
      <c r="Q45" s="2545"/>
      <c r="R45" s="2545"/>
      <c r="S45" s="2545"/>
      <c r="T45" s="2601"/>
      <c r="U45" s="2601"/>
      <c r="V45" s="2601"/>
      <c r="W45" s="2601"/>
      <c r="X45" s="2601"/>
      <c r="Y45" s="2601"/>
      <c r="Z45" s="2601"/>
      <c r="AA45" s="2601"/>
      <c r="AB45" s="2601"/>
      <c r="AC45" s="2601"/>
      <c r="AD45" s="2601"/>
      <c r="AE45" s="2601"/>
      <c r="AF45" s="2601"/>
      <c r="AG45" s="2601"/>
      <c r="AH45" s="2601"/>
      <c r="AI45" s="2601"/>
      <c r="AJ45" s="2601"/>
      <c r="AK45" s="2601"/>
      <c r="AL45" s="2601"/>
    </row>
  </sheetData>
  <mergeCells count="220">
    <mergeCell ref="C45:AL45"/>
    <mergeCell ref="F39:I39"/>
    <mergeCell ref="J39:M39"/>
    <mergeCell ref="N39:Q39"/>
    <mergeCell ref="R41:U41"/>
    <mergeCell ref="V41:Y41"/>
    <mergeCell ref="Z40:AC40"/>
    <mergeCell ref="V40:Y40"/>
    <mergeCell ref="B43:E43"/>
    <mergeCell ref="F43:I43"/>
    <mergeCell ref="J43:M43"/>
    <mergeCell ref="N43:Q43"/>
    <mergeCell ref="R43:U43"/>
    <mergeCell ref="V43:Y43"/>
    <mergeCell ref="R40:U40"/>
    <mergeCell ref="B40:E40"/>
    <mergeCell ref="Z41:AC41"/>
    <mergeCell ref="AD41:AG41"/>
    <mergeCell ref="B41:E41"/>
    <mergeCell ref="F41:I41"/>
    <mergeCell ref="J41:M41"/>
    <mergeCell ref="N41:Q41"/>
    <mergeCell ref="C44:S44"/>
    <mergeCell ref="R42:U42"/>
    <mergeCell ref="W17:Y17"/>
    <mergeCell ref="Z17:AB17"/>
    <mergeCell ref="AC17:AE17"/>
    <mergeCell ref="Q18:S18"/>
    <mergeCell ref="T18:V18"/>
    <mergeCell ref="W18:Y18"/>
    <mergeCell ref="Z18:AB18"/>
    <mergeCell ref="AC18:AE18"/>
    <mergeCell ref="R7:U7"/>
    <mergeCell ref="W20:Y20"/>
    <mergeCell ref="Z20:AB20"/>
    <mergeCell ref="AC20:AE20"/>
    <mergeCell ref="N37:Q38"/>
    <mergeCell ref="B37:E38"/>
    <mergeCell ref="Z32:AC32"/>
    <mergeCell ref="V7:Y7"/>
    <mergeCell ref="Z7:AC7"/>
    <mergeCell ref="B29:E29"/>
    <mergeCell ref="N19:P19"/>
    <mergeCell ref="B32:E32"/>
    <mergeCell ref="F32:I32"/>
    <mergeCell ref="J32:M32"/>
    <mergeCell ref="N32:Q32"/>
    <mergeCell ref="R8:U8"/>
    <mergeCell ref="V8:Y8"/>
    <mergeCell ref="Z8:AC8"/>
    <mergeCell ref="C9:S9"/>
    <mergeCell ref="B7:E7"/>
    <mergeCell ref="B8:E8"/>
    <mergeCell ref="F8:I8"/>
    <mergeCell ref="J8:M8"/>
    <mergeCell ref="N8:Q8"/>
    <mergeCell ref="F7:I7"/>
    <mergeCell ref="F3:I3"/>
    <mergeCell ref="N3:Q3"/>
    <mergeCell ref="R3:U3"/>
    <mergeCell ref="N6:Q6"/>
    <mergeCell ref="R6:U6"/>
    <mergeCell ref="F4:I4"/>
    <mergeCell ref="B5:E5"/>
    <mergeCell ref="F5:I5"/>
    <mergeCell ref="B6:E6"/>
    <mergeCell ref="J4:M4"/>
    <mergeCell ref="N4:Q4"/>
    <mergeCell ref="J5:M5"/>
    <mergeCell ref="N5:Q5"/>
    <mergeCell ref="B3:E3"/>
    <mergeCell ref="M2:AC2"/>
    <mergeCell ref="J3:M3"/>
    <mergeCell ref="V3:Y3"/>
    <mergeCell ref="Z3:AC3"/>
    <mergeCell ref="R4:U4"/>
    <mergeCell ref="V4:Y4"/>
    <mergeCell ref="Z4:AC4"/>
    <mergeCell ref="V5:Y5"/>
    <mergeCell ref="Z5:AC5"/>
    <mergeCell ref="R5:U5"/>
    <mergeCell ref="J7:M7"/>
    <mergeCell ref="N7:Q7"/>
    <mergeCell ref="B4:E4"/>
    <mergeCell ref="AI16:AK16"/>
    <mergeCell ref="W16:Y16"/>
    <mergeCell ref="Z16:AB16"/>
    <mergeCell ref="AC16:AE16"/>
    <mergeCell ref="AF16:AH16"/>
    <mergeCell ref="Y10:Z10"/>
    <mergeCell ref="Z15:AB15"/>
    <mergeCell ref="AC15:AE15"/>
    <mergeCell ref="N14:AK14"/>
    <mergeCell ref="AI15:AK15"/>
    <mergeCell ref="AF15:AH15"/>
    <mergeCell ref="Q15:S15"/>
    <mergeCell ref="T15:V15"/>
    <mergeCell ref="W15:Y15"/>
    <mergeCell ref="N15:P15"/>
    <mergeCell ref="Z6:AC6"/>
    <mergeCell ref="V6:Y6"/>
    <mergeCell ref="AF17:AH17"/>
    <mergeCell ref="Q16:S16"/>
    <mergeCell ref="T16:V16"/>
    <mergeCell ref="B16:E16"/>
    <mergeCell ref="F16:I16"/>
    <mergeCell ref="J16:M16"/>
    <mergeCell ref="N16:P16"/>
    <mergeCell ref="AI18:AK18"/>
    <mergeCell ref="F6:I6"/>
    <mergeCell ref="J6:M6"/>
    <mergeCell ref="AI17:AK17"/>
    <mergeCell ref="Q17:S17"/>
    <mergeCell ref="T17:V17"/>
    <mergeCell ref="B18:E18"/>
    <mergeCell ref="F18:I18"/>
    <mergeCell ref="J18:M18"/>
    <mergeCell ref="N18:P18"/>
    <mergeCell ref="B17:E17"/>
    <mergeCell ref="F17:I17"/>
    <mergeCell ref="J17:M17"/>
    <mergeCell ref="N17:P17"/>
    <mergeCell ref="B14:E15"/>
    <mergeCell ref="F14:I15"/>
    <mergeCell ref="J14:M15"/>
    <mergeCell ref="AF18:AH18"/>
    <mergeCell ref="AI19:AK19"/>
    <mergeCell ref="AH28:AK28"/>
    <mergeCell ref="AH29:AK29"/>
    <mergeCell ref="V28:Y28"/>
    <mergeCell ref="AF20:AH20"/>
    <mergeCell ref="AI20:AK20"/>
    <mergeCell ref="T19:V19"/>
    <mergeCell ref="Z19:AB19"/>
    <mergeCell ref="AC19:AE19"/>
    <mergeCell ref="V26:AG26"/>
    <mergeCell ref="T20:V20"/>
    <mergeCell ref="AD29:AG29"/>
    <mergeCell ref="AF19:AH19"/>
    <mergeCell ref="V29:Y29"/>
    <mergeCell ref="Z29:AC29"/>
    <mergeCell ref="AH27:AK27"/>
    <mergeCell ref="W19:Y19"/>
    <mergeCell ref="F26:U26"/>
    <mergeCell ref="C21:S21"/>
    <mergeCell ref="B19:E19"/>
    <mergeCell ref="N28:Q28"/>
    <mergeCell ref="R28:U28"/>
    <mergeCell ref="B28:E28"/>
    <mergeCell ref="Q19:S19"/>
    <mergeCell ref="R30:U30"/>
    <mergeCell ref="F27:I27"/>
    <mergeCell ref="J27:M27"/>
    <mergeCell ref="N27:Q27"/>
    <mergeCell ref="R27:U27"/>
    <mergeCell ref="N29:Q29"/>
    <mergeCell ref="R29:U29"/>
    <mergeCell ref="F29:I29"/>
    <mergeCell ref="J29:M29"/>
    <mergeCell ref="J28:M28"/>
    <mergeCell ref="AD28:AG28"/>
    <mergeCell ref="Z28:AC28"/>
    <mergeCell ref="B31:E31"/>
    <mergeCell ref="F19:I19"/>
    <mergeCell ref="J19:M19"/>
    <mergeCell ref="F31:I31"/>
    <mergeCell ref="J31:M31"/>
    <mergeCell ref="F28:I28"/>
    <mergeCell ref="V27:Y27"/>
    <mergeCell ref="Z27:AC27"/>
    <mergeCell ref="AD27:AG27"/>
    <mergeCell ref="V31:Y31"/>
    <mergeCell ref="Z31:AC31"/>
    <mergeCell ref="N31:Q31"/>
    <mergeCell ref="B20:E20"/>
    <mergeCell ref="F20:I20"/>
    <mergeCell ref="J20:M20"/>
    <mergeCell ref="N20:P20"/>
    <mergeCell ref="Q20:S20"/>
    <mergeCell ref="B30:E30"/>
    <mergeCell ref="F30:I30"/>
    <mergeCell ref="J30:M30"/>
    <mergeCell ref="N30:Q30"/>
    <mergeCell ref="B26:E27"/>
    <mergeCell ref="Z43:AC43"/>
    <mergeCell ref="AD43:AG43"/>
    <mergeCell ref="AH30:AK30"/>
    <mergeCell ref="R39:U39"/>
    <mergeCell ref="V39:Y39"/>
    <mergeCell ref="Z39:AC39"/>
    <mergeCell ref="AD39:AG39"/>
    <mergeCell ref="V30:Y30"/>
    <mergeCell ref="AD31:AG31"/>
    <mergeCell ref="AH31:AK31"/>
    <mergeCell ref="R31:U31"/>
    <mergeCell ref="R37:U38"/>
    <mergeCell ref="AD30:AG30"/>
    <mergeCell ref="Z30:AC30"/>
    <mergeCell ref="R32:U32"/>
    <mergeCell ref="V32:Y32"/>
    <mergeCell ref="V37:AG37"/>
    <mergeCell ref="V38:Y38"/>
    <mergeCell ref="Z38:AC38"/>
    <mergeCell ref="AD32:AG32"/>
    <mergeCell ref="AD38:AG38"/>
    <mergeCell ref="C33:S33"/>
    <mergeCell ref="F37:I38"/>
    <mergeCell ref="J37:M38"/>
    <mergeCell ref="AD40:AG40"/>
    <mergeCell ref="F40:I40"/>
    <mergeCell ref="J40:M40"/>
    <mergeCell ref="N40:Q40"/>
    <mergeCell ref="B39:E39"/>
    <mergeCell ref="V42:Y42"/>
    <mergeCell ref="Z42:AC42"/>
    <mergeCell ref="AD42:AG42"/>
    <mergeCell ref="B42:E42"/>
    <mergeCell ref="F42:I42"/>
    <mergeCell ref="J42:M42"/>
    <mergeCell ref="N42:Q42"/>
  </mergeCells>
  <phoneticPr fontId="2"/>
  <pageMargins left="0.78740157480314965" right="0.78740157480314965" top="0.59055118110236227" bottom="0.59055118110236227" header="0.39370078740157483" footer="0.39370078740157483"/>
  <pageSetup paperSize="9" firstPageNumber="28" orientation="portrait" useFirstPageNumber="1" r:id="rId1"/>
  <headerFooter alignWithMargins="0">
    <oddHeader>&amp;R&amp;A</oddHeader>
    <oddFooter>&amp;C－３４－</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AH59"/>
  <sheetViews>
    <sheetView zoomScaleNormal="100" workbookViewId="0"/>
  </sheetViews>
  <sheetFormatPr defaultRowHeight="14.45" customHeight="1"/>
  <cols>
    <col min="1" max="1" width="1.25" style="99" customWidth="1"/>
    <col min="2" max="2" width="4.625" style="99" customWidth="1"/>
    <col min="3" max="3" width="12" style="99" customWidth="1"/>
    <col min="4" max="4" width="4.625" style="99" customWidth="1"/>
    <col min="5" max="5" width="5.5" style="99" customWidth="1"/>
    <col min="6" max="12" width="4.625" style="99" customWidth="1"/>
    <col min="13" max="13" width="5.5" style="99" customWidth="1"/>
    <col min="14" max="19" width="4.625" style="99" customWidth="1"/>
    <col min="20" max="16384" width="9" style="99"/>
  </cols>
  <sheetData>
    <row r="1" spans="1:34" ht="9" customHeight="1">
      <c r="B1" s="18"/>
      <c r="C1" s="18"/>
      <c r="D1" s="18"/>
      <c r="E1" s="18"/>
      <c r="F1" s="64"/>
      <c r="G1" s="64"/>
      <c r="H1" s="100"/>
      <c r="I1" s="64"/>
      <c r="J1" s="64"/>
      <c r="K1" s="64"/>
      <c r="L1" s="100"/>
      <c r="M1" s="64"/>
      <c r="N1" s="64"/>
      <c r="O1" s="64"/>
      <c r="P1" s="100"/>
    </row>
    <row r="2" spans="1:34" s="138" customFormat="1" ht="26.25" customHeight="1">
      <c r="A2" s="134" t="s">
        <v>2130</v>
      </c>
      <c r="B2" s="140"/>
      <c r="C2" s="140"/>
      <c r="D2" s="140"/>
      <c r="E2" s="140"/>
      <c r="F2" s="140"/>
      <c r="G2" s="140"/>
      <c r="H2" s="140"/>
      <c r="I2" s="140"/>
      <c r="J2" s="140"/>
      <c r="K2" s="140"/>
      <c r="L2" s="140"/>
      <c r="M2" s="140"/>
      <c r="N2" s="140"/>
      <c r="O2" s="140"/>
      <c r="P2" s="140"/>
      <c r="Q2" s="140"/>
      <c r="R2" s="140"/>
      <c r="S2" s="140"/>
      <c r="T2" s="140"/>
      <c r="U2" s="140"/>
      <c r="V2" s="140"/>
      <c r="W2" s="139"/>
      <c r="X2" s="139"/>
      <c r="Y2" s="139"/>
      <c r="Z2" s="139"/>
      <c r="AA2" s="139"/>
      <c r="AB2" s="139"/>
      <c r="AC2" s="139"/>
      <c r="AD2" s="139"/>
      <c r="AE2" s="139"/>
      <c r="AF2" s="139"/>
      <c r="AG2" s="139"/>
      <c r="AH2" s="139"/>
    </row>
    <row r="3" spans="1:34" s="28" customFormat="1" ht="14.25" customHeight="1">
      <c r="A3" s="1268"/>
      <c r="B3" s="1268"/>
      <c r="C3" s="1268"/>
      <c r="D3" s="1268"/>
      <c r="E3" s="1268"/>
      <c r="F3" s="1268"/>
      <c r="G3" s="1268"/>
      <c r="H3" s="1268"/>
      <c r="I3" s="1268"/>
      <c r="J3" s="1268"/>
      <c r="K3" s="1268"/>
      <c r="L3" s="1268"/>
      <c r="M3" s="1268"/>
      <c r="N3" s="1227" t="s">
        <v>1634</v>
      </c>
      <c r="O3" s="1227"/>
      <c r="P3" s="1227"/>
      <c r="Q3" s="1227"/>
      <c r="R3" s="1227"/>
      <c r="S3" s="1221" t="s">
        <v>92</v>
      </c>
    </row>
    <row r="4" spans="1:34" s="28" customFormat="1" ht="14.25" customHeight="1">
      <c r="A4" s="1268"/>
      <c r="B4" s="1821" t="s">
        <v>329</v>
      </c>
      <c r="C4" s="1768"/>
      <c r="D4" s="1821" t="s">
        <v>1944</v>
      </c>
      <c r="E4" s="1562"/>
      <c r="F4" s="1562"/>
      <c r="G4" s="1562"/>
      <c r="H4" s="1562"/>
      <c r="I4" s="1562"/>
      <c r="J4" s="1562"/>
      <c r="K4" s="1564"/>
      <c r="L4" s="1821" t="s">
        <v>2170</v>
      </c>
      <c r="M4" s="1562"/>
      <c r="N4" s="1562"/>
      <c r="O4" s="1562"/>
      <c r="P4" s="1562"/>
      <c r="Q4" s="1562"/>
      <c r="R4" s="1562"/>
      <c r="S4" s="1564"/>
    </row>
    <row r="5" spans="1:34" s="28" customFormat="1" ht="19.5" customHeight="1">
      <c r="A5" s="99"/>
      <c r="B5" s="2086"/>
      <c r="C5" s="2615"/>
      <c r="D5" s="2315" t="s">
        <v>1508</v>
      </c>
      <c r="E5" s="1580" t="s">
        <v>318</v>
      </c>
      <c r="F5" s="1580" t="s">
        <v>1363</v>
      </c>
      <c r="G5" s="2611"/>
      <c r="H5" s="2611"/>
      <c r="I5" s="2611"/>
      <c r="J5" s="2611"/>
      <c r="K5" s="2612"/>
      <c r="L5" s="2315" t="s">
        <v>1508</v>
      </c>
      <c r="M5" s="1580" t="s">
        <v>318</v>
      </c>
      <c r="N5" s="1580" t="s">
        <v>1363</v>
      </c>
      <c r="O5" s="2611"/>
      <c r="P5" s="2611"/>
      <c r="Q5" s="2611"/>
      <c r="R5" s="2611"/>
      <c r="S5" s="2612"/>
      <c r="T5" s="18"/>
    </row>
    <row r="6" spans="1:34" s="28" customFormat="1" ht="22.5">
      <c r="A6" s="99"/>
      <c r="B6" s="2086"/>
      <c r="C6" s="2615"/>
      <c r="D6" s="2616"/>
      <c r="E6" s="1884"/>
      <c r="F6" s="1398" t="s">
        <v>1364</v>
      </c>
      <c r="G6" s="1398" t="s">
        <v>1365</v>
      </c>
      <c r="H6" s="1398" t="s">
        <v>1366</v>
      </c>
      <c r="I6" s="1398" t="s">
        <v>1367</v>
      </c>
      <c r="J6" s="1398" t="s">
        <v>1368</v>
      </c>
      <c r="K6" s="1399" t="s">
        <v>1369</v>
      </c>
      <c r="L6" s="2616"/>
      <c r="M6" s="1884"/>
      <c r="N6" s="1398" t="s">
        <v>1364</v>
      </c>
      <c r="O6" s="1398" t="s">
        <v>1365</v>
      </c>
      <c r="P6" s="1398" t="s">
        <v>1366</v>
      </c>
      <c r="Q6" s="1398" t="s">
        <v>1367</v>
      </c>
      <c r="R6" s="1398" t="s">
        <v>1368</v>
      </c>
      <c r="S6" s="1399" t="s">
        <v>1369</v>
      </c>
    </row>
    <row r="7" spans="1:34" s="28" customFormat="1" ht="24.75" customHeight="1">
      <c r="A7" s="99"/>
      <c r="B7" s="2613" t="s">
        <v>1913</v>
      </c>
      <c r="C7" s="2614"/>
      <c r="D7" s="1400">
        <v>42</v>
      </c>
      <c r="E7" s="510">
        <v>39</v>
      </c>
      <c r="F7" s="1384">
        <v>6</v>
      </c>
      <c r="G7" s="1384">
        <v>30</v>
      </c>
      <c r="H7" s="1384">
        <v>36</v>
      </c>
      <c r="I7" s="1401">
        <v>42</v>
      </c>
      <c r="J7" s="1401">
        <v>37</v>
      </c>
      <c r="K7" s="1402">
        <v>31</v>
      </c>
      <c r="L7" s="1400">
        <v>59</v>
      </c>
      <c r="M7" s="510">
        <v>41</v>
      </c>
      <c r="N7" s="1384">
        <v>9</v>
      </c>
      <c r="O7" s="1384">
        <v>30</v>
      </c>
      <c r="P7" s="1384">
        <v>35</v>
      </c>
      <c r="Q7" s="1401">
        <v>44</v>
      </c>
      <c r="R7" s="1401">
        <v>45</v>
      </c>
      <c r="S7" s="1402">
        <v>37</v>
      </c>
      <c r="U7" s="154"/>
    </row>
    <row r="8" spans="1:34" s="28" customFormat="1" ht="24.75" customHeight="1">
      <c r="A8" s="99"/>
      <c r="B8" s="2603" t="s">
        <v>1370</v>
      </c>
      <c r="C8" s="2604"/>
      <c r="D8" s="512">
        <v>25</v>
      </c>
      <c r="E8" s="511">
        <v>21</v>
      </c>
      <c r="F8" s="1233">
        <v>2</v>
      </c>
      <c r="G8" s="1233">
        <v>11</v>
      </c>
      <c r="H8" s="1233">
        <v>17</v>
      </c>
      <c r="I8" s="1401">
        <v>19</v>
      </c>
      <c r="J8" s="1233">
        <v>19</v>
      </c>
      <c r="K8" s="1234">
        <v>13</v>
      </c>
      <c r="L8" s="512">
        <v>37</v>
      </c>
      <c r="M8" s="511">
        <v>24</v>
      </c>
      <c r="N8" s="1233">
        <v>3</v>
      </c>
      <c r="O8" s="1233">
        <v>17</v>
      </c>
      <c r="P8" s="1233">
        <v>18</v>
      </c>
      <c r="Q8" s="1401">
        <v>19</v>
      </c>
      <c r="R8" s="1233">
        <v>18</v>
      </c>
      <c r="S8" s="1234">
        <v>20</v>
      </c>
    </row>
    <row r="9" spans="1:34" s="1543" customFormat="1" ht="24.75" customHeight="1">
      <c r="A9" s="1545"/>
      <c r="B9" s="2607" t="s">
        <v>2411</v>
      </c>
      <c r="C9" s="2608"/>
      <c r="D9" s="1546">
        <v>17</v>
      </c>
      <c r="E9" s="1547">
        <v>15</v>
      </c>
      <c r="F9" s="1548">
        <v>2</v>
      </c>
      <c r="G9" s="1548">
        <v>9</v>
      </c>
      <c r="H9" s="1548">
        <v>17</v>
      </c>
      <c r="I9" s="1549">
        <v>13</v>
      </c>
      <c r="J9" s="1548">
        <v>9</v>
      </c>
      <c r="K9" s="1550">
        <v>13</v>
      </c>
      <c r="L9" s="1546">
        <v>31</v>
      </c>
      <c r="M9" s="1547">
        <v>22</v>
      </c>
      <c r="N9" s="1548">
        <v>3</v>
      </c>
      <c r="O9" s="1548">
        <v>15</v>
      </c>
      <c r="P9" s="1548">
        <v>12</v>
      </c>
      <c r="Q9" s="1549">
        <v>15</v>
      </c>
      <c r="R9" s="1548">
        <v>13</v>
      </c>
      <c r="S9" s="1550">
        <v>11</v>
      </c>
    </row>
    <row r="10" spans="1:34" s="1543" customFormat="1" ht="24.75" customHeight="1">
      <c r="A10" s="1545"/>
      <c r="B10" s="2607" t="s">
        <v>1914</v>
      </c>
      <c r="C10" s="2608"/>
      <c r="D10" s="1546">
        <v>27</v>
      </c>
      <c r="E10" s="1547">
        <v>24</v>
      </c>
      <c r="F10" s="1551" t="s">
        <v>12</v>
      </c>
      <c r="G10" s="1548">
        <v>14</v>
      </c>
      <c r="H10" s="1548">
        <v>18</v>
      </c>
      <c r="I10" s="1549">
        <v>18</v>
      </c>
      <c r="J10" s="1548">
        <v>25</v>
      </c>
      <c r="K10" s="1550">
        <v>18</v>
      </c>
      <c r="L10" s="1546">
        <v>37</v>
      </c>
      <c r="M10" s="1547">
        <v>26</v>
      </c>
      <c r="N10" s="1551">
        <v>4</v>
      </c>
      <c r="O10" s="1548">
        <v>15</v>
      </c>
      <c r="P10" s="1548">
        <v>18</v>
      </c>
      <c r="Q10" s="1549">
        <v>20</v>
      </c>
      <c r="R10" s="1548">
        <v>21</v>
      </c>
      <c r="S10" s="1550">
        <v>25</v>
      </c>
    </row>
    <row r="11" spans="1:34" s="1543" customFormat="1" ht="30.75" customHeight="1">
      <c r="A11" s="1545"/>
      <c r="B11" s="2605" t="s">
        <v>2412</v>
      </c>
      <c r="C11" s="2606"/>
      <c r="D11" s="1546">
        <v>30</v>
      </c>
      <c r="E11" s="1547">
        <v>28</v>
      </c>
      <c r="F11" s="1548">
        <v>3</v>
      </c>
      <c r="G11" s="1548">
        <v>14</v>
      </c>
      <c r="H11" s="1548">
        <v>24</v>
      </c>
      <c r="I11" s="1549">
        <v>28</v>
      </c>
      <c r="J11" s="1548">
        <v>20</v>
      </c>
      <c r="K11" s="1550">
        <v>20</v>
      </c>
      <c r="L11" s="1546">
        <v>37</v>
      </c>
      <c r="M11" s="1547">
        <v>27</v>
      </c>
      <c r="N11" s="1548">
        <v>3</v>
      </c>
      <c r="O11" s="1548">
        <v>15</v>
      </c>
      <c r="P11" s="1548">
        <v>18</v>
      </c>
      <c r="Q11" s="1549">
        <v>31</v>
      </c>
      <c r="R11" s="1548">
        <v>24</v>
      </c>
      <c r="S11" s="1550">
        <v>19</v>
      </c>
    </row>
    <row r="12" spans="1:34" s="1543" customFormat="1" ht="24.75" customHeight="1">
      <c r="A12" s="1545"/>
      <c r="B12" s="2609" t="s">
        <v>2413</v>
      </c>
      <c r="C12" s="2610"/>
      <c r="D12" s="1546">
        <v>28</v>
      </c>
      <c r="E12" s="1547">
        <v>25</v>
      </c>
      <c r="F12" s="1548">
        <v>6</v>
      </c>
      <c r="G12" s="1548">
        <v>17</v>
      </c>
      <c r="H12" s="1548">
        <v>23</v>
      </c>
      <c r="I12" s="1549">
        <v>25</v>
      </c>
      <c r="J12" s="1548">
        <v>33</v>
      </c>
      <c r="K12" s="1550">
        <v>27</v>
      </c>
      <c r="L12" s="1546">
        <v>32</v>
      </c>
      <c r="M12" s="1547">
        <v>24</v>
      </c>
      <c r="N12" s="1548">
        <v>4</v>
      </c>
      <c r="O12" s="1548">
        <v>20</v>
      </c>
      <c r="P12" s="1548">
        <v>21</v>
      </c>
      <c r="Q12" s="1549">
        <v>29</v>
      </c>
      <c r="R12" s="1548">
        <v>28</v>
      </c>
      <c r="S12" s="1550">
        <v>34</v>
      </c>
    </row>
    <row r="13" spans="1:34" s="28" customFormat="1" ht="24.75" customHeight="1">
      <c r="A13" s="99"/>
      <c r="B13" s="2603" t="s">
        <v>1851</v>
      </c>
      <c r="C13" s="2604"/>
      <c r="D13" s="512">
        <v>34</v>
      </c>
      <c r="E13" s="511">
        <v>30</v>
      </c>
      <c r="F13" s="1233">
        <v>6</v>
      </c>
      <c r="G13" s="1233">
        <v>16</v>
      </c>
      <c r="H13" s="1233">
        <v>19</v>
      </c>
      <c r="I13" s="1401">
        <v>22</v>
      </c>
      <c r="J13" s="1233">
        <v>16</v>
      </c>
      <c r="K13" s="1234">
        <v>15</v>
      </c>
      <c r="L13" s="512">
        <v>38</v>
      </c>
      <c r="M13" s="511">
        <v>29</v>
      </c>
      <c r="N13" s="1233">
        <v>6</v>
      </c>
      <c r="O13" s="1233">
        <v>16</v>
      </c>
      <c r="P13" s="1233">
        <v>16</v>
      </c>
      <c r="Q13" s="1401">
        <v>19</v>
      </c>
      <c r="R13" s="1233">
        <v>21</v>
      </c>
      <c r="S13" s="1234">
        <v>16</v>
      </c>
    </row>
    <row r="14" spans="1:34" s="28" customFormat="1" ht="24.75" customHeight="1">
      <c r="A14" s="99"/>
      <c r="B14" s="2603" t="s">
        <v>1852</v>
      </c>
      <c r="C14" s="2604"/>
      <c r="D14" s="512">
        <v>43</v>
      </c>
      <c r="E14" s="511">
        <v>37</v>
      </c>
      <c r="F14" s="1233">
        <v>9</v>
      </c>
      <c r="G14" s="1233">
        <v>30</v>
      </c>
      <c r="H14" s="1233">
        <v>41</v>
      </c>
      <c r="I14" s="1401">
        <v>19</v>
      </c>
      <c r="J14" s="1233">
        <v>19</v>
      </c>
      <c r="K14" s="1234">
        <v>16</v>
      </c>
      <c r="L14" s="512">
        <v>49</v>
      </c>
      <c r="M14" s="511">
        <v>40</v>
      </c>
      <c r="N14" s="1233">
        <v>17</v>
      </c>
      <c r="O14" s="1233">
        <v>25</v>
      </c>
      <c r="P14" s="1233">
        <v>33</v>
      </c>
      <c r="Q14" s="1401">
        <v>26</v>
      </c>
      <c r="R14" s="1233">
        <v>18</v>
      </c>
      <c r="S14" s="1234">
        <v>17</v>
      </c>
    </row>
    <row r="15" spans="1:34" s="28" customFormat="1" ht="24.75" customHeight="1">
      <c r="A15" s="99"/>
      <c r="B15" s="2603" t="s">
        <v>1853</v>
      </c>
      <c r="C15" s="2604"/>
      <c r="D15" s="512">
        <v>35</v>
      </c>
      <c r="E15" s="511">
        <v>32</v>
      </c>
      <c r="F15" s="1233">
        <v>8</v>
      </c>
      <c r="G15" s="1233">
        <v>24</v>
      </c>
      <c r="H15" s="1233">
        <v>24</v>
      </c>
      <c r="I15" s="1401">
        <v>22</v>
      </c>
      <c r="J15" s="1233">
        <v>21</v>
      </c>
      <c r="K15" s="1234">
        <v>22</v>
      </c>
      <c r="L15" s="512">
        <v>47</v>
      </c>
      <c r="M15" s="511">
        <v>35</v>
      </c>
      <c r="N15" s="1233">
        <v>8</v>
      </c>
      <c r="O15" s="1233">
        <v>24</v>
      </c>
      <c r="P15" s="1233">
        <v>24</v>
      </c>
      <c r="Q15" s="1401">
        <v>22</v>
      </c>
      <c r="R15" s="1233">
        <v>22</v>
      </c>
      <c r="S15" s="1234">
        <v>19</v>
      </c>
    </row>
    <row r="16" spans="1:34" s="28" customFormat="1" ht="24.75" customHeight="1">
      <c r="A16" s="99"/>
      <c r="B16" s="2603" t="s">
        <v>1854</v>
      </c>
      <c r="C16" s="2604"/>
      <c r="D16" s="512">
        <v>27</v>
      </c>
      <c r="E16" s="511">
        <v>23</v>
      </c>
      <c r="F16" s="1233">
        <v>4</v>
      </c>
      <c r="G16" s="1233">
        <v>11</v>
      </c>
      <c r="H16" s="1233">
        <v>14</v>
      </c>
      <c r="I16" s="1401">
        <v>10</v>
      </c>
      <c r="J16" s="1233">
        <v>11</v>
      </c>
      <c r="K16" s="1234">
        <v>10</v>
      </c>
      <c r="L16" s="512">
        <v>30</v>
      </c>
      <c r="M16" s="511">
        <v>23</v>
      </c>
      <c r="N16" s="1233">
        <v>4</v>
      </c>
      <c r="O16" s="1233">
        <v>10</v>
      </c>
      <c r="P16" s="1233">
        <v>13</v>
      </c>
      <c r="Q16" s="1401">
        <v>15</v>
      </c>
      <c r="R16" s="1233">
        <v>9</v>
      </c>
      <c r="S16" s="1234">
        <v>13</v>
      </c>
    </row>
    <row r="17" spans="1:24" s="28" customFormat="1" ht="24.75" customHeight="1">
      <c r="A17" s="99"/>
      <c r="B17" s="1926" t="s">
        <v>1740</v>
      </c>
      <c r="C17" s="1565"/>
      <c r="D17" s="516">
        <f t="shared" ref="D17:S17" si="0">SUM(D7:D16)</f>
        <v>308</v>
      </c>
      <c r="E17" s="514">
        <f t="shared" si="0"/>
        <v>274</v>
      </c>
      <c r="F17" s="513">
        <f t="shared" si="0"/>
        <v>46</v>
      </c>
      <c r="G17" s="513">
        <f t="shared" si="0"/>
        <v>176</v>
      </c>
      <c r="H17" s="513">
        <f t="shared" si="0"/>
        <v>233</v>
      </c>
      <c r="I17" s="1403">
        <f t="shared" si="0"/>
        <v>218</v>
      </c>
      <c r="J17" s="1249">
        <f t="shared" si="0"/>
        <v>210</v>
      </c>
      <c r="K17" s="515">
        <f t="shared" si="0"/>
        <v>185</v>
      </c>
      <c r="L17" s="516">
        <f>SUM(L7:L16)</f>
        <v>397</v>
      </c>
      <c r="M17" s="514">
        <f t="shared" si="0"/>
        <v>291</v>
      </c>
      <c r="N17" s="513">
        <f t="shared" si="0"/>
        <v>61</v>
      </c>
      <c r="O17" s="513">
        <f t="shared" si="0"/>
        <v>187</v>
      </c>
      <c r="P17" s="513">
        <f t="shared" si="0"/>
        <v>208</v>
      </c>
      <c r="Q17" s="1403">
        <f t="shared" si="0"/>
        <v>240</v>
      </c>
      <c r="R17" s="1249">
        <f t="shared" si="0"/>
        <v>219</v>
      </c>
      <c r="S17" s="515">
        <f t="shared" si="0"/>
        <v>211</v>
      </c>
    </row>
    <row r="18" spans="1:24" ht="15.95" customHeight="1">
      <c r="B18" s="1219" t="s">
        <v>338</v>
      </c>
      <c r="C18" s="1227" t="s">
        <v>334</v>
      </c>
      <c r="J18" s="101"/>
      <c r="K18" s="101"/>
      <c r="L18" s="101"/>
      <c r="M18" s="101"/>
      <c r="N18" s="101"/>
      <c r="O18" s="101"/>
      <c r="P18" s="101"/>
      <c r="Q18" s="101"/>
      <c r="R18" s="101"/>
      <c r="S18" s="101"/>
      <c r="T18" s="101"/>
      <c r="U18" s="161"/>
      <c r="V18" s="101"/>
      <c r="W18" s="101"/>
      <c r="X18" s="101"/>
    </row>
    <row r="19" spans="1:24" s="28" customFormat="1" ht="14.25" customHeight="1">
      <c r="B19" s="18"/>
      <c r="C19" s="18"/>
      <c r="D19" s="18"/>
      <c r="E19" s="18"/>
      <c r="F19" s="129"/>
      <c r="G19" s="129"/>
      <c r="H19" s="129"/>
      <c r="I19" s="129"/>
      <c r="J19" s="129"/>
      <c r="K19" s="129"/>
      <c r="L19" s="154"/>
      <c r="M19" s="113"/>
      <c r="N19" s="42"/>
      <c r="U19" s="68"/>
      <c r="V19" s="189"/>
    </row>
    <row r="20" spans="1:24" s="28" customFormat="1" ht="14.25" customHeight="1">
      <c r="B20" s="16"/>
      <c r="C20" s="16"/>
      <c r="D20" s="16"/>
      <c r="E20" s="16"/>
      <c r="F20" s="100"/>
      <c r="G20" s="64"/>
      <c r="H20" s="64"/>
      <c r="N20" s="64"/>
    </row>
    <row r="21" spans="1:24" s="28" customFormat="1" ht="14.25" customHeight="1">
      <c r="B21" s="16"/>
      <c r="C21" s="16"/>
      <c r="D21" s="16"/>
      <c r="E21" s="16"/>
      <c r="F21" s="100"/>
      <c r="G21" s="64"/>
      <c r="H21" s="64"/>
      <c r="N21" s="64"/>
    </row>
    <row r="22" spans="1:24" s="28" customFormat="1" ht="14.25" customHeight="1">
      <c r="B22" s="42"/>
      <c r="C22" s="42"/>
      <c r="D22" s="18"/>
      <c r="E22" s="18"/>
    </row>
    <row r="23" spans="1:24" s="28" customFormat="1" ht="14.25" customHeight="1">
      <c r="B23" s="16"/>
      <c r="C23" s="16"/>
      <c r="D23" s="16"/>
      <c r="E23" s="16"/>
      <c r="F23" s="16"/>
      <c r="G23" s="16"/>
      <c r="H23" s="16"/>
      <c r="N23" s="16"/>
      <c r="O23" s="16"/>
      <c r="P23" s="16"/>
      <c r="R23" s="18"/>
      <c r="S23" s="18"/>
    </row>
    <row r="24" spans="1:24" s="28" customFormat="1" ht="14.25" customHeight="1">
      <c r="B24" s="85"/>
      <c r="C24" s="85"/>
      <c r="D24" s="85"/>
      <c r="E24" s="85"/>
      <c r="F24" s="16"/>
      <c r="G24" s="63"/>
      <c r="H24" s="63"/>
    </row>
    <row r="25" spans="1:24" s="28" customFormat="1" ht="14.25" customHeight="1">
      <c r="B25" s="85"/>
      <c r="C25" s="85"/>
      <c r="D25" s="159"/>
      <c r="E25" s="160"/>
      <c r="F25" s="63"/>
      <c r="G25" s="63"/>
      <c r="H25" s="63"/>
      <c r="L25" s="154"/>
      <c r="M25" s="158"/>
    </row>
    <row r="26" spans="1:24" s="28" customFormat="1" ht="14.25" customHeight="1">
      <c r="B26" s="85"/>
      <c r="C26" s="85"/>
      <c r="D26" s="85"/>
      <c r="E26" s="85"/>
      <c r="F26" s="63"/>
      <c r="G26" s="63"/>
      <c r="H26" s="63"/>
    </row>
    <row r="27" spans="1:24" s="28" customFormat="1" ht="14.25" customHeight="1">
      <c r="B27" s="85"/>
      <c r="C27" s="85"/>
      <c r="D27" s="85"/>
      <c r="E27" s="85"/>
    </row>
    <row r="28" spans="1:24" s="28" customFormat="1" ht="14.25" customHeight="1">
      <c r="B28" s="18"/>
      <c r="C28" s="18"/>
      <c r="D28" s="18"/>
      <c r="E28" s="18"/>
      <c r="F28" s="100"/>
      <c r="G28" s="64"/>
      <c r="H28" s="64"/>
    </row>
    <row r="29" spans="1:24" s="28" customFormat="1" ht="14.25" customHeight="1">
      <c r="B29" s="18"/>
      <c r="C29" s="18"/>
      <c r="D29" s="18"/>
      <c r="E29" s="18"/>
      <c r="F29" s="100"/>
      <c r="G29" s="64"/>
      <c r="H29" s="64"/>
    </row>
    <row r="30" spans="1:24" s="28" customFormat="1" ht="14.45" customHeight="1"/>
    <row r="31" spans="1:24" s="28" customFormat="1" ht="14.45" customHeight="1"/>
    <row r="32" spans="1:24" s="28" customFormat="1" ht="14.45" customHeight="1"/>
    <row r="33" s="28" customFormat="1" ht="14.45" customHeight="1"/>
    <row r="34" s="28" customFormat="1" ht="14.45" customHeight="1"/>
    <row r="35" s="28" customFormat="1" ht="14.45" customHeight="1"/>
    <row r="36" s="28" customFormat="1" ht="14.45" customHeight="1"/>
    <row r="37" s="28" customFormat="1" ht="14.45" customHeight="1"/>
    <row r="38" s="28" customFormat="1" ht="14.45" customHeight="1"/>
    <row r="39" s="28" customFormat="1" ht="14.45" customHeight="1"/>
    <row r="40" s="28" customFormat="1" ht="14.45" customHeight="1"/>
    <row r="41" s="28" customFormat="1" ht="14.45" customHeight="1"/>
    <row r="42" s="28" customFormat="1" ht="14.45" customHeight="1"/>
    <row r="43" s="28" customFormat="1" ht="14.45" customHeight="1"/>
    <row r="44" s="28" customFormat="1" ht="14.45" customHeight="1"/>
    <row r="45" s="28" customFormat="1" ht="14.45" customHeight="1"/>
    <row r="46" s="28" customFormat="1" ht="14.45" customHeight="1"/>
    <row r="47" s="28" customFormat="1" ht="14.45" customHeight="1"/>
    <row r="48" s="28" customFormat="1" ht="14.45" customHeight="1"/>
    <row r="49" s="28" customFormat="1" ht="14.45" customHeight="1"/>
    <row r="50" s="28" customFormat="1" ht="14.45" customHeight="1"/>
    <row r="51" s="28" customFormat="1" ht="14.45" customHeight="1"/>
    <row r="52" s="28" customFormat="1" ht="14.45" customHeight="1"/>
    <row r="53" s="28" customFormat="1" ht="14.45" customHeight="1"/>
    <row r="54" s="28" customFormat="1" ht="14.45" customHeight="1"/>
    <row r="55" s="28" customFormat="1" ht="14.45" customHeight="1"/>
    <row r="56" s="28" customFormat="1" ht="14.45" customHeight="1"/>
    <row r="57" s="28" customFormat="1" ht="14.45" customHeight="1"/>
    <row r="58" s="28" customFormat="1" ht="14.45" customHeight="1"/>
    <row r="59" s="28" customFormat="1" ht="14.45" customHeight="1"/>
  </sheetData>
  <mergeCells count="20">
    <mergeCell ref="N5:S5"/>
    <mergeCell ref="B7:C7"/>
    <mergeCell ref="B4:C6"/>
    <mergeCell ref="D4:K4"/>
    <mergeCell ref="L4:S4"/>
    <mergeCell ref="D5:D6"/>
    <mergeCell ref="L5:L6"/>
    <mergeCell ref="M5:M6"/>
    <mergeCell ref="E5:E6"/>
    <mergeCell ref="F5:K5"/>
    <mergeCell ref="B17:C17"/>
    <mergeCell ref="B16:C16"/>
    <mergeCell ref="B11:C11"/>
    <mergeCell ref="B8:C8"/>
    <mergeCell ref="B9:C9"/>
    <mergeCell ref="B10:C10"/>
    <mergeCell ref="B12:C12"/>
    <mergeCell ref="B13:C13"/>
    <mergeCell ref="B14:C14"/>
    <mergeCell ref="B15:C15"/>
  </mergeCells>
  <phoneticPr fontId="2"/>
  <pageMargins left="0.78740157480314965" right="0.78740157480314965" top="0.59055118110236227" bottom="0.59055118110236227" header="0.39370078740157483" footer="0.39370078740157483"/>
  <pageSetup paperSize="9" scale="93" firstPageNumber="28" orientation="portrait" useFirstPageNumber="1" r:id="rId1"/>
  <headerFooter alignWithMargins="0">
    <oddHeader>&amp;R&amp;A</oddHeader>
    <oddFooter>&amp;C－３５－</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dimension ref="A1:Y41"/>
  <sheetViews>
    <sheetView zoomScaleNormal="100" zoomScaleSheetLayoutView="100" workbookViewId="0">
      <selection activeCell="B2" sqref="B2"/>
    </sheetView>
  </sheetViews>
  <sheetFormatPr defaultRowHeight="12"/>
  <cols>
    <col min="1" max="1" width="1.25" style="20" customWidth="1"/>
    <col min="2" max="2" width="5.125" style="20" customWidth="1"/>
    <col min="3" max="3" width="5.25" style="20" customWidth="1"/>
    <col min="4" max="4" width="6.375" style="20" customWidth="1"/>
    <col min="5" max="5" width="4.75" style="20" customWidth="1"/>
    <col min="6" max="7" width="3.875" style="20" customWidth="1"/>
    <col min="8" max="8" width="7.25" style="20" customWidth="1"/>
    <col min="9" max="20" width="3.875" style="20" customWidth="1"/>
    <col min="21" max="21" width="2.25" style="20" customWidth="1"/>
    <col min="22" max="22" width="6.5" style="20" customWidth="1"/>
    <col min="23" max="23" width="3.875" style="20" customWidth="1"/>
    <col min="24" max="24" width="4" style="20" customWidth="1"/>
    <col min="25" max="16384" width="9" style="20"/>
  </cols>
  <sheetData>
    <row r="1" spans="1:25" s="220" customFormat="1" ht="26.25" customHeight="1">
      <c r="A1" s="134" t="s">
        <v>2131</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25" ht="14.25">
      <c r="A2" s="12"/>
      <c r="B2" s="1275"/>
      <c r="C2" s="1275"/>
      <c r="D2" s="1275"/>
      <c r="E2" s="1275"/>
      <c r="F2" s="1275"/>
      <c r="G2" s="1275"/>
      <c r="H2" s="1275"/>
      <c r="I2" s="1301"/>
      <c r="J2" s="1302"/>
      <c r="K2" s="1301"/>
      <c r="L2" s="1301"/>
      <c r="M2" s="1301"/>
      <c r="N2" s="1302"/>
      <c r="O2" s="1302"/>
      <c r="P2" s="1301"/>
      <c r="Q2" s="1301"/>
      <c r="R2" s="1301"/>
      <c r="S2" s="1301"/>
      <c r="T2" s="1221" t="s">
        <v>1741</v>
      </c>
    </row>
    <row r="3" spans="1:25" ht="12.75" customHeight="1">
      <c r="A3" s="12"/>
      <c r="B3" s="1821" t="s">
        <v>1327</v>
      </c>
      <c r="C3" s="1822"/>
      <c r="D3" s="1822"/>
      <c r="E3" s="1762" t="s">
        <v>1590</v>
      </c>
      <c r="F3" s="1978" t="s">
        <v>1616</v>
      </c>
      <c r="G3" s="1822"/>
      <c r="H3" s="1822" t="s">
        <v>1617</v>
      </c>
      <c r="I3" s="1822"/>
      <c r="J3" s="1822"/>
      <c r="K3" s="1822"/>
      <c r="L3" s="1822"/>
      <c r="M3" s="1822"/>
      <c r="N3" s="1822"/>
      <c r="O3" s="1822" t="s">
        <v>805</v>
      </c>
      <c r="P3" s="1822"/>
      <c r="Q3" s="1822"/>
      <c r="R3" s="1822"/>
      <c r="S3" s="1822"/>
      <c r="T3" s="1824"/>
    </row>
    <row r="4" spans="1:25" ht="12.75" customHeight="1">
      <c r="A4" s="12"/>
      <c r="B4" s="1823"/>
      <c r="C4" s="1581"/>
      <c r="D4" s="1581"/>
      <c r="E4" s="1764"/>
      <c r="F4" s="1580"/>
      <c r="G4" s="1581"/>
      <c r="H4" s="1581" t="s">
        <v>989</v>
      </c>
      <c r="I4" s="1581"/>
      <c r="J4" s="1581"/>
      <c r="K4" s="1581"/>
      <c r="L4" s="1581"/>
      <c r="M4" s="1580" t="s">
        <v>1618</v>
      </c>
      <c r="N4" s="1581"/>
      <c r="O4" s="1581" t="s">
        <v>1330</v>
      </c>
      <c r="P4" s="1581"/>
      <c r="Q4" s="1581" t="s">
        <v>1331</v>
      </c>
      <c r="R4" s="1581"/>
      <c r="S4" s="1581" t="s">
        <v>1386</v>
      </c>
      <c r="T4" s="1802"/>
    </row>
    <row r="5" spans="1:25" ht="10.5" customHeight="1">
      <c r="A5" s="1275"/>
      <c r="B5" s="1823"/>
      <c r="C5" s="1581"/>
      <c r="D5" s="1581"/>
      <c r="E5" s="2023"/>
      <c r="F5" s="1581"/>
      <c r="G5" s="1581"/>
      <c r="H5" s="1206" t="s">
        <v>1330</v>
      </c>
      <c r="I5" s="1581" t="s">
        <v>1331</v>
      </c>
      <c r="J5" s="1581"/>
      <c r="K5" s="1581" t="s">
        <v>1386</v>
      </c>
      <c r="L5" s="1581"/>
      <c r="M5" s="1581"/>
      <c r="N5" s="1581"/>
      <c r="O5" s="1581"/>
      <c r="P5" s="1581"/>
      <c r="Q5" s="1581"/>
      <c r="R5" s="1581"/>
      <c r="S5" s="1581"/>
      <c r="T5" s="1802"/>
    </row>
    <row r="6" spans="1:25" ht="21" customHeight="1">
      <c r="A6" s="1275"/>
      <c r="B6" s="1823" t="s">
        <v>752</v>
      </c>
      <c r="C6" s="1581"/>
      <c r="D6" s="1581"/>
      <c r="E6" s="1076">
        <v>1</v>
      </c>
      <c r="F6" s="2620">
        <v>11</v>
      </c>
      <c r="G6" s="2620"/>
      <c r="H6" s="1514">
        <v>25</v>
      </c>
      <c r="I6" s="2623">
        <v>0</v>
      </c>
      <c r="J6" s="2620"/>
      <c r="K6" s="2620">
        <v>25</v>
      </c>
      <c r="L6" s="2620"/>
      <c r="M6" s="2620">
        <v>1</v>
      </c>
      <c r="N6" s="2620"/>
      <c r="O6" s="2620">
        <v>213</v>
      </c>
      <c r="P6" s="2620"/>
      <c r="Q6" s="2621">
        <v>118</v>
      </c>
      <c r="R6" s="2621"/>
      <c r="S6" s="2621">
        <v>95</v>
      </c>
      <c r="T6" s="2622"/>
    </row>
    <row r="7" spans="1:25" ht="21" customHeight="1">
      <c r="A7" s="1275"/>
      <c r="B7" s="1823" t="s">
        <v>1619</v>
      </c>
      <c r="C7" s="1581"/>
      <c r="D7" s="1581"/>
      <c r="E7" s="1076">
        <v>1</v>
      </c>
      <c r="F7" s="2620">
        <v>7</v>
      </c>
      <c r="G7" s="2620"/>
      <c r="H7" s="1514">
        <v>14</v>
      </c>
      <c r="I7" s="2623">
        <v>0</v>
      </c>
      <c r="J7" s="2620"/>
      <c r="K7" s="2620">
        <v>14</v>
      </c>
      <c r="L7" s="2620"/>
      <c r="M7" s="2620">
        <v>1</v>
      </c>
      <c r="N7" s="2620"/>
      <c r="O7" s="2620">
        <v>121</v>
      </c>
      <c r="P7" s="2620"/>
      <c r="Q7" s="2621">
        <v>63</v>
      </c>
      <c r="R7" s="2621"/>
      <c r="S7" s="2621">
        <v>58</v>
      </c>
      <c r="T7" s="2622"/>
      <c r="V7" s="88"/>
    </row>
    <row r="8" spans="1:25" ht="25.5" customHeight="1">
      <c r="A8" s="1275"/>
      <c r="B8" s="2630" t="s">
        <v>1915</v>
      </c>
      <c r="C8" s="2631"/>
      <c r="D8" s="2631"/>
      <c r="E8" s="1076">
        <v>1</v>
      </c>
      <c r="F8" s="2620">
        <v>3</v>
      </c>
      <c r="G8" s="2620"/>
      <c r="H8" s="1514">
        <v>5</v>
      </c>
      <c r="I8" s="2623">
        <v>0</v>
      </c>
      <c r="J8" s="2620"/>
      <c r="K8" s="2620">
        <v>5</v>
      </c>
      <c r="L8" s="2620"/>
      <c r="M8" s="2620">
        <v>1</v>
      </c>
      <c r="N8" s="2620"/>
      <c r="O8" s="2620">
        <v>19</v>
      </c>
      <c r="P8" s="2620"/>
      <c r="Q8" s="2621">
        <v>11</v>
      </c>
      <c r="R8" s="2621"/>
      <c r="S8" s="2621">
        <v>8</v>
      </c>
      <c r="T8" s="2622"/>
      <c r="V8" s="88"/>
    </row>
    <row r="9" spans="1:25" ht="25.5" customHeight="1">
      <c r="A9" s="1275"/>
      <c r="B9" s="2629" t="s">
        <v>1916</v>
      </c>
      <c r="C9" s="2350"/>
      <c r="D9" s="2350"/>
      <c r="E9" s="1076">
        <v>1</v>
      </c>
      <c r="F9" s="2620">
        <v>3</v>
      </c>
      <c r="G9" s="2620"/>
      <c r="H9" s="1514">
        <v>5</v>
      </c>
      <c r="I9" s="2620">
        <v>1</v>
      </c>
      <c r="J9" s="2620"/>
      <c r="K9" s="2620">
        <v>4</v>
      </c>
      <c r="L9" s="2620"/>
      <c r="M9" s="2620">
        <v>1</v>
      </c>
      <c r="N9" s="2620"/>
      <c r="O9" s="2620">
        <v>33</v>
      </c>
      <c r="P9" s="2620"/>
      <c r="Q9" s="2621">
        <v>19</v>
      </c>
      <c r="R9" s="2621"/>
      <c r="S9" s="2621">
        <v>14</v>
      </c>
      <c r="T9" s="2622"/>
    </row>
    <row r="10" spans="1:25" ht="25.5" customHeight="1">
      <c r="A10" s="1275"/>
      <c r="B10" s="2613" t="s">
        <v>1917</v>
      </c>
      <c r="C10" s="2614"/>
      <c r="D10" s="2614"/>
      <c r="E10" s="1076">
        <v>1</v>
      </c>
      <c r="F10" s="2620">
        <v>3</v>
      </c>
      <c r="G10" s="2620"/>
      <c r="H10" s="1515">
        <v>5</v>
      </c>
      <c r="I10" s="2623">
        <v>0</v>
      </c>
      <c r="J10" s="2620"/>
      <c r="K10" s="2620">
        <v>5</v>
      </c>
      <c r="L10" s="2620"/>
      <c r="M10" s="2620">
        <v>1</v>
      </c>
      <c r="N10" s="2620"/>
      <c r="O10" s="2620">
        <v>21</v>
      </c>
      <c r="P10" s="2620"/>
      <c r="Q10" s="2620">
        <v>9</v>
      </c>
      <c r="R10" s="2620"/>
      <c r="S10" s="2621">
        <v>12</v>
      </c>
      <c r="T10" s="2622"/>
    </row>
    <row r="11" spans="1:25" ht="21" customHeight="1">
      <c r="A11" s="1275"/>
      <c r="B11" s="2302" t="s">
        <v>2309</v>
      </c>
      <c r="C11" s="2023"/>
      <c r="D11" s="2023"/>
      <c r="E11" s="1076">
        <v>1</v>
      </c>
      <c r="F11" s="2620">
        <v>3</v>
      </c>
      <c r="G11" s="2620"/>
      <c r="H11" s="1514">
        <v>7</v>
      </c>
      <c r="I11" s="2623">
        <v>0</v>
      </c>
      <c r="J11" s="2620"/>
      <c r="K11" s="2620">
        <v>7</v>
      </c>
      <c r="L11" s="2620"/>
      <c r="M11" s="2620">
        <v>1</v>
      </c>
      <c r="N11" s="2620"/>
      <c r="O11" s="2620">
        <v>49</v>
      </c>
      <c r="P11" s="2620"/>
      <c r="Q11" s="2621">
        <v>24</v>
      </c>
      <c r="R11" s="2621"/>
      <c r="S11" s="2621">
        <v>25</v>
      </c>
      <c r="T11" s="2622"/>
    </row>
    <row r="12" spans="1:25" ht="21" customHeight="1">
      <c r="A12" s="1275"/>
      <c r="B12" s="1823" t="s">
        <v>751</v>
      </c>
      <c r="C12" s="1581"/>
      <c r="D12" s="1581"/>
      <c r="E12" s="1076">
        <v>1</v>
      </c>
      <c r="F12" s="2620">
        <v>7</v>
      </c>
      <c r="G12" s="2620"/>
      <c r="H12" s="1515">
        <v>13</v>
      </c>
      <c r="I12" s="2620">
        <v>2</v>
      </c>
      <c r="J12" s="2620"/>
      <c r="K12" s="2620">
        <v>11</v>
      </c>
      <c r="L12" s="2620"/>
      <c r="M12" s="2620">
        <v>1</v>
      </c>
      <c r="N12" s="2620"/>
      <c r="O12" s="2620">
        <v>133</v>
      </c>
      <c r="P12" s="2620"/>
      <c r="Q12" s="2621">
        <v>72</v>
      </c>
      <c r="R12" s="2621"/>
      <c r="S12" s="2621">
        <v>61</v>
      </c>
      <c r="T12" s="2622"/>
    </row>
    <row r="13" spans="1:25" ht="21" customHeight="1">
      <c r="A13" s="1275"/>
      <c r="B13" s="1823" t="s">
        <v>988</v>
      </c>
      <c r="C13" s="1569"/>
      <c r="D13" s="1569"/>
      <c r="E13" s="1076">
        <v>1</v>
      </c>
      <c r="F13" s="2620">
        <v>10</v>
      </c>
      <c r="G13" s="2625"/>
      <c r="H13" s="1515">
        <v>20</v>
      </c>
      <c r="I13" s="2623">
        <v>3</v>
      </c>
      <c r="J13" s="2625"/>
      <c r="K13" s="2620">
        <v>17</v>
      </c>
      <c r="L13" s="2625"/>
      <c r="M13" s="2620">
        <v>0</v>
      </c>
      <c r="N13" s="2625"/>
      <c r="O13" s="2620">
        <v>217</v>
      </c>
      <c r="P13" s="2620"/>
      <c r="Q13" s="2621">
        <v>112</v>
      </c>
      <c r="R13" s="2621"/>
      <c r="S13" s="2621">
        <v>105</v>
      </c>
      <c r="T13" s="2622"/>
    </row>
    <row r="14" spans="1:25" ht="18.75" customHeight="1">
      <c r="A14" s="1275"/>
      <c r="B14" s="2242" t="s">
        <v>1740</v>
      </c>
      <c r="C14" s="1565"/>
      <c r="D14" s="1565"/>
      <c r="E14" s="1516">
        <f>SUM(E6:E13)</f>
        <v>8</v>
      </c>
      <c r="F14" s="2627">
        <f>SUM(F6:G13)</f>
        <v>47</v>
      </c>
      <c r="G14" s="2627"/>
      <c r="H14" s="1516">
        <f>SUM(H6:H13)</f>
        <v>94</v>
      </c>
      <c r="I14" s="2627">
        <f>SUM(I6:J13)</f>
        <v>6</v>
      </c>
      <c r="J14" s="2627"/>
      <c r="K14" s="2627">
        <f>SUM(K6:L13)</f>
        <v>88</v>
      </c>
      <c r="L14" s="2627"/>
      <c r="M14" s="2627">
        <f>SUM(M6:N13)</f>
        <v>7</v>
      </c>
      <c r="N14" s="2627"/>
      <c r="O14" s="2627">
        <f>SUM(O6:P13)</f>
        <v>806</v>
      </c>
      <c r="P14" s="2627"/>
      <c r="Q14" s="2627">
        <f>SUM(Q6:R13)</f>
        <v>428</v>
      </c>
      <c r="R14" s="2627"/>
      <c r="S14" s="2627">
        <f>SUM(S6:T13)</f>
        <v>378</v>
      </c>
      <c r="T14" s="2628"/>
    </row>
    <row r="15" spans="1:25" ht="13.5" customHeight="1">
      <c r="B15" s="261" t="s">
        <v>2171</v>
      </c>
      <c r="C15" s="259"/>
      <c r="D15" s="259"/>
      <c r="E15" s="259"/>
      <c r="F15" s="303"/>
      <c r="G15" s="222"/>
      <c r="H15" s="223"/>
      <c r="I15" s="147"/>
      <c r="J15" s="222"/>
      <c r="K15" s="221"/>
      <c r="L15" s="222"/>
      <c r="M15" s="221"/>
      <c r="N15" s="28"/>
      <c r="O15" s="28"/>
      <c r="P15" s="222"/>
      <c r="Q15" s="221"/>
      <c r="R15" s="222"/>
      <c r="S15" s="221"/>
      <c r="T15" s="222"/>
    </row>
    <row r="16" spans="1:25" ht="19.5" customHeight="1">
      <c r="B16" s="28"/>
      <c r="C16" s="42"/>
      <c r="D16" s="42"/>
      <c r="E16" s="42"/>
      <c r="F16" s="28"/>
      <c r="G16" s="28"/>
      <c r="H16" s="42"/>
      <c r="I16" s="42"/>
      <c r="J16" s="42"/>
      <c r="K16" s="42"/>
      <c r="L16" s="42"/>
      <c r="M16" s="42"/>
      <c r="N16" s="28"/>
      <c r="O16" s="28"/>
      <c r="P16" s="42"/>
      <c r="Q16" s="42"/>
      <c r="R16" s="42"/>
      <c r="S16" s="42"/>
      <c r="T16" s="42"/>
    </row>
    <row r="17" spans="1:25" s="138" customFormat="1" ht="26.25" customHeight="1">
      <c r="A17" s="134" t="s">
        <v>2132</v>
      </c>
      <c r="B17" s="219"/>
      <c r="C17" s="140"/>
      <c r="D17" s="140"/>
      <c r="E17" s="140"/>
      <c r="F17" s="140"/>
      <c r="G17" s="140"/>
      <c r="H17" s="140"/>
      <c r="I17" s="140"/>
      <c r="J17" s="140"/>
      <c r="K17" s="140"/>
      <c r="L17" s="140"/>
      <c r="M17" s="140"/>
      <c r="N17" s="140"/>
      <c r="O17" s="140"/>
      <c r="P17" s="140"/>
      <c r="Q17" s="140"/>
      <c r="R17" s="140"/>
      <c r="S17" s="140"/>
      <c r="T17" s="140"/>
      <c r="U17" s="140"/>
      <c r="V17" s="140"/>
      <c r="W17" s="139"/>
      <c r="X17" s="139"/>
      <c r="Y17" s="139"/>
    </row>
    <row r="18" spans="1:25" ht="14.25">
      <c r="A18" s="12"/>
      <c r="B18" s="257"/>
      <c r="C18" s="257"/>
      <c r="D18" s="257"/>
      <c r="E18" s="257"/>
      <c r="F18" s="257"/>
      <c r="G18" s="257"/>
      <c r="H18" s="257"/>
      <c r="I18" s="257"/>
      <c r="J18" s="257"/>
      <c r="K18" s="257"/>
      <c r="L18" s="257"/>
      <c r="M18" s="257"/>
      <c r="N18" s="257"/>
      <c r="O18" s="257"/>
      <c r="P18" s="1597" t="s">
        <v>1741</v>
      </c>
      <c r="Q18" s="1597"/>
      <c r="R18" s="1597"/>
      <c r="S18" s="1597"/>
      <c r="T18" s="1597"/>
      <c r="U18" s="28"/>
      <c r="V18" s="28"/>
    </row>
    <row r="19" spans="1:25" ht="12.75" customHeight="1">
      <c r="A19" s="12"/>
      <c r="B19" s="1821" t="s">
        <v>1327</v>
      </c>
      <c r="C19" s="1822"/>
      <c r="D19" s="1822"/>
      <c r="E19" s="2364" t="s">
        <v>753</v>
      </c>
      <c r="F19" s="1978" t="s">
        <v>754</v>
      </c>
      <c r="G19" s="1822"/>
      <c r="H19" s="1822" t="s">
        <v>1624</v>
      </c>
      <c r="I19" s="1822"/>
      <c r="J19" s="1822"/>
      <c r="K19" s="1822"/>
      <c r="L19" s="1822"/>
      <c r="M19" s="1822"/>
      <c r="N19" s="1822"/>
      <c r="O19" s="1822" t="s">
        <v>755</v>
      </c>
      <c r="P19" s="1822"/>
      <c r="Q19" s="1822"/>
      <c r="R19" s="1822"/>
      <c r="S19" s="1822"/>
      <c r="T19" s="1824"/>
      <c r="U19" s="28"/>
      <c r="V19" s="28"/>
    </row>
    <row r="20" spans="1:25" ht="12.75" customHeight="1">
      <c r="A20" s="1275"/>
      <c r="B20" s="1823"/>
      <c r="C20" s="1581"/>
      <c r="D20" s="1581"/>
      <c r="E20" s="2626"/>
      <c r="F20" s="1581"/>
      <c r="G20" s="1581"/>
      <c r="H20" s="1581" t="s">
        <v>1623</v>
      </c>
      <c r="I20" s="1581"/>
      <c r="J20" s="1581"/>
      <c r="K20" s="1581"/>
      <c r="L20" s="1581"/>
      <c r="M20" s="1580" t="s">
        <v>592</v>
      </c>
      <c r="N20" s="1581"/>
      <c r="O20" s="1581" t="s">
        <v>1330</v>
      </c>
      <c r="P20" s="1581"/>
      <c r="Q20" s="1581" t="s">
        <v>1331</v>
      </c>
      <c r="R20" s="1581"/>
      <c r="S20" s="1581" t="s">
        <v>1386</v>
      </c>
      <c r="T20" s="1802"/>
      <c r="U20" s="2293"/>
      <c r="V20" s="2293"/>
    </row>
    <row r="21" spans="1:25" ht="12.75" customHeight="1">
      <c r="A21" s="1275"/>
      <c r="B21" s="1823"/>
      <c r="C21" s="1581"/>
      <c r="D21" s="1581"/>
      <c r="E21" s="2626"/>
      <c r="F21" s="1581"/>
      <c r="G21" s="1581"/>
      <c r="H21" s="1206" t="s">
        <v>1330</v>
      </c>
      <c r="I21" s="1581" t="s">
        <v>1331</v>
      </c>
      <c r="J21" s="1581"/>
      <c r="K21" s="1581" t="s">
        <v>1386</v>
      </c>
      <c r="L21" s="1581"/>
      <c r="M21" s="1581"/>
      <c r="N21" s="1581"/>
      <c r="O21" s="1581"/>
      <c r="P21" s="1581"/>
      <c r="Q21" s="1581"/>
      <c r="R21" s="1581"/>
      <c r="S21" s="1581"/>
      <c r="T21" s="1802"/>
      <c r="U21" s="2293"/>
      <c r="V21" s="2293"/>
    </row>
    <row r="22" spans="1:25" ht="21" customHeight="1">
      <c r="A22" s="1275"/>
      <c r="B22" s="1823" t="s">
        <v>1214</v>
      </c>
      <c r="C22" s="1581"/>
      <c r="D22" s="1581"/>
      <c r="E22" s="451">
        <v>1</v>
      </c>
      <c r="F22" s="2245">
        <v>29</v>
      </c>
      <c r="G22" s="2246"/>
      <c r="H22" s="1296">
        <f t="shared" ref="H22:H27" si="0">SUM(I22:L22)</f>
        <v>42</v>
      </c>
      <c r="I22" s="2245">
        <v>12</v>
      </c>
      <c r="J22" s="2246"/>
      <c r="K22" s="2245">
        <v>30</v>
      </c>
      <c r="L22" s="2246"/>
      <c r="M22" s="2245">
        <v>2</v>
      </c>
      <c r="N22" s="2246"/>
      <c r="O22" s="2245">
        <f t="shared" ref="O22:O27" si="1">SUM(Q22:T22)</f>
        <v>681</v>
      </c>
      <c r="P22" s="2246"/>
      <c r="Q22" s="2245">
        <v>357</v>
      </c>
      <c r="R22" s="2246"/>
      <c r="S22" s="2245">
        <v>324</v>
      </c>
      <c r="T22" s="2268"/>
      <c r="U22" s="2624"/>
      <c r="V22" s="2624"/>
    </row>
    <row r="23" spans="1:25" ht="21" customHeight="1">
      <c r="A23" s="1275"/>
      <c r="B23" s="1823" t="s">
        <v>1213</v>
      </c>
      <c r="C23" s="1581"/>
      <c r="D23" s="1581"/>
      <c r="E23" s="451">
        <v>1</v>
      </c>
      <c r="F23" s="2245">
        <v>9</v>
      </c>
      <c r="G23" s="2246"/>
      <c r="H23" s="1296">
        <f t="shared" si="0"/>
        <v>16</v>
      </c>
      <c r="I23" s="2245">
        <v>6</v>
      </c>
      <c r="J23" s="2246"/>
      <c r="K23" s="2245">
        <v>10</v>
      </c>
      <c r="L23" s="2246"/>
      <c r="M23" s="2245">
        <v>2</v>
      </c>
      <c r="N23" s="2246"/>
      <c r="O23" s="2245">
        <f t="shared" si="1"/>
        <v>168</v>
      </c>
      <c r="P23" s="2246"/>
      <c r="Q23" s="2245">
        <v>79</v>
      </c>
      <c r="R23" s="2246"/>
      <c r="S23" s="2245">
        <v>89</v>
      </c>
      <c r="T23" s="2268"/>
      <c r="U23" s="2624"/>
      <c r="V23" s="2624"/>
    </row>
    <row r="24" spans="1:25" ht="21" customHeight="1">
      <c r="A24" s="1275"/>
      <c r="B24" s="1823" t="s">
        <v>1480</v>
      </c>
      <c r="C24" s="1581"/>
      <c r="D24" s="1581"/>
      <c r="E24" s="451">
        <v>1</v>
      </c>
      <c r="F24" s="2245">
        <v>23</v>
      </c>
      <c r="G24" s="2246"/>
      <c r="H24" s="1296">
        <f t="shared" si="0"/>
        <v>32</v>
      </c>
      <c r="I24" s="2245">
        <v>14</v>
      </c>
      <c r="J24" s="2246"/>
      <c r="K24" s="2245">
        <v>18</v>
      </c>
      <c r="L24" s="2246"/>
      <c r="M24" s="2245">
        <v>2</v>
      </c>
      <c r="N24" s="2246"/>
      <c r="O24" s="2245">
        <f t="shared" si="1"/>
        <v>529</v>
      </c>
      <c r="P24" s="2246"/>
      <c r="Q24" s="2245">
        <v>261</v>
      </c>
      <c r="R24" s="2246"/>
      <c r="S24" s="2245">
        <v>268</v>
      </c>
      <c r="T24" s="2268"/>
      <c r="U24" s="2624"/>
      <c r="V24" s="2624"/>
    </row>
    <row r="25" spans="1:25" ht="21" customHeight="1">
      <c r="A25" s="1275"/>
      <c r="B25" s="1823" t="s">
        <v>756</v>
      </c>
      <c r="C25" s="1581"/>
      <c r="D25" s="1581"/>
      <c r="E25" s="451">
        <v>1</v>
      </c>
      <c r="F25" s="2245">
        <v>10</v>
      </c>
      <c r="G25" s="2246"/>
      <c r="H25" s="1296">
        <f t="shared" si="0"/>
        <v>15</v>
      </c>
      <c r="I25" s="2245">
        <v>6</v>
      </c>
      <c r="J25" s="2246"/>
      <c r="K25" s="2245">
        <v>9</v>
      </c>
      <c r="L25" s="2246"/>
      <c r="M25" s="2245">
        <v>2</v>
      </c>
      <c r="N25" s="2246"/>
      <c r="O25" s="2245">
        <f t="shared" si="1"/>
        <v>196</v>
      </c>
      <c r="P25" s="2246"/>
      <c r="Q25" s="2245">
        <v>97</v>
      </c>
      <c r="R25" s="2246"/>
      <c r="S25" s="2245">
        <v>99</v>
      </c>
      <c r="T25" s="2268"/>
      <c r="U25" s="2624"/>
      <c r="V25" s="2624"/>
      <c r="Y25" s="88"/>
    </row>
    <row r="26" spans="1:25" ht="21" customHeight="1">
      <c r="A26" s="1275"/>
      <c r="B26" s="1823" t="s">
        <v>1620</v>
      </c>
      <c r="C26" s="1581"/>
      <c r="D26" s="1581"/>
      <c r="E26" s="451">
        <v>1</v>
      </c>
      <c r="F26" s="2312">
        <v>34</v>
      </c>
      <c r="G26" s="2312"/>
      <c r="H26" s="1296">
        <f t="shared" si="0"/>
        <v>52</v>
      </c>
      <c r="I26" s="2312">
        <v>23</v>
      </c>
      <c r="J26" s="2312"/>
      <c r="K26" s="2312">
        <v>29</v>
      </c>
      <c r="L26" s="2312"/>
      <c r="M26" s="2245">
        <v>3</v>
      </c>
      <c r="N26" s="2246"/>
      <c r="O26" s="2312">
        <f t="shared" si="1"/>
        <v>826</v>
      </c>
      <c r="P26" s="2312"/>
      <c r="Q26" s="2312">
        <v>429</v>
      </c>
      <c r="R26" s="2312"/>
      <c r="S26" s="2312">
        <v>397</v>
      </c>
      <c r="T26" s="2318"/>
      <c r="U26" s="2624"/>
      <c r="V26" s="2624"/>
    </row>
    <row r="27" spans="1:25" ht="21" customHeight="1">
      <c r="A27" s="1275"/>
      <c r="B27" s="1823" t="s">
        <v>990</v>
      </c>
      <c r="C27" s="1581"/>
      <c r="D27" s="1581"/>
      <c r="E27" s="451">
        <v>1</v>
      </c>
      <c r="F27" s="2312">
        <v>24</v>
      </c>
      <c r="G27" s="2312"/>
      <c r="H27" s="1296">
        <f t="shared" si="0"/>
        <v>37</v>
      </c>
      <c r="I27" s="2312">
        <v>17</v>
      </c>
      <c r="J27" s="2312"/>
      <c r="K27" s="2312">
        <v>20</v>
      </c>
      <c r="L27" s="2312"/>
      <c r="M27" s="2245">
        <v>2</v>
      </c>
      <c r="N27" s="2246"/>
      <c r="O27" s="2312">
        <f t="shared" si="1"/>
        <v>608</v>
      </c>
      <c r="P27" s="2312"/>
      <c r="Q27" s="2312">
        <v>301</v>
      </c>
      <c r="R27" s="2312"/>
      <c r="S27" s="2312">
        <v>307</v>
      </c>
      <c r="T27" s="2318"/>
      <c r="U27" s="2624"/>
      <c r="V27" s="2624"/>
    </row>
    <row r="28" spans="1:25" ht="21" customHeight="1">
      <c r="A28" s="1275"/>
      <c r="B28" s="2242" t="s">
        <v>1740</v>
      </c>
      <c r="C28" s="1565"/>
      <c r="D28" s="1565"/>
      <c r="E28" s="452">
        <f>SUM(E22:E27)</f>
        <v>6</v>
      </c>
      <c r="F28" s="2311">
        <f>SUM(F22:G27)</f>
        <v>129</v>
      </c>
      <c r="G28" s="2331"/>
      <c r="H28" s="1299">
        <f>SUM(H22:H27)</f>
        <v>194</v>
      </c>
      <c r="I28" s="2311">
        <f>SUM(I22:J27)</f>
        <v>78</v>
      </c>
      <c r="J28" s="2331"/>
      <c r="K28" s="2311">
        <f>SUM(K22:L27)</f>
        <v>116</v>
      </c>
      <c r="L28" s="2331"/>
      <c r="M28" s="2270">
        <f>SUM(M22:N27)</f>
        <v>13</v>
      </c>
      <c r="N28" s="2271"/>
      <c r="O28" s="2311">
        <f>SUM(O22:P27)</f>
        <v>3008</v>
      </c>
      <c r="P28" s="2331"/>
      <c r="Q28" s="2311">
        <f>SUM(Q22:R27)</f>
        <v>1524</v>
      </c>
      <c r="R28" s="2331"/>
      <c r="S28" s="2311">
        <f>SUM(S22:T27)</f>
        <v>1484</v>
      </c>
      <c r="T28" s="2337"/>
      <c r="U28" s="100"/>
      <c r="V28" s="100"/>
    </row>
    <row r="29" spans="1:25" ht="14.1" customHeight="1">
      <c r="A29" s="1275"/>
      <c r="B29" s="1227" t="s">
        <v>2171</v>
      </c>
      <c r="C29" s="274"/>
      <c r="D29" s="274"/>
      <c r="E29" s="274"/>
      <c r="F29" s="287"/>
      <c r="G29" s="287"/>
      <c r="H29" s="274"/>
      <c r="I29" s="274"/>
      <c r="J29" s="274"/>
      <c r="K29" s="274"/>
      <c r="L29" s="1227" t="s">
        <v>2252</v>
      </c>
      <c r="M29" s="1392"/>
      <c r="N29" s="304"/>
      <c r="O29" s="1392"/>
      <c r="P29" s="304"/>
      <c r="Q29" s="1392"/>
      <c r="R29" s="304"/>
      <c r="S29" s="1392"/>
      <c r="T29" s="304"/>
      <c r="U29" s="295"/>
      <c r="V29" s="295"/>
    </row>
    <row r="30" spans="1:25" ht="18.75" customHeight="1">
      <c r="A30" s="1275"/>
      <c r="B30" s="1268"/>
      <c r="C30" s="1288"/>
      <c r="D30" s="1288"/>
      <c r="E30" s="1288"/>
      <c r="F30" s="1268"/>
      <c r="G30" s="1268"/>
      <c r="H30" s="1288"/>
      <c r="I30" s="1288"/>
      <c r="J30" s="1288"/>
      <c r="K30" s="1288"/>
      <c r="L30" s="194"/>
      <c r="M30" s="1428"/>
      <c r="N30" s="216"/>
      <c r="O30" s="1428"/>
      <c r="P30" s="216"/>
      <c r="Q30" s="1428"/>
      <c r="R30" s="216"/>
      <c r="S30" s="1428"/>
      <c r="T30" s="216"/>
      <c r="U30" s="100"/>
      <c r="V30" s="100"/>
    </row>
    <row r="31" spans="1:25" s="138" customFormat="1" ht="26.25" customHeight="1">
      <c r="A31" s="134" t="s">
        <v>2133</v>
      </c>
      <c r="B31" s="140"/>
      <c r="C31" s="140"/>
      <c r="D31" s="140"/>
      <c r="E31" s="140"/>
      <c r="F31" s="140"/>
      <c r="G31" s="140"/>
      <c r="H31" s="140"/>
      <c r="I31" s="140"/>
      <c r="J31" s="140"/>
      <c r="K31" s="140"/>
      <c r="L31" s="140"/>
      <c r="M31" s="140"/>
      <c r="N31" s="140"/>
      <c r="O31" s="140"/>
      <c r="P31" s="140"/>
      <c r="Q31" s="140"/>
      <c r="R31" s="140"/>
      <c r="S31" s="140"/>
      <c r="T31" s="140"/>
      <c r="U31" s="140"/>
      <c r="V31" s="140"/>
      <c r="W31" s="139"/>
      <c r="X31" s="139"/>
      <c r="Y31" s="139"/>
    </row>
    <row r="32" spans="1:25" ht="14.25">
      <c r="A32" s="12"/>
      <c r="B32" s="257"/>
      <c r="C32" s="257"/>
      <c r="D32" s="257"/>
      <c r="E32" s="257"/>
      <c r="F32" s="257"/>
      <c r="G32" s="257"/>
      <c r="H32" s="257"/>
      <c r="I32" s="257"/>
      <c r="J32" s="257"/>
      <c r="K32" s="257"/>
      <c r="L32" s="257"/>
      <c r="M32" s="257"/>
      <c r="N32" s="257"/>
      <c r="O32" s="257"/>
      <c r="P32" s="1597" t="s">
        <v>1741</v>
      </c>
      <c r="Q32" s="1597"/>
      <c r="R32" s="1597"/>
      <c r="S32" s="1597"/>
      <c r="T32" s="1597"/>
      <c r="U32" s="28"/>
      <c r="V32" s="28"/>
    </row>
    <row r="33" spans="1:22" ht="12.75" customHeight="1">
      <c r="A33" s="12"/>
      <c r="B33" s="1821" t="s">
        <v>1327</v>
      </c>
      <c r="C33" s="1822"/>
      <c r="D33" s="1822"/>
      <c r="E33" s="2364" t="s">
        <v>753</v>
      </c>
      <c r="F33" s="1978" t="s">
        <v>754</v>
      </c>
      <c r="G33" s="1822"/>
      <c r="H33" s="1822" t="s">
        <v>1624</v>
      </c>
      <c r="I33" s="1822"/>
      <c r="J33" s="1822"/>
      <c r="K33" s="1822"/>
      <c r="L33" s="1822"/>
      <c r="M33" s="1822"/>
      <c r="N33" s="1822"/>
      <c r="O33" s="1822" t="s">
        <v>481</v>
      </c>
      <c r="P33" s="1822"/>
      <c r="Q33" s="1822"/>
      <c r="R33" s="1822"/>
      <c r="S33" s="1822"/>
      <c r="T33" s="1824"/>
      <c r="U33" s="28"/>
      <c r="V33" s="28"/>
    </row>
    <row r="34" spans="1:22" ht="12.75" customHeight="1">
      <c r="A34" s="1275"/>
      <c r="B34" s="1823"/>
      <c r="C34" s="1581"/>
      <c r="D34" s="1581"/>
      <c r="E34" s="2626"/>
      <c r="F34" s="1581"/>
      <c r="G34" s="1581"/>
      <c r="H34" s="1581" t="s">
        <v>1623</v>
      </c>
      <c r="I34" s="1581"/>
      <c r="J34" s="1581"/>
      <c r="K34" s="1581"/>
      <c r="L34" s="1581"/>
      <c r="M34" s="1580" t="s">
        <v>592</v>
      </c>
      <c r="N34" s="1581"/>
      <c r="O34" s="1581" t="s">
        <v>1330</v>
      </c>
      <c r="P34" s="1581"/>
      <c r="Q34" s="1581" t="s">
        <v>1331</v>
      </c>
      <c r="R34" s="1581"/>
      <c r="S34" s="1581" t="s">
        <v>1386</v>
      </c>
      <c r="T34" s="1802"/>
      <c r="U34" s="2293"/>
      <c r="V34" s="2293"/>
    </row>
    <row r="35" spans="1:22" ht="12.75" customHeight="1">
      <c r="A35" s="1275"/>
      <c r="B35" s="1823"/>
      <c r="C35" s="1581"/>
      <c r="D35" s="1581"/>
      <c r="E35" s="2626"/>
      <c r="F35" s="1581"/>
      <c r="G35" s="1581"/>
      <c r="H35" s="1206" t="s">
        <v>1330</v>
      </c>
      <c r="I35" s="1581" t="s">
        <v>1331</v>
      </c>
      <c r="J35" s="1581"/>
      <c r="K35" s="1581" t="s">
        <v>1386</v>
      </c>
      <c r="L35" s="1581"/>
      <c r="M35" s="1581"/>
      <c r="N35" s="1581"/>
      <c r="O35" s="1581"/>
      <c r="P35" s="1581"/>
      <c r="Q35" s="1581"/>
      <c r="R35" s="1581"/>
      <c r="S35" s="1581"/>
      <c r="T35" s="1802"/>
      <c r="U35" s="2293"/>
      <c r="V35" s="2293"/>
    </row>
    <row r="36" spans="1:22" ht="19.5" customHeight="1">
      <c r="A36" s="1275"/>
      <c r="B36" s="1823" t="s">
        <v>408</v>
      </c>
      <c r="C36" s="1581"/>
      <c r="D36" s="1581"/>
      <c r="E36" s="451">
        <v>1</v>
      </c>
      <c r="F36" s="2312">
        <v>13</v>
      </c>
      <c r="G36" s="2312"/>
      <c r="H36" s="1296">
        <f>SUM(I36:L36)</f>
        <v>27</v>
      </c>
      <c r="I36" s="2312">
        <v>11</v>
      </c>
      <c r="J36" s="2312"/>
      <c r="K36" s="2312">
        <v>16</v>
      </c>
      <c r="L36" s="2312"/>
      <c r="M36" s="2312">
        <v>2</v>
      </c>
      <c r="N36" s="2312"/>
      <c r="O36" s="2312">
        <f>SUM(Q36:T36)</f>
        <v>342</v>
      </c>
      <c r="P36" s="2312"/>
      <c r="Q36" s="2312">
        <v>192</v>
      </c>
      <c r="R36" s="2312"/>
      <c r="S36" s="2312">
        <v>150</v>
      </c>
      <c r="T36" s="2318"/>
      <c r="U36" s="2624"/>
      <c r="V36" s="2624"/>
    </row>
    <row r="37" spans="1:22" ht="19.5" customHeight="1">
      <c r="A37" s="1275"/>
      <c r="B37" s="1823" t="s">
        <v>1621</v>
      </c>
      <c r="C37" s="1581"/>
      <c r="D37" s="1581"/>
      <c r="E37" s="451">
        <v>1</v>
      </c>
      <c r="F37" s="2312">
        <v>20</v>
      </c>
      <c r="G37" s="2312"/>
      <c r="H37" s="1296">
        <f>SUM(I37:L37)</f>
        <v>38</v>
      </c>
      <c r="I37" s="2312">
        <v>24</v>
      </c>
      <c r="J37" s="2312"/>
      <c r="K37" s="2312">
        <v>14</v>
      </c>
      <c r="L37" s="2312"/>
      <c r="M37" s="2312">
        <v>2</v>
      </c>
      <c r="N37" s="2312"/>
      <c r="O37" s="2312">
        <f>SUM(Q37:T37)</f>
        <v>523</v>
      </c>
      <c r="P37" s="2312"/>
      <c r="Q37" s="2312">
        <v>286</v>
      </c>
      <c r="R37" s="2312"/>
      <c r="S37" s="2312">
        <v>237</v>
      </c>
      <c r="T37" s="2318"/>
      <c r="U37" s="2624"/>
      <c r="V37" s="2624"/>
    </row>
    <row r="38" spans="1:22" ht="19.5" customHeight="1">
      <c r="A38" s="1275"/>
      <c r="B38" s="1823" t="s">
        <v>1622</v>
      </c>
      <c r="C38" s="1581"/>
      <c r="D38" s="1581"/>
      <c r="E38" s="451">
        <v>1</v>
      </c>
      <c r="F38" s="2312">
        <v>20</v>
      </c>
      <c r="G38" s="2312"/>
      <c r="H38" s="1296">
        <f>SUM(I38:L38)</f>
        <v>39</v>
      </c>
      <c r="I38" s="2312">
        <v>25</v>
      </c>
      <c r="J38" s="2312"/>
      <c r="K38" s="2312">
        <v>14</v>
      </c>
      <c r="L38" s="2312"/>
      <c r="M38" s="2312">
        <v>3</v>
      </c>
      <c r="N38" s="2312"/>
      <c r="O38" s="2312">
        <f>SUM(Q38:T38)</f>
        <v>547</v>
      </c>
      <c r="P38" s="2312"/>
      <c r="Q38" s="2312">
        <v>281</v>
      </c>
      <c r="R38" s="2312"/>
      <c r="S38" s="2312">
        <v>266</v>
      </c>
      <c r="T38" s="2318"/>
      <c r="U38" s="2624"/>
      <c r="V38" s="2624"/>
    </row>
    <row r="39" spans="1:22" ht="19.5" customHeight="1">
      <c r="A39" s="1275"/>
      <c r="B39" s="2242" t="s">
        <v>1740</v>
      </c>
      <c r="C39" s="1565"/>
      <c r="D39" s="1565"/>
      <c r="E39" s="452">
        <f>SUM(E36:E38)</f>
        <v>3</v>
      </c>
      <c r="F39" s="2311">
        <f>SUM(F36:G38)</f>
        <v>53</v>
      </c>
      <c r="G39" s="2331"/>
      <c r="H39" s="1299">
        <f>SUM(H36:H38)</f>
        <v>104</v>
      </c>
      <c r="I39" s="2311">
        <f>SUM(I36:J38)</f>
        <v>60</v>
      </c>
      <c r="J39" s="2331"/>
      <c r="K39" s="2311">
        <f>SUM(K36:L38)</f>
        <v>44</v>
      </c>
      <c r="L39" s="2331"/>
      <c r="M39" s="2311">
        <f>SUM(M36:N38)</f>
        <v>7</v>
      </c>
      <c r="N39" s="2331"/>
      <c r="O39" s="2311">
        <f>SUM(O36:P38)</f>
        <v>1412</v>
      </c>
      <c r="P39" s="2331"/>
      <c r="Q39" s="2619">
        <f>SUM(Q36:R38)</f>
        <v>759</v>
      </c>
      <c r="R39" s="2344"/>
      <c r="S39" s="2617">
        <f>SUM(S36:T38)</f>
        <v>653</v>
      </c>
      <c r="T39" s="2618"/>
      <c r="U39" s="100"/>
      <c r="V39" s="100"/>
    </row>
    <row r="40" spans="1:22" ht="14.1" customHeight="1">
      <c r="A40" s="1275"/>
      <c r="B40" s="1227" t="s">
        <v>2171</v>
      </c>
      <c r="C40" s="274"/>
      <c r="D40" s="274"/>
      <c r="E40" s="215"/>
      <c r="F40" s="76"/>
      <c r="G40" s="76"/>
      <c r="H40" s="215"/>
      <c r="I40" s="215"/>
      <c r="J40" s="215"/>
      <c r="K40" s="1428"/>
      <c r="L40" s="1227" t="s">
        <v>2253</v>
      </c>
      <c r="M40" s="1392"/>
      <c r="N40" s="304"/>
      <c r="O40" s="1392"/>
      <c r="P40" s="304"/>
      <c r="Q40" s="305"/>
      <c r="R40" s="304"/>
      <c r="S40" s="306"/>
      <c r="T40" s="1222"/>
      <c r="U40" s="295"/>
      <c r="V40" s="295"/>
    </row>
    <row r="41" spans="1:22" ht="18.75" customHeight="1">
      <c r="B41" s="28"/>
      <c r="C41" s="42"/>
      <c r="D41" s="42"/>
      <c r="E41" s="42"/>
      <c r="F41" s="28"/>
      <c r="G41" s="28"/>
      <c r="H41" s="42"/>
      <c r="I41" s="42"/>
      <c r="J41" s="42"/>
      <c r="K41" s="64"/>
      <c r="L41" s="218"/>
      <c r="M41" s="64"/>
      <c r="N41" s="216"/>
      <c r="O41" s="64"/>
      <c r="P41" s="216"/>
      <c r="Q41" s="217"/>
      <c r="R41" s="216"/>
      <c r="S41" s="154"/>
      <c r="T41" s="194"/>
      <c r="U41" s="100"/>
      <c r="V41" s="100"/>
    </row>
  </sheetData>
  <mergeCells count="209">
    <mergeCell ref="B6:D6"/>
    <mergeCell ref="B3:D5"/>
    <mergeCell ref="B7:D7"/>
    <mergeCell ref="B9:D9"/>
    <mergeCell ref="B11:D11"/>
    <mergeCell ref="B8:D8"/>
    <mergeCell ref="B10:D10"/>
    <mergeCell ref="Q4:R5"/>
    <mergeCell ref="O4:P5"/>
    <mergeCell ref="O3:T3"/>
    <mergeCell ref="I5:J5"/>
    <mergeCell ref="F6:G6"/>
    <mergeCell ref="I7:J7"/>
    <mergeCell ref="I6:J6"/>
    <mergeCell ref="F7:G7"/>
    <mergeCell ref="I9:J9"/>
    <mergeCell ref="F3:G5"/>
    <mergeCell ref="H3:N3"/>
    <mergeCell ref="M4:N5"/>
    <mergeCell ref="H4:L4"/>
    <mergeCell ref="F9:G9"/>
    <mergeCell ref="M9:N9"/>
    <mergeCell ref="E3:E5"/>
    <mergeCell ref="S6:T6"/>
    <mergeCell ref="K6:L6"/>
    <mergeCell ref="M6:N6"/>
    <mergeCell ref="K7:L7"/>
    <mergeCell ref="K5:L5"/>
    <mergeCell ref="M7:N7"/>
    <mergeCell ref="S4:T5"/>
    <mergeCell ref="O6:P6"/>
    <mergeCell ref="Q6:R6"/>
    <mergeCell ref="O14:P14"/>
    <mergeCell ref="O12:P12"/>
    <mergeCell ref="B13:D13"/>
    <mergeCell ref="O13:P13"/>
    <mergeCell ref="Q13:R13"/>
    <mergeCell ref="Q7:R7"/>
    <mergeCell ref="O9:P9"/>
    <mergeCell ref="Q9:R9"/>
    <mergeCell ref="O7:P7"/>
    <mergeCell ref="F12:G12"/>
    <mergeCell ref="F13:G13"/>
    <mergeCell ref="Q8:R8"/>
    <mergeCell ref="Q11:R11"/>
    <mergeCell ref="F27:G27"/>
    <mergeCell ref="Q26:R26"/>
    <mergeCell ref="O26:P26"/>
    <mergeCell ref="B25:D25"/>
    <mergeCell ref="B24:D24"/>
    <mergeCell ref="I24:J24"/>
    <mergeCell ref="S7:T7"/>
    <mergeCell ref="S9:T9"/>
    <mergeCell ref="S11:T11"/>
    <mergeCell ref="I11:J11"/>
    <mergeCell ref="K11:L11"/>
    <mergeCell ref="M11:N11"/>
    <mergeCell ref="K9:L9"/>
    <mergeCell ref="P18:T18"/>
    <mergeCell ref="Q14:R14"/>
    <mergeCell ref="S14:T14"/>
    <mergeCell ref="Q12:R12"/>
    <mergeCell ref="F14:G14"/>
    <mergeCell ref="I14:J14"/>
    <mergeCell ref="K14:L14"/>
    <mergeCell ref="M14:N14"/>
    <mergeCell ref="K13:L13"/>
    <mergeCell ref="M13:N13"/>
    <mergeCell ref="B14:D14"/>
    <mergeCell ref="U27:V27"/>
    <mergeCell ref="H34:L34"/>
    <mergeCell ref="M34:N35"/>
    <mergeCell ref="O34:P35"/>
    <mergeCell ref="Q34:R35"/>
    <mergeCell ref="U34:V35"/>
    <mergeCell ref="H33:N33"/>
    <mergeCell ref="Q28:R28"/>
    <mergeCell ref="S28:T28"/>
    <mergeCell ref="O27:P27"/>
    <mergeCell ref="I27:J27"/>
    <mergeCell ref="Q27:R27"/>
    <mergeCell ref="O28:P28"/>
    <mergeCell ref="S34:T35"/>
    <mergeCell ref="O33:T33"/>
    <mergeCell ref="P32:T32"/>
    <mergeCell ref="I35:J35"/>
    <mergeCell ref="K35:L35"/>
    <mergeCell ref="K27:L27"/>
    <mergeCell ref="M27:N27"/>
    <mergeCell ref="B37:D37"/>
    <mergeCell ref="E33:E35"/>
    <mergeCell ref="F33:G35"/>
    <mergeCell ref="F37:G37"/>
    <mergeCell ref="I37:J37"/>
    <mergeCell ref="K37:L37"/>
    <mergeCell ref="B36:D36"/>
    <mergeCell ref="B33:D35"/>
    <mergeCell ref="U38:V38"/>
    <mergeCell ref="U37:V37"/>
    <mergeCell ref="S38:T38"/>
    <mergeCell ref="U36:V36"/>
    <mergeCell ref="S37:T37"/>
    <mergeCell ref="O38:P38"/>
    <mergeCell ref="Q38:R38"/>
    <mergeCell ref="Q37:R37"/>
    <mergeCell ref="O36:P36"/>
    <mergeCell ref="Q36:R36"/>
    <mergeCell ref="I36:J36"/>
    <mergeCell ref="K36:L36"/>
    <mergeCell ref="M36:N36"/>
    <mergeCell ref="F36:G36"/>
    <mergeCell ref="K38:L38"/>
    <mergeCell ref="M38:N38"/>
    <mergeCell ref="U22:V22"/>
    <mergeCell ref="O20:P21"/>
    <mergeCell ref="Q20:R21"/>
    <mergeCell ref="S20:T21"/>
    <mergeCell ref="Q23:R23"/>
    <mergeCell ref="U20:V21"/>
    <mergeCell ref="K21:L21"/>
    <mergeCell ref="B19:D21"/>
    <mergeCell ref="U25:V25"/>
    <mergeCell ref="B22:D22"/>
    <mergeCell ref="B23:D23"/>
    <mergeCell ref="E19:E21"/>
    <mergeCell ref="H20:L20"/>
    <mergeCell ref="K22:L22"/>
    <mergeCell ref="M22:N22"/>
    <mergeCell ref="S23:T23"/>
    <mergeCell ref="O19:T19"/>
    <mergeCell ref="O22:P22"/>
    <mergeCell ref="Q22:R22"/>
    <mergeCell ref="S22:T22"/>
    <mergeCell ref="O23:P23"/>
    <mergeCell ref="F25:G25"/>
    <mergeCell ref="I25:J25"/>
    <mergeCell ref="K24:L24"/>
    <mergeCell ref="U26:V26"/>
    <mergeCell ref="S26:T26"/>
    <mergeCell ref="Q25:R25"/>
    <mergeCell ref="U23:V23"/>
    <mergeCell ref="U24:V24"/>
    <mergeCell ref="F24:G24"/>
    <mergeCell ref="S8:T8"/>
    <mergeCell ref="F8:G8"/>
    <mergeCell ref="I8:J8"/>
    <mergeCell ref="K8:L8"/>
    <mergeCell ref="M8:N8"/>
    <mergeCell ref="F22:G22"/>
    <mergeCell ref="I22:J22"/>
    <mergeCell ref="O8:P8"/>
    <mergeCell ref="I13:J13"/>
    <mergeCell ref="F23:G23"/>
    <mergeCell ref="I23:J23"/>
    <mergeCell ref="K23:L23"/>
    <mergeCell ref="M23:N23"/>
    <mergeCell ref="F19:G21"/>
    <mergeCell ref="H19:N19"/>
    <mergeCell ref="M20:N21"/>
    <mergeCell ref="I21:J21"/>
    <mergeCell ref="S13:T13"/>
    <mergeCell ref="B28:D28"/>
    <mergeCell ref="F28:G28"/>
    <mergeCell ref="I28:J28"/>
    <mergeCell ref="K28:L28"/>
    <mergeCell ref="M28:N28"/>
    <mergeCell ref="B12:D12"/>
    <mergeCell ref="M12:N12"/>
    <mergeCell ref="S12:T12"/>
    <mergeCell ref="S10:T10"/>
    <mergeCell ref="I10:J10"/>
    <mergeCell ref="K10:L10"/>
    <mergeCell ref="M10:N10"/>
    <mergeCell ref="O10:P10"/>
    <mergeCell ref="Q10:R10"/>
    <mergeCell ref="O11:P11"/>
    <mergeCell ref="I12:J12"/>
    <mergeCell ref="K12:L12"/>
    <mergeCell ref="F11:G11"/>
    <mergeCell ref="F10:G10"/>
    <mergeCell ref="K26:L26"/>
    <mergeCell ref="M26:N26"/>
    <mergeCell ref="M24:N24"/>
    <mergeCell ref="M25:N25"/>
    <mergeCell ref="K25:L25"/>
    <mergeCell ref="B27:D27"/>
    <mergeCell ref="B26:D26"/>
    <mergeCell ref="F26:G26"/>
    <mergeCell ref="I26:J26"/>
    <mergeCell ref="O39:P39"/>
    <mergeCell ref="F38:G38"/>
    <mergeCell ref="S24:T24"/>
    <mergeCell ref="O25:P25"/>
    <mergeCell ref="S25:T25"/>
    <mergeCell ref="S36:T36"/>
    <mergeCell ref="O37:P37"/>
    <mergeCell ref="M37:N37"/>
    <mergeCell ref="S27:T27"/>
    <mergeCell ref="I38:J38"/>
    <mergeCell ref="O24:P24"/>
    <mergeCell ref="Q24:R24"/>
    <mergeCell ref="S39:T39"/>
    <mergeCell ref="Q39:R39"/>
    <mergeCell ref="M39:N39"/>
    <mergeCell ref="B38:D38"/>
    <mergeCell ref="B39:D39"/>
    <mergeCell ref="F39:G39"/>
    <mergeCell ref="I39:J39"/>
    <mergeCell ref="K39:L39"/>
  </mergeCells>
  <phoneticPr fontId="2"/>
  <pageMargins left="0.7" right="0.7" top="0.75" bottom="0.75" header="0.3" footer="0.3"/>
  <pageSetup paperSize="9" scale="91" firstPageNumber="28" orientation="portrait" useFirstPageNumber="1" r:id="rId1"/>
  <headerFooter alignWithMargins="0">
    <oddHeader>&amp;R&amp;A</oddHeader>
    <oddFooter>&amp;C－３６－</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A1:AH18"/>
  <sheetViews>
    <sheetView zoomScaleNormal="100" workbookViewId="0">
      <selection activeCell="B3" sqref="B3"/>
    </sheetView>
  </sheetViews>
  <sheetFormatPr defaultRowHeight="12"/>
  <cols>
    <col min="1" max="1" width="1.25" style="20" customWidth="1"/>
    <col min="2" max="4" width="4.5" style="20" customWidth="1"/>
    <col min="5" max="5" width="4.75" style="20" customWidth="1"/>
    <col min="6" max="7" width="3.875" style="20" customWidth="1"/>
    <col min="8" max="8" width="7.25" style="20" customWidth="1"/>
    <col min="9" max="20" width="3.875" style="20" customWidth="1"/>
    <col min="21" max="21" width="2.25" style="20" customWidth="1"/>
    <col min="22" max="22" width="6.5" style="20" customWidth="1"/>
    <col min="23" max="23" width="3.875" style="20" customWidth="1"/>
    <col min="24" max="24" width="4" style="20" customWidth="1"/>
    <col min="25" max="16384" width="9" style="20"/>
  </cols>
  <sheetData>
    <row r="1" spans="1:34" ht="4.5" customHeight="1">
      <c r="B1" s="28"/>
      <c r="C1" s="42"/>
      <c r="D1" s="42"/>
      <c r="E1" s="42"/>
      <c r="F1" s="28"/>
      <c r="G1" s="28"/>
      <c r="H1" s="42"/>
      <c r="I1" s="42"/>
      <c r="J1" s="42"/>
      <c r="K1" s="64"/>
      <c r="L1" s="218"/>
      <c r="M1" s="64"/>
      <c r="N1" s="216"/>
      <c r="O1" s="64"/>
      <c r="P1" s="216"/>
      <c r="Q1" s="217"/>
      <c r="R1" s="216"/>
      <c r="S1" s="154"/>
      <c r="T1" s="194"/>
      <c r="U1" s="100"/>
      <c r="V1" s="100"/>
    </row>
    <row r="2" spans="1:34" s="138" customFormat="1" ht="26.25" customHeight="1">
      <c r="A2" s="134" t="s">
        <v>2134</v>
      </c>
      <c r="B2" s="140"/>
      <c r="C2" s="140"/>
      <c r="D2" s="140"/>
      <c r="E2" s="140"/>
      <c r="F2" s="140"/>
      <c r="G2" s="140"/>
      <c r="H2" s="140"/>
      <c r="I2" s="140"/>
      <c r="J2" s="140"/>
      <c r="K2" s="140"/>
      <c r="L2" s="140"/>
      <c r="M2" s="140"/>
      <c r="N2" s="140"/>
      <c r="O2" s="140"/>
      <c r="P2" s="140"/>
      <c r="Q2" s="140"/>
      <c r="R2" s="140"/>
      <c r="S2" s="140"/>
      <c r="T2" s="140"/>
      <c r="U2" s="140"/>
      <c r="V2" s="140"/>
      <c r="W2" s="139"/>
      <c r="X2" s="139"/>
      <c r="Y2" s="139"/>
      <c r="Z2" s="139"/>
      <c r="AA2" s="139"/>
      <c r="AB2" s="139"/>
      <c r="AC2" s="139"/>
      <c r="AD2" s="139"/>
      <c r="AE2" s="139"/>
      <c r="AF2" s="139"/>
      <c r="AG2" s="139"/>
      <c r="AH2" s="139"/>
    </row>
    <row r="3" spans="1:34" ht="14.25">
      <c r="A3" s="12"/>
      <c r="B3" s="257"/>
      <c r="C3" s="257"/>
      <c r="D3" s="257"/>
      <c r="E3" s="257"/>
      <c r="F3" s="257"/>
      <c r="G3" s="257"/>
      <c r="H3" s="257"/>
      <c r="I3" s="257"/>
      <c r="J3" s="257"/>
      <c r="K3" s="257"/>
      <c r="L3" s="257"/>
      <c r="M3" s="257"/>
      <c r="N3" s="257"/>
      <c r="O3" s="257"/>
      <c r="P3" s="1597" t="s">
        <v>1741</v>
      </c>
      <c r="Q3" s="1597"/>
      <c r="R3" s="1597"/>
      <c r="S3" s="1597"/>
      <c r="T3" s="1597"/>
      <c r="U3" s="28"/>
      <c r="V3" s="28"/>
    </row>
    <row r="4" spans="1:34" ht="12.75" customHeight="1">
      <c r="A4" s="12"/>
      <c r="B4" s="1821" t="s">
        <v>1327</v>
      </c>
      <c r="C4" s="1822"/>
      <c r="D4" s="1822"/>
      <c r="E4" s="2364" t="s">
        <v>753</v>
      </c>
      <c r="F4" s="1978" t="s">
        <v>754</v>
      </c>
      <c r="G4" s="1822"/>
      <c r="H4" s="1822" t="s">
        <v>1624</v>
      </c>
      <c r="I4" s="1822"/>
      <c r="J4" s="1822"/>
      <c r="K4" s="1822"/>
      <c r="L4" s="1822"/>
      <c r="M4" s="1822"/>
      <c r="N4" s="1822"/>
      <c r="O4" s="1822" t="s">
        <v>481</v>
      </c>
      <c r="P4" s="1822"/>
      <c r="Q4" s="1822"/>
      <c r="R4" s="1822"/>
      <c r="S4" s="1822"/>
      <c r="T4" s="1824"/>
      <c r="U4" s="28"/>
      <c r="V4" s="28"/>
    </row>
    <row r="5" spans="1:34" ht="12.75" customHeight="1">
      <c r="B5" s="1823"/>
      <c r="C5" s="1581"/>
      <c r="D5" s="1581"/>
      <c r="E5" s="2626"/>
      <c r="F5" s="1581"/>
      <c r="G5" s="1581"/>
      <c r="H5" s="1581" t="s">
        <v>1623</v>
      </c>
      <c r="I5" s="1581"/>
      <c r="J5" s="1581"/>
      <c r="K5" s="1581"/>
      <c r="L5" s="1581"/>
      <c r="M5" s="1580" t="s">
        <v>592</v>
      </c>
      <c r="N5" s="1581"/>
      <c r="O5" s="1581" t="s">
        <v>1330</v>
      </c>
      <c r="P5" s="1581"/>
      <c r="Q5" s="1581" t="s">
        <v>1331</v>
      </c>
      <c r="R5" s="1581"/>
      <c r="S5" s="1581" t="s">
        <v>1386</v>
      </c>
      <c r="T5" s="1802"/>
      <c r="U5" s="2293"/>
      <c r="V5" s="2293"/>
    </row>
    <row r="6" spans="1:34" ht="12.75" customHeight="1">
      <c r="B6" s="1823"/>
      <c r="C6" s="1581"/>
      <c r="D6" s="1581"/>
      <c r="E6" s="2626"/>
      <c r="F6" s="1581"/>
      <c r="G6" s="1581"/>
      <c r="H6" s="248" t="s">
        <v>1330</v>
      </c>
      <c r="I6" s="1581" t="s">
        <v>1331</v>
      </c>
      <c r="J6" s="1581"/>
      <c r="K6" s="1581" t="s">
        <v>1386</v>
      </c>
      <c r="L6" s="1581"/>
      <c r="M6" s="1581"/>
      <c r="N6" s="1581"/>
      <c r="O6" s="1581"/>
      <c r="P6" s="1581"/>
      <c r="Q6" s="1581"/>
      <c r="R6" s="1581"/>
      <c r="S6" s="1581"/>
      <c r="T6" s="1802"/>
      <c r="U6" s="2293"/>
      <c r="V6" s="2293"/>
    </row>
    <row r="7" spans="1:34" ht="28.5" customHeight="1">
      <c r="B7" s="2632" t="s">
        <v>409</v>
      </c>
      <c r="C7" s="2463"/>
      <c r="D7" s="2463"/>
      <c r="E7" s="452">
        <v>1</v>
      </c>
      <c r="F7" s="2311">
        <v>12</v>
      </c>
      <c r="G7" s="2311"/>
      <c r="H7" s="1495">
        <v>36</v>
      </c>
      <c r="I7" s="2311">
        <v>25</v>
      </c>
      <c r="J7" s="2311"/>
      <c r="K7" s="2311">
        <v>11</v>
      </c>
      <c r="L7" s="2311"/>
      <c r="M7" s="2633">
        <v>7</v>
      </c>
      <c r="N7" s="2633"/>
      <c r="O7" s="2311">
        <v>429</v>
      </c>
      <c r="P7" s="2311"/>
      <c r="Q7" s="2311">
        <v>239</v>
      </c>
      <c r="R7" s="2311"/>
      <c r="S7" s="2311">
        <v>190</v>
      </c>
      <c r="T7" s="2317"/>
      <c r="U7" s="2624"/>
      <c r="V7" s="2624"/>
    </row>
    <row r="8" spans="1:34" ht="14.25" customHeight="1">
      <c r="B8" s="1191" t="s">
        <v>2171</v>
      </c>
      <c r="C8" s="215"/>
      <c r="D8" s="215"/>
      <c r="E8" s="215"/>
      <c r="F8" s="76"/>
      <c r="G8" s="76"/>
      <c r="H8" s="215"/>
      <c r="I8" s="215"/>
      <c r="J8" s="215"/>
    </row>
    <row r="9" spans="1:34" ht="14.25" customHeight="1">
      <c r="B9" s="261"/>
      <c r="C9" s="42"/>
      <c r="D9" s="42"/>
      <c r="E9" s="42"/>
      <c r="F9" s="28"/>
      <c r="G9" s="28"/>
      <c r="H9" s="42"/>
      <c r="I9" s="42"/>
      <c r="J9" s="42"/>
    </row>
    <row r="10" spans="1:34" ht="14.25" customHeight="1">
      <c r="B10" s="261"/>
      <c r="C10" s="42"/>
      <c r="D10" s="42"/>
      <c r="E10" s="42"/>
      <c r="F10" s="28"/>
      <c r="G10" s="28"/>
      <c r="H10" s="42"/>
      <c r="I10" s="42"/>
      <c r="J10" s="42"/>
    </row>
    <row r="11" spans="1:34" ht="4.5" customHeight="1">
      <c r="B11" s="28"/>
      <c r="C11" s="42"/>
      <c r="D11" s="42"/>
      <c r="E11" s="42"/>
      <c r="F11" s="28"/>
      <c r="G11" s="28"/>
      <c r="H11" s="42"/>
      <c r="I11" s="42"/>
      <c r="J11" s="42"/>
    </row>
    <row r="12" spans="1:34" s="138" customFormat="1" ht="26.25" customHeight="1">
      <c r="A12" s="134" t="s">
        <v>2135</v>
      </c>
      <c r="B12" s="140"/>
      <c r="C12" s="140"/>
      <c r="D12" s="140"/>
      <c r="E12" s="140"/>
      <c r="F12" s="140"/>
      <c r="G12" s="140"/>
      <c r="H12" s="140"/>
      <c r="I12" s="140"/>
      <c r="J12" s="140"/>
      <c r="K12" s="140"/>
      <c r="L12" s="140"/>
      <c r="M12" s="140"/>
      <c r="N12" s="140"/>
      <c r="O12" s="140"/>
      <c r="P12" s="140"/>
      <c r="Q12" s="140"/>
      <c r="R12" s="140"/>
      <c r="S12" s="140"/>
      <c r="T12" s="140"/>
      <c r="U12" s="140"/>
      <c r="V12" s="140"/>
      <c r="W12" s="139"/>
      <c r="X12" s="139"/>
      <c r="Y12" s="139"/>
      <c r="Z12" s="139"/>
      <c r="AA12" s="139"/>
      <c r="AB12" s="139"/>
      <c r="AC12" s="139"/>
      <c r="AD12" s="139"/>
      <c r="AE12" s="139"/>
      <c r="AF12" s="139"/>
      <c r="AG12" s="139"/>
      <c r="AH12" s="139"/>
    </row>
    <row r="13" spans="1:34" ht="14.25">
      <c r="A13" s="12"/>
      <c r="B13" s="257"/>
      <c r="C13" s="257"/>
      <c r="D13" s="257"/>
      <c r="E13" s="257"/>
      <c r="F13" s="257"/>
      <c r="G13" s="257"/>
      <c r="H13" s="257"/>
      <c r="I13" s="257"/>
      <c r="J13" s="257"/>
      <c r="K13" s="257"/>
      <c r="L13" s="257"/>
      <c r="M13" s="257"/>
      <c r="N13" s="257"/>
      <c r="O13" s="257"/>
      <c r="P13" s="1597" t="s">
        <v>1741</v>
      </c>
      <c r="Q13" s="1597"/>
      <c r="R13" s="1597"/>
      <c r="S13" s="1597"/>
      <c r="T13" s="1597"/>
      <c r="U13" s="28"/>
      <c r="V13" s="28"/>
    </row>
    <row r="14" spans="1:34" ht="12.75" customHeight="1">
      <c r="A14" s="12"/>
      <c r="B14" s="1821" t="s">
        <v>1327</v>
      </c>
      <c r="C14" s="1822"/>
      <c r="D14" s="1822"/>
      <c r="E14" s="2364" t="s">
        <v>753</v>
      </c>
      <c r="F14" s="1978" t="s">
        <v>754</v>
      </c>
      <c r="G14" s="1822"/>
      <c r="H14" s="1822" t="s">
        <v>1624</v>
      </c>
      <c r="I14" s="1822"/>
      <c r="J14" s="1822"/>
      <c r="K14" s="1822"/>
      <c r="L14" s="1822"/>
      <c r="M14" s="1822"/>
      <c r="N14" s="1822"/>
      <c r="O14" s="1822" t="s">
        <v>481</v>
      </c>
      <c r="P14" s="1822"/>
      <c r="Q14" s="1822"/>
      <c r="R14" s="1822"/>
      <c r="S14" s="1822"/>
      <c r="T14" s="1824"/>
      <c r="U14" s="28"/>
      <c r="V14" s="28"/>
    </row>
    <row r="15" spans="1:34" ht="12.75" customHeight="1">
      <c r="B15" s="1823"/>
      <c r="C15" s="1581"/>
      <c r="D15" s="1581"/>
      <c r="E15" s="2626"/>
      <c r="F15" s="1581"/>
      <c r="G15" s="1581"/>
      <c r="H15" s="1581" t="s">
        <v>1623</v>
      </c>
      <c r="I15" s="1581"/>
      <c r="J15" s="1581"/>
      <c r="K15" s="1581"/>
      <c r="L15" s="1581"/>
      <c r="M15" s="1580" t="s">
        <v>592</v>
      </c>
      <c r="N15" s="1581"/>
      <c r="O15" s="1581" t="s">
        <v>1330</v>
      </c>
      <c r="P15" s="1581"/>
      <c r="Q15" s="1581" t="s">
        <v>1331</v>
      </c>
      <c r="R15" s="1581"/>
      <c r="S15" s="1581" t="s">
        <v>1386</v>
      </c>
      <c r="T15" s="1802"/>
      <c r="U15" s="2293"/>
      <c r="V15" s="2293"/>
    </row>
    <row r="16" spans="1:34" ht="12.75" customHeight="1">
      <c r="B16" s="1823"/>
      <c r="C16" s="1581"/>
      <c r="D16" s="1581"/>
      <c r="E16" s="2626"/>
      <c r="F16" s="1581"/>
      <c r="G16" s="1581"/>
      <c r="H16" s="248" t="s">
        <v>1330</v>
      </c>
      <c r="I16" s="1581" t="s">
        <v>1331</v>
      </c>
      <c r="J16" s="1581"/>
      <c r="K16" s="1581" t="s">
        <v>1386</v>
      </c>
      <c r="L16" s="1581"/>
      <c r="M16" s="1581"/>
      <c r="N16" s="1581"/>
      <c r="O16" s="1581"/>
      <c r="P16" s="1581"/>
      <c r="Q16" s="1581"/>
      <c r="R16" s="1581"/>
      <c r="S16" s="1581"/>
      <c r="T16" s="1802"/>
      <c r="U16" s="2293"/>
      <c r="V16" s="2293"/>
    </row>
    <row r="17" spans="2:22" ht="28.5" customHeight="1">
      <c r="B17" s="2632" t="s">
        <v>1223</v>
      </c>
      <c r="C17" s="2463"/>
      <c r="D17" s="2463"/>
      <c r="E17" s="452">
        <v>1</v>
      </c>
      <c r="F17" s="2311">
        <v>63</v>
      </c>
      <c r="G17" s="2311"/>
      <c r="H17" s="1495">
        <v>209</v>
      </c>
      <c r="I17" s="2311">
        <v>73</v>
      </c>
      <c r="J17" s="2311"/>
      <c r="K17" s="2311">
        <v>136</v>
      </c>
      <c r="L17" s="2311"/>
      <c r="M17" s="2633">
        <v>21</v>
      </c>
      <c r="N17" s="2633"/>
      <c r="O17" s="2311">
        <v>374</v>
      </c>
      <c r="P17" s="2311"/>
      <c r="Q17" s="2311">
        <v>256</v>
      </c>
      <c r="R17" s="2311"/>
      <c r="S17" s="2311">
        <v>118</v>
      </c>
      <c r="T17" s="2317"/>
      <c r="U17" s="2624"/>
      <c r="V17" s="2624"/>
    </row>
    <row r="18" spans="2:22" ht="14.1" customHeight="1">
      <c r="B18" s="1191" t="s">
        <v>2171</v>
      </c>
      <c r="C18" s="215"/>
      <c r="D18" s="215"/>
      <c r="E18" s="215"/>
      <c r="F18" s="76"/>
      <c r="G18" s="76"/>
      <c r="H18" s="215"/>
      <c r="I18" s="215"/>
      <c r="J18" s="215"/>
    </row>
  </sheetData>
  <mergeCells count="46">
    <mergeCell ref="P3:T3"/>
    <mergeCell ref="B4:D6"/>
    <mergeCell ref="E4:E6"/>
    <mergeCell ref="F4:G6"/>
    <mergeCell ref="H4:N4"/>
    <mergeCell ref="O4:T4"/>
    <mergeCell ref="H5:L5"/>
    <mergeCell ref="M5:N6"/>
    <mergeCell ref="O5:P6"/>
    <mergeCell ref="Q5:R6"/>
    <mergeCell ref="B7:D7"/>
    <mergeCell ref="F7:G7"/>
    <mergeCell ref="I7:J7"/>
    <mergeCell ref="K7:L7"/>
    <mergeCell ref="M7:N7"/>
    <mergeCell ref="O7:P7"/>
    <mergeCell ref="H15:L15"/>
    <mergeCell ref="I16:J16"/>
    <mergeCell ref="K16:L16"/>
    <mergeCell ref="U5:V6"/>
    <mergeCell ref="I6:J6"/>
    <mergeCell ref="K6:L6"/>
    <mergeCell ref="Q7:R7"/>
    <mergeCell ref="S7:T7"/>
    <mergeCell ref="U7:V7"/>
    <mergeCell ref="S5:T6"/>
    <mergeCell ref="U15:V16"/>
    <mergeCell ref="B14:D16"/>
    <mergeCell ref="E14:E16"/>
    <mergeCell ref="F14:G16"/>
    <mergeCell ref="P13:T13"/>
    <mergeCell ref="M15:N16"/>
    <mergeCell ref="O15:P16"/>
    <mergeCell ref="Q15:R16"/>
    <mergeCell ref="S15:T16"/>
    <mergeCell ref="H14:N14"/>
    <mergeCell ref="O14:T14"/>
    <mergeCell ref="Q17:R17"/>
    <mergeCell ref="S17:T17"/>
    <mergeCell ref="U17:V17"/>
    <mergeCell ref="B17:D17"/>
    <mergeCell ref="F17:G17"/>
    <mergeCell ref="I17:J17"/>
    <mergeCell ref="K17:L17"/>
    <mergeCell ref="M17:N17"/>
    <mergeCell ref="O17:P17"/>
  </mergeCells>
  <phoneticPr fontId="2"/>
  <pageMargins left="0.7" right="0.7" top="0.75" bottom="0.75" header="0.3" footer="0.3"/>
  <pageSetup paperSize="9" scale="91" firstPageNumber="28" orientation="portrait" useFirstPageNumber="1" r:id="rId1"/>
  <headerFooter alignWithMargins="0">
    <oddHeader>&amp;R&amp;A</oddHeader>
    <oddFooter>&amp;C－３７－</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BI34"/>
  <sheetViews>
    <sheetView zoomScaleNormal="100" workbookViewId="0"/>
  </sheetViews>
  <sheetFormatPr defaultColWidth="1.625" defaultRowHeight="24.95" customHeight="1"/>
  <cols>
    <col min="1" max="9" width="1.625" style="3" customWidth="1"/>
    <col min="10" max="14" width="2" style="14" customWidth="1"/>
    <col min="15" max="22" width="1.625" style="3" customWidth="1"/>
    <col min="23" max="27" width="2" style="3" customWidth="1"/>
    <col min="28" max="35" width="1.625" style="3" customWidth="1"/>
    <col min="36" max="40" width="2" style="3" customWidth="1"/>
    <col min="41" max="48" width="1.625" style="3" customWidth="1"/>
    <col min="49" max="53" width="2" style="3" customWidth="1"/>
    <col min="54" max="16384" width="1.625" style="3"/>
  </cols>
  <sheetData>
    <row r="1" spans="1:61" s="138" customFormat="1" ht="26.25" customHeight="1">
      <c r="A1" s="134" t="s">
        <v>784</v>
      </c>
      <c r="B1" s="140"/>
      <c r="C1" s="140"/>
      <c r="D1" s="140"/>
      <c r="E1" s="140"/>
      <c r="F1" s="140"/>
      <c r="G1" s="140"/>
      <c r="H1" s="140"/>
      <c r="I1" s="140"/>
      <c r="J1" s="139"/>
      <c r="K1" s="139"/>
      <c r="L1" s="139"/>
      <c r="M1" s="139"/>
      <c r="N1" s="139"/>
      <c r="O1" s="140"/>
      <c r="P1" s="140"/>
      <c r="Q1" s="140"/>
      <c r="R1" s="140"/>
      <c r="S1" s="140"/>
      <c r="T1" s="140"/>
      <c r="U1" s="140"/>
      <c r="V1" s="140"/>
      <c r="W1" s="140"/>
      <c r="X1" s="140"/>
      <c r="Y1" s="139"/>
      <c r="Z1" s="139"/>
      <c r="AA1" s="139"/>
      <c r="AB1" s="139"/>
      <c r="AC1" s="139"/>
      <c r="AD1" s="139"/>
      <c r="AE1" s="139"/>
      <c r="AF1" s="139"/>
      <c r="AG1" s="139"/>
      <c r="AH1" s="139"/>
      <c r="AI1" s="139"/>
      <c r="AJ1" s="139"/>
    </row>
    <row r="2" spans="1:61" ht="15" customHeight="1">
      <c r="Z2" s="1597" t="s">
        <v>783</v>
      </c>
      <c r="AA2" s="1597"/>
      <c r="AB2" s="1597"/>
      <c r="AC2" s="1597"/>
      <c r="AD2" s="1597"/>
      <c r="AE2" s="1597"/>
      <c r="AF2" s="1597"/>
      <c r="AG2" s="1597"/>
      <c r="AH2" s="1597"/>
      <c r="AI2" s="1597"/>
      <c r="AJ2" s="1597"/>
      <c r="AK2" s="1597"/>
      <c r="AL2" s="1597"/>
      <c r="AM2" s="1597"/>
      <c r="AN2" s="1597"/>
      <c r="AO2" s="1597"/>
      <c r="AP2" s="1597"/>
      <c r="AQ2" s="1597"/>
      <c r="AR2" s="1597"/>
      <c r="AS2" s="1597"/>
      <c r="AT2" s="1597"/>
      <c r="AU2" s="1597"/>
      <c r="AV2" s="1597"/>
      <c r="AW2" s="1597"/>
      <c r="AX2" s="1597"/>
      <c r="AY2" s="1597"/>
      <c r="AZ2" s="1597"/>
      <c r="BA2" s="1597"/>
    </row>
    <row r="3" spans="1:61" ht="18.75" customHeight="1">
      <c r="B3" s="1620" t="s">
        <v>1271</v>
      </c>
      <c r="C3" s="1599"/>
      <c r="D3" s="1599"/>
      <c r="E3" s="1599"/>
      <c r="F3" s="1599"/>
      <c r="G3" s="1599"/>
      <c r="H3" s="1599"/>
      <c r="I3" s="1616"/>
      <c r="J3" s="1621" t="s">
        <v>353</v>
      </c>
      <c r="K3" s="1622"/>
      <c r="L3" s="1622"/>
      <c r="M3" s="1622"/>
      <c r="N3" s="1623"/>
      <c r="O3" s="1598" t="s">
        <v>1271</v>
      </c>
      <c r="P3" s="1599"/>
      <c r="Q3" s="1599"/>
      <c r="R3" s="1599"/>
      <c r="S3" s="1599"/>
      <c r="T3" s="1599"/>
      <c r="U3" s="1599"/>
      <c r="V3" s="1616"/>
      <c r="W3" s="1598" t="s">
        <v>353</v>
      </c>
      <c r="X3" s="1599"/>
      <c r="Y3" s="1599"/>
      <c r="Z3" s="1599"/>
      <c r="AA3" s="1616"/>
      <c r="AB3" s="1598" t="s">
        <v>1271</v>
      </c>
      <c r="AC3" s="1599"/>
      <c r="AD3" s="1599"/>
      <c r="AE3" s="1599"/>
      <c r="AF3" s="1599"/>
      <c r="AG3" s="1599"/>
      <c r="AH3" s="1599"/>
      <c r="AI3" s="1616"/>
      <c r="AJ3" s="1598" t="s">
        <v>353</v>
      </c>
      <c r="AK3" s="1599"/>
      <c r="AL3" s="1599"/>
      <c r="AM3" s="1599"/>
      <c r="AN3" s="1616"/>
      <c r="AO3" s="1598" t="s">
        <v>1271</v>
      </c>
      <c r="AP3" s="1599"/>
      <c r="AQ3" s="1599"/>
      <c r="AR3" s="1599"/>
      <c r="AS3" s="1599"/>
      <c r="AT3" s="1599"/>
      <c r="AU3" s="1599"/>
      <c r="AV3" s="1616"/>
      <c r="AW3" s="1598" t="s">
        <v>353</v>
      </c>
      <c r="AX3" s="1599"/>
      <c r="AY3" s="1599"/>
      <c r="AZ3" s="1599"/>
      <c r="BA3" s="1600"/>
      <c r="BB3" s="1230"/>
      <c r="BC3" s="7"/>
      <c r="BD3" s="7"/>
      <c r="BE3" s="7"/>
      <c r="BF3" s="7"/>
      <c r="BG3" s="7"/>
      <c r="BH3" s="7"/>
      <c r="BI3" s="7"/>
    </row>
    <row r="4" spans="1:61" ht="13.5">
      <c r="B4" s="1613" t="s">
        <v>1272</v>
      </c>
      <c r="C4" s="1614"/>
      <c r="D4" s="1614"/>
      <c r="E4" s="1614"/>
      <c r="F4" s="1614"/>
      <c r="G4" s="1614"/>
      <c r="H4" s="1614"/>
      <c r="I4" s="1615"/>
      <c r="J4" s="1593">
        <v>1.1599999999999999</v>
      </c>
      <c r="K4" s="1594"/>
      <c r="L4" s="1594"/>
      <c r="M4" s="1594"/>
      <c r="N4" s="1596"/>
      <c r="O4" s="1593" t="s">
        <v>839</v>
      </c>
      <c r="P4" s="1594"/>
      <c r="Q4" s="1594"/>
      <c r="R4" s="1594"/>
      <c r="S4" s="1594"/>
      <c r="T4" s="1594"/>
      <c r="U4" s="1594"/>
      <c r="V4" s="1596"/>
      <c r="W4" s="1593">
        <v>1.4</v>
      </c>
      <c r="X4" s="1594"/>
      <c r="Y4" s="1594"/>
      <c r="Z4" s="1594"/>
      <c r="AA4" s="1596"/>
      <c r="AB4" s="1617" t="s">
        <v>2211</v>
      </c>
      <c r="AC4" s="1618"/>
      <c r="AD4" s="1618"/>
      <c r="AE4" s="1618"/>
      <c r="AF4" s="1618"/>
      <c r="AG4" s="1618"/>
      <c r="AH4" s="1618"/>
      <c r="AI4" s="1619"/>
      <c r="AJ4" s="1593">
        <v>0.06</v>
      </c>
      <c r="AK4" s="1594"/>
      <c r="AL4" s="1594"/>
      <c r="AM4" s="1594"/>
      <c r="AN4" s="1596"/>
      <c r="AO4" s="1593" t="s">
        <v>527</v>
      </c>
      <c r="AP4" s="1594"/>
      <c r="AQ4" s="1594"/>
      <c r="AR4" s="1594"/>
      <c r="AS4" s="1594"/>
      <c r="AT4" s="1594"/>
      <c r="AU4" s="1594"/>
      <c r="AV4" s="1596"/>
      <c r="AW4" s="1593">
        <v>0.85</v>
      </c>
      <c r="AX4" s="1594"/>
      <c r="AY4" s="1594"/>
      <c r="AZ4" s="1594"/>
      <c r="BA4" s="1595"/>
      <c r="BB4" s="1230"/>
      <c r="BC4" s="7"/>
      <c r="BD4" s="7"/>
      <c r="BE4" s="7"/>
      <c r="BF4" s="7"/>
      <c r="BG4" s="7"/>
      <c r="BH4" s="7"/>
      <c r="BI4" s="7"/>
    </row>
    <row r="5" spans="1:61" ht="13.5">
      <c r="B5" s="1613" t="s">
        <v>1273</v>
      </c>
      <c r="C5" s="1614"/>
      <c r="D5" s="1614"/>
      <c r="E5" s="1614"/>
      <c r="F5" s="1614"/>
      <c r="G5" s="1614"/>
      <c r="H5" s="1614"/>
      <c r="I5" s="1615"/>
      <c r="J5" s="1593">
        <v>0.22</v>
      </c>
      <c r="K5" s="1594"/>
      <c r="L5" s="1594"/>
      <c r="M5" s="1594"/>
      <c r="N5" s="1596"/>
      <c r="O5" s="1593" t="s">
        <v>244</v>
      </c>
      <c r="P5" s="1594"/>
      <c r="Q5" s="1594"/>
      <c r="R5" s="1594"/>
      <c r="S5" s="1594"/>
      <c r="T5" s="1594"/>
      <c r="U5" s="1594"/>
      <c r="V5" s="1596"/>
      <c r="W5" s="1593">
        <v>1.04</v>
      </c>
      <c r="X5" s="1594"/>
      <c r="Y5" s="1594"/>
      <c r="Z5" s="1594"/>
      <c r="AA5" s="1596"/>
      <c r="AB5" s="1617" t="s">
        <v>2212</v>
      </c>
      <c r="AC5" s="1618"/>
      <c r="AD5" s="1618"/>
      <c r="AE5" s="1618"/>
      <c r="AF5" s="1618"/>
      <c r="AG5" s="1618"/>
      <c r="AH5" s="1618"/>
      <c r="AI5" s="1619"/>
      <c r="AJ5" s="1593">
        <v>0.06</v>
      </c>
      <c r="AK5" s="1594"/>
      <c r="AL5" s="1594"/>
      <c r="AM5" s="1594"/>
      <c r="AN5" s="1596"/>
      <c r="AO5" s="1617" t="s">
        <v>983</v>
      </c>
      <c r="AP5" s="1618"/>
      <c r="AQ5" s="1618"/>
      <c r="AR5" s="1618"/>
      <c r="AS5" s="1618"/>
      <c r="AT5" s="1618"/>
      <c r="AU5" s="1618"/>
      <c r="AV5" s="1619"/>
      <c r="AW5" s="1593">
        <v>0.79</v>
      </c>
      <c r="AX5" s="1594"/>
      <c r="AY5" s="1594"/>
      <c r="AZ5" s="1594"/>
      <c r="BA5" s="1595"/>
      <c r="BB5" s="1230"/>
      <c r="BC5" s="7"/>
      <c r="BD5" s="7"/>
      <c r="BE5" s="7"/>
      <c r="BF5" s="7"/>
      <c r="BG5" s="7"/>
      <c r="BH5" s="7"/>
      <c r="BI5" s="7"/>
    </row>
    <row r="6" spans="1:61" ht="13.5">
      <c r="B6" s="1613" t="s">
        <v>676</v>
      </c>
      <c r="C6" s="1614"/>
      <c r="D6" s="1614"/>
      <c r="E6" s="1614"/>
      <c r="F6" s="1614"/>
      <c r="G6" s="1614"/>
      <c r="H6" s="1614"/>
      <c r="I6" s="1615"/>
      <c r="J6" s="1593">
        <v>2.6</v>
      </c>
      <c r="K6" s="1594"/>
      <c r="L6" s="1594"/>
      <c r="M6" s="1594"/>
      <c r="N6" s="1596"/>
      <c r="O6" s="1593" t="s">
        <v>1075</v>
      </c>
      <c r="P6" s="1594"/>
      <c r="Q6" s="1594"/>
      <c r="R6" s="1594"/>
      <c r="S6" s="1594"/>
      <c r="T6" s="1594"/>
      <c r="U6" s="1594"/>
      <c r="V6" s="1596"/>
      <c r="W6" s="1593">
        <v>1</v>
      </c>
      <c r="X6" s="1594"/>
      <c r="Y6" s="1594"/>
      <c r="Z6" s="1594"/>
      <c r="AA6" s="1596"/>
      <c r="AB6" s="1617" t="s">
        <v>2213</v>
      </c>
      <c r="AC6" s="1618"/>
      <c r="AD6" s="1618"/>
      <c r="AE6" s="1618"/>
      <c r="AF6" s="1618"/>
      <c r="AG6" s="1618"/>
      <c r="AH6" s="1618"/>
      <c r="AI6" s="1619"/>
      <c r="AJ6" s="1593">
        <v>0.01</v>
      </c>
      <c r="AK6" s="1594"/>
      <c r="AL6" s="1594"/>
      <c r="AM6" s="1594"/>
      <c r="AN6" s="1596"/>
      <c r="AO6" s="1617" t="s">
        <v>786</v>
      </c>
      <c r="AP6" s="1618"/>
      <c r="AQ6" s="1618"/>
      <c r="AR6" s="1618"/>
      <c r="AS6" s="1618"/>
      <c r="AT6" s="1618"/>
      <c r="AU6" s="1618"/>
      <c r="AV6" s="1619"/>
      <c r="AW6" s="1593">
        <v>1.33</v>
      </c>
      <c r="AX6" s="1594"/>
      <c r="AY6" s="1594"/>
      <c r="AZ6" s="1594"/>
      <c r="BA6" s="1595"/>
      <c r="BB6" s="1230"/>
      <c r="BC6" s="7"/>
      <c r="BD6" s="7"/>
      <c r="BE6" s="7"/>
      <c r="BF6" s="7"/>
      <c r="BG6" s="7"/>
      <c r="BH6" s="7"/>
      <c r="BI6" s="7"/>
    </row>
    <row r="7" spans="1:61" ht="13.5">
      <c r="B7" s="1613" t="s">
        <v>677</v>
      </c>
      <c r="C7" s="1614"/>
      <c r="D7" s="1614"/>
      <c r="E7" s="1614"/>
      <c r="F7" s="1614"/>
      <c r="G7" s="1614"/>
      <c r="H7" s="1614"/>
      <c r="I7" s="1615"/>
      <c r="J7" s="1593">
        <v>1.71</v>
      </c>
      <c r="K7" s="1594"/>
      <c r="L7" s="1594"/>
      <c r="M7" s="1594"/>
      <c r="N7" s="1596"/>
      <c r="O7" s="1593" t="s">
        <v>2214</v>
      </c>
      <c r="P7" s="1594"/>
      <c r="Q7" s="1594"/>
      <c r="R7" s="1594"/>
      <c r="S7" s="1594"/>
      <c r="T7" s="1594"/>
      <c r="U7" s="1594"/>
      <c r="V7" s="1596"/>
      <c r="W7" s="1593">
        <v>0.72</v>
      </c>
      <c r="X7" s="1594"/>
      <c r="Y7" s="1594"/>
      <c r="Z7" s="1594"/>
      <c r="AA7" s="1596"/>
      <c r="AB7" s="1617" t="s">
        <v>2215</v>
      </c>
      <c r="AC7" s="1618"/>
      <c r="AD7" s="1618"/>
      <c r="AE7" s="1618"/>
      <c r="AF7" s="1618"/>
      <c r="AG7" s="1618"/>
      <c r="AH7" s="1618"/>
      <c r="AI7" s="1619"/>
      <c r="AJ7" s="1593">
        <v>0.08</v>
      </c>
      <c r="AK7" s="1594"/>
      <c r="AL7" s="1594"/>
      <c r="AM7" s="1594"/>
      <c r="AN7" s="1596"/>
      <c r="AO7" s="1593" t="s">
        <v>928</v>
      </c>
      <c r="AP7" s="1594"/>
      <c r="AQ7" s="1594"/>
      <c r="AR7" s="1594"/>
      <c r="AS7" s="1594"/>
      <c r="AT7" s="1594"/>
      <c r="AU7" s="1594"/>
      <c r="AV7" s="1596"/>
      <c r="AW7" s="1593">
        <v>2.25</v>
      </c>
      <c r="AX7" s="1594"/>
      <c r="AY7" s="1594"/>
      <c r="AZ7" s="1594"/>
      <c r="BA7" s="1595"/>
      <c r="BB7" s="1230"/>
      <c r="BC7" s="7"/>
      <c r="BD7" s="7"/>
      <c r="BE7" s="7"/>
      <c r="BF7" s="7"/>
      <c r="BG7" s="7"/>
      <c r="BH7" s="7"/>
      <c r="BI7" s="7"/>
    </row>
    <row r="8" spans="1:61" ht="13.5">
      <c r="B8" s="1613" t="s">
        <v>837</v>
      </c>
      <c r="C8" s="1614"/>
      <c r="D8" s="1614"/>
      <c r="E8" s="1614"/>
      <c r="F8" s="1614"/>
      <c r="G8" s="1614"/>
      <c r="H8" s="1614"/>
      <c r="I8" s="1615"/>
      <c r="J8" s="1593">
        <v>0.22</v>
      </c>
      <c r="K8" s="1594"/>
      <c r="L8" s="1594"/>
      <c r="M8" s="1594"/>
      <c r="N8" s="1596"/>
      <c r="O8" s="1593" t="s">
        <v>2216</v>
      </c>
      <c r="P8" s="1594"/>
      <c r="Q8" s="1594"/>
      <c r="R8" s="1594"/>
      <c r="S8" s="1594"/>
      <c r="T8" s="1594"/>
      <c r="U8" s="1594"/>
      <c r="V8" s="1596"/>
      <c r="W8" s="1593">
        <v>6.88</v>
      </c>
      <c r="X8" s="1594"/>
      <c r="Y8" s="1594"/>
      <c r="Z8" s="1594"/>
      <c r="AA8" s="1596"/>
      <c r="AB8" s="1617" t="s">
        <v>2217</v>
      </c>
      <c r="AC8" s="1618"/>
      <c r="AD8" s="1618"/>
      <c r="AE8" s="1618"/>
      <c r="AF8" s="1618"/>
      <c r="AG8" s="1618"/>
      <c r="AH8" s="1618"/>
      <c r="AI8" s="1619"/>
      <c r="AJ8" s="1593">
        <v>0.02</v>
      </c>
      <c r="AK8" s="1594"/>
      <c r="AL8" s="1594"/>
      <c r="AM8" s="1594"/>
      <c r="AN8" s="1596"/>
      <c r="AO8" s="1593" t="s">
        <v>929</v>
      </c>
      <c r="AP8" s="1594"/>
      <c r="AQ8" s="1594"/>
      <c r="AR8" s="1594"/>
      <c r="AS8" s="1594"/>
      <c r="AT8" s="1594"/>
      <c r="AU8" s="1594"/>
      <c r="AV8" s="1596"/>
      <c r="AW8" s="1593">
        <v>0.5</v>
      </c>
      <c r="AX8" s="1594"/>
      <c r="AY8" s="1594"/>
      <c r="AZ8" s="1594"/>
      <c r="BA8" s="1595"/>
      <c r="BB8" s="1230"/>
      <c r="BC8" s="7"/>
      <c r="BD8" s="7"/>
      <c r="BE8" s="7"/>
      <c r="BF8" s="7"/>
      <c r="BG8" s="7"/>
      <c r="BH8" s="7"/>
      <c r="BI8" s="7"/>
    </row>
    <row r="9" spans="1:61" ht="13.5">
      <c r="B9" s="1613" t="s">
        <v>838</v>
      </c>
      <c r="C9" s="1614"/>
      <c r="D9" s="1614"/>
      <c r="E9" s="1614"/>
      <c r="F9" s="1614"/>
      <c r="G9" s="1614"/>
      <c r="H9" s="1614"/>
      <c r="I9" s="1615"/>
      <c r="J9" s="1593">
        <v>0.08</v>
      </c>
      <c r="K9" s="1594"/>
      <c r="L9" s="1594"/>
      <c r="M9" s="1594"/>
      <c r="N9" s="1596"/>
      <c r="O9" s="1593" t="s">
        <v>1955</v>
      </c>
      <c r="P9" s="1594"/>
      <c r="Q9" s="1594"/>
      <c r="R9" s="1594"/>
      <c r="S9" s="1594"/>
      <c r="T9" s="1594"/>
      <c r="U9" s="1594"/>
      <c r="V9" s="1596"/>
      <c r="W9" s="1593">
        <v>1.26</v>
      </c>
      <c r="X9" s="1594"/>
      <c r="Y9" s="1594"/>
      <c r="Z9" s="1594"/>
      <c r="AA9" s="1596"/>
      <c r="AB9" s="1617" t="s">
        <v>1956</v>
      </c>
      <c r="AC9" s="1618"/>
      <c r="AD9" s="1618"/>
      <c r="AE9" s="1618"/>
      <c r="AF9" s="1618"/>
      <c r="AG9" s="1618"/>
      <c r="AH9" s="1618"/>
      <c r="AI9" s="1619"/>
      <c r="AJ9" s="1593">
        <v>0.09</v>
      </c>
      <c r="AK9" s="1594"/>
      <c r="AL9" s="1594"/>
      <c r="AM9" s="1594"/>
      <c r="AN9" s="1596"/>
      <c r="AO9" s="1593" t="s">
        <v>790</v>
      </c>
      <c r="AP9" s="1594"/>
      <c r="AQ9" s="1594"/>
      <c r="AR9" s="1594"/>
      <c r="AS9" s="1594"/>
      <c r="AT9" s="1594"/>
      <c r="AU9" s="1594"/>
      <c r="AV9" s="1596"/>
      <c r="AW9" s="1593">
        <v>1.29</v>
      </c>
      <c r="AX9" s="1594"/>
      <c r="AY9" s="1594"/>
      <c r="AZ9" s="1594"/>
      <c r="BA9" s="1595"/>
      <c r="BB9" s="1230"/>
      <c r="BC9" s="7"/>
      <c r="BD9" s="7"/>
      <c r="BE9" s="7"/>
      <c r="BF9" s="7"/>
      <c r="BG9" s="7"/>
      <c r="BH9" s="7"/>
      <c r="BI9" s="7"/>
    </row>
    <row r="10" spans="1:61" ht="13.5">
      <c r="B10" s="1613" t="s">
        <v>1254</v>
      </c>
      <c r="C10" s="1614"/>
      <c r="D10" s="1614"/>
      <c r="E10" s="1614"/>
      <c r="F10" s="1614"/>
      <c r="G10" s="1614"/>
      <c r="H10" s="1614"/>
      <c r="I10" s="1615"/>
      <c r="J10" s="1593">
        <v>0.43</v>
      </c>
      <c r="K10" s="1594"/>
      <c r="L10" s="1594"/>
      <c r="M10" s="1594"/>
      <c r="N10" s="1596"/>
      <c r="O10" s="1593" t="s">
        <v>1074</v>
      </c>
      <c r="P10" s="1594"/>
      <c r="Q10" s="1594"/>
      <c r="R10" s="1594"/>
      <c r="S10" s="1594"/>
      <c r="T10" s="1594"/>
      <c r="U10" s="1594"/>
      <c r="V10" s="1596"/>
      <c r="W10" s="1593">
        <v>0.72</v>
      </c>
      <c r="X10" s="1594"/>
      <c r="Y10" s="1594"/>
      <c r="Z10" s="1594"/>
      <c r="AA10" s="1596"/>
      <c r="AB10" s="1593" t="s">
        <v>2218</v>
      </c>
      <c r="AC10" s="1594"/>
      <c r="AD10" s="1594"/>
      <c r="AE10" s="1594"/>
      <c r="AF10" s="1594"/>
      <c r="AG10" s="1594"/>
      <c r="AH10" s="1594"/>
      <c r="AI10" s="1596"/>
      <c r="AJ10" s="1593">
        <v>0.12</v>
      </c>
      <c r="AK10" s="1594"/>
      <c r="AL10" s="1594"/>
      <c r="AM10" s="1594"/>
      <c r="AN10" s="1596"/>
      <c r="AO10" s="1593" t="s">
        <v>810</v>
      </c>
      <c r="AP10" s="1594"/>
      <c r="AQ10" s="1594"/>
      <c r="AR10" s="1594"/>
      <c r="AS10" s="1594"/>
      <c r="AT10" s="1594"/>
      <c r="AU10" s="1594"/>
      <c r="AV10" s="1596"/>
      <c r="AW10" s="1593">
        <v>0.7</v>
      </c>
      <c r="AX10" s="1594"/>
      <c r="AY10" s="1594"/>
      <c r="AZ10" s="1594"/>
      <c r="BA10" s="1595"/>
      <c r="BB10" s="1230"/>
      <c r="BC10" s="7"/>
      <c r="BD10" s="7"/>
      <c r="BE10" s="7"/>
      <c r="BF10" s="7"/>
      <c r="BG10" s="7"/>
      <c r="BH10" s="7"/>
      <c r="BI10" s="7"/>
    </row>
    <row r="11" spans="1:61" ht="13.5">
      <c r="B11" s="1613" t="s">
        <v>354</v>
      </c>
      <c r="C11" s="1614"/>
      <c r="D11" s="1614"/>
      <c r="E11" s="1614"/>
      <c r="F11" s="1614"/>
      <c r="G11" s="1614"/>
      <c r="H11" s="1614"/>
      <c r="I11" s="1615"/>
      <c r="J11" s="1593">
        <v>4.17</v>
      </c>
      <c r="K11" s="1594"/>
      <c r="L11" s="1594"/>
      <c r="M11" s="1594"/>
      <c r="N11" s="1596"/>
      <c r="O11" s="1593" t="s">
        <v>2219</v>
      </c>
      <c r="P11" s="1594"/>
      <c r="Q11" s="1594"/>
      <c r="R11" s="1594"/>
      <c r="S11" s="1594"/>
      <c r="T11" s="1594"/>
      <c r="U11" s="1594"/>
      <c r="V11" s="1596"/>
      <c r="W11" s="1593">
        <v>0.45</v>
      </c>
      <c r="X11" s="1594"/>
      <c r="Y11" s="1594"/>
      <c r="Z11" s="1594"/>
      <c r="AA11" s="1596"/>
      <c r="AB11" s="1593" t="s">
        <v>2220</v>
      </c>
      <c r="AC11" s="1594"/>
      <c r="AD11" s="1594"/>
      <c r="AE11" s="1594"/>
      <c r="AF11" s="1594"/>
      <c r="AG11" s="1594"/>
      <c r="AH11" s="1594"/>
      <c r="AI11" s="1596"/>
      <c r="AJ11" s="1593">
        <v>1.33</v>
      </c>
      <c r="AK11" s="1594"/>
      <c r="AL11" s="1594"/>
      <c r="AM11" s="1594"/>
      <c r="AN11" s="1596"/>
      <c r="AO11" s="1593" t="s">
        <v>1325</v>
      </c>
      <c r="AP11" s="1594"/>
      <c r="AQ11" s="1594"/>
      <c r="AR11" s="1594"/>
      <c r="AS11" s="1594"/>
      <c r="AT11" s="1594"/>
      <c r="AU11" s="1594"/>
      <c r="AV11" s="1596"/>
      <c r="AW11" s="1593">
        <v>1.31</v>
      </c>
      <c r="AX11" s="1594"/>
      <c r="AY11" s="1594"/>
      <c r="AZ11" s="1594"/>
      <c r="BA11" s="1595"/>
      <c r="BB11" s="1230"/>
      <c r="BC11" s="7"/>
      <c r="BD11" s="7"/>
      <c r="BE11" s="7"/>
      <c r="BF11" s="7"/>
      <c r="BG11" s="7"/>
      <c r="BH11" s="7"/>
      <c r="BI11" s="7"/>
    </row>
    <row r="12" spans="1:61" ht="13.5">
      <c r="B12" s="1613" t="s">
        <v>1259</v>
      </c>
      <c r="C12" s="1614"/>
      <c r="D12" s="1614"/>
      <c r="E12" s="1614"/>
      <c r="F12" s="1614"/>
      <c r="G12" s="1614"/>
      <c r="H12" s="1614"/>
      <c r="I12" s="1615"/>
      <c r="J12" s="1593">
        <v>0.42</v>
      </c>
      <c r="K12" s="1594"/>
      <c r="L12" s="1594"/>
      <c r="M12" s="1594"/>
      <c r="N12" s="1596"/>
      <c r="O12" s="1593" t="s">
        <v>357</v>
      </c>
      <c r="P12" s="1594"/>
      <c r="Q12" s="1594"/>
      <c r="R12" s="1594"/>
      <c r="S12" s="1594"/>
      <c r="T12" s="1594"/>
      <c r="U12" s="1594"/>
      <c r="V12" s="1596"/>
      <c r="W12" s="1593">
        <v>1.07</v>
      </c>
      <c r="X12" s="1594"/>
      <c r="Y12" s="1594"/>
      <c r="Z12" s="1594"/>
      <c r="AA12" s="1596"/>
      <c r="AB12" s="1593" t="s">
        <v>2221</v>
      </c>
      <c r="AC12" s="1594"/>
      <c r="AD12" s="1594"/>
      <c r="AE12" s="1594"/>
      <c r="AF12" s="1594"/>
      <c r="AG12" s="1594"/>
      <c r="AH12" s="1594"/>
      <c r="AI12" s="1596"/>
      <c r="AJ12" s="1593">
        <v>0.2</v>
      </c>
      <c r="AK12" s="1594"/>
      <c r="AL12" s="1594"/>
      <c r="AM12" s="1594"/>
      <c r="AN12" s="1596"/>
      <c r="AO12" s="1593" t="s">
        <v>24</v>
      </c>
      <c r="AP12" s="1594"/>
      <c r="AQ12" s="1594"/>
      <c r="AR12" s="1594"/>
      <c r="AS12" s="1594"/>
      <c r="AT12" s="1594"/>
      <c r="AU12" s="1594"/>
      <c r="AV12" s="1596"/>
      <c r="AW12" s="1593">
        <v>0.59</v>
      </c>
      <c r="AX12" s="1594"/>
      <c r="AY12" s="1594"/>
      <c r="AZ12" s="1594"/>
      <c r="BA12" s="1595"/>
      <c r="BB12" s="1230"/>
      <c r="BC12" s="7"/>
      <c r="BD12" s="7"/>
      <c r="BE12" s="7"/>
      <c r="BF12" s="7"/>
      <c r="BG12" s="7"/>
      <c r="BH12" s="7"/>
      <c r="BI12" s="7"/>
    </row>
    <row r="13" spans="1:61" ht="13.5">
      <c r="B13" s="1613" t="s">
        <v>96</v>
      </c>
      <c r="C13" s="1614"/>
      <c r="D13" s="1614"/>
      <c r="E13" s="1614"/>
      <c r="F13" s="1614"/>
      <c r="G13" s="1614"/>
      <c r="H13" s="1614"/>
      <c r="I13" s="1615"/>
      <c r="J13" s="1593">
        <v>1.73</v>
      </c>
      <c r="K13" s="1594"/>
      <c r="L13" s="1594"/>
      <c r="M13" s="1594"/>
      <c r="N13" s="1596"/>
      <c r="O13" s="1593" t="s">
        <v>68</v>
      </c>
      <c r="P13" s="1594"/>
      <c r="Q13" s="1594"/>
      <c r="R13" s="1594"/>
      <c r="S13" s="1594"/>
      <c r="T13" s="1594"/>
      <c r="U13" s="1594"/>
      <c r="V13" s="1596"/>
      <c r="W13" s="1593">
        <v>1.97</v>
      </c>
      <c r="X13" s="1594"/>
      <c r="Y13" s="1594"/>
      <c r="Z13" s="1594"/>
      <c r="AA13" s="1596"/>
      <c r="AB13" s="1593" t="s">
        <v>2222</v>
      </c>
      <c r="AC13" s="1594"/>
      <c r="AD13" s="1594"/>
      <c r="AE13" s="1594"/>
      <c r="AF13" s="1594"/>
      <c r="AG13" s="1594"/>
      <c r="AH13" s="1594"/>
      <c r="AI13" s="1596"/>
      <c r="AJ13" s="1593">
        <v>0.05</v>
      </c>
      <c r="AK13" s="1594"/>
      <c r="AL13" s="1594"/>
      <c r="AM13" s="1594"/>
      <c r="AN13" s="1596"/>
      <c r="AO13" s="1593" t="s">
        <v>25</v>
      </c>
      <c r="AP13" s="1594"/>
      <c r="AQ13" s="1594"/>
      <c r="AR13" s="1594"/>
      <c r="AS13" s="1594"/>
      <c r="AT13" s="1594"/>
      <c r="AU13" s="1594"/>
      <c r="AV13" s="1596"/>
      <c r="AW13" s="1593">
        <v>0.77</v>
      </c>
      <c r="AX13" s="1594"/>
      <c r="AY13" s="1594"/>
      <c r="AZ13" s="1594"/>
      <c r="BA13" s="1595"/>
      <c r="BB13" s="1230"/>
      <c r="BC13" s="7"/>
      <c r="BD13" s="7"/>
      <c r="BE13" s="7"/>
      <c r="BF13" s="7"/>
      <c r="BG13" s="7"/>
      <c r="BH13" s="7"/>
      <c r="BI13" s="7"/>
    </row>
    <row r="14" spans="1:61" ht="13.5">
      <c r="B14" s="1613" t="s">
        <v>1592</v>
      </c>
      <c r="C14" s="1614"/>
      <c r="D14" s="1614"/>
      <c r="E14" s="1614"/>
      <c r="F14" s="1614"/>
      <c r="G14" s="1614"/>
      <c r="H14" s="1614"/>
      <c r="I14" s="1615"/>
      <c r="J14" s="1593">
        <v>2.21</v>
      </c>
      <c r="K14" s="1594"/>
      <c r="L14" s="1594"/>
      <c r="M14" s="1594"/>
      <c r="N14" s="1596"/>
      <c r="O14" s="1593" t="s">
        <v>363</v>
      </c>
      <c r="P14" s="1594"/>
      <c r="Q14" s="1594"/>
      <c r="R14" s="1594"/>
      <c r="S14" s="1594"/>
      <c r="T14" s="1594"/>
      <c r="U14" s="1594"/>
      <c r="V14" s="1596"/>
      <c r="W14" s="1593">
        <v>0.12</v>
      </c>
      <c r="X14" s="1594"/>
      <c r="Y14" s="1594"/>
      <c r="Z14" s="1594"/>
      <c r="AA14" s="1596"/>
      <c r="AB14" s="1593" t="s">
        <v>2223</v>
      </c>
      <c r="AC14" s="1594"/>
      <c r="AD14" s="1594"/>
      <c r="AE14" s="1594"/>
      <c r="AF14" s="1594"/>
      <c r="AG14" s="1594"/>
      <c r="AH14" s="1594"/>
      <c r="AI14" s="1596"/>
      <c r="AJ14" s="1593">
        <v>0.41</v>
      </c>
      <c r="AK14" s="1594"/>
      <c r="AL14" s="1594"/>
      <c r="AM14" s="1594"/>
      <c r="AN14" s="1596"/>
      <c r="AO14" s="1593" t="s">
        <v>26</v>
      </c>
      <c r="AP14" s="1594"/>
      <c r="AQ14" s="1594"/>
      <c r="AR14" s="1594"/>
      <c r="AS14" s="1594"/>
      <c r="AT14" s="1594"/>
      <c r="AU14" s="1594"/>
      <c r="AV14" s="1596"/>
      <c r="AW14" s="1593">
        <v>3.41</v>
      </c>
      <c r="AX14" s="1594"/>
      <c r="AY14" s="1594"/>
      <c r="AZ14" s="1594"/>
      <c r="BA14" s="1595"/>
      <c r="BB14" s="1230"/>
      <c r="BC14" s="7"/>
      <c r="BD14" s="7"/>
      <c r="BE14" s="7"/>
      <c r="BF14" s="7"/>
      <c r="BG14" s="7"/>
      <c r="BH14" s="7"/>
      <c r="BI14" s="7"/>
    </row>
    <row r="15" spans="1:61" ht="13.5">
      <c r="B15" s="1613" t="s">
        <v>246</v>
      </c>
      <c r="C15" s="1614"/>
      <c r="D15" s="1614"/>
      <c r="E15" s="1614"/>
      <c r="F15" s="1614"/>
      <c r="G15" s="1614"/>
      <c r="H15" s="1614"/>
      <c r="I15" s="1615"/>
      <c r="J15" s="1593">
        <v>0.98</v>
      </c>
      <c r="K15" s="1594"/>
      <c r="L15" s="1594"/>
      <c r="M15" s="1594"/>
      <c r="N15" s="1596"/>
      <c r="O15" s="1593" t="s">
        <v>364</v>
      </c>
      <c r="P15" s="1594"/>
      <c r="Q15" s="1594"/>
      <c r="R15" s="1594"/>
      <c r="S15" s="1594"/>
      <c r="T15" s="1594"/>
      <c r="U15" s="1594"/>
      <c r="V15" s="1596"/>
      <c r="W15" s="1593">
        <v>0.16</v>
      </c>
      <c r="X15" s="1594"/>
      <c r="Y15" s="1594"/>
      <c r="Z15" s="1594"/>
      <c r="AA15" s="1596"/>
      <c r="AB15" s="1593" t="s">
        <v>2224</v>
      </c>
      <c r="AC15" s="1594"/>
      <c r="AD15" s="1594"/>
      <c r="AE15" s="1594"/>
      <c r="AF15" s="1594"/>
      <c r="AG15" s="1594"/>
      <c r="AH15" s="1594"/>
      <c r="AI15" s="1596"/>
      <c r="AJ15" s="1593">
        <v>0.49</v>
      </c>
      <c r="AK15" s="1594"/>
      <c r="AL15" s="1594"/>
      <c r="AM15" s="1594"/>
      <c r="AN15" s="1596"/>
      <c r="AO15" s="1593" t="s">
        <v>39</v>
      </c>
      <c r="AP15" s="1594"/>
      <c r="AQ15" s="1594"/>
      <c r="AR15" s="1594"/>
      <c r="AS15" s="1594"/>
      <c r="AT15" s="1594"/>
      <c r="AU15" s="1594"/>
      <c r="AV15" s="1596"/>
      <c r="AW15" s="1593">
        <v>0.47</v>
      </c>
      <c r="AX15" s="1594"/>
      <c r="AY15" s="1594"/>
      <c r="AZ15" s="1594"/>
      <c r="BA15" s="1595"/>
      <c r="BB15" s="1228"/>
      <c r="BC15" s="7"/>
      <c r="BD15" s="7"/>
      <c r="BE15" s="7"/>
      <c r="BF15" s="7"/>
      <c r="BG15" s="7"/>
      <c r="BH15" s="7"/>
      <c r="BI15" s="7"/>
    </row>
    <row r="16" spans="1:61" ht="13.5">
      <c r="B16" s="1613" t="s">
        <v>245</v>
      </c>
      <c r="C16" s="1614"/>
      <c r="D16" s="1614"/>
      <c r="E16" s="1614"/>
      <c r="F16" s="1614"/>
      <c r="G16" s="1614"/>
      <c r="H16" s="1614"/>
      <c r="I16" s="1615"/>
      <c r="J16" s="1593">
        <v>0.36</v>
      </c>
      <c r="K16" s="1594"/>
      <c r="L16" s="1594"/>
      <c r="M16" s="1594"/>
      <c r="N16" s="1596"/>
      <c r="O16" s="1593" t="s">
        <v>1663</v>
      </c>
      <c r="P16" s="1594"/>
      <c r="Q16" s="1594"/>
      <c r="R16" s="1594"/>
      <c r="S16" s="1594"/>
      <c r="T16" s="1594"/>
      <c r="U16" s="1594"/>
      <c r="V16" s="1596"/>
      <c r="W16" s="1593">
        <v>7.0000000000000007E-2</v>
      </c>
      <c r="X16" s="1594"/>
      <c r="Y16" s="1594"/>
      <c r="Z16" s="1594"/>
      <c r="AA16" s="1596"/>
      <c r="AB16" s="1593" t="s">
        <v>2225</v>
      </c>
      <c r="AC16" s="1594"/>
      <c r="AD16" s="1594"/>
      <c r="AE16" s="1594"/>
      <c r="AF16" s="1594"/>
      <c r="AG16" s="1594"/>
      <c r="AH16" s="1594"/>
      <c r="AI16" s="1596"/>
      <c r="AJ16" s="1593">
        <v>0.77</v>
      </c>
      <c r="AK16" s="1594"/>
      <c r="AL16" s="1594"/>
      <c r="AM16" s="1594"/>
      <c r="AN16" s="1596"/>
      <c r="AO16" s="1593" t="s">
        <v>2226</v>
      </c>
      <c r="AP16" s="1594"/>
      <c r="AQ16" s="1594"/>
      <c r="AR16" s="1594"/>
      <c r="AS16" s="1594"/>
      <c r="AT16" s="1594"/>
      <c r="AU16" s="1594"/>
      <c r="AV16" s="1596"/>
      <c r="AW16" s="1593">
        <v>0.14000000000000001</v>
      </c>
      <c r="AX16" s="1594"/>
      <c r="AY16" s="1594"/>
      <c r="AZ16" s="1594"/>
      <c r="BA16" s="1595"/>
      <c r="BB16" s="1228"/>
      <c r="BC16" s="7"/>
      <c r="BD16" s="7"/>
      <c r="BE16" s="7"/>
      <c r="BF16" s="7"/>
      <c r="BG16" s="7"/>
      <c r="BH16" s="7"/>
      <c r="BI16" s="7"/>
    </row>
    <row r="17" spans="1:61" ht="13.5">
      <c r="B17" s="1624" t="s">
        <v>478</v>
      </c>
      <c r="C17" s="1625"/>
      <c r="D17" s="1625"/>
      <c r="E17" s="1625"/>
      <c r="F17" s="1625"/>
      <c r="G17" s="1625"/>
      <c r="H17" s="1625"/>
      <c r="I17" s="1626"/>
      <c r="J17" s="1609">
        <v>1.06</v>
      </c>
      <c r="K17" s="1610"/>
      <c r="L17" s="1610"/>
      <c r="M17" s="1610"/>
      <c r="N17" s="1611"/>
      <c r="O17" s="1627" t="s">
        <v>2227</v>
      </c>
      <c r="P17" s="1628"/>
      <c r="Q17" s="1628"/>
      <c r="R17" s="1628"/>
      <c r="S17" s="1628"/>
      <c r="T17" s="1628"/>
      <c r="U17" s="1628"/>
      <c r="V17" s="1629"/>
      <c r="W17" s="1609">
        <v>0.03</v>
      </c>
      <c r="X17" s="1610"/>
      <c r="Y17" s="1610"/>
      <c r="Z17" s="1610"/>
      <c r="AA17" s="1611"/>
      <c r="AB17" s="1609" t="s">
        <v>1957</v>
      </c>
      <c r="AC17" s="1610"/>
      <c r="AD17" s="1610"/>
      <c r="AE17" s="1610"/>
      <c r="AF17" s="1610"/>
      <c r="AG17" s="1610"/>
      <c r="AH17" s="1610"/>
      <c r="AI17" s="1611"/>
      <c r="AJ17" s="1609">
        <v>2.25</v>
      </c>
      <c r="AK17" s="1610"/>
      <c r="AL17" s="1610"/>
      <c r="AM17" s="1610"/>
      <c r="AN17" s="1611"/>
      <c r="AO17" s="1609" t="s">
        <v>1625</v>
      </c>
      <c r="AP17" s="1610"/>
      <c r="AQ17" s="1610"/>
      <c r="AR17" s="1610"/>
      <c r="AS17" s="1610"/>
      <c r="AT17" s="1610"/>
      <c r="AU17" s="1610"/>
      <c r="AV17" s="1611"/>
      <c r="AW17" s="1609">
        <v>0.11</v>
      </c>
      <c r="AX17" s="1610"/>
      <c r="AY17" s="1610"/>
      <c r="AZ17" s="1610"/>
      <c r="BA17" s="1612"/>
      <c r="BB17" s="1228"/>
      <c r="BC17" s="7"/>
      <c r="BD17" s="7"/>
      <c r="BE17" s="7"/>
      <c r="BF17" s="7"/>
      <c r="BG17" s="7"/>
      <c r="BH17" s="7"/>
      <c r="BI17" s="7"/>
    </row>
    <row r="18" spans="1:61" ht="13.5">
      <c r="B18" s="1231" t="s">
        <v>984</v>
      </c>
    </row>
    <row r="19" spans="1:61" ht="13.5" customHeight="1">
      <c r="B19" s="1231" t="s">
        <v>2404</v>
      </c>
    </row>
    <row r="20" spans="1:61" ht="47.25" customHeight="1">
      <c r="K20" s="180"/>
      <c r="W20" s="19"/>
      <c r="AK20" s="19"/>
      <c r="AW20" s="19"/>
    </row>
    <row r="21" spans="1:61" s="138" customFormat="1" ht="26.25" customHeight="1">
      <c r="A21" s="134" t="s">
        <v>2228</v>
      </c>
      <c r="B21" s="140"/>
      <c r="C21" s="140"/>
      <c r="D21" s="140"/>
      <c r="E21" s="140"/>
      <c r="F21" s="140"/>
      <c r="G21" s="140"/>
      <c r="H21" s="140"/>
      <c r="I21" s="140"/>
      <c r="J21" s="139"/>
      <c r="K21" s="139"/>
      <c r="L21" s="139"/>
      <c r="M21" s="139"/>
      <c r="N21" s="139"/>
      <c r="O21" s="140"/>
      <c r="P21" s="140"/>
      <c r="Q21" s="140"/>
      <c r="R21" s="140"/>
      <c r="S21" s="140"/>
      <c r="T21" s="140"/>
      <c r="U21" s="140"/>
      <c r="V21" s="140"/>
      <c r="W21" s="140"/>
      <c r="X21" s="140"/>
      <c r="Y21" s="139"/>
      <c r="Z21" s="139"/>
      <c r="AA21" s="139"/>
      <c r="AB21" s="139"/>
      <c r="AC21" s="139"/>
      <c r="AD21" s="139"/>
      <c r="AE21" s="139"/>
      <c r="AF21" s="139"/>
      <c r="AG21" s="139"/>
      <c r="AH21" s="139"/>
      <c r="AI21" s="139"/>
      <c r="AJ21" s="139"/>
    </row>
    <row r="22" spans="1:61" ht="15" customHeight="1">
      <c r="AA22" s="1597" t="s">
        <v>1320</v>
      </c>
      <c r="AB22" s="1597"/>
      <c r="AC22" s="1597"/>
      <c r="AD22" s="1597"/>
      <c r="AE22" s="1597"/>
      <c r="AF22" s="1597"/>
      <c r="AG22" s="1597"/>
      <c r="AH22" s="1597"/>
      <c r="AI22" s="1597"/>
      <c r="AJ22" s="1597"/>
      <c r="AK22" s="1597"/>
      <c r="AL22" s="1597"/>
      <c r="AM22" s="1597"/>
      <c r="AN22" s="1597"/>
      <c r="AO22" s="1597"/>
      <c r="AP22" s="1597"/>
      <c r="AQ22" s="1597"/>
      <c r="AR22" s="1597"/>
      <c r="AS22" s="1597"/>
      <c r="AT22" s="1597"/>
      <c r="AU22" s="1597"/>
      <c r="AV22" s="1597"/>
      <c r="AW22" s="1597"/>
      <c r="AX22" s="1597"/>
      <c r="AY22" s="1597"/>
      <c r="AZ22" s="1597"/>
      <c r="BA22" s="1597"/>
      <c r="BB22" s="1597"/>
    </row>
    <row r="23" spans="1:61" ht="24.95" customHeight="1">
      <c r="B23" s="1620" t="s">
        <v>1424</v>
      </c>
      <c r="C23" s="1599"/>
      <c r="D23" s="1599"/>
      <c r="E23" s="1599"/>
      <c r="F23" s="1599"/>
      <c r="G23" s="1599"/>
      <c r="H23" s="1599"/>
      <c r="I23" s="1616"/>
      <c r="J23" s="1621" t="s">
        <v>1324</v>
      </c>
      <c r="K23" s="1622"/>
      <c r="L23" s="1622"/>
      <c r="M23" s="1622"/>
      <c r="N23" s="1623"/>
      <c r="O23" s="1598" t="s">
        <v>1008</v>
      </c>
      <c r="P23" s="1599"/>
      <c r="Q23" s="1599"/>
      <c r="R23" s="1599"/>
      <c r="S23" s="1616"/>
      <c r="T23" s="1598" t="s">
        <v>787</v>
      </c>
      <c r="U23" s="1599"/>
      <c r="V23" s="1599"/>
      <c r="W23" s="1599"/>
      <c r="X23" s="1616"/>
      <c r="Y23" s="1598" t="s">
        <v>788</v>
      </c>
      <c r="Z23" s="1599"/>
      <c r="AA23" s="1599"/>
      <c r="AB23" s="1599"/>
      <c r="AC23" s="1616"/>
      <c r="AD23" s="1598" t="s">
        <v>1250</v>
      </c>
      <c r="AE23" s="1599"/>
      <c r="AF23" s="1599"/>
      <c r="AG23" s="1599"/>
      <c r="AH23" s="1616"/>
      <c r="AI23" s="1598" t="s">
        <v>1251</v>
      </c>
      <c r="AJ23" s="1599"/>
      <c r="AK23" s="1599"/>
      <c r="AL23" s="1599"/>
      <c r="AM23" s="1616"/>
      <c r="AN23" s="1598" t="s">
        <v>1848</v>
      </c>
      <c r="AO23" s="1599"/>
      <c r="AP23" s="1599"/>
      <c r="AQ23" s="1599"/>
      <c r="AR23" s="1616"/>
      <c r="AS23" s="1598" t="s">
        <v>1010</v>
      </c>
      <c r="AT23" s="1599"/>
      <c r="AU23" s="1599"/>
      <c r="AV23" s="1599"/>
      <c r="AW23" s="1616"/>
      <c r="AX23" s="1598" t="s">
        <v>789</v>
      </c>
      <c r="AY23" s="1599"/>
      <c r="AZ23" s="1599"/>
      <c r="BA23" s="1599"/>
      <c r="BB23" s="1600"/>
    </row>
    <row r="24" spans="1:61" ht="13.5">
      <c r="B24" s="1613" t="s">
        <v>726</v>
      </c>
      <c r="C24" s="1614"/>
      <c r="D24" s="1614"/>
      <c r="E24" s="1614"/>
      <c r="F24" s="1614"/>
      <c r="G24" s="1614"/>
      <c r="H24" s="1614"/>
      <c r="I24" s="1615"/>
      <c r="J24" s="1601">
        <v>6053</v>
      </c>
      <c r="K24" s="1602"/>
      <c r="L24" s="1602"/>
      <c r="M24" s="1602"/>
      <c r="N24" s="1604"/>
      <c r="O24" s="1601">
        <v>2211</v>
      </c>
      <c r="P24" s="1602"/>
      <c r="Q24" s="1602"/>
      <c r="R24" s="1602"/>
      <c r="S24" s="1604"/>
      <c r="T24" s="1601">
        <v>242</v>
      </c>
      <c r="U24" s="1602"/>
      <c r="V24" s="1602"/>
      <c r="W24" s="1602"/>
      <c r="X24" s="1604"/>
      <c r="Y24" s="1601">
        <v>808</v>
      </c>
      <c r="Z24" s="1602"/>
      <c r="AA24" s="1602"/>
      <c r="AB24" s="1602"/>
      <c r="AC24" s="1604"/>
      <c r="AD24" s="1601">
        <v>168</v>
      </c>
      <c r="AE24" s="1602"/>
      <c r="AF24" s="1602"/>
      <c r="AG24" s="1602"/>
      <c r="AH24" s="1604"/>
      <c r="AI24" s="1601">
        <v>1</v>
      </c>
      <c r="AJ24" s="1602"/>
      <c r="AK24" s="1602"/>
      <c r="AL24" s="1602"/>
      <c r="AM24" s="1604"/>
      <c r="AN24" s="1601">
        <v>2</v>
      </c>
      <c r="AO24" s="1602"/>
      <c r="AP24" s="1602"/>
      <c r="AQ24" s="1602"/>
      <c r="AR24" s="1604"/>
      <c r="AS24" s="1601">
        <v>105</v>
      </c>
      <c r="AT24" s="1602"/>
      <c r="AU24" s="1602"/>
      <c r="AV24" s="1602"/>
      <c r="AW24" s="1604"/>
      <c r="AX24" s="1601">
        <v>2516</v>
      </c>
      <c r="AY24" s="1602"/>
      <c r="AZ24" s="1602"/>
      <c r="BA24" s="1602"/>
      <c r="BB24" s="1603"/>
    </row>
    <row r="25" spans="1:61" ht="13.5">
      <c r="B25" s="1613" t="s">
        <v>1666</v>
      </c>
      <c r="C25" s="1614"/>
      <c r="D25" s="1614"/>
      <c r="E25" s="1614"/>
      <c r="F25" s="1614"/>
      <c r="G25" s="1614"/>
      <c r="H25" s="1614"/>
      <c r="I25" s="1615"/>
      <c r="J25" s="1601">
        <v>6053</v>
      </c>
      <c r="K25" s="1602"/>
      <c r="L25" s="1602"/>
      <c r="M25" s="1602"/>
      <c r="N25" s="1604"/>
      <c r="O25" s="1601">
        <v>2208</v>
      </c>
      <c r="P25" s="1602"/>
      <c r="Q25" s="1602"/>
      <c r="R25" s="1602"/>
      <c r="S25" s="1604"/>
      <c r="T25" s="1601">
        <v>241</v>
      </c>
      <c r="U25" s="1602"/>
      <c r="V25" s="1602"/>
      <c r="W25" s="1602"/>
      <c r="X25" s="1604"/>
      <c r="Y25" s="1601">
        <v>814</v>
      </c>
      <c r="Z25" s="1602"/>
      <c r="AA25" s="1602"/>
      <c r="AB25" s="1602"/>
      <c r="AC25" s="1604"/>
      <c r="AD25" s="1601">
        <v>167</v>
      </c>
      <c r="AE25" s="1602"/>
      <c r="AF25" s="1602"/>
      <c r="AG25" s="1602"/>
      <c r="AH25" s="1604"/>
      <c r="AI25" s="1601">
        <v>1</v>
      </c>
      <c r="AJ25" s="1602"/>
      <c r="AK25" s="1602"/>
      <c r="AL25" s="1602"/>
      <c r="AM25" s="1604"/>
      <c r="AN25" s="1601">
        <v>2</v>
      </c>
      <c r="AO25" s="1602"/>
      <c r="AP25" s="1602"/>
      <c r="AQ25" s="1602"/>
      <c r="AR25" s="1604"/>
      <c r="AS25" s="1601">
        <v>101</v>
      </c>
      <c r="AT25" s="1602"/>
      <c r="AU25" s="1602"/>
      <c r="AV25" s="1602"/>
      <c r="AW25" s="1604"/>
      <c r="AX25" s="1601">
        <v>2519</v>
      </c>
      <c r="AY25" s="1602"/>
      <c r="AZ25" s="1602"/>
      <c r="BA25" s="1602"/>
      <c r="BB25" s="1603"/>
    </row>
    <row r="26" spans="1:61" ht="13.5">
      <c r="B26" s="1613" t="s">
        <v>1716</v>
      </c>
      <c r="C26" s="1614"/>
      <c r="D26" s="1614"/>
      <c r="E26" s="1614"/>
      <c r="F26" s="1614"/>
      <c r="G26" s="1614"/>
      <c r="H26" s="1614"/>
      <c r="I26" s="1615"/>
      <c r="J26" s="1601">
        <v>6052</v>
      </c>
      <c r="K26" s="1602"/>
      <c r="L26" s="1602"/>
      <c r="M26" s="1602"/>
      <c r="N26" s="1604"/>
      <c r="O26" s="1601">
        <v>2202</v>
      </c>
      <c r="P26" s="1602"/>
      <c r="Q26" s="1602"/>
      <c r="R26" s="1602"/>
      <c r="S26" s="1604"/>
      <c r="T26" s="1601">
        <v>240</v>
      </c>
      <c r="U26" s="1602"/>
      <c r="V26" s="1602"/>
      <c r="W26" s="1602"/>
      <c r="X26" s="1604"/>
      <c r="Y26" s="1601">
        <v>817</v>
      </c>
      <c r="Z26" s="1602"/>
      <c r="AA26" s="1602"/>
      <c r="AB26" s="1602"/>
      <c r="AC26" s="1604"/>
      <c r="AD26" s="1601">
        <v>164</v>
      </c>
      <c r="AE26" s="1602"/>
      <c r="AF26" s="1602"/>
      <c r="AG26" s="1602"/>
      <c r="AH26" s="1604"/>
      <c r="AI26" s="1601">
        <v>1</v>
      </c>
      <c r="AJ26" s="1602"/>
      <c r="AK26" s="1602"/>
      <c r="AL26" s="1602"/>
      <c r="AM26" s="1604"/>
      <c r="AN26" s="1601">
        <v>2</v>
      </c>
      <c r="AO26" s="1602"/>
      <c r="AP26" s="1602"/>
      <c r="AQ26" s="1602"/>
      <c r="AR26" s="1604"/>
      <c r="AS26" s="1601">
        <v>104</v>
      </c>
      <c r="AT26" s="1602"/>
      <c r="AU26" s="1602"/>
      <c r="AV26" s="1602"/>
      <c r="AW26" s="1604"/>
      <c r="AX26" s="1601">
        <v>2522</v>
      </c>
      <c r="AY26" s="1602"/>
      <c r="AZ26" s="1602"/>
      <c r="BA26" s="1602"/>
      <c r="BB26" s="1603"/>
    </row>
    <row r="27" spans="1:61" ht="13.5">
      <c r="B27" s="1613" t="s">
        <v>1762</v>
      </c>
      <c r="C27" s="1614"/>
      <c r="D27" s="1614"/>
      <c r="E27" s="1614"/>
      <c r="F27" s="1614"/>
      <c r="G27" s="1614"/>
      <c r="H27" s="1614"/>
      <c r="I27" s="1615"/>
      <c r="J27" s="1601">
        <v>6054</v>
      </c>
      <c r="K27" s="1602"/>
      <c r="L27" s="1602"/>
      <c r="M27" s="1602"/>
      <c r="N27" s="1604"/>
      <c r="O27" s="1601">
        <v>2196</v>
      </c>
      <c r="P27" s="1602"/>
      <c r="Q27" s="1602"/>
      <c r="R27" s="1602"/>
      <c r="S27" s="1604"/>
      <c r="T27" s="1601">
        <v>241</v>
      </c>
      <c r="U27" s="1602"/>
      <c r="V27" s="1602"/>
      <c r="W27" s="1602"/>
      <c r="X27" s="1604"/>
      <c r="Y27" s="1601">
        <v>822</v>
      </c>
      <c r="Z27" s="1602"/>
      <c r="AA27" s="1602"/>
      <c r="AB27" s="1602"/>
      <c r="AC27" s="1604"/>
      <c r="AD27" s="1601">
        <v>164</v>
      </c>
      <c r="AE27" s="1602"/>
      <c r="AF27" s="1602"/>
      <c r="AG27" s="1602"/>
      <c r="AH27" s="1604"/>
      <c r="AI27" s="1601">
        <v>1</v>
      </c>
      <c r="AJ27" s="1602"/>
      <c r="AK27" s="1602"/>
      <c r="AL27" s="1602"/>
      <c r="AM27" s="1604"/>
      <c r="AN27" s="1601">
        <v>2</v>
      </c>
      <c r="AO27" s="1602"/>
      <c r="AP27" s="1602"/>
      <c r="AQ27" s="1602"/>
      <c r="AR27" s="1604"/>
      <c r="AS27" s="1601">
        <v>103</v>
      </c>
      <c r="AT27" s="1602"/>
      <c r="AU27" s="1602"/>
      <c r="AV27" s="1602"/>
      <c r="AW27" s="1604"/>
      <c r="AX27" s="1601">
        <v>2525</v>
      </c>
      <c r="AY27" s="1602"/>
      <c r="AZ27" s="1602"/>
      <c r="BA27" s="1602"/>
      <c r="BB27" s="1603"/>
    </row>
    <row r="28" spans="1:61" ht="13.5">
      <c r="B28" s="1613" t="s">
        <v>1879</v>
      </c>
      <c r="C28" s="1614"/>
      <c r="D28" s="1614"/>
      <c r="E28" s="1614"/>
      <c r="F28" s="1614"/>
      <c r="G28" s="1614"/>
      <c r="H28" s="1614"/>
      <c r="I28" s="1615"/>
      <c r="J28" s="1601">
        <v>6053</v>
      </c>
      <c r="K28" s="1602"/>
      <c r="L28" s="1602"/>
      <c r="M28" s="1602"/>
      <c r="N28" s="1604"/>
      <c r="O28" s="1601">
        <v>2191</v>
      </c>
      <c r="P28" s="1602"/>
      <c r="Q28" s="1602"/>
      <c r="R28" s="1602"/>
      <c r="S28" s="1604"/>
      <c r="T28" s="1601">
        <v>241</v>
      </c>
      <c r="U28" s="1602"/>
      <c r="V28" s="1602"/>
      <c r="W28" s="1602"/>
      <c r="X28" s="1604"/>
      <c r="Y28" s="1601">
        <v>824</v>
      </c>
      <c r="Z28" s="1602"/>
      <c r="AA28" s="1602"/>
      <c r="AB28" s="1602"/>
      <c r="AC28" s="1604"/>
      <c r="AD28" s="1601">
        <v>163</v>
      </c>
      <c r="AE28" s="1602"/>
      <c r="AF28" s="1602"/>
      <c r="AG28" s="1602"/>
      <c r="AH28" s="1604"/>
      <c r="AI28" s="1601">
        <v>1</v>
      </c>
      <c r="AJ28" s="1602"/>
      <c r="AK28" s="1602"/>
      <c r="AL28" s="1602"/>
      <c r="AM28" s="1604"/>
      <c r="AN28" s="1601">
        <v>2</v>
      </c>
      <c r="AO28" s="1602"/>
      <c r="AP28" s="1602"/>
      <c r="AQ28" s="1602"/>
      <c r="AR28" s="1604"/>
      <c r="AS28" s="1601">
        <v>105</v>
      </c>
      <c r="AT28" s="1602"/>
      <c r="AU28" s="1602"/>
      <c r="AV28" s="1602"/>
      <c r="AW28" s="1604"/>
      <c r="AX28" s="1601">
        <v>2526</v>
      </c>
      <c r="AY28" s="1602"/>
      <c r="AZ28" s="1602"/>
      <c r="BA28" s="1602"/>
      <c r="BB28" s="1603"/>
    </row>
    <row r="29" spans="1:61" ht="13.5">
      <c r="B29" s="1613" t="s">
        <v>1940</v>
      </c>
      <c r="C29" s="1614"/>
      <c r="D29" s="1614"/>
      <c r="E29" s="1614"/>
      <c r="F29" s="1614"/>
      <c r="G29" s="1614"/>
      <c r="H29" s="1614"/>
      <c r="I29" s="1615"/>
      <c r="J29" s="1601">
        <v>6050</v>
      </c>
      <c r="K29" s="1602"/>
      <c r="L29" s="1602"/>
      <c r="M29" s="1602"/>
      <c r="N29" s="1604"/>
      <c r="O29" s="1601">
        <v>2181</v>
      </c>
      <c r="P29" s="1602"/>
      <c r="Q29" s="1602"/>
      <c r="R29" s="1602"/>
      <c r="S29" s="1604"/>
      <c r="T29" s="1601">
        <v>240</v>
      </c>
      <c r="U29" s="1602"/>
      <c r="V29" s="1602"/>
      <c r="W29" s="1602"/>
      <c r="X29" s="1604"/>
      <c r="Y29" s="1601">
        <v>826</v>
      </c>
      <c r="Z29" s="1602"/>
      <c r="AA29" s="1602"/>
      <c r="AB29" s="1602"/>
      <c r="AC29" s="1604"/>
      <c r="AD29" s="1601">
        <v>163</v>
      </c>
      <c r="AE29" s="1602"/>
      <c r="AF29" s="1602"/>
      <c r="AG29" s="1602"/>
      <c r="AH29" s="1604"/>
      <c r="AI29" s="1601">
        <v>1</v>
      </c>
      <c r="AJ29" s="1602"/>
      <c r="AK29" s="1602"/>
      <c r="AL29" s="1602"/>
      <c r="AM29" s="1604"/>
      <c r="AN29" s="1601">
        <v>2</v>
      </c>
      <c r="AO29" s="1602"/>
      <c r="AP29" s="1602"/>
      <c r="AQ29" s="1602"/>
      <c r="AR29" s="1604"/>
      <c r="AS29" s="1601">
        <v>107</v>
      </c>
      <c r="AT29" s="1602"/>
      <c r="AU29" s="1602"/>
      <c r="AV29" s="1602"/>
      <c r="AW29" s="1604"/>
      <c r="AX29" s="1601">
        <v>2530</v>
      </c>
      <c r="AY29" s="1602"/>
      <c r="AZ29" s="1602"/>
      <c r="BA29" s="1602"/>
      <c r="BB29" s="1603"/>
    </row>
    <row r="30" spans="1:61" ht="13.5">
      <c r="B30" s="1624" t="s">
        <v>2164</v>
      </c>
      <c r="C30" s="1625"/>
      <c r="D30" s="1625"/>
      <c r="E30" s="1625"/>
      <c r="F30" s="1625"/>
      <c r="G30" s="1625"/>
      <c r="H30" s="1625"/>
      <c r="I30" s="1626"/>
      <c r="J30" s="1605">
        <v>6053</v>
      </c>
      <c r="K30" s="1606"/>
      <c r="L30" s="1606"/>
      <c r="M30" s="1606"/>
      <c r="N30" s="1608"/>
      <c r="O30" s="1605">
        <v>2177</v>
      </c>
      <c r="P30" s="1606"/>
      <c r="Q30" s="1606"/>
      <c r="R30" s="1606"/>
      <c r="S30" s="1608"/>
      <c r="T30" s="1605">
        <v>240</v>
      </c>
      <c r="U30" s="1606"/>
      <c r="V30" s="1606"/>
      <c r="W30" s="1606"/>
      <c r="X30" s="1608"/>
      <c r="Y30" s="1605">
        <v>830</v>
      </c>
      <c r="Z30" s="1606"/>
      <c r="AA30" s="1606"/>
      <c r="AB30" s="1606"/>
      <c r="AC30" s="1608"/>
      <c r="AD30" s="1605">
        <v>163</v>
      </c>
      <c r="AE30" s="1606"/>
      <c r="AF30" s="1606"/>
      <c r="AG30" s="1606"/>
      <c r="AH30" s="1608"/>
      <c r="AI30" s="1605">
        <v>1</v>
      </c>
      <c r="AJ30" s="1606"/>
      <c r="AK30" s="1606"/>
      <c r="AL30" s="1606"/>
      <c r="AM30" s="1608"/>
      <c r="AN30" s="1605">
        <v>2</v>
      </c>
      <c r="AO30" s="1606"/>
      <c r="AP30" s="1606"/>
      <c r="AQ30" s="1606"/>
      <c r="AR30" s="1608"/>
      <c r="AS30" s="1605">
        <v>108</v>
      </c>
      <c r="AT30" s="1606"/>
      <c r="AU30" s="1606"/>
      <c r="AV30" s="1606"/>
      <c r="AW30" s="1608"/>
      <c r="AX30" s="1605">
        <v>2531</v>
      </c>
      <c r="AY30" s="1606"/>
      <c r="AZ30" s="1606"/>
      <c r="BA30" s="1606"/>
      <c r="BB30" s="1607"/>
    </row>
    <row r="31" spans="1:61" ht="13.5">
      <c r="B31" s="1275" t="s">
        <v>338</v>
      </c>
      <c r="F31" s="1266" t="s">
        <v>1391</v>
      </c>
      <c r="G31" s="254"/>
      <c r="H31" s="254"/>
      <c r="I31" s="254"/>
      <c r="J31" s="1289"/>
      <c r="K31" s="1289"/>
      <c r="L31" s="1289"/>
      <c r="M31" s="1289"/>
      <c r="N31" s="1289"/>
      <c r="O31" s="254"/>
      <c r="P31" s="254"/>
      <c r="Q31" s="254"/>
      <c r="R31" s="254"/>
      <c r="S31" s="254"/>
      <c r="T31" s="254"/>
      <c r="U31" s="254"/>
      <c r="V31" s="254"/>
      <c r="W31" s="254"/>
      <c r="X31" s="254"/>
      <c r="Y31" s="254"/>
      <c r="Z31" s="254"/>
      <c r="AA31" s="254"/>
      <c r="AB31" s="254"/>
      <c r="AC31" s="254"/>
      <c r="AD31" s="254"/>
      <c r="AE31" s="254"/>
      <c r="AF31" s="254"/>
      <c r="AG31" s="254"/>
      <c r="AH31" s="254"/>
      <c r="AI31" s="254"/>
      <c r="AJ31" s="254"/>
      <c r="AK31" s="254"/>
      <c r="AL31" s="254"/>
      <c r="AM31" s="254"/>
      <c r="AN31" s="254"/>
    </row>
    <row r="32" spans="1:61" ht="13.5">
      <c r="F32" s="1266" t="s">
        <v>403</v>
      </c>
      <c r="G32" s="254"/>
      <c r="H32" s="254"/>
      <c r="I32" s="254"/>
      <c r="J32" s="1289"/>
      <c r="K32" s="1289"/>
      <c r="L32" s="1289"/>
      <c r="M32" s="1289"/>
      <c r="N32" s="1289"/>
      <c r="O32" s="254"/>
    </row>
    <row r="33" spans="6:52" ht="11.25" customHeight="1">
      <c r="F33" s="10"/>
    </row>
    <row r="34" spans="6:52" ht="24.95" customHeight="1">
      <c r="F34" s="1591"/>
      <c r="G34" s="1592"/>
      <c r="H34" s="1592"/>
      <c r="I34" s="1592"/>
      <c r="J34" s="1592"/>
      <c r="K34" s="1592"/>
      <c r="L34" s="1592"/>
      <c r="M34" s="1592"/>
      <c r="N34" s="1592"/>
      <c r="O34" s="1592"/>
      <c r="P34" s="1592"/>
      <c r="Q34" s="1592"/>
      <c r="R34" s="1592"/>
      <c r="S34" s="1592"/>
      <c r="T34" s="1592"/>
      <c r="U34" s="1592"/>
      <c r="V34" s="1592"/>
      <c r="W34" s="1592"/>
      <c r="X34" s="1592"/>
      <c r="Y34" s="1592"/>
      <c r="Z34" s="1592"/>
      <c r="AA34" s="1592"/>
      <c r="AB34" s="1592"/>
      <c r="AC34" s="1592"/>
      <c r="AD34" s="1592"/>
      <c r="AE34" s="1592"/>
      <c r="AF34" s="1592"/>
      <c r="AG34" s="1592"/>
      <c r="AH34" s="1592"/>
      <c r="AI34" s="1592"/>
      <c r="AJ34" s="1592"/>
      <c r="AK34" s="1592"/>
      <c r="AL34" s="1592"/>
      <c r="AM34" s="1592"/>
      <c r="AN34" s="1592"/>
      <c r="AO34" s="1592"/>
      <c r="AP34" s="1592"/>
      <c r="AQ34" s="1592"/>
      <c r="AR34" s="1592"/>
      <c r="AS34" s="1592"/>
      <c r="AT34" s="1592"/>
      <c r="AU34" s="1592"/>
      <c r="AV34" s="1592"/>
      <c r="AW34" s="1592"/>
      <c r="AX34" s="1592"/>
      <c r="AY34" s="1592"/>
      <c r="AZ34" s="1592"/>
    </row>
  </sheetData>
  <mergeCells count="203">
    <mergeCell ref="B30:I30"/>
    <mergeCell ref="J30:N30"/>
    <mergeCell ref="O30:S30"/>
    <mergeCell ref="T30:X30"/>
    <mergeCell ref="B29:I29"/>
    <mergeCell ref="J29:N29"/>
    <mergeCell ref="O29:S29"/>
    <mergeCell ref="T29:X29"/>
    <mergeCell ref="Y29:AC29"/>
    <mergeCell ref="AS29:AW29"/>
    <mergeCell ref="AO14:AV14"/>
    <mergeCell ref="AO8:AV8"/>
    <mergeCell ref="AO13:AV13"/>
    <mergeCell ref="B15:I15"/>
    <mergeCell ref="J15:N15"/>
    <mergeCell ref="AB7:AI7"/>
    <mergeCell ref="AJ7:AN7"/>
    <mergeCell ref="W12:AA12"/>
    <mergeCell ref="W10:AA10"/>
    <mergeCell ref="W11:AA11"/>
    <mergeCell ref="O27:S27"/>
    <mergeCell ref="T27:X27"/>
    <mergeCell ref="B28:I28"/>
    <mergeCell ref="J28:N28"/>
    <mergeCell ref="O28:S28"/>
    <mergeCell ref="T28:X28"/>
    <mergeCell ref="B26:I26"/>
    <mergeCell ref="J26:N26"/>
    <mergeCell ref="O26:S26"/>
    <mergeCell ref="T26:X26"/>
    <mergeCell ref="Y26:AC26"/>
    <mergeCell ref="B27:I27"/>
    <mergeCell ref="J27:N27"/>
    <mergeCell ref="AO6:AV6"/>
    <mergeCell ref="AJ13:AN13"/>
    <mergeCell ref="AB8:AI8"/>
    <mergeCell ref="AJ8:AN8"/>
    <mergeCell ref="AJ6:AN6"/>
    <mergeCell ref="AB10:AI10"/>
    <mergeCell ref="AB9:AI9"/>
    <mergeCell ref="AJ9:AN9"/>
    <mergeCell ref="AO9:AV9"/>
    <mergeCell ref="AS26:AW26"/>
    <mergeCell ref="AD26:AH26"/>
    <mergeCell ref="Y27:AC27"/>
    <mergeCell ref="AD27:AH27"/>
    <mergeCell ref="B11:I11"/>
    <mergeCell ref="J11:N11"/>
    <mergeCell ref="B8:I8"/>
    <mergeCell ref="AW8:BA8"/>
    <mergeCell ref="O16:V16"/>
    <mergeCell ref="B14:I14"/>
    <mergeCell ref="J14:N14"/>
    <mergeCell ref="O14:V14"/>
    <mergeCell ref="AJ15:AN15"/>
    <mergeCell ref="AS24:AW24"/>
    <mergeCell ref="AA22:BB22"/>
    <mergeCell ref="Y23:AC23"/>
    <mergeCell ref="AD23:AH23"/>
    <mergeCell ref="AI23:AM23"/>
    <mergeCell ref="AN23:AR23"/>
    <mergeCell ref="AO15:AV15"/>
    <mergeCell ref="AW15:BA15"/>
    <mergeCell ref="B25:I25"/>
    <mergeCell ref="J25:N25"/>
    <mergeCell ref="O25:S25"/>
    <mergeCell ref="B6:I6"/>
    <mergeCell ref="J9:N9"/>
    <mergeCell ref="W14:AA14"/>
    <mergeCell ref="B23:I23"/>
    <mergeCell ref="J23:N23"/>
    <mergeCell ref="O23:S23"/>
    <mergeCell ref="T23:X23"/>
    <mergeCell ref="W4:AA4"/>
    <mergeCell ref="O8:V8"/>
    <mergeCell ref="W8:AA8"/>
    <mergeCell ref="J5:N5"/>
    <mergeCell ref="O5:V5"/>
    <mergeCell ref="J12:N12"/>
    <mergeCell ref="J8:N8"/>
    <mergeCell ref="J6:N6"/>
    <mergeCell ref="B17:I17"/>
    <mergeCell ref="O15:V15"/>
    <mergeCell ref="O17:V17"/>
    <mergeCell ref="W15:AA15"/>
    <mergeCell ref="W16:AA16"/>
    <mergeCell ref="W17:AA17"/>
    <mergeCell ref="B16:I16"/>
    <mergeCell ref="J17:N17"/>
    <mergeCell ref="J16:N16"/>
    <mergeCell ref="AW7:BA7"/>
    <mergeCell ref="AW5:BA5"/>
    <mergeCell ref="B3:I3"/>
    <mergeCell ref="B7:I7"/>
    <mergeCell ref="J7:N7"/>
    <mergeCell ref="O7:V7"/>
    <mergeCell ref="W7:AA7"/>
    <mergeCell ref="AW6:BA6"/>
    <mergeCell ref="AB6:AI6"/>
    <mergeCell ref="J3:N3"/>
    <mergeCell ref="O3:V3"/>
    <mergeCell ref="AO7:AV7"/>
    <mergeCell ref="AB3:AI3"/>
    <mergeCell ref="AJ3:AN3"/>
    <mergeCell ref="AO3:AV3"/>
    <mergeCell ref="W3:AA3"/>
    <mergeCell ref="AB4:AI4"/>
    <mergeCell ref="W5:AA5"/>
    <mergeCell ref="W6:AA6"/>
    <mergeCell ref="AJ4:AN4"/>
    <mergeCell ref="AO4:AV4"/>
    <mergeCell ref="AB5:AI5"/>
    <mergeCell ref="AJ5:AN5"/>
    <mergeCell ref="B5:I5"/>
    <mergeCell ref="AW4:BA4"/>
    <mergeCell ref="B4:I4"/>
    <mergeCell ref="J4:N4"/>
    <mergeCell ref="O4:V4"/>
    <mergeCell ref="AW13:BA13"/>
    <mergeCell ref="AO10:AV10"/>
    <mergeCell ref="AB12:AI12"/>
    <mergeCell ref="AJ12:AN12"/>
    <mergeCell ref="W13:AA13"/>
    <mergeCell ref="AW9:BA9"/>
    <mergeCell ref="AJ10:AN10"/>
    <mergeCell ref="AW12:BA12"/>
    <mergeCell ref="B13:I13"/>
    <mergeCell ref="J13:N13"/>
    <mergeCell ref="O13:V13"/>
    <mergeCell ref="AO5:AV5"/>
    <mergeCell ref="B9:I9"/>
    <mergeCell ref="O12:V12"/>
    <mergeCell ref="B10:I10"/>
    <mergeCell ref="J10:N10"/>
    <mergeCell ref="O10:V10"/>
    <mergeCell ref="B12:I12"/>
    <mergeCell ref="O11:V11"/>
    <mergeCell ref="AO12:AV12"/>
    <mergeCell ref="T25:X25"/>
    <mergeCell ref="Y25:AC25"/>
    <mergeCell ref="AD25:AH25"/>
    <mergeCell ref="AI25:AM25"/>
    <mergeCell ref="AN25:AR25"/>
    <mergeCell ref="AX23:BB23"/>
    <mergeCell ref="B24:I24"/>
    <mergeCell ref="J24:N24"/>
    <mergeCell ref="O24:S24"/>
    <mergeCell ref="T24:X24"/>
    <mergeCell ref="Y24:AC24"/>
    <mergeCell ref="AD24:AH24"/>
    <mergeCell ref="AI24:AM24"/>
    <mergeCell ref="AN24:AR24"/>
    <mergeCell ref="AX24:BB24"/>
    <mergeCell ref="AS23:AW23"/>
    <mergeCell ref="AS25:AW25"/>
    <mergeCell ref="AI26:AM26"/>
    <mergeCell ref="AN26:AR26"/>
    <mergeCell ref="AB16:AI16"/>
    <mergeCell ref="AX30:BB30"/>
    <mergeCell ref="AX29:BB29"/>
    <mergeCell ref="Y30:AC30"/>
    <mergeCell ref="AD30:AH30"/>
    <mergeCell ref="AI30:AM30"/>
    <mergeCell ref="AN30:AR30"/>
    <mergeCell ref="AS30:AW30"/>
    <mergeCell ref="AD29:AH29"/>
    <mergeCell ref="AI29:AM29"/>
    <mergeCell ref="AX25:BB25"/>
    <mergeCell ref="AO17:AV17"/>
    <mergeCell ref="AW17:BA17"/>
    <mergeCell ref="AB17:AI17"/>
    <mergeCell ref="AJ16:AN16"/>
    <mergeCell ref="AJ17:AN17"/>
    <mergeCell ref="AO16:AV16"/>
    <mergeCell ref="AN29:AR29"/>
    <mergeCell ref="Y28:AC28"/>
    <mergeCell ref="AD28:AH28"/>
    <mergeCell ref="AI28:AM28"/>
    <mergeCell ref="AN28:AR28"/>
    <mergeCell ref="F34:AZ34"/>
    <mergeCell ref="AW14:BA14"/>
    <mergeCell ref="AB14:AI14"/>
    <mergeCell ref="AJ14:AN14"/>
    <mergeCell ref="AB13:AI13"/>
    <mergeCell ref="AB15:AI15"/>
    <mergeCell ref="Z2:BA2"/>
    <mergeCell ref="O9:V9"/>
    <mergeCell ref="W9:AA9"/>
    <mergeCell ref="AO11:AV11"/>
    <mergeCell ref="AW11:BA11"/>
    <mergeCell ref="AB11:AI11"/>
    <mergeCell ref="AJ11:AN11"/>
    <mergeCell ref="AW10:BA10"/>
    <mergeCell ref="O6:V6"/>
    <mergeCell ref="AW3:BA3"/>
    <mergeCell ref="AX28:BB28"/>
    <mergeCell ref="AS28:AW28"/>
    <mergeCell ref="AX26:BB26"/>
    <mergeCell ref="AI27:AM27"/>
    <mergeCell ref="AN27:AR27"/>
    <mergeCell ref="AW16:BA16"/>
    <mergeCell ref="AS27:AW27"/>
    <mergeCell ref="AX27:BB27"/>
  </mergeCells>
  <phoneticPr fontId="2"/>
  <pageMargins left="0.74803149606299213" right="0.74803149606299213" top="0.98425196850393704" bottom="0.98425196850393704" header="0.51181102362204722" footer="0.51181102362204722"/>
  <pageSetup paperSize="9" scale="82" orientation="portrait" r:id="rId1"/>
  <headerFooter alignWithMargins="0">
    <oddHeader>&amp;R&amp;A</oddHeader>
    <oddFooter>&amp;C－２－</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6"/>
  <dimension ref="A1:AI46"/>
  <sheetViews>
    <sheetView zoomScaleNormal="100" workbookViewId="0">
      <selection activeCell="B2" sqref="B2"/>
    </sheetView>
  </sheetViews>
  <sheetFormatPr defaultRowHeight="12"/>
  <cols>
    <col min="1" max="1" width="1.25" style="20" customWidth="1"/>
    <col min="2" max="2" width="3.875" style="20" customWidth="1"/>
    <col min="3" max="3" width="11.75" style="20" customWidth="1"/>
    <col min="4" max="4" width="9.75" style="20" customWidth="1"/>
    <col min="5" max="6" width="9.875" style="20" bestFit="1" customWidth="1"/>
    <col min="7" max="8" width="8.75" style="20" bestFit="1" customWidth="1"/>
    <col min="9" max="9" width="13.875" style="20" customWidth="1"/>
    <col min="10" max="10" width="14.25" style="20" bestFit="1" customWidth="1"/>
    <col min="11" max="12" width="3.875" style="20" customWidth="1"/>
    <col min="13" max="13" width="2.125" style="20" customWidth="1"/>
    <col min="14" max="14" width="0.75" style="20" customWidth="1"/>
    <col min="15" max="22" width="3.875" style="20" customWidth="1"/>
    <col min="23" max="23" width="6.5" style="20" customWidth="1"/>
    <col min="24" max="24" width="3.875" style="20" customWidth="1"/>
    <col min="25" max="25" width="4" style="20" customWidth="1"/>
    <col min="26" max="16384" width="9" style="20"/>
  </cols>
  <sheetData>
    <row r="1" spans="1:35" s="138" customFormat="1" ht="26.25" customHeight="1">
      <c r="A1" s="134" t="s">
        <v>2136</v>
      </c>
      <c r="C1" s="140"/>
      <c r="D1" s="140"/>
      <c r="E1" s="140"/>
      <c r="F1" s="140"/>
      <c r="G1" s="140"/>
      <c r="H1" s="140"/>
      <c r="I1" s="140"/>
      <c r="J1" s="140"/>
      <c r="K1" s="140"/>
      <c r="L1" s="140"/>
      <c r="M1" s="140"/>
      <c r="N1" s="140"/>
      <c r="O1" s="140"/>
      <c r="P1" s="140"/>
      <c r="Q1" s="140"/>
      <c r="R1" s="140"/>
      <c r="S1" s="140"/>
      <c r="T1" s="140"/>
      <c r="U1" s="140"/>
      <c r="V1" s="140"/>
      <c r="W1" s="140"/>
      <c r="X1" s="139"/>
      <c r="Y1" s="139"/>
      <c r="Z1" s="139"/>
      <c r="AA1" s="139"/>
      <c r="AB1" s="139"/>
      <c r="AC1" s="139"/>
      <c r="AD1" s="139"/>
      <c r="AE1" s="139"/>
      <c r="AF1" s="139"/>
      <c r="AG1" s="139"/>
      <c r="AH1" s="139"/>
      <c r="AI1" s="139"/>
    </row>
    <row r="2" spans="1:35" ht="15.95" customHeight="1">
      <c r="A2" s="1275"/>
      <c r="B2" s="257"/>
      <c r="C2" s="257"/>
      <c r="D2" s="257"/>
      <c r="E2" s="257"/>
      <c r="F2" s="257"/>
      <c r="G2" s="2028" t="s">
        <v>410</v>
      </c>
      <c r="H2" s="2028"/>
      <c r="I2" s="1307" t="s">
        <v>411</v>
      </c>
      <c r="J2" s="1219"/>
    </row>
    <row r="3" spans="1:35" ht="15.95" customHeight="1">
      <c r="A3" s="1275"/>
      <c r="B3" s="1821" t="s">
        <v>412</v>
      </c>
      <c r="C3" s="1822"/>
      <c r="D3" s="2059" t="s">
        <v>1988</v>
      </c>
      <c r="E3" s="1822" t="s">
        <v>638</v>
      </c>
      <c r="F3" s="1621" t="s">
        <v>281</v>
      </c>
      <c r="G3" s="1622"/>
      <c r="H3" s="1622"/>
      <c r="I3" s="1622"/>
      <c r="J3" s="455"/>
    </row>
    <row r="4" spans="1:35" ht="18" customHeight="1">
      <c r="A4" s="1275"/>
      <c r="B4" s="1823"/>
      <c r="C4" s="1581"/>
      <c r="D4" s="2023"/>
      <c r="E4" s="1581"/>
      <c r="F4" s="1206" t="s">
        <v>282</v>
      </c>
      <c r="G4" s="1206" t="s">
        <v>283</v>
      </c>
      <c r="H4" s="1513" t="s">
        <v>2283</v>
      </c>
      <c r="I4" s="1236" t="s">
        <v>1324</v>
      </c>
      <c r="J4" s="16"/>
      <c r="K4" s="16"/>
      <c r="L4" s="28"/>
      <c r="M4" s="28"/>
      <c r="N4" s="28"/>
      <c r="O4" s="28"/>
      <c r="P4" s="16"/>
      <c r="R4" s="16"/>
    </row>
    <row r="5" spans="1:35" ht="18" customHeight="1">
      <c r="A5" s="1275"/>
      <c r="B5" s="1823" t="s">
        <v>284</v>
      </c>
      <c r="C5" s="1581"/>
      <c r="D5" s="1296">
        <v>1646</v>
      </c>
      <c r="E5" s="1296">
        <v>144909</v>
      </c>
      <c r="F5" s="1296">
        <v>586653</v>
      </c>
      <c r="G5" s="1296">
        <v>35160</v>
      </c>
      <c r="H5" s="1296">
        <v>17707</v>
      </c>
      <c r="I5" s="592">
        <v>639520</v>
      </c>
      <c r="J5" s="16"/>
      <c r="K5" s="16"/>
      <c r="L5" s="28"/>
      <c r="M5" s="28"/>
      <c r="N5" s="28"/>
      <c r="O5" s="28"/>
      <c r="P5" s="16"/>
      <c r="R5" s="16"/>
    </row>
    <row r="6" spans="1:35" ht="18" customHeight="1">
      <c r="A6" s="1275"/>
      <c r="B6" s="1823">
        <v>4</v>
      </c>
      <c r="C6" s="1569"/>
      <c r="D6" s="1278">
        <v>98</v>
      </c>
      <c r="E6" s="591">
        <v>9230</v>
      </c>
      <c r="F6" s="1436">
        <v>39921</v>
      </c>
      <c r="G6" s="591">
        <v>2415</v>
      </c>
      <c r="H6" s="591">
        <v>1357</v>
      </c>
      <c r="I6" s="592">
        <f t="shared" ref="I6:I17" si="0">SUM(F6:H6)</f>
        <v>43693</v>
      </c>
      <c r="J6" s="16"/>
      <c r="K6" s="16"/>
      <c r="L6" s="28"/>
      <c r="M6" s="28"/>
      <c r="N6" s="28"/>
      <c r="O6" s="28"/>
      <c r="P6" s="16"/>
      <c r="R6" s="16"/>
      <c r="V6" s="82"/>
    </row>
    <row r="7" spans="1:35" ht="18" customHeight="1">
      <c r="A7" s="1275"/>
      <c r="B7" s="1823">
        <v>5</v>
      </c>
      <c r="C7" s="1569"/>
      <c r="D7" s="1278">
        <v>242</v>
      </c>
      <c r="E7" s="591">
        <v>11812</v>
      </c>
      <c r="F7" s="1436">
        <v>46115</v>
      </c>
      <c r="G7" s="591">
        <v>2767</v>
      </c>
      <c r="H7" s="591">
        <v>1434</v>
      </c>
      <c r="I7" s="592">
        <f t="shared" si="0"/>
        <v>50316</v>
      </c>
      <c r="J7" s="28"/>
      <c r="K7" s="28"/>
      <c r="L7" s="16"/>
      <c r="M7" s="16"/>
      <c r="N7" s="28"/>
      <c r="O7" s="28"/>
      <c r="P7" s="28"/>
      <c r="R7" s="28"/>
      <c r="V7" s="28"/>
    </row>
    <row r="8" spans="1:35" ht="18" customHeight="1">
      <c r="A8" s="1275"/>
      <c r="B8" s="2315">
        <v>6</v>
      </c>
      <c r="C8" s="1580"/>
      <c r="D8" s="1278">
        <v>116</v>
      </c>
      <c r="E8" s="1436">
        <v>12111</v>
      </c>
      <c r="F8" s="1437">
        <v>48876</v>
      </c>
      <c r="G8" s="1436">
        <v>2813</v>
      </c>
      <c r="H8" s="1436">
        <v>1473</v>
      </c>
      <c r="I8" s="592">
        <f t="shared" si="0"/>
        <v>53162</v>
      </c>
      <c r="J8" s="69"/>
      <c r="K8" s="69"/>
      <c r="L8" s="28"/>
      <c r="M8" s="28"/>
      <c r="N8" s="28"/>
      <c r="O8" s="28"/>
      <c r="P8" s="69"/>
      <c r="R8" s="69"/>
      <c r="S8" s="79"/>
      <c r="T8" s="79"/>
      <c r="U8" s="79"/>
      <c r="V8" s="58"/>
    </row>
    <row r="9" spans="1:35" ht="18" customHeight="1">
      <c r="A9" s="1275"/>
      <c r="B9" s="2315">
        <v>7</v>
      </c>
      <c r="C9" s="1580"/>
      <c r="D9" s="1278">
        <v>253</v>
      </c>
      <c r="E9" s="1436">
        <v>13683</v>
      </c>
      <c r="F9" s="1437">
        <v>55427</v>
      </c>
      <c r="G9" s="1436">
        <v>2757</v>
      </c>
      <c r="H9" s="1436">
        <v>1588</v>
      </c>
      <c r="I9" s="592">
        <f t="shared" si="0"/>
        <v>59772</v>
      </c>
      <c r="J9" s="69"/>
      <c r="K9" s="69"/>
      <c r="L9" s="28"/>
      <c r="M9" s="28"/>
      <c r="N9" s="28"/>
      <c r="O9" s="28"/>
      <c r="P9" s="69"/>
      <c r="Q9" s="69"/>
      <c r="R9" s="69"/>
      <c r="S9" s="79"/>
      <c r="T9" s="79"/>
      <c r="U9" s="79"/>
      <c r="V9" s="58"/>
    </row>
    <row r="10" spans="1:35" ht="18" customHeight="1">
      <c r="A10" s="1275"/>
      <c r="B10" s="2315">
        <v>8</v>
      </c>
      <c r="C10" s="1580"/>
      <c r="D10" s="1278">
        <v>335</v>
      </c>
      <c r="E10" s="1436">
        <v>13790</v>
      </c>
      <c r="F10" s="1437">
        <v>55974</v>
      </c>
      <c r="G10" s="1436">
        <v>2917</v>
      </c>
      <c r="H10" s="1436">
        <v>1424</v>
      </c>
      <c r="I10" s="592">
        <f t="shared" si="0"/>
        <v>60315</v>
      </c>
      <c r="J10" s="69"/>
      <c r="K10" s="69"/>
      <c r="L10" s="28"/>
      <c r="M10" s="28"/>
      <c r="N10" s="28"/>
      <c r="O10" s="28"/>
      <c r="P10" s="69"/>
      <c r="Q10" s="69"/>
      <c r="R10" s="69"/>
      <c r="S10" s="79"/>
      <c r="T10" s="79"/>
      <c r="U10" s="79"/>
      <c r="V10" s="58"/>
    </row>
    <row r="11" spans="1:35" ht="18" customHeight="1">
      <c r="A11" s="1275"/>
      <c r="B11" s="2315">
        <v>9</v>
      </c>
      <c r="C11" s="1580"/>
      <c r="D11" s="1278">
        <v>171</v>
      </c>
      <c r="E11" s="1436">
        <v>13073</v>
      </c>
      <c r="F11" s="1437">
        <v>53949</v>
      </c>
      <c r="G11" s="1436">
        <v>3207</v>
      </c>
      <c r="H11" s="1436">
        <v>1370</v>
      </c>
      <c r="I11" s="592">
        <f t="shared" si="0"/>
        <v>58526</v>
      </c>
      <c r="J11" s="69"/>
      <c r="K11" s="69"/>
      <c r="L11" s="28"/>
      <c r="M11" s="28"/>
      <c r="N11" s="28"/>
      <c r="O11" s="28"/>
      <c r="P11" s="69"/>
      <c r="Q11" s="69"/>
      <c r="R11" s="69"/>
      <c r="S11" s="79"/>
      <c r="T11" s="79"/>
      <c r="U11" s="79"/>
      <c r="V11" s="58"/>
    </row>
    <row r="12" spans="1:35" ht="18" customHeight="1">
      <c r="A12" s="1275"/>
      <c r="B12" s="2315">
        <v>10</v>
      </c>
      <c r="C12" s="1580"/>
      <c r="D12" s="1278">
        <v>134</v>
      </c>
      <c r="E12" s="1436">
        <v>12072</v>
      </c>
      <c r="F12" s="1437">
        <v>48753</v>
      </c>
      <c r="G12" s="1436">
        <v>2992</v>
      </c>
      <c r="H12" s="1436">
        <v>1348</v>
      </c>
      <c r="I12" s="592">
        <f t="shared" si="0"/>
        <v>53093</v>
      </c>
      <c r="J12" s="69"/>
      <c r="K12" s="69"/>
      <c r="L12" s="28"/>
      <c r="M12" s="28"/>
      <c r="N12" s="28"/>
      <c r="O12" s="28"/>
      <c r="P12" s="69"/>
      <c r="Q12" s="69"/>
      <c r="R12" s="69"/>
      <c r="S12" s="79"/>
      <c r="T12" s="79"/>
      <c r="U12" s="79"/>
      <c r="V12" s="58"/>
    </row>
    <row r="13" spans="1:35" ht="18" customHeight="1">
      <c r="A13" s="1275"/>
      <c r="B13" s="2315">
        <v>11</v>
      </c>
      <c r="C13" s="1580"/>
      <c r="D13" s="1278">
        <v>84</v>
      </c>
      <c r="E13" s="1436">
        <v>11524</v>
      </c>
      <c r="F13" s="1437">
        <v>43812</v>
      </c>
      <c r="G13" s="1436">
        <v>2660</v>
      </c>
      <c r="H13" s="1436">
        <v>1262</v>
      </c>
      <c r="I13" s="592">
        <f t="shared" si="0"/>
        <v>47734</v>
      </c>
      <c r="J13" s="69"/>
      <c r="K13" s="69"/>
      <c r="L13" s="28"/>
      <c r="M13" s="28"/>
      <c r="N13" s="28"/>
      <c r="O13" s="28"/>
      <c r="P13" s="69"/>
      <c r="Q13" s="69"/>
      <c r="R13" s="69"/>
      <c r="S13" s="79"/>
      <c r="T13" s="79"/>
      <c r="U13" s="79"/>
      <c r="V13" s="58"/>
    </row>
    <row r="14" spans="1:35" ht="18" customHeight="1">
      <c r="A14" s="1275"/>
      <c r="B14" s="1823">
        <v>12</v>
      </c>
      <c r="C14" s="1581"/>
      <c r="D14" s="1278">
        <v>55</v>
      </c>
      <c r="E14" s="1436">
        <v>9940</v>
      </c>
      <c r="F14" s="1436">
        <v>40867</v>
      </c>
      <c r="G14" s="1436">
        <v>2469</v>
      </c>
      <c r="H14" s="1436">
        <v>1299</v>
      </c>
      <c r="I14" s="592">
        <f t="shared" si="0"/>
        <v>44635</v>
      </c>
      <c r="J14" s="69"/>
      <c r="K14" s="69"/>
      <c r="L14" s="28"/>
      <c r="M14" s="28"/>
      <c r="N14" s="28"/>
      <c r="O14" s="28"/>
      <c r="P14" s="69"/>
      <c r="Q14" s="69"/>
      <c r="R14" s="69"/>
      <c r="S14" s="79"/>
      <c r="T14" s="79"/>
      <c r="U14" s="79"/>
      <c r="V14" s="58"/>
    </row>
    <row r="15" spans="1:35" ht="18" customHeight="1">
      <c r="A15" s="1275"/>
      <c r="B15" s="1823">
        <v>1</v>
      </c>
      <c r="C15" s="1581"/>
      <c r="D15" s="1278">
        <v>68</v>
      </c>
      <c r="E15" s="1436">
        <v>10730</v>
      </c>
      <c r="F15" s="1436">
        <v>41822</v>
      </c>
      <c r="G15" s="1436">
        <v>2593</v>
      </c>
      <c r="H15" s="1436">
        <v>1266</v>
      </c>
      <c r="I15" s="592">
        <f t="shared" si="0"/>
        <v>45681</v>
      </c>
      <c r="J15" s="69"/>
      <c r="K15" s="69"/>
      <c r="L15" s="28"/>
      <c r="M15" s="28"/>
      <c r="N15" s="28"/>
      <c r="O15" s="28"/>
      <c r="P15" s="69"/>
      <c r="Q15" s="69"/>
      <c r="R15" s="69"/>
      <c r="S15" s="79"/>
      <c r="T15" s="79"/>
      <c r="U15" s="79"/>
      <c r="V15" s="58"/>
    </row>
    <row r="16" spans="1:35" ht="18" customHeight="1">
      <c r="A16" s="1275"/>
      <c r="B16" s="1823">
        <v>2</v>
      </c>
      <c r="C16" s="1581"/>
      <c r="D16" s="1278">
        <v>99</v>
      </c>
      <c r="E16" s="1436">
        <v>10695</v>
      </c>
      <c r="F16" s="1436">
        <v>41792</v>
      </c>
      <c r="G16" s="1436">
        <v>2469</v>
      </c>
      <c r="H16" s="1436">
        <v>1293</v>
      </c>
      <c r="I16" s="592">
        <f t="shared" si="0"/>
        <v>45554</v>
      </c>
      <c r="J16" s="69"/>
      <c r="K16" s="69"/>
      <c r="L16" s="28"/>
      <c r="M16" s="28"/>
      <c r="N16" s="28"/>
      <c r="O16" s="28"/>
      <c r="P16" s="69"/>
      <c r="Q16" s="69"/>
      <c r="R16" s="69"/>
      <c r="S16" s="79"/>
      <c r="T16" s="79"/>
      <c r="U16" s="79"/>
      <c r="V16" s="58"/>
    </row>
    <row r="17" spans="1:35" ht="18" customHeight="1">
      <c r="A17" s="1275"/>
      <c r="B17" s="1823">
        <v>3</v>
      </c>
      <c r="C17" s="2615"/>
      <c r="D17" s="1278">
        <v>111</v>
      </c>
      <c r="E17" s="591">
        <v>12288</v>
      </c>
      <c r="F17" s="1436">
        <v>48399</v>
      </c>
      <c r="G17" s="591">
        <v>2765</v>
      </c>
      <c r="H17" s="591">
        <v>1261</v>
      </c>
      <c r="I17" s="592">
        <f t="shared" si="0"/>
        <v>52425</v>
      </c>
      <c r="J17" s="28"/>
      <c r="K17" s="28"/>
      <c r="L17" s="28"/>
      <c r="M17" s="28"/>
      <c r="N17" s="28"/>
      <c r="O17" s="28"/>
      <c r="P17" s="28"/>
      <c r="Q17" s="28"/>
      <c r="R17" s="28"/>
      <c r="V17" s="28"/>
    </row>
    <row r="18" spans="1:35" ht="18" customHeight="1">
      <c r="A18" s="1275"/>
      <c r="B18" s="1823" t="s">
        <v>1385</v>
      </c>
      <c r="C18" s="2615"/>
      <c r="D18" s="1296">
        <f t="shared" ref="D18:I18" si="1">SUM(D6:D17)</f>
        <v>1766</v>
      </c>
      <c r="E18" s="1296">
        <f t="shared" si="1"/>
        <v>140948</v>
      </c>
      <c r="F18" s="1296">
        <f t="shared" si="1"/>
        <v>565707</v>
      </c>
      <c r="G18" s="1296">
        <f t="shared" si="1"/>
        <v>32824</v>
      </c>
      <c r="H18" s="1296">
        <f t="shared" si="1"/>
        <v>16375</v>
      </c>
      <c r="I18" s="1297">
        <f t="shared" si="1"/>
        <v>614906</v>
      </c>
      <c r="J18" s="28"/>
      <c r="K18" s="28"/>
      <c r="L18" s="28"/>
      <c r="M18" s="28"/>
      <c r="N18" s="28"/>
      <c r="O18" s="28"/>
      <c r="P18" s="28"/>
      <c r="Q18" s="28"/>
      <c r="R18" s="28"/>
      <c r="V18" s="28"/>
    </row>
    <row r="19" spans="1:35" ht="18" customHeight="1">
      <c r="A19" s="1275"/>
      <c r="B19" s="1823" t="s">
        <v>1489</v>
      </c>
      <c r="C19" s="1581"/>
      <c r="D19" s="593">
        <f t="shared" ref="D19:I19" si="2">AVERAGE(D6:D17)</f>
        <v>147.16666666666666</v>
      </c>
      <c r="E19" s="593">
        <f t="shared" si="2"/>
        <v>11745.666666666666</v>
      </c>
      <c r="F19" s="593">
        <f t="shared" si="2"/>
        <v>47142.25</v>
      </c>
      <c r="G19" s="593">
        <f t="shared" si="2"/>
        <v>2735.3333333333335</v>
      </c>
      <c r="H19" s="593">
        <f t="shared" si="2"/>
        <v>1364.5833333333333</v>
      </c>
      <c r="I19" s="935">
        <f t="shared" si="2"/>
        <v>51242.166666666664</v>
      </c>
      <c r="J19" s="28"/>
      <c r="K19" s="28"/>
      <c r="L19" s="28"/>
      <c r="M19" s="28"/>
      <c r="N19" s="28"/>
      <c r="O19" s="28"/>
      <c r="P19" s="28"/>
      <c r="Q19" s="28"/>
      <c r="R19" s="28"/>
      <c r="V19" s="28"/>
    </row>
    <row r="20" spans="1:35" ht="18" customHeight="1">
      <c r="A20" s="1275"/>
      <c r="B20" s="2640" t="s">
        <v>1490</v>
      </c>
      <c r="C20" s="2641"/>
      <c r="D20" s="1438">
        <f t="shared" ref="D20:I20" si="3">D18-D5</f>
        <v>120</v>
      </c>
      <c r="E20" s="1438">
        <f t="shared" si="3"/>
        <v>-3961</v>
      </c>
      <c r="F20" s="1438">
        <f t="shared" si="3"/>
        <v>-20946</v>
      </c>
      <c r="G20" s="1438">
        <f t="shared" si="3"/>
        <v>-2336</v>
      </c>
      <c r="H20" s="1438">
        <f t="shared" si="3"/>
        <v>-1332</v>
      </c>
      <c r="I20" s="1439">
        <f t="shared" si="3"/>
        <v>-24614</v>
      </c>
      <c r="J20" s="28"/>
      <c r="K20" s="28"/>
      <c r="L20" s="28"/>
      <c r="M20" s="28"/>
      <c r="N20" s="28"/>
      <c r="O20" s="28"/>
      <c r="P20" s="28"/>
      <c r="Q20" s="28"/>
      <c r="R20" s="28"/>
      <c r="V20" s="28"/>
    </row>
    <row r="21" spans="1:35">
      <c r="A21" s="1275"/>
      <c r="B21" s="1057" t="s">
        <v>2172</v>
      </c>
      <c r="C21" s="1057"/>
      <c r="D21" s="1440"/>
      <c r="E21" s="1227"/>
      <c r="F21" s="1268"/>
      <c r="G21" s="1268"/>
      <c r="H21" s="1268"/>
      <c r="I21" s="2635"/>
      <c r="J21" s="2635"/>
      <c r="K21" s="28"/>
      <c r="L21" s="28"/>
      <c r="M21" s="28"/>
      <c r="N21" s="28"/>
      <c r="O21" s="28"/>
      <c r="P21" s="28"/>
      <c r="Q21" s="28"/>
      <c r="R21" s="28"/>
      <c r="S21" s="28"/>
      <c r="W21" s="28"/>
    </row>
    <row r="22" spans="1:35">
      <c r="A22" s="1275"/>
      <c r="B22" s="2637"/>
      <c r="C22" s="2637"/>
      <c r="D22" s="1441"/>
      <c r="E22" s="257"/>
      <c r="F22" s="1275"/>
      <c r="G22" s="1275"/>
      <c r="H22" s="1275"/>
      <c r="I22" s="1275"/>
      <c r="J22" s="1275"/>
    </row>
    <row r="23" spans="1:35">
      <c r="A23" s="1275"/>
      <c r="B23" s="10"/>
      <c r="C23" s="10"/>
      <c r="D23" s="10"/>
      <c r="E23" s="10"/>
      <c r="F23" s="10"/>
      <c r="G23" s="1275"/>
      <c r="H23" s="1275"/>
      <c r="I23" s="1275"/>
      <c r="J23" s="1275"/>
    </row>
    <row r="24" spans="1:35" s="138" customFormat="1" ht="26.25" customHeight="1">
      <c r="A24" s="1079" t="s">
        <v>2137</v>
      </c>
      <c r="B24" s="164"/>
      <c r="C24" s="164"/>
      <c r="D24" s="164"/>
      <c r="E24" s="164"/>
      <c r="F24" s="164"/>
      <c r="G24" s="164"/>
      <c r="H24" s="164"/>
      <c r="I24" s="164"/>
      <c r="J24" s="164"/>
      <c r="K24" s="140"/>
      <c r="L24" s="140"/>
      <c r="M24" s="140"/>
      <c r="N24" s="140"/>
      <c r="O24" s="140"/>
      <c r="P24" s="140"/>
      <c r="Q24" s="140"/>
      <c r="R24" s="140"/>
      <c r="S24" s="140"/>
      <c r="T24" s="140"/>
      <c r="U24" s="140"/>
      <c r="V24" s="140"/>
      <c r="W24" s="140"/>
      <c r="X24" s="139"/>
      <c r="Y24" s="139"/>
      <c r="Z24" s="139"/>
      <c r="AA24" s="139"/>
      <c r="AB24" s="139"/>
      <c r="AC24" s="139"/>
      <c r="AD24" s="139"/>
      <c r="AE24" s="139"/>
      <c r="AF24" s="139"/>
      <c r="AG24" s="139"/>
      <c r="AH24" s="139"/>
      <c r="AI24" s="139"/>
    </row>
    <row r="25" spans="1:35" ht="15.95" customHeight="1">
      <c r="A25" s="1275"/>
      <c r="B25" s="1275"/>
      <c r="C25" s="1275"/>
      <c r="D25" s="2636" t="s">
        <v>406</v>
      </c>
      <c r="E25" s="2636"/>
      <c r="F25" s="2636"/>
      <c r="G25" s="1275"/>
      <c r="H25" s="1275"/>
      <c r="I25" s="1275"/>
      <c r="J25" s="1275"/>
    </row>
    <row r="26" spans="1:35" ht="18" customHeight="1">
      <c r="A26" s="1275"/>
      <c r="B26" s="1821" t="s">
        <v>1491</v>
      </c>
      <c r="C26" s="1822"/>
      <c r="D26" s="1207" t="s">
        <v>1331</v>
      </c>
      <c r="E26" s="1214" t="s">
        <v>1386</v>
      </c>
      <c r="F26" s="1274" t="s">
        <v>1627</v>
      </c>
      <c r="G26" s="1274" t="s">
        <v>1385</v>
      </c>
      <c r="H26" s="146"/>
      <c r="I26" s="63"/>
      <c r="J26" s="63"/>
      <c r="K26" s="63"/>
      <c r="L26" s="63"/>
      <c r="M26" s="63"/>
    </row>
    <row r="27" spans="1:35" ht="18" customHeight="1">
      <c r="A27" s="1275"/>
      <c r="B27" s="1823" t="s">
        <v>2254</v>
      </c>
      <c r="C27" s="1581"/>
      <c r="D27" s="1442">
        <v>249</v>
      </c>
      <c r="E27" s="1436">
        <v>254</v>
      </c>
      <c r="F27" s="1432">
        <v>21</v>
      </c>
      <c r="G27" s="1443">
        <f t="shared" ref="G27:G38" si="4">SUM(D27:F27)</f>
        <v>524</v>
      </c>
      <c r="H27" s="1430"/>
      <c r="I27" s="1430"/>
      <c r="J27" s="1430"/>
      <c r="K27" s="105"/>
      <c r="L27" s="105"/>
      <c r="M27" s="105"/>
    </row>
    <row r="28" spans="1:35" ht="18" customHeight="1">
      <c r="A28" s="1275"/>
      <c r="B28" s="1823" t="s">
        <v>2255</v>
      </c>
      <c r="C28" s="1581"/>
      <c r="D28" s="1442">
        <v>891</v>
      </c>
      <c r="E28" s="1436">
        <v>1148</v>
      </c>
      <c r="F28" s="1432">
        <v>18</v>
      </c>
      <c r="G28" s="1443">
        <f t="shared" si="4"/>
        <v>2057</v>
      </c>
      <c r="H28" s="1444"/>
      <c r="I28" s="1430"/>
      <c r="J28" s="1430"/>
      <c r="K28" s="105"/>
      <c r="L28" s="105"/>
      <c r="M28" s="105"/>
      <c r="N28" s="106"/>
    </row>
    <row r="29" spans="1:35" ht="18" customHeight="1">
      <c r="A29" s="1275"/>
      <c r="B29" s="1823" t="s">
        <v>2256</v>
      </c>
      <c r="C29" s="1581"/>
      <c r="D29" s="1282">
        <v>232</v>
      </c>
      <c r="E29" s="1436">
        <v>286</v>
      </c>
      <c r="F29" s="1432">
        <v>2</v>
      </c>
      <c r="G29" s="1443">
        <f t="shared" si="4"/>
        <v>520</v>
      </c>
      <c r="H29" s="1430"/>
      <c r="I29" s="1430"/>
      <c r="J29" s="1430"/>
      <c r="K29" s="105"/>
      <c r="L29" s="105"/>
      <c r="M29" s="105"/>
      <c r="N29" s="106"/>
    </row>
    <row r="30" spans="1:35" ht="18" customHeight="1">
      <c r="A30" s="1275"/>
      <c r="B30" s="1823" t="s">
        <v>1989</v>
      </c>
      <c r="C30" s="1581"/>
      <c r="D30" s="1442">
        <v>108</v>
      </c>
      <c r="E30" s="1436">
        <v>166</v>
      </c>
      <c r="F30" s="1432">
        <v>0</v>
      </c>
      <c r="G30" s="1443">
        <f t="shared" si="4"/>
        <v>274</v>
      </c>
      <c r="H30" s="1444"/>
      <c r="I30" s="1430"/>
      <c r="J30" s="1430"/>
      <c r="K30" s="105"/>
      <c r="L30" s="105"/>
      <c r="M30" s="105"/>
      <c r="N30" s="106"/>
    </row>
    <row r="31" spans="1:35" ht="18" customHeight="1">
      <c r="A31" s="1275"/>
      <c r="B31" s="1823" t="s">
        <v>2257</v>
      </c>
      <c r="C31" s="1581"/>
      <c r="D31" s="1442">
        <v>144</v>
      </c>
      <c r="E31" s="1436">
        <v>277</v>
      </c>
      <c r="F31" s="1432">
        <v>1</v>
      </c>
      <c r="G31" s="1443">
        <f t="shared" si="4"/>
        <v>422</v>
      </c>
      <c r="H31" s="1444"/>
      <c r="I31" s="1430"/>
      <c r="J31" s="1430"/>
      <c r="K31" s="105"/>
      <c r="L31" s="105"/>
      <c r="M31" s="105"/>
      <c r="N31" s="106"/>
    </row>
    <row r="32" spans="1:35" ht="18" customHeight="1">
      <c r="A32" s="1275"/>
      <c r="B32" s="1823" t="s">
        <v>1990</v>
      </c>
      <c r="C32" s="1581"/>
      <c r="D32" s="1442">
        <v>158</v>
      </c>
      <c r="E32" s="1436">
        <v>368</v>
      </c>
      <c r="F32" s="1432">
        <v>3</v>
      </c>
      <c r="G32" s="1443">
        <f t="shared" si="4"/>
        <v>529</v>
      </c>
      <c r="H32" s="1444"/>
      <c r="I32" s="1430"/>
      <c r="J32" s="1430"/>
      <c r="K32" s="105"/>
      <c r="L32" s="105"/>
      <c r="M32" s="105"/>
      <c r="N32" s="106"/>
    </row>
    <row r="33" spans="1:13" ht="18" customHeight="1">
      <c r="A33" s="1275"/>
      <c r="B33" s="2638" t="s">
        <v>2258</v>
      </c>
      <c r="C33" s="2639"/>
      <c r="D33" s="1442">
        <v>474</v>
      </c>
      <c r="E33" s="1436">
        <v>1365</v>
      </c>
      <c r="F33" s="1432">
        <v>24</v>
      </c>
      <c r="G33" s="1443">
        <f t="shared" si="4"/>
        <v>1863</v>
      </c>
      <c r="H33" s="1444"/>
      <c r="I33" s="1430"/>
      <c r="J33" s="1430"/>
      <c r="K33" s="105"/>
      <c r="L33" s="105"/>
      <c r="M33" s="105"/>
    </row>
    <row r="34" spans="1:13" ht="18" customHeight="1">
      <c r="A34" s="1275"/>
      <c r="B34" s="2638" t="s">
        <v>2259</v>
      </c>
      <c r="C34" s="2639"/>
      <c r="D34" s="1442">
        <v>823</v>
      </c>
      <c r="E34" s="1436">
        <v>1890</v>
      </c>
      <c r="F34" s="1432">
        <v>23</v>
      </c>
      <c r="G34" s="1443">
        <f t="shared" si="4"/>
        <v>2736</v>
      </c>
      <c r="H34" s="1444"/>
      <c r="I34" s="1430"/>
      <c r="J34" s="1430"/>
      <c r="K34" s="105"/>
      <c r="L34" s="105"/>
      <c r="M34" s="105"/>
    </row>
    <row r="35" spans="1:13" ht="18" customHeight="1">
      <c r="A35" s="1275"/>
      <c r="B35" s="2638" t="s">
        <v>2260</v>
      </c>
      <c r="C35" s="2639"/>
      <c r="D35" s="1442">
        <v>551</v>
      </c>
      <c r="E35" s="1436">
        <v>905</v>
      </c>
      <c r="F35" s="1432">
        <v>6</v>
      </c>
      <c r="G35" s="1443">
        <f t="shared" si="4"/>
        <v>1462</v>
      </c>
      <c r="H35" s="1430"/>
      <c r="I35" s="1430"/>
      <c r="J35" s="1430"/>
      <c r="K35" s="105"/>
      <c r="L35" s="105"/>
      <c r="M35" s="105"/>
    </row>
    <row r="36" spans="1:13" ht="18" customHeight="1">
      <c r="A36" s="1275"/>
      <c r="B36" s="2638" t="s">
        <v>2261</v>
      </c>
      <c r="C36" s="2639"/>
      <c r="D36" s="1442">
        <v>675</v>
      </c>
      <c r="E36" s="1436">
        <v>878</v>
      </c>
      <c r="F36" s="1432">
        <v>3</v>
      </c>
      <c r="G36" s="1443">
        <f t="shared" si="4"/>
        <v>1556</v>
      </c>
      <c r="H36" s="1430"/>
      <c r="I36" s="1430"/>
      <c r="J36" s="1430"/>
      <c r="K36" s="105"/>
      <c r="L36" s="105"/>
      <c r="M36" s="105"/>
    </row>
    <row r="37" spans="1:13" ht="18" customHeight="1">
      <c r="A37" s="1275"/>
      <c r="B37" s="2638" t="s">
        <v>2262</v>
      </c>
      <c r="C37" s="2639"/>
      <c r="D37" s="1442">
        <v>701</v>
      </c>
      <c r="E37" s="1436">
        <v>569</v>
      </c>
      <c r="F37" s="1432">
        <v>2</v>
      </c>
      <c r="G37" s="1443">
        <f t="shared" si="4"/>
        <v>1272</v>
      </c>
      <c r="H37" s="1444"/>
      <c r="I37" s="1430"/>
      <c r="J37" s="1430"/>
      <c r="K37" s="105"/>
      <c r="L37" s="105"/>
      <c r="M37" s="105"/>
    </row>
    <row r="38" spans="1:13" ht="18" customHeight="1">
      <c r="A38" s="1275"/>
      <c r="B38" s="2638" t="s">
        <v>2263</v>
      </c>
      <c r="C38" s="2639"/>
      <c r="D38" s="1442">
        <v>146</v>
      </c>
      <c r="E38" s="1436">
        <v>78</v>
      </c>
      <c r="F38" s="1432">
        <v>1</v>
      </c>
      <c r="G38" s="1443">
        <f t="shared" si="4"/>
        <v>225</v>
      </c>
      <c r="H38" s="1444"/>
      <c r="I38" s="1430"/>
      <c r="J38" s="1430"/>
      <c r="K38" s="105"/>
      <c r="L38" s="105"/>
      <c r="M38" s="105"/>
    </row>
    <row r="39" spans="1:13" ht="18" customHeight="1">
      <c r="A39" s="1275"/>
      <c r="B39" s="2242" t="s">
        <v>1324</v>
      </c>
      <c r="C39" s="2243"/>
      <c r="D39" s="1338">
        <f>SUM(D27:D38)</f>
        <v>5152</v>
      </c>
      <c r="E39" s="1445">
        <f>SUM(E27:E38)</f>
        <v>8184</v>
      </c>
      <c r="F39" s="1393">
        <f>SUM(F27:F38)</f>
        <v>104</v>
      </c>
      <c r="G39" s="1339">
        <f>SUM(G27:G38)</f>
        <v>13440</v>
      </c>
      <c r="H39" s="1430"/>
      <c r="I39" s="1430"/>
      <c r="J39" s="1430"/>
      <c r="K39" s="105"/>
      <c r="L39" s="105"/>
      <c r="M39" s="105"/>
    </row>
    <row r="40" spans="1:13" ht="18" customHeight="1">
      <c r="A40" s="1275"/>
      <c r="B40" s="1057" t="s">
        <v>2264</v>
      </c>
      <c r="C40" s="1057"/>
      <c r="D40" s="76"/>
      <c r="E40" s="1237"/>
      <c r="F40" s="1446"/>
      <c r="G40" s="1372"/>
      <c r="H40" s="1430"/>
      <c r="I40" s="1430"/>
      <c r="J40" s="1430"/>
      <c r="K40" s="105"/>
      <c r="L40" s="105"/>
      <c r="M40" s="105"/>
    </row>
    <row r="41" spans="1:13" ht="18" customHeight="1">
      <c r="B41" s="2634"/>
      <c r="C41" s="2634"/>
      <c r="D41" s="28"/>
      <c r="E41" s="148"/>
      <c r="F41" s="58"/>
      <c r="G41" s="58"/>
      <c r="H41" s="69"/>
      <c r="I41" s="69"/>
      <c r="J41" s="69"/>
      <c r="K41" s="105"/>
      <c r="L41" s="105"/>
      <c r="M41" s="105"/>
    </row>
    <row r="42" spans="1:13" ht="18" customHeight="1">
      <c r="B42" s="2634"/>
      <c r="C42" s="2634"/>
      <c r="D42" s="28"/>
      <c r="E42" s="148"/>
      <c r="F42" s="58"/>
      <c r="G42" s="58"/>
      <c r="H42" s="69"/>
      <c r="I42" s="69"/>
      <c r="J42" s="69"/>
      <c r="K42" s="105"/>
      <c r="L42" s="105"/>
      <c r="M42" s="105"/>
    </row>
    <row r="43" spans="1:13" ht="18" customHeight="1">
      <c r="B43" s="2634"/>
      <c r="C43" s="2634"/>
      <c r="D43" s="28"/>
      <c r="E43" s="148"/>
      <c r="F43" s="58"/>
      <c r="G43" s="58"/>
      <c r="H43" s="69"/>
      <c r="I43" s="69"/>
      <c r="J43" s="69"/>
      <c r="K43" s="105"/>
      <c r="L43" s="105"/>
      <c r="M43" s="105"/>
    </row>
    <row r="44" spans="1:13" ht="18" customHeight="1">
      <c r="B44" s="2634"/>
      <c r="C44" s="2634"/>
      <c r="D44" s="28"/>
      <c r="E44" s="148"/>
      <c r="F44" s="58"/>
      <c r="G44" s="58"/>
      <c r="H44" s="69"/>
      <c r="I44" s="69"/>
      <c r="J44" s="69"/>
      <c r="K44" s="105"/>
      <c r="L44" s="105"/>
      <c r="M44" s="105"/>
    </row>
    <row r="45" spans="1:13" ht="18" customHeight="1">
      <c r="B45" s="2634"/>
      <c r="C45" s="2634"/>
      <c r="D45" s="2634"/>
      <c r="E45" s="148"/>
      <c r="F45" s="148"/>
      <c r="G45" s="148"/>
      <c r="H45" s="69"/>
      <c r="I45" s="69"/>
      <c r="J45" s="69"/>
      <c r="K45" s="105"/>
      <c r="L45" s="105"/>
      <c r="M45" s="105"/>
    </row>
    <row r="46" spans="1:13" ht="15" customHeight="1">
      <c r="B46" s="16"/>
      <c r="C46" s="16"/>
      <c r="D46" s="16"/>
      <c r="E46" s="16"/>
      <c r="F46" s="69"/>
      <c r="G46" s="69"/>
      <c r="H46" s="69"/>
      <c r="I46" s="69"/>
      <c r="J46" s="69"/>
      <c r="K46" s="105"/>
      <c r="L46" s="105"/>
      <c r="M46" s="105"/>
    </row>
  </sheetData>
  <mergeCells count="43">
    <mergeCell ref="B3:C4"/>
    <mergeCell ref="D3:D4"/>
    <mergeCell ref="E3:E4"/>
    <mergeCell ref="B9:C9"/>
    <mergeCell ref="B12:C12"/>
    <mergeCell ref="B5:C5"/>
    <mergeCell ref="B6:C6"/>
    <mergeCell ref="B7:C7"/>
    <mergeCell ref="B8:C8"/>
    <mergeCell ref="B10:C10"/>
    <mergeCell ref="B11:C11"/>
    <mergeCell ref="B34:C34"/>
    <mergeCell ref="B38:C38"/>
    <mergeCell ref="B37:C37"/>
    <mergeCell ref="B13:C13"/>
    <mergeCell ref="B14:C14"/>
    <mergeCell ref="B15:C15"/>
    <mergeCell ref="B16:C16"/>
    <mergeCell ref="B35:C35"/>
    <mergeCell ref="B17:C17"/>
    <mergeCell ref="B18:C18"/>
    <mergeCell ref="B19:C19"/>
    <mergeCell ref="B30:C30"/>
    <mergeCell ref="B20:C20"/>
    <mergeCell ref="B29:C29"/>
    <mergeCell ref="B31:C31"/>
    <mergeCell ref="B32:C32"/>
    <mergeCell ref="G2:H2"/>
    <mergeCell ref="F3:I3"/>
    <mergeCell ref="B43:C43"/>
    <mergeCell ref="B44:C44"/>
    <mergeCell ref="B45:D45"/>
    <mergeCell ref="B39:C39"/>
    <mergeCell ref="B41:C41"/>
    <mergeCell ref="B42:C42"/>
    <mergeCell ref="I21:J21"/>
    <mergeCell ref="B26:C26"/>
    <mergeCell ref="B27:C27"/>
    <mergeCell ref="B28:C28"/>
    <mergeCell ref="D25:F25"/>
    <mergeCell ref="B22:C22"/>
    <mergeCell ref="B36:C36"/>
    <mergeCell ref="B33:C33"/>
  </mergeCells>
  <phoneticPr fontId="2"/>
  <pageMargins left="0.75" right="0.75" top="1" bottom="1" header="0.51200000000000001" footer="0.51200000000000001"/>
  <pageSetup paperSize="9" orientation="portrait" r:id="rId1"/>
  <headerFooter alignWithMargins="0">
    <oddHeader>&amp;R&amp;A</oddHeader>
    <oddFooter>&amp;C－３８－</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7"/>
  <dimension ref="A1:AI83"/>
  <sheetViews>
    <sheetView zoomScaleNormal="100" workbookViewId="0">
      <selection activeCell="B1" sqref="B1"/>
    </sheetView>
  </sheetViews>
  <sheetFormatPr defaultRowHeight="12"/>
  <cols>
    <col min="1" max="1" width="1.25" style="20" customWidth="1"/>
    <col min="2" max="3" width="3.875" style="20" customWidth="1"/>
    <col min="4" max="4" width="9.375" style="20" customWidth="1"/>
    <col min="5" max="7" width="11.625" style="20" customWidth="1"/>
    <col min="8" max="8" width="8" style="20" bestFit="1" customWidth="1"/>
    <col min="9" max="9" width="9.625" style="20" bestFit="1" customWidth="1"/>
    <col min="10" max="10" width="14.125" style="20" bestFit="1" customWidth="1"/>
    <col min="11" max="19" width="3.875" style="20" customWidth="1"/>
    <col min="20" max="20" width="6.5" style="20" customWidth="1"/>
    <col min="21" max="21" width="3.875" style="20" customWidth="1"/>
    <col min="22" max="22" width="4" style="20" customWidth="1"/>
    <col min="23" max="16384" width="9" style="20"/>
  </cols>
  <sheetData>
    <row r="1" spans="1:35" s="138" customFormat="1" ht="26.25" customHeight="1">
      <c r="A1" s="1079" t="s">
        <v>2138</v>
      </c>
      <c r="B1" s="1080"/>
      <c r="C1" s="1080"/>
      <c r="D1" s="1080"/>
      <c r="E1" s="1080"/>
      <c r="F1" s="1080"/>
      <c r="G1" s="164"/>
      <c r="H1" s="164"/>
      <c r="I1" s="140"/>
      <c r="J1" s="140"/>
      <c r="K1" s="140"/>
      <c r="L1" s="140"/>
      <c r="M1" s="140"/>
      <c r="N1" s="140"/>
      <c r="O1" s="140"/>
      <c r="P1" s="140"/>
      <c r="Q1" s="140"/>
      <c r="R1" s="140"/>
      <c r="S1" s="140"/>
      <c r="T1" s="140"/>
      <c r="U1" s="140"/>
      <c r="V1" s="140"/>
      <c r="W1" s="140"/>
      <c r="X1" s="139"/>
      <c r="Y1" s="139"/>
      <c r="Z1" s="139"/>
      <c r="AA1" s="139"/>
      <c r="AB1" s="139"/>
      <c r="AC1" s="139"/>
      <c r="AD1" s="139"/>
      <c r="AE1" s="139"/>
      <c r="AF1" s="139"/>
      <c r="AG1" s="139"/>
      <c r="AH1" s="139"/>
      <c r="AI1" s="139"/>
    </row>
    <row r="2" spans="1:35" ht="15.95" customHeight="1">
      <c r="A2" s="1275"/>
      <c r="B2" s="257"/>
      <c r="C2" s="257" t="s">
        <v>639</v>
      </c>
      <c r="D2" s="257"/>
      <c r="E2" s="1219"/>
      <c r="F2" s="1275"/>
      <c r="G2" s="1275"/>
    </row>
    <row r="3" spans="1:35" ht="18.75" customHeight="1">
      <c r="A3" s="1275"/>
      <c r="B3" s="1821" t="s">
        <v>640</v>
      </c>
      <c r="C3" s="1562"/>
      <c r="D3" s="1562"/>
      <c r="E3" s="1238" t="s">
        <v>1991</v>
      </c>
      <c r="F3" s="63"/>
      <c r="G3" s="63"/>
      <c r="H3" s="63"/>
      <c r="I3" s="63"/>
      <c r="J3" s="63"/>
    </row>
    <row r="4" spans="1:35" ht="18.75" customHeight="1">
      <c r="A4" s="1275"/>
      <c r="B4" s="1823" t="s">
        <v>1872</v>
      </c>
      <c r="C4" s="1581"/>
      <c r="D4" s="1581"/>
      <c r="E4" s="1297">
        <v>10356</v>
      </c>
      <c r="F4" s="1430"/>
      <c r="G4" s="1430"/>
      <c r="H4" s="69"/>
      <c r="I4" s="69"/>
      <c r="J4" s="69"/>
    </row>
    <row r="5" spans="1:35" ht="18.75" customHeight="1">
      <c r="A5" s="1275"/>
      <c r="B5" s="1823" t="s">
        <v>772</v>
      </c>
      <c r="C5" s="1581"/>
      <c r="D5" s="1581"/>
      <c r="E5" s="1297">
        <v>2506</v>
      </c>
      <c r="F5" s="1430"/>
      <c r="G5" s="1275"/>
      <c r="H5" s="69"/>
      <c r="I5" s="69"/>
      <c r="J5" s="69"/>
    </row>
    <row r="6" spans="1:35" ht="18.75" customHeight="1">
      <c r="A6" s="1275"/>
      <c r="B6" s="1823" t="s">
        <v>660</v>
      </c>
      <c r="C6" s="1581"/>
      <c r="D6" s="1581"/>
      <c r="E6" s="1297">
        <v>199</v>
      </c>
      <c r="F6" s="1430"/>
      <c r="G6" s="1275"/>
      <c r="H6" s="69"/>
      <c r="I6" s="69"/>
      <c r="J6" s="69"/>
    </row>
    <row r="7" spans="1:35" ht="18.75" customHeight="1">
      <c r="A7" s="1275"/>
      <c r="B7" s="1823" t="s">
        <v>773</v>
      </c>
      <c r="C7" s="1581"/>
      <c r="D7" s="1581"/>
      <c r="E7" s="1297">
        <v>94</v>
      </c>
      <c r="F7" s="1430"/>
      <c r="G7" s="1275"/>
      <c r="H7" s="69"/>
      <c r="I7" s="69"/>
      <c r="J7" s="69"/>
    </row>
    <row r="8" spans="1:35" ht="18.75" customHeight="1">
      <c r="A8" s="1275"/>
      <c r="B8" s="1823" t="s">
        <v>1384</v>
      </c>
      <c r="C8" s="1581"/>
      <c r="D8" s="1581"/>
      <c r="E8" s="1297">
        <v>285</v>
      </c>
      <c r="F8" s="1430"/>
      <c r="G8" s="1430"/>
      <c r="H8" s="69"/>
      <c r="I8" s="69"/>
      <c r="J8" s="69"/>
    </row>
    <row r="9" spans="1:35" ht="18.75" customHeight="1">
      <c r="A9" s="1275"/>
      <c r="B9" s="2242" t="s">
        <v>1324</v>
      </c>
      <c r="C9" s="2243"/>
      <c r="D9" s="2243"/>
      <c r="E9" s="1300">
        <f>SUM(E4:E8)</f>
        <v>13440</v>
      </c>
      <c r="F9" s="1430"/>
      <c r="G9" s="1430"/>
      <c r="H9" s="69"/>
      <c r="I9" s="69"/>
      <c r="J9" s="69"/>
    </row>
    <row r="10" spans="1:35" ht="18.75" customHeight="1">
      <c r="A10" s="1275"/>
      <c r="B10" s="1057" t="s">
        <v>2265</v>
      </c>
      <c r="C10" s="1237"/>
      <c r="D10" s="1237"/>
      <c r="E10" s="1237"/>
      <c r="F10" s="245"/>
      <c r="G10" s="1430"/>
      <c r="H10" s="69"/>
      <c r="I10" s="69"/>
      <c r="J10" s="69"/>
    </row>
    <row r="11" spans="1:35" s="138" customFormat="1" ht="26.25" customHeight="1">
      <c r="A11" s="1079" t="s">
        <v>2139</v>
      </c>
      <c r="B11" s="1080"/>
      <c r="C11" s="1080"/>
      <c r="D11" s="1080"/>
      <c r="E11" s="1080"/>
      <c r="F11" s="1080"/>
      <c r="G11" s="1080"/>
      <c r="H11" s="164"/>
      <c r="I11" s="140"/>
      <c r="J11" s="140"/>
      <c r="K11" s="140"/>
      <c r="L11" s="140"/>
      <c r="M11" s="140"/>
      <c r="N11" s="140"/>
      <c r="O11" s="140"/>
      <c r="P11" s="140"/>
      <c r="Q11" s="140"/>
      <c r="R11" s="140"/>
      <c r="S11" s="140"/>
      <c r="T11" s="140"/>
      <c r="U11" s="140"/>
      <c r="V11" s="140"/>
      <c r="W11" s="140"/>
      <c r="X11" s="139"/>
      <c r="Y11" s="139"/>
      <c r="Z11" s="139"/>
      <c r="AA11" s="139"/>
      <c r="AB11" s="139"/>
      <c r="AC11" s="139"/>
      <c r="AD11" s="139"/>
      <c r="AE11" s="139"/>
      <c r="AF11" s="139"/>
      <c r="AG11" s="139"/>
      <c r="AH11" s="139"/>
      <c r="AI11" s="139"/>
    </row>
    <row r="12" spans="1:35" ht="15.95" customHeight="1">
      <c r="A12" s="1275"/>
      <c r="B12" s="1275"/>
      <c r="C12" s="1275"/>
      <c r="D12" s="1275"/>
      <c r="E12" s="1597" t="s">
        <v>410</v>
      </c>
      <c r="F12" s="1597"/>
      <c r="G12" s="1219" t="s">
        <v>774</v>
      </c>
    </row>
    <row r="13" spans="1:35" ht="15.95" customHeight="1">
      <c r="A13" s="1275"/>
      <c r="B13" s="2468"/>
      <c r="C13" s="2469"/>
      <c r="D13" s="1088"/>
      <c r="E13" s="1284" t="s">
        <v>1324</v>
      </c>
      <c r="F13" s="1089" t="s">
        <v>1440</v>
      </c>
      <c r="G13" s="1268"/>
    </row>
    <row r="14" spans="1:35" ht="15.95" customHeight="1">
      <c r="A14" s="1275"/>
      <c r="B14" s="2650" t="s">
        <v>1430</v>
      </c>
      <c r="C14" s="2651"/>
      <c r="D14" s="1085" t="s">
        <v>1431</v>
      </c>
      <c r="E14" s="1086">
        <v>273921</v>
      </c>
      <c r="F14" s="1087">
        <v>18045</v>
      </c>
      <c r="G14" s="1268"/>
    </row>
    <row r="15" spans="1:35" ht="15.95" customHeight="1">
      <c r="A15" s="1275"/>
      <c r="B15" s="2646"/>
      <c r="C15" s="2647"/>
      <c r="D15" s="594" t="s">
        <v>1432</v>
      </c>
      <c r="E15" s="598">
        <v>120097</v>
      </c>
      <c r="F15" s="599">
        <v>13111</v>
      </c>
      <c r="G15" s="1290"/>
    </row>
    <row r="16" spans="1:35" ht="15.95" customHeight="1">
      <c r="A16" s="1275"/>
      <c r="B16" s="2648"/>
      <c r="C16" s="2649"/>
      <c r="D16" s="1286" t="s">
        <v>234</v>
      </c>
      <c r="E16" s="1447">
        <f>SUM(E14:E15)</f>
        <v>394018</v>
      </c>
      <c r="F16" s="1448">
        <f>SUM(F14:F15)</f>
        <v>31156</v>
      </c>
      <c r="G16" s="151"/>
    </row>
    <row r="17" spans="1:11" ht="15.95" customHeight="1">
      <c r="A17" s="1275"/>
      <c r="B17" s="2644" t="s">
        <v>2284</v>
      </c>
      <c r="C17" s="2645"/>
      <c r="D17" s="595" t="s">
        <v>1434</v>
      </c>
      <c r="E17" s="600">
        <v>4505</v>
      </c>
      <c r="F17" s="601">
        <v>82</v>
      </c>
      <c r="G17" s="151"/>
    </row>
    <row r="18" spans="1:11" ht="15.95" customHeight="1">
      <c r="A18" s="1275"/>
      <c r="B18" s="2646"/>
      <c r="C18" s="2647"/>
      <c r="D18" s="594" t="s">
        <v>1435</v>
      </c>
      <c r="E18" s="598">
        <v>951</v>
      </c>
      <c r="F18" s="602">
        <v>10</v>
      </c>
      <c r="G18" s="151"/>
    </row>
    <row r="19" spans="1:11" ht="15.95" customHeight="1">
      <c r="A19" s="1275"/>
      <c r="B19" s="2646"/>
      <c r="C19" s="2647"/>
      <c r="D19" s="594" t="s">
        <v>1436</v>
      </c>
      <c r="E19" s="598">
        <v>1086</v>
      </c>
      <c r="F19" s="602">
        <v>7</v>
      </c>
      <c r="G19" s="151"/>
    </row>
    <row r="20" spans="1:11" ht="15.95" customHeight="1">
      <c r="A20" s="1275"/>
      <c r="B20" s="2646"/>
      <c r="C20" s="2647"/>
      <c r="D20" s="594" t="s">
        <v>1437</v>
      </c>
      <c r="E20" s="598">
        <v>891</v>
      </c>
      <c r="F20" s="602">
        <v>0</v>
      </c>
      <c r="G20" s="151"/>
    </row>
    <row r="21" spans="1:11" ht="15.95" customHeight="1">
      <c r="A21" s="1275"/>
      <c r="B21" s="2646"/>
      <c r="C21" s="2647"/>
      <c r="D21" s="594" t="s">
        <v>1438</v>
      </c>
      <c r="E21" s="598">
        <v>8</v>
      </c>
      <c r="F21" s="602">
        <v>0</v>
      </c>
      <c r="G21" s="151"/>
    </row>
    <row r="22" spans="1:11" ht="15.95" customHeight="1">
      <c r="A22" s="1275"/>
      <c r="B22" s="2646"/>
      <c r="C22" s="2647"/>
      <c r="D22" s="594" t="s">
        <v>1439</v>
      </c>
      <c r="E22" s="598">
        <v>310</v>
      </c>
      <c r="F22" s="602">
        <v>0</v>
      </c>
      <c r="G22" s="1107"/>
      <c r="H22" s="63"/>
      <c r="I22" s="63"/>
      <c r="J22" s="63"/>
    </row>
    <row r="23" spans="1:11" ht="15.95" customHeight="1">
      <c r="A23" s="1275"/>
      <c r="B23" s="2648"/>
      <c r="C23" s="2649"/>
      <c r="D23" s="596" t="s">
        <v>234</v>
      </c>
      <c r="E23" s="1447">
        <f>SUM(E17:E22)</f>
        <v>7751</v>
      </c>
      <c r="F23" s="1448">
        <f>SUM(F17:F22)</f>
        <v>99</v>
      </c>
      <c r="G23" s="1107"/>
      <c r="H23" s="69"/>
      <c r="I23" s="69"/>
      <c r="J23" s="69"/>
    </row>
    <row r="24" spans="1:11" ht="15.95" customHeight="1">
      <c r="A24" s="1275"/>
      <c r="B24" s="1057"/>
      <c r="C24" s="153"/>
      <c r="D24" s="934"/>
      <c r="E24" s="154"/>
      <c r="F24" s="154"/>
      <c r="G24" s="151"/>
      <c r="H24" s="69"/>
      <c r="I24" s="69"/>
      <c r="J24" s="69"/>
      <c r="K24" s="106"/>
    </row>
    <row r="25" spans="1:11" ht="15.95" customHeight="1">
      <c r="A25" s="1275"/>
      <c r="B25" s="1821"/>
      <c r="C25" s="1822"/>
      <c r="D25" s="1822"/>
      <c r="E25" s="1449" t="s">
        <v>775</v>
      </c>
      <c r="F25" s="1449" t="s">
        <v>776</v>
      </c>
      <c r="G25" s="597" t="s">
        <v>1324</v>
      </c>
      <c r="H25" s="69"/>
      <c r="I25" s="69"/>
      <c r="J25" s="69"/>
    </row>
    <row r="26" spans="1:11" ht="15.95" customHeight="1">
      <c r="A26" s="1275"/>
      <c r="B26" s="2642" t="s">
        <v>1441</v>
      </c>
      <c r="C26" s="2643"/>
      <c r="D26" s="2643"/>
      <c r="E26" s="1450">
        <v>7895</v>
      </c>
      <c r="F26" s="1450">
        <v>1038</v>
      </c>
      <c r="G26" s="1451">
        <f t="shared" ref="G26:G44" si="0">SUM(E26:F26)</f>
        <v>8933</v>
      </c>
      <c r="H26" s="69"/>
      <c r="I26" s="69"/>
      <c r="J26" s="69"/>
    </row>
    <row r="27" spans="1:11" ht="15.95" customHeight="1">
      <c r="A27" s="1275"/>
      <c r="B27" s="2642" t="s">
        <v>777</v>
      </c>
      <c r="C27" s="2643"/>
      <c r="D27" s="2643"/>
      <c r="E27" s="1450">
        <v>9556</v>
      </c>
      <c r="F27" s="1450">
        <v>994</v>
      </c>
      <c r="G27" s="1451">
        <f t="shared" si="0"/>
        <v>10550</v>
      </c>
      <c r="H27" s="69"/>
      <c r="I27" s="69"/>
      <c r="J27" s="69"/>
    </row>
    <row r="28" spans="1:11" ht="15.95" customHeight="1">
      <c r="A28" s="1275"/>
      <c r="B28" s="2642" t="s">
        <v>778</v>
      </c>
      <c r="C28" s="2643"/>
      <c r="D28" s="2643"/>
      <c r="E28" s="1450">
        <v>19709</v>
      </c>
      <c r="F28" s="1450">
        <v>4568</v>
      </c>
      <c r="G28" s="1451">
        <f t="shared" si="0"/>
        <v>24277</v>
      </c>
      <c r="H28" s="69"/>
      <c r="I28" s="69"/>
      <c r="J28" s="69"/>
    </row>
    <row r="29" spans="1:11" ht="15.95" customHeight="1">
      <c r="A29" s="1275"/>
      <c r="B29" s="2642" t="s">
        <v>779</v>
      </c>
      <c r="C29" s="2643"/>
      <c r="D29" s="2643"/>
      <c r="E29" s="1450">
        <v>32095</v>
      </c>
      <c r="F29" s="1450">
        <v>5536</v>
      </c>
      <c r="G29" s="1451">
        <f t="shared" si="0"/>
        <v>37631</v>
      </c>
      <c r="H29" s="69"/>
      <c r="I29" s="69"/>
      <c r="J29" s="69"/>
    </row>
    <row r="30" spans="1:11" ht="15.95" customHeight="1">
      <c r="A30" s="1275"/>
      <c r="B30" s="2642" t="s">
        <v>780</v>
      </c>
      <c r="C30" s="2643"/>
      <c r="D30" s="2643"/>
      <c r="E30" s="1450">
        <v>16786</v>
      </c>
      <c r="F30" s="1450">
        <v>9705</v>
      </c>
      <c r="G30" s="1451">
        <f t="shared" si="0"/>
        <v>26491</v>
      </c>
      <c r="H30" s="69"/>
      <c r="I30" s="69"/>
      <c r="J30" s="69"/>
    </row>
    <row r="31" spans="1:11" ht="15.95" customHeight="1">
      <c r="A31" s="1275"/>
      <c r="B31" s="2642" t="s">
        <v>231</v>
      </c>
      <c r="C31" s="2643"/>
      <c r="D31" s="2643"/>
      <c r="E31" s="1450">
        <v>25821</v>
      </c>
      <c r="F31" s="1450">
        <v>3343</v>
      </c>
      <c r="G31" s="1451">
        <f t="shared" si="0"/>
        <v>29164</v>
      </c>
      <c r="H31" s="69"/>
      <c r="I31" s="69"/>
      <c r="J31" s="69"/>
    </row>
    <row r="32" spans="1:11" ht="15.95" customHeight="1">
      <c r="A32" s="1275"/>
      <c r="B32" s="2642" t="s">
        <v>781</v>
      </c>
      <c r="C32" s="2643"/>
      <c r="D32" s="2643"/>
      <c r="E32" s="1450">
        <v>9162</v>
      </c>
      <c r="F32" s="1450">
        <v>1842</v>
      </c>
      <c r="G32" s="1451">
        <f t="shared" si="0"/>
        <v>11004</v>
      </c>
      <c r="H32" s="69"/>
      <c r="I32" s="69"/>
      <c r="J32" s="69"/>
    </row>
    <row r="33" spans="1:16" ht="15.75" customHeight="1">
      <c r="A33" s="1275"/>
      <c r="B33" s="2642" t="s">
        <v>609</v>
      </c>
      <c r="C33" s="2643"/>
      <c r="D33" s="2643"/>
      <c r="E33" s="1450">
        <v>30852</v>
      </c>
      <c r="F33" s="1450">
        <v>5382</v>
      </c>
      <c r="G33" s="1451">
        <f t="shared" si="0"/>
        <v>36234</v>
      </c>
      <c r="H33" s="69"/>
      <c r="I33" s="69"/>
      <c r="J33" s="69"/>
    </row>
    <row r="34" spans="1:16" ht="15.95" customHeight="1">
      <c r="A34" s="1275"/>
      <c r="B34" s="2642" t="s">
        <v>610</v>
      </c>
      <c r="C34" s="2643"/>
      <c r="D34" s="2643"/>
      <c r="E34" s="1450">
        <v>5115</v>
      </c>
      <c r="F34" s="1450">
        <v>1518</v>
      </c>
      <c r="G34" s="1451">
        <f t="shared" si="0"/>
        <v>6633</v>
      </c>
      <c r="H34" s="69"/>
      <c r="I34" s="69"/>
      <c r="J34" s="69"/>
    </row>
    <row r="35" spans="1:16" ht="15.95" customHeight="1">
      <c r="A35" s="1275"/>
      <c r="B35" s="2642" t="s">
        <v>247</v>
      </c>
      <c r="C35" s="2643"/>
      <c r="D35" s="2643"/>
      <c r="E35" s="1450">
        <v>99772</v>
      </c>
      <c r="F35" s="1450">
        <v>38357</v>
      </c>
      <c r="G35" s="1451">
        <f t="shared" si="0"/>
        <v>138129</v>
      </c>
      <c r="H35" s="69"/>
      <c r="I35" s="69"/>
      <c r="J35" s="69"/>
    </row>
    <row r="36" spans="1:16" ht="15.95" customHeight="1">
      <c r="A36" s="1275"/>
      <c r="B36" s="2642" t="s">
        <v>232</v>
      </c>
      <c r="C36" s="2643"/>
      <c r="D36" s="2643"/>
      <c r="E36" s="1450">
        <v>1529</v>
      </c>
      <c r="F36" s="1450">
        <v>44</v>
      </c>
      <c r="G36" s="1451">
        <f t="shared" si="0"/>
        <v>1573</v>
      </c>
      <c r="H36" s="69"/>
      <c r="I36" s="69"/>
      <c r="J36" s="69"/>
    </row>
    <row r="37" spans="1:16" ht="15.95" customHeight="1">
      <c r="A37" s="1275"/>
      <c r="B37" s="2642" t="s">
        <v>248</v>
      </c>
      <c r="C37" s="2643"/>
      <c r="D37" s="2643"/>
      <c r="E37" s="1450">
        <v>178</v>
      </c>
      <c r="F37" s="1450">
        <v>407</v>
      </c>
      <c r="G37" s="1451">
        <f t="shared" si="0"/>
        <v>585</v>
      </c>
      <c r="H37" s="69"/>
      <c r="I37" s="69"/>
      <c r="J37" s="69"/>
    </row>
    <row r="38" spans="1:16" ht="15.95" customHeight="1">
      <c r="A38" s="1275"/>
      <c r="B38" s="2642" t="s">
        <v>249</v>
      </c>
      <c r="C38" s="2643"/>
      <c r="D38" s="2643"/>
      <c r="E38" s="1450">
        <v>10482</v>
      </c>
      <c r="F38" s="1450">
        <v>490</v>
      </c>
      <c r="G38" s="1451">
        <f t="shared" si="0"/>
        <v>10972</v>
      </c>
      <c r="H38" s="69"/>
      <c r="I38" s="69"/>
      <c r="J38" s="69"/>
    </row>
    <row r="39" spans="1:16" ht="15.95" customHeight="1">
      <c r="A39" s="1275"/>
      <c r="B39" s="2642" t="s">
        <v>1522</v>
      </c>
      <c r="C39" s="2643"/>
      <c r="D39" s="2643"/>
      <c r="E39" s="1450">
        <v>3311</v>
      </c>
      <c r="F39" s="1450">
        <v>994</v>
      </c>
      <c r="G39" s="1451">
        <f t="shared" si="0"/>
        <v>4305</v>
      </c>
      <c r="H39" s="69"/>
      <c r="I39" s="69"/>
      <c r="J39" s="69"/>
    </row>
    <row r="40" spans="1:16" ht="15.95" customHeight="1">
      <c r="A40" s="1275"/>
      <c r="B40" s="2642" t="s">
        <v>1523</v>
      </c>
      <c r="C40" s="2643"/>
      <c r="D40" s="2643"/>
      <c r="E40" s="1450">
        <v>1379</v>
      </c>
      <c r="F40" s="1450">
        <v>1126</v>
      </c>
      <c r="G40" s="1451">
        <f t="shared" si="0"/>
        <v>2505</v>
      </c>
      <c r="H40" s="69"/>
      <c r="I40" s="69"/>
      <c r="J40" s="69"/>
    </row>
    <row r="41" spans="1:16" ht="15.95" customHeight="1">
      <c r="A41" s="1275"/>
      <c r="B41" s="2642" t="s">
        <v>1524</v>
      </c>
      <c r="C41" s="2643"/>
      <c r="D41" s="2643"/>
      <c r="E41" s="1450">
        <v>2</v>
      </c>
      <c r="F41" s="1450">
        <v>39552</v>
      </c>
      <c r="G41" s="1451">
        <f t="shared" si="0"/>
        <v>39554</v>
      </c>
      <c r="H41" s="69"/>
      <c r="I41" s="69"/>
      <c r="J41" s="69"/>
    </row>
    <row r="42" spans="1:16" ht="15.95" customHeight="1">
      <c r="A42" s="1275"/>
      <c r="B42" s="2642" t="s">
        <v>1525</v>
      </c>
      <c r="C42" s="2643"/>
      <c r="D42" s="2643"/>
      <c r="E42" s="1383">
        <v>0</v>
      </c>
      <c r="F42" s="1450">
        <v>1992</v>
      </c>
      <c r="G42" s="1451">
        <f t="shared" si="0"/>
        <v>1992</v>
      </c>
      <c r="H42" s="69"/>
      <c r="I42" s="69"/>
      <c r="J42" s="69"/>
    </row>
    <row r="43" spans="1:16" ht="15.75" customHeight="1">
      <c r="A43" s="1275"/>
      <c r="B43" s="2642" t="s">
        <v>233</v>
      </c>
      <c r="C43" s="2643"/>
      <c r="D43" s="2643"/>
      <c r="E43" s="1383">
        <v>157</v>
      </c>
      <c r="F43" s="1450">
        <v>3092</v>
      </c>
      <c r="G43" s="1451">
        <f t="shared" si="0"/>
        <v>3249</v>
      </c>
      <c r="H43" s="69"/>
      <c r="I43" s="69"/>
      <c r="J43" s="69"/>
    </row>
    <row r="44" spans="1:16" ht="15.75" customHeight="1">
      <c r="A44" s="1275"/>
      <c r="B44" s="2642" t="s">
        <v>1384</v>
      </c>
      <c r="C44" s="2643"/>
      <c r="D44" s="2643"/>
      <c r="E44" s="1450">
        <v>120</v>
      </c>
      <c r="F44" s="1450">
        <v>117</v>
      </c>
      <c r="G44" s="1451">
        <f t="shared" si="0"/>
        <v>237</v>
      </c>
      <c r="H44" s="1077"/>
      <c r="I44" s="149"/>
      <c r="J44" s="149"/>
    </row>
    <row r="45" spans="1:16" ht="15.75" customHeight="1">
      <c r="A45" s="1275"/>
      <c r="B45" s="2648" t="s">
        <v>1324</v>
      </c>
      <c r="C45" s="2649"/>
      <c r="D45" s="2649"/>
      <c r="E45" s="1452">
        <f>SUM(E26:E44)</f>
        <v>273921</v>
      </c>
      <c r="F45" s="1452">
        <f>SUM(F26:F44)</f>
        <v>120097</v>
      </c>
      <c r="G45" s="1453">
        <f>SUM(G26:G44)</f>
        <v>394018</v>
      </c>
      <c r="H45" s="1077"/>
      <c r="I45" s="149"/>
      <c r="J45" s="149"/>
      <c r="K45" s="149"/>
      <c r="L45" s="149"/>
      <c r="M45" s="149"/>
      <c r="N45" s="149"/>
      <c r="O45" s="149"/>
      <c r="P45" s="149"/>
    </row>
    <row r="46" spans="1:16" ht="13.5">
      <c r="A46" s="1275"/>
      <c r="B46" s="1057" t="s">
        <v>2173</v>
      </c>
      <c r="C46" s="926"/>
      <c r="D46" s="1078"/>
      <c r="E46" s="1454"/>
      <c r="F46" s="1454"/>
      <c r="G46" s="1454"/>
      <c r="H46" s="1077"/>
      <c r="I46" s="149"/>
      <c r="K46" s="149"/>
      <c r="L46" s="149"/>
      <c r="M46" s="149"/>
      <c r="N46" s="149"/>
      <c r="O46" s="149"/>
      <c r="P46" s="149"/>
    </row>
    <row r="47" spans="1:16" ht="13.5">
      <c r="A47" s="1275"/>
      <c r="B47" s="1078"/>
      <c r="C47" s="1275"/>
      <c r="D47" s="1275"/>
      <c r="E47" s="1275"/>
      <c r="F47" s="1077"/>
      <c r="G47" s="1077"/>
      <c r="H47" s="1077"/>
      <c r="I47" s="149"/>
      <c r="K47" s="149"/>
      <c r="L47" s="149"/>
      <c r="M47" s="149"/>
      <c r="N47" s="149"/>
      <c r="O47" s="149"/>
      <c r="P47" s="149"/>
    </row>
    <row r="48" spans="1:16" ht="13.5">
      <c r="B48" s="1078"/>
      <c r="C48" s="1078"/>
      <c r="D48" s="1078"/>
      <c r="E48" s="1078"/>
      <c r="F48" s="1077"/>
      <c r="G48" s="1077"/>
      <c r="H48" s="1077"/>
      <c r="I48" s="149"/>
      <c r="J48" s="149"/>
      <c r="K48" s="149"/>
      <c r="L48" s="149"/>
      <c r="M48" s="149"/>
      <c r="N48" s="149"/>
      <c r="O48" s="149"/>
      <c r="P48" s="149"/>
    </row>
    <row r="49" spans="2:18" ht="13.5">
      <c r="B49" s="1078"/>
      <c r="F49" s="1077"/>
      <c r="G49" s="1077"/>
      <c r="H49" s="1077"/>
      <c r="I49" s="149"/>
      <c r="K49" s="149"/>
      <c r="L49" s="149"/>
      <c r="M49" s="149"/>
      <c r="N49" s="149"/>
      <c r="O49" s="149"/>
      <c r="P49" s="149"/>
    </row>
    <row r="50" spans="2:18" ht="13.5">
      <c r="B50" s="1078"/>
      <c r="C50" s="1078"/>
      <c r="D50" s="1078"/>
      <c r="E50" s="1078"/>
      <c r="F50" s="1077"/>
      <c r="G50" s="1077"/>
      <c r="H50" s="1077"/>
      <c r="I50" s="149"/>
      <c r="J50" s="149"/>
      <c r="K50" s="149"/>
      <c r="L50" s="149"/>
      <c r="M50" s="149"/>
      <c r="N50" s="149"/>
      <c r="O50" s="149"/>
      <c r="P50" s="149"/>
    </row>
    <row r="51" spans="2:18" ht="13.5">
      <c r="B51" s="152"/>
      <c r="C51" s="152"/>
      <c r="D51" s="152"/>
      <c r="E51" s="152"/>
      <c r="F51" s="149"/>
      <c r="G51" s="149"/>
      <c r="H51" s="149"/>
      <c r="I51" s="149"/>
      <c r="J51" s="149"/>
      <c r="K51" s="149"/>
      <c r="L51" s="149"/>
      <c r="M51" s="149"/>
      <c r="N51" s="149"/>
      <c r="O51" s="149"/>
      <c r="P51" s="149"/>
    </row>
    <row r="52" spans="2:18" ht="13.5">
      <c r="B52" s="152"/>
      <c r="C52" s="152"/>
      <c r="D52" s="152"/>
      <c r="E52" s="152"/>
      <c r="F52" s="149"/>
      <c r="G52" s="149"/>
      <c r="H52" s="149"/>
      <c r="I52" s="149"/>
      <c r="J52" s="149"/>
      <c r="K52" s="149"/>
      <c r="L52" s="149"/>
      <c r="M52" s="149"/>
      <c r="N52" s="149"/>
      <c r="O52" s="149"/>
      <c r="P52" s="149"/>
    </row>
    <row r="53" spans="2:18" ht="13.5">
      <c r="B53" s="152"/>
      <c r="C53" s="152"/>
      <c r="D53" s="152"/>
      <c r="E53" s="152"/>
      <c r="F53" s="149"/>
      <c r="G53" s="149"/>
      <c r="H53" s="149"/>
      <c r="I53" s="149"/>
      <c r="J53" s="149"/>
      <c r="K53" s="149"/>
      <c r="L53" s="149"/>
      <c r="M53" s="149"/>
      <c r="N53" s="149"/>
      <c r="O53" s="149"/>
      <c r="P53" s="149"/>
    </row>
    <row r="54" spans="2:18" ht="13.5">
      <c r="B54" s="152"/>
      <c r="C54" s="152"/>
      <c r="D54" s="152"/>
      <c r="E54" s="152"/>
      <c r="F54" s="155"/>
      <c r="G54" s="155"/>
      <c r="H54" s="155"/>
      <c r="I54" s="155"/>
      <c r="J54" s="155"/>
      <c r="K54" s="155"/>
      <c r="L54" s="155"/>
      <c r="M54" s="149"/>
      <c r="N54" s="149"/>
      <c r="O54" s="149"/>
      <c r="P54" s="149"/>
    </row>
    <row r="55" spans="2:18" ht="13.5">
      <c r="B55" s="152"/>
      <c r="C55" s="152"/>
      <c r="D55" s="152"/>
      <c r="E55" s="152"/>
      <c r="F55" s="155"/>
      <c r="G55" s="155"/>
      <c r="H55" s="155"/>
      <c r="I55" s="155"/>
      <c r="J55" s="155"/>
      <c r="K55" s="155"/>
      <c r="L55" s="155"/>
      <c r="M55" s="149"/>
      <c r="N55" s="149"/>
      <c r="O55" s="149"/>
      <c r="P55" s="149"/>
    </row>
    <row r="56" spans="2:18" ht="13.5">
      <c r="B56" s="152"/>
      <c r="C56" s="152"/>
      <c r="D56" s="152"/>
      <c r="E56" s="152"/>
      <c r="F56" s="155"/>
      <c r="G56" s="155"/>
      <c r="H56" s="155"/>
      <c r="I56" s="155"/>
      <c r="J56" s="155"/>
      <c r="K56" s="155"/>
      <c r="L56" s="155"/>
      <c r="M56" s="149"/>
      <c r="N56" s="149"/>
      <c r="O56" s="149"/>
      <c r="P56" s="149"/>
    </row>
    <row r="57" spans="2:18" ht="13.5">
      <c r="B57" s="152"/>
      <c r="C57" s="152"/>
      <c r="D57" s="152"/>
      <c r="E57" s="152"/>
      <c r="F57" s="155"/>
      <c r="G57" s="155"/>
      <c r="H57" s="155"/>
      <c r="I57" s="155"/>
      <c r="J57" s="155"/>
      <c r="K57" s="155"/>
      <c r="L57" s="155"/>
      <c r="M57" s="149"/>
      <c r="N57" s="149"/>
      <c r="O57" s="149"/>
      <c r="P57" s="149"/>
    </row>
    <row r="58" spans="2:18" ht="13.5">
      <c r="B58" s="152"/>
      <c r="C58" s="152"/>
      <c r="D58" s="152"/>
      <c r="E58" s="152"/>
      <c r="F58" s="155"/>
      <c r="G58" s="155"/>
      <c r="H58" s="155"/>
      <c r="I58" s="155"/>
      <c r="J58" s="155"/>
      <c r="K58" s="155"/>
      <c r="L58" s="155"/>
      <c r="M58" s="149"/>
      <c r="N58" s="149"/>
      <c r="O58" s="149"/>
      <c r="P58" s="149"/>
    </row>
    <row r="59" spans="2:18" ht="13.5">
      <c r="B59" s="152"/>
      <c r="C59" s="152"/>
      <c r="D59" s="152"/>
      <c r="E59" s="152"/>
      <c r="F59" s="155"/>
      <c r="G59" s="155"/>
      <c r="H59" s="155"/>
      <c r="I59" s="155"/>
      <c r="J59" s="155"/>
      <c r="K59" s="155"/>
      <c r="L59" s="155"/>
      <c r="M59" s="149"/>
      <c r="N59" s="149"/>
      <c r="O59" s="149"/>
      <c r="P59" s="149"/>
    </row>
    <row r="60" spans="2:18" ht="13.5">
      <c r="B60" s="152"/>
      <c r="C60" s="152"/>
      <c r="D60" s="152"/>
      <c r="E60" s="152"/>
      <c r="F60" s="155"/>
      <c r="G60" s="155"/>
      <c r="H60" s="155"/>
      <c r="I60" s="155"/>
      <c r="J60" s="155"/>
      <c r="K60" s="155"/>
      <c r="L60" s="155"/>
      <c r="M60" s="149"/>
      <c r="N60" s="149"/>
      <c r="O60" s="149"/>
      <c r="P60" s="149"/>
    </row>
    <row r="61" spans="2:18">
      <c r="B61" s="28"/>
      <c r="C61" s="28"/>
      <c r="D61" s="28"/>
      <c r="E61" s="28"/>
      <c r="F61" s="28"/>
      <c r="G61" s="28"/>
      <c r="H61" s="28"/>
      <c r="I61" s="28"/>
      <c r="J61" s="28"/>
      <c r="K61" s="28"/>
      <c r="L61" s="28"/>
    </row>
    <row r="62" spans="2:18" ht="13.5">
      <c r="B62" s="28"/>
      <c r="C62" s="28"/>
      <c r="D62" s="152"/>
      <c r="E62" s="152"/>
      <c r="F62" s="152"/>
      <c r="G62" s="152"/>
      <c r="H62" s="155"/>
      <c r="I62" s="152"/>
      <c r="J62" s="152"/>
      <c r="K62" s="152"/>
      <c r="L62" s="152"/>
      <c r="M62" s="149"/>
      <c r="N62" s="149"/>
      <c r="O62" s="149"/>
      <c r="P62" s="149"/>
      <c r="Q62" s="149"/>
      <c r="R62" s="149"/>
    </row>
    <row r="63" spans="2:18" ht="13.5">
      <c r="B63" s="28"/>
      <c r="C63" s="28"/>
      <c r="D63" s="152"/>
      <c r="E63" s="152"/>
      <c r="F63" s="152"/>
      <c r="G63" s="152"/>
      <c r="H63" s="155"/>
      <c r="I63" s="152"/>
      <c r="J63" s="152"/>
      <c r="K63" s="152"/>
      <c r="L63" s="152"/>
      <c r="M63" s="149"/>
      <c r="N63" s="149"/>
      <c r="O63" s="149"/>
      <c r="P63" s="149"/>
      <c r="Q63" s="149"/>
      <c r="R63" s="149"/>
    </row>
    <row r="64" spans="2:18" ht="13.5">
      <c r="B64" s="28"/>
      <c r="C64" s="28"/>
      <c r="D64" s="152"/>
      <c r="E64" s="152"/>
      <c r="F64" s="152"/>
      <c r="G64" s="152"/>
      <c r="H64" s="155"/>
      <c r="I64" s="152"/>
      <c r="J64" s="152"/>
      <c r="K64" s="152"/>
      <c r="L64" s="152"/>
      <c r="M64" s="149"/>
      <c r="N64" s="149"/>
      <c r="O64" s="149"/>
      <c r="P64" s="149"/>
      <c r="Q64" s="149"/>
      <c r="R64" s="149"/>
    </row>
    <row r="65" spans="2:18" ht="13.5">
      <c r="B65" s="28"/>
      <c r="C65" s="28"/>
      <c r="D65" s="152"/>
      <c r="E65" s="152"/>
      <c r="F65" s="152"/>
      <c r="G65" s="152"/>
      <c r="H65" s="155"/>
      <c r="I65" s="152"/>
      <c r="J65" s="152"/>
      <c r="K65" s="152"/>
      <c r="L65" s="152"/>
      <c r="M65" s="149"/>
      <c r="N65" s="149"/>
      <c r="O65" s="149"/>
      <c r="P65" s="149"/>
      <c r="Q65" s="149"/>
      <c r="R65" s="149"/>
    </row>
    <row r="66" spans="2:18" ht="13.5">
      <c r="B66" s="28"/>
      <c r="C66" s="28"/>
      <c r="D66" s="152"/>
      <c r="E66" s="152"/>
      <c r="F66" s="152"/>
      <c r="G66" s="152"/>
      <c r="H66" s="155"/>
      <c r="I66" s="152"/>
      <c r="J66" s="152"/>
      <c r="K66" s="152"/>
      <c r="L66" s="152"/>
      <c r="M66" s="149"/>
      <c r="N66" s="149"/>
      <c r="O66" s="149"/>
      <c r="P66" s="149"/>
      <c r="Q66" s="149"/>
      <c r="R66" s="149"/>
    </row>
    <row r="67" spans="2:18" ht="13.5">
      <c r="B67" s="28"/>
      <c r="C67" s="28"/>
      <c r="D67" s="152"/>
      <c r="E67" s="152"/>
      <c r="F67" s="152"/>
      <c r="G67" s="152"/>
      <c r="H67" s="155"/>
      <c r="I67" s="152"/>
      <c r="J67" s="152"/>
      <c r="K67" s="152"/>
      <c r="L67" s="152"/>
      <c r="M67" s="149"/>
      <c r="N67" s="149"/>
      <c r="O67" s="149"/>
      <c r="P67" s="149"/>
      <c r="Q67" s="149"/>
      <c r="R67" s="149"/>
    </row>
    <row r="68" spans="2:18" ht="13.5">
      <c r="B68" s="28"/>
      <c r="C68" s="28"/>
      <c r="D68" s="152"/>
      <c r="E68" s="152"/>
      <c r="F68" s="152"/>
      <c r="G68" s="152"/>
      <c r="H68" s="155"/>
      <c r="I68" s="152"/>
      <c r="J68" s="152"/>
      <c r="K68" s="152"/>
      <c r="L68" s="152"/>
      <c r="M68" s="149"/>
      <c r="N68" s="149"/>
      <c r="O68" s="149"/>
      <c r="P68" s="149"/>
      <c r="Q68" s="149"/>
      <c r="R68" s="149"/>
    </row>
    <row r="69" spans="2:18" ht="13.5">
      <c r="B69" s="28"/>
      <c r="C69" s="28"/>
      <c r="D69" s="152"/>
      <c r="E69" s="152"/>
      <c r="F69" s="152"/>
      <c r="G69" s="152"/>
      <c r="H69" s="155"/>
      <c r="I69" s="152"/>
      <c r="J69" s="152"/>
      <c r="K69" s="152"/>
      <c r="L69" s="152"/>
      <c r="M69" s="149"/>
      <c r="N69" s="149"/>
      <c r="O69" s="149"/>
      <c r="P69" s="149"/>
      <c r="Q69" s="149"/>
      <c r="R69" s="149"/>
    </row>
    <row r="70" spans="2:18" ht="13.5">
      <c r="B70" s="28"/>
      <c r="C70" s="28"/>
      <c r="D70" s="152"/>
      <c r="E70" s="152"/>
      <c r="F70" s="152"/>
      <c r="G70" s="152"/>
      <c r="H70" s="155"/>
      <c r="I70" s="152"/>
      <c r="J70" s="152"/>
      <c r="K70" s="152"/>
      <c r="L70" s="152"/>
      <c r="M70" s="149"/>
      <c r="N70" s="149"/>
      <c r="O70" s="149"/>
      <c r="P70" s="149"/>
      <c r="Q70" s="149"/>
      <c r="R70" s="149"/>
    </row>
    <row r="71" spans="2:18" ht="13.5">
      <c r="B71" s="28"/>
      <c r="C71" s="28"/>
      <c r="D71" s="152"/>
      <c r="E71" s="152"/>
      <c r="F71" s="152"/>
      <c r="G71" s="152"/>
      <c r="H71" s="155"/>
      <c r="I71" s="152"/>
      <c r="J71" s="152"/>
      <c r="K71" s="152"/>
      <c r="L71" s="152"/>
      <c r="M71" s="149"/>
      <c r="N71" s="149"/>
      <c r="O71" s="149"/>
      <c r="P71" s="149"/>
      <c r="Q71" s="149"/>
      <c r="R71" s="149"/>
    </row>
    <row r="72" spans="2:18" ht="13.5">
      <c r="B72" s="28"/>
      <c r="C72" s="28"/>
      <c r="D72" s="152"/>
      <c r="E72" s="152"/>
      <c r="F72" s="152"/>
      <c r="G72" s="152"/>
      <c r="H72" s="155"/>
      <c r="I72" s="152"/>
      <c r="J72" s="152"/>
      <c r="K72" s="152"/>
      <c r="L72" s="152"/>
      <c r="M72" s="149"/>
      <c r="N72" s="149"/>
      <c r="O72" s="149"/>
      <c r="P72" s="149"/>
      <c r="Q72" s="149"/>
      <c r="R72" s="149"/>
    </row>
    <row r="73" spans="2:18" ht="13.5">
      <c r="B73" s="28"/>
      <c r="C73" s="28"/>
      <c r="D73" s="152"/>
      <c r="E73" s="152"/>
      <c r="F73" s="152"/>
      <c r="G73" s="152"/>
      <c r="H73" s="155"/>
      <c r="I73" s="152"/>
      <c r="J73" s="152"/>
      <c r="K73" s="152"/>
      <c r="L73" s="152"/>
      <c r="M73" s="149"/>
      <c r="N73" s="149"/>
      <c r="O73" s="149"/>
      <c r="P73" s="149"/>
      <c r="Q73" s="149"/>
      <c r="R73" s="149"/>
    </row>
    <row r="74" spans="2:18" ht="13.5">
      <c r="B74" s="28"/>
      <c r="C74" s="28"/>
      <c r="D74" s="152"/>
      <c r="E74" s="152"/>
      <c r="F74" s="152"/>
      <c r="G74" s="152"/>
      <c r="H74" s="155"/>
      <c r="I74" s="152"/>
      <c r="J74" s="152"/>
      <c r="K74" s="152"/>
      <c r="L74" s="152"/>
      <c r="M74" s="149"/>
      <c r="N74" s="149"/>
      <c r="O74" s="149"/>
      <c r="P74" s="149"/>
      <c r="Q74" s="149"/>
      <c r="R74" s="149"/>
    </row>
    <row r="75" spans="2:18" ht="13.5">
      <c r="B75" s="28"/>
      <c r="C75" s="28"/>
      <c r="D75" s="152"/>
      <c r="E75" s="152"/>
      <c r="F75" s="152"/>
      <c r="G75" s="152"/>
      <c r="H75" s="155"/>
      <c r="I75" s="152"/>
      <c r="J75" s="152"/>
      <c r="K75" s="152"/>
      <c r="L75" s="152"/>
      <c r="M75" s="149"/>
      <c r="N75" s="149"/>
      <c r="O75" s="149"/>
      <c r="P75" s="149"/>
      <c r="Q75" s="149"/>
      <c r="R75" s="149"/>
    </row>
    <row r="76" spans="2:18" ht="13.5">
      <c r="B76" s="28"/>
      <c r="C76" s="28"/>
      <c r="D76" s="152"/>
      <c r="E76" s="152"/>
      <c r="F76" s="152"/>
      <c r="G76" s="152"/>
      <c r="H76" s="155"/>
      <c r="I76" s="152"/>
      <c r="J76" s="152"/>
      <c r="K76" s="152"/>
      <c r="L76" s="152"/>
      <c r="M76" s="149"/>
      <c r="N76" s="149"/>
      <c r="O76" s="149"/>
      <c r="P76" s="149"/>
      <c r="Q76" s="149"/>
      <c r="R76" s="149"/>
    </row>
    <row r="77" spans="2:18" ht="13.5">
      <c r="B77" s="28"/>
      <c r="C77" s="28"/>
      <c r="D77" s="152"/>
      <c r="E77" s="152"/>
      <c r="F77" s="152"/>
      <c r="G77" s="152"/>
      <c r="H77" s="155"/>
      <c r="I77" s="152"/>
      <c r="J77" s="152"/>
      <c r="K77" s="152"/>
      <c r="L77" s="152"/>
      <c r="M77" s="149"/>
      <c r="N77" s="149"/>
      <c r="O77" s="149"/>
      <c r="P77" s="149"/>
      <c r="Q77" s="149"/>
      <c r="R77" s="149"/>
    </row>
    <row r="78" spans="2:18" ht="13.5">
      <c r="B78" s="28"/>
      <c r="C78" s="28"/>
      <c r="D78" s="152"/>
      <c r="E78" s="152"/>
      <c r="F78" s="152"/>
      <c r="G78" s="152"/>
      <c r="H78" s="155"/>
      <c r="I78" s="152"/>
      <c r="J78" s="152"/>
      <c r="K78" s="152"/>
      <c r="L78" s="152"/>
      <c r="M78" s="149"/>
      <c r="N78" s="149"/>
      <c r="O78" s="149"/>
      <c r="P78" s="149"/>
      <c r="Q78" s="149"/>
      <c r="R78" s="149"/>
    </row>
    <row r="79" spans="2:18" ht="13.5">
      <c r="B79" s="28"/>
      <c r="C79" s="28"/>
      <c r="D79" s="152"/>
      <c r="E79" s="152"/>
      <c r="F79" s="152"/>
      <c r="G79" s="152"/>
      <c r="H79" s="155"/>
      <c r="I79" s="152"/>
      <c r="J79" s="152"/>
      <c r="K79" s="152"/>
      <c r="L79" s="152"/>
      <c r="M79" s="149"/>
      <c r="N79" s="149"/>
      <c r="O79" s="149"/>
      <c r="P79" s="149"/>
      <c r="Q79" s="149"/>
      <c r="R79" s="149"/>
    </row>
    <row r="80" spans="2:18" ht="13.5">
      <c r="B80" s="28"/>
      <c r="C80" s="28"/>
      <c r="D80" s="152"/>
      <c r="E80" s="152"/>
      <c r="F80" s="152"/>
      <c r="G80" s="152"/>
      <c r="H80" s="155"/>
      <c r="I80" s="152"/>
      <c r="J80" s="152"/>
      <c r="K80" s="152"/>
      <c r="L80" s="152"/>
      <c r="M80" s="149"/>
      <c r="N80" s="149"/>
      <c r="O80" s="149"/>
      <c r="P80" s="149"/>
      <c r="Q80" s="149"/>
      <c r="R80" s="149"/>
    </row>
    <row r="81" spans="2:18" ht="13.5">
      <c r="B81" s="28"/>
      <c r="C81" s="28"/>
      <c r="D81" s="152"/>
      <c r="E81" s="156"/>
      <c r="F81" s="152"/>
      <c r="G81" s="152"/>
      <c r="H81" s="155"/>
      <c r="I81" s="152"/>
      <c r="J81" s="152"/>
      <c r="K81" s="152"/>
      <c r="L81" s="152"/>
      <c r="M81" s="149"/>
      <c r="N81" s="149"/>
      <c r="O81" s="149"/>
      <c r="P81" s="149"/>
      <c r="Q81" s="149"/>
      <c r="R81" s="149"/>
    </row>
    <row r="82" spans="2:18" ht="13.5">
      <c r="B82" s="28"/>
      <c r="C82" s="28"/>
      <c r="D82" s="152"/>
      <c r="E82" s="152"/>
      <c r="F82" s="152"/>
      <c r="G82" s="152"/>
      <c r="H82" s="155"/>
      <c r="I82" s="152"/>
      <c r="J82" s="152"/>
      <c r="K82" s="152"/>
      <c r="L82" s="152"/>
      <c r="M82" s="149"/>
      <c r="N82" s="149"/>
      <c r="O82" s="149"/>
      <c r="P82" s="149"/>
      <c r="Q82" s="149"/>
      <c r="R82" s="149"/>
    </row>
    <row r="83" spans="2:18" ht="13.5">
      <c r="D83" s="150"/>
      <c r="E83"/>
      <c r="F83"/>
      <c r="G83"/>
      <c r="H83"/>
      <c r="I83"/>
      <c r="J83"/>
      <c r="K83"/>
      <c r="L83"/>
      <c r="M83"/>
      <c r="N83"/>
      <c r="O83"/>
      <c r="P83"/>
      <c r="Q83"/>
      <c r="R83"/>
    </row>
  </sheetData>
  <mergeCells count="32">
    <mergeCell ref="B3:D3"/>
    <mergeCell ref="B4:D4"/>
    <mergeCell ref="B7:D7"/>
    <mergeCell ref="B37:D37"/>
    <mergeCell ref="B30:D30"/>
    <mergeCell ref="B13:C13"/>
    <mergeCell ref="B26:D26"/>
    <mergeCell ref="B27:D27"/>
    <mergeCell ref="B5:D5"/>
    <mergeCell ref="B6:D6"/>
    <mergeCell ref="B8:D8"/>
    <mergeCell ref="B45:D45"/>
    <mergeCell ref="B14:C16"/>
    <mergeCell ref="B36:D36"/>
    <mergeCell ref="B38:D38"/>
    <mergeCell ref="B31:D31"/>
    <mergeCell ref="B32:D32"/>
    <mergeCell ref="B41:D41"/>
    <mergeCell ref="B28:D28"/>
    <mergeCell ref="B29:D29"/>
    <mergeCell ref="B25:D25"/>
    <mergeCell ref="B44:D44"/>
    <mergeCell ref="B39:D39"/>
    <mergeCell ref="B40:D40"/>
    <mergeCell ref="B33:D33"/>
    <mergeCell ref="B34:D34"/>
    <mergeCell ref="B35:D35"/>
    <mergeCell ref="B43:D43"/>
    <mergeCell ref="E12:F12"/>
    <mergeCell ref="B9:D9"/>
    <mergeCell ref="B42:D42"/>
    <mergeCell ref="B17:C23"/>
  </mergeCells>
  <phoneticPr fontId="2"/>
  <pageMargins left="0.78740157480314965" right="0.78740157480314965" top="0.59055118110236227" bottom="0.59055118110236227" header="0.39370078740157483" footer="0.39370078740157483"/>
  <pageSetup paperSize="9" firstPageNumber="28" orientation="portrait" useFirstPageNumber="1" r:id="rId1"/>
  <headerFooter alignWithMargins="0">
    <oddHeader>&amp;R&amp;A</oddHeader>
    <oddFooter>&amp;C－３９－</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G54"/>
  <sheetViews>
    <sheetView zoomScaleNormal="100" workbookViewId="0">
      <selection activeCell="G19" sqref="G19"/>
    </sheetView>
  </sheetViews>
  <sheetFormatPr defaultRowHeight="13.5"/>
  <cols>
    <col min="1" max="1" width="2.875" style="226" customWidth="1"/>
    <col min="2" max="2" width="11.25" customWidth="1"/>
    <col min="3" max="3" width="22.625" customWidth="1"/>
    <col min="4" max="4" width="29.375" customWidth="1"/>
    <col min="5" max="5" width="5.375" customWidth="1"/>
    <col min="6" max="6" width="5.875" customWidth="1"/>
    <col min="7" max="7" width="11.125" customWidth="1"/>
  </cols>
  <sheetData>
    <row r="1" spans="1:7" ht="32.25" customHeight="1">
      <c r="A1" s="872" t="s">
        <v>2140</v>
      </c>
      <c r="B1" s="140"/>
      <c r="C1" s="140"/>
      <c r="D1" s="140"/>
      <c r="E1" s="140"/>
      <c r="F1" s="140"/>
      <c r="G1" s="140"/>
    </row>
    <row r="2" spans="1:7" ht="15" customHeight="1"/>
    <row r="3" spans="1:7" ht="15" customHeight="1">
      <c r="A3" s="272"/>
      <c r="B3" s="270" t="s">
        <v>1526</v>
      </c>
      <c r="C3" s="270"/>
      <c r="D3" s="270"/>
      <c r="E3" s="270"/>
      <c r="F3" s="270"/>
      <c r="G3" s="302"/>
    </row>
    <row r="4" spans="1:7" ht="15" customHeight="1">
      <c r="A4" s="272"/>
      <c r="B4" s="270" t="s">
        <v>1527</v>
      </c>
      <c r="C4" s="270"/>
      <c r="D4" s="270"/>
      <c r="E4" s="270"/>
      <c r="F4" s="270"/>
      <c r="G4" s="302"/>
    </row>
    <row r="5" spans="1:7" ht="15" customHeight="1">
      <c r="A5" s="272"/>
      <c r="B5" s="266" t="s">
        <v>254</v>
      </c>
      <c r="C5" s="267" t="s">
        <v>796</v>
      </c>
      <c r="D5" s="267" t="s">
        <v>255</v>
      </c>
      <c r="E5" s="267" t="s">
        <v>256</v>
      </c>
      <c r="F5" s="267" t="s">
        <v>1226</v>
      </c>
      <c r="G5" s="307" t="s">
        <v>1227</v>
      </c>
    </row>
    <row r="6" spans="1:7" ht="15" customHeight="1">
      <c r="A6" s="272">
        <v>1</v>
      </c>
      <c r="B6" s="308" t="s">
        <v>1228</v>
      </c>
      <c r="C6" s="309" t="s">
        <v>1229</v>
      </c>
      <c r="D6" s="309" t="s">
        <v>1230</v>
      </c>
      <c r="E6" s="310" t="s">
        <v>268</v>
      </c>
      <c r="F6" s="311" t="s">
        <v>534</v>
      </c>
      <c r="G6" s="312" t="s">
        <v>1232</v>
      </c>
    </row>
    <row r="7" spans="1:7" ht="15" customHeight="1">
      <c r="A7" s="272"/>
      <c r="B7" s="313"/>
      <c r="C7" s="314" t="s">
        <v>450</v>
      </c>
      <c r="D7" s="315" t="s">
        <v>451</v>
      </c>
      <c r="E7" s="316" t="s">
        <v>613</v>
      </c>
      <c r="F7" s="315"/>
      <c r="G7" s="317"/>
    </row>
    <row r="8" spans="1:7" ht="15" customHeight="1">
      <c r="A8" s="272">
        <v>2</v>
      </c>
      <c r="B8" s="318" t="s">
        <v>1233</v>
      </c>
      <c r="C8" s="319" t="s">
        <v>1145</v>
      </c>
      <c r="D8" s="319" t="s">
        <v>1146</v>
      </c>
      <c r="E8" s="320" t="s">
        <v>268</v>
      </c>
      <c r="F8" s="319" t="s">
        <v>1147</v>
      </c>
      <c r="G8" s="321" t="s">
        <v>1148</v>
      </c>
    </row>
    <row r="9" spans="1:7" ht="15" customHeight="1">
      <c r="A9" s="272"/>
      <c r="B9" s="313"/>
      <c r="C9" s="322" t="s">
        <v>240</v>
      </c>
      <c r="D9" s="315" t="s">
        <v>204</v>
      </c>
      <c r="E9" s="316"/>
      <c r="F9" s="315"/>
      <c r="G9" s="317"/>
    </row>
    <row r="10" spans="1:7" ht="15" customHeight="1">
      <c r="A10" s="272">
        <v>3</v>
      </c>
      <c r="B10" s="318" t="s">
        <v>205</v>
      </c>
      <c r="C10" s="319" t="s">
        <v>1229</v>
      </c>
      <c r="D10" s="319" t="s">
        <v>340</v>
      </c>
      <c r="E10" s="320" t="s">
        <v>268</v>
      </c>
      <c r="F10" s="323" t="s">
        <v>534</v>
      </c>
      <c r="G10" s="321" t="s">
        <v>1232</v>
      </c>
    </row>
    <row r="11" spans="1:7" ht="15" customHeight="1">
      <c r="A11" s="272"/>
      <c r="B11" s="313"/>
      <c r="C11" s="322" t="s">
        <v>241</v>
      </c>
      <c r="D11" s="315"/>
      <c r="E11" s="316"/>
      <c r="F11" s="315"/>
      <c r="G11" s="317"/>
    </row>
    <row r="12" spans="1:7" ht="15" customHeight="1">
      <c r="A12" s="272">
        <v>4</v>
      </c>
      <c r="B12" s="318" t="s">
        <v>205</v>
      </c>
      <c r="C12" s="319" t="s">
        <v>1229</v>
      </c>
      <c r="D12" s="319" t="s">
        <v>341</v>
      </c>
      <c r="E12" s="320" t="s">
        <v>268</v>
      </c>
      <c r="F12" s="323" t="s">
        <v>1147</v>
      </c>
      <c r="G12" s="321" t="s">
        <v>1232</v>
      </c>
    </row>
    <row r="13" spans="1:7" ht="15" customHeight="1">
      <c r="A13" s="272"/>
      <c r="B13" s="313"/>
      <c r="C13" s="322" t="s">
        <v>241</v>
      </c>
      <c r="D13" s="315"/>
      <c r="E13" s="316"/>
      <c r="F13" s="315"/>
      <c r="G13" s="317"/>
    </row>
    <row r="14" spans="1:7" ht="15" customHeight="1">
      <c r="A14" s="272">
        <v>5</v>
      </c>
      <c r="B14" s="318" t="s">
        <v>205</v>
      </c>
      <c r="C14" s="319" t="s">
        <v>342</v>
      </c>
      <c r="D14" s="319" t="s">
        <v>343</v>
      </c>
      <c r="E14" s="320" t="s">
        <v>268</v>
      </c>
      <c r="F14" s="323" t="s">
        <v>535</v>
      </c>
      <c r="G14" s="321" t="s">
        <v>344</v>
      </c>
    </row>
    <row r="15" spans="1:7" ht="15" customHeight="1">
      <c r="A15" s="272"/>
      <c r="B15" s="313"/>
      <c r="C15" s="315" t="s">
        <v>242</v>
      </c>
      <c r="D15" s="315"/>
      <c r="E15" s="316"/>
      <c r="F15" s="315"/>
      <c r="G15" s="317"/>
    </row>
    <row r="16" spans="1:7" ht="15" customHeight="1">
      <c r="A16" s="272"/>
      <c r="B16" s="313"/>
      <c r="C16" s="322" t="s">
        <v>345</v>
      </c>
      <c r="D16" s="315" t="s">
        <v>346</v>
      </c>
      <c r="E16" s="316"/>
      <c r="F16" s="315"/>
      <c r="G16" s="317"/>
    </row>
    <row r="17" spans="1:7" ht="15" customHeight="1">
      <c r="A17" s="272">
        <v>6</v>
      </c>
      <c r="B17" s="318" t="s">
        <v>339</v>
      </c>
      <c r="C17" s="319" t="s">
        <v>179</v>
      </c>
      <c r="D17" s="319" t="s">
        <v>180</v>
      </c>
      <c r="E17" s="320" t="s">
        <v>268</v>
      </c>
      <c r="F17" s="323" t="s">
        <v>536</v>
      </c>
      <c r="G17" s="321" t="s">
        <v>181</v>
      </c>
    </row>
    <row r="18" spans="1:7" ht="15" customHeight="1">
      <c r="A18" s="272"/>
      <c r="B18" s="313"/>
      <c r="C18" s="322" t="s">
        <v>241</v>
      </c>
      <c r="D18" s="315" t="s">
        <v>182</v>
      </c>
      <c r="E18" s="316"/>
      <c r="F18" s="315"/>
      <c r="G18" s="317"/>
    </row>
    <row r="19" spans="1:7" ht="15" customHeight="1">
      <c r="A19" s="272">
        <v>7</v>
      </c>
      <c r="B19" s="318" t="s">
        <v>205</v>
      </c>
      <c r="C19" s="319" t="s">
        <v>431</v>
      </c>
      <c r="D19" s="319" t="s">
        <v>432</v>
      </c>
      <c r="E19" s="320" t="s">
        <v>268</v>
      </c>
      <c r="F19" s="323" t="s">
        <v>534</v>
      </c>
      <c r="G19" s="321" t="s">
        <v>433</v>
      </c>
    </row>
    <row r="20" spans="1:7" ht="15" customHeight="1">
      <c r="A20" s="272"/>
      <c r="B20" s="313"/>
      <c r="C20" s="322" t="s">
        <v>241</v>
      </c>
      <c r="D20" s="315" t="s">
        <v>434</v>
      </c>
      <c r="E20" s="316"/>
      <c r="F20" s="315"/>
      <c r="G20" s="317"/>
    </row>
    <row r="21" spans="1:7" ht="15" customHeight="1">
      <c r="A21" s="272">
        <v>8</v>
      </c>
      <c r="B21" s="318" t="s">
        <v>205</v>
      </c>
      <c r="C21" s="319" t="s">
        <v>431</v>
      </c>
      <c r="D21" s="319" t="s">
        <v>435</v>
      </c>
      <c r="E21" s="320" t="s">
        <v>268</v>
      </c>
      <c r="F21" s="319" t="s">
        <v>1147</v>
      </c>
      <c r="G21" s="321" t="s">
        <v>1148</v>
      </c>
    </row>
    <row r="22" spans="1:7" ht="15" customHeight="1">
      <c r="A22" s="272"/>
      <c r="B22" s="313"/>
      <c r="C22" s="315" t="s">
        <v>242</v>
      </c>
      <c r="D22" s="315" t="s">
        <v>436</v>
      </c>
      <c r="E22" s="316"/>
      <c r="F22" s="315"/>
      <c r="G22" s="317"/>
    </row>
    <row r="23" spans="1:7" ht="15" customHeight="1">
      <c r="A23" s="272"/>
      <c r="B23" s="313"/>
      <c r="C23" s="322" t="s">
        <v>365</v>
      </c>
      <c r="D23" s="315" t="s">
        <v>593</v>
      </c>
      <c r="E23" s="316"/>
      <c r="F23" s="315"/>
      <c r="G23" s="317"/>
    </row>
    <row r="24" spans="1:7" ht="15" customHeight="1">
      <c r="A24" s="272">
        <v>9</v>
      </c>
      <c r="B24" s="318" t="s">
        <v>339</v>
      </c>
      <c r="C24" s="319" t="s">
        <v>366</v>
      </c>
      <c r="D24" s="319" t="s">
        <v>367</v>
      </c>
      <c r="E24" s="320" t="s">
        <v>268</v>
      </c>
      <c r="F24" s="323" t="s">
        <v>536</v>
      </c>
      <c r="G24" s="321" t="s">
        <v>368</v>
      </c>
    </row>
    <row r="25" spans="1:7" ht="15" customHeight="1">
      <c r="A25" s="272"/>
      <c r="B25" s="313"/>
      <c r="C25" s="315" t="s">
        <v>242</v>
      </c>
      <c r="D25" s="315"/>
      <c r="E25" s="316"/>
      <c r="F25" s="322"/>
      <c r="G25" s="317"/>
    </row>
    <row r="26" spans="1:7" ht="15" customHeight="1">
      <c r="A26" s="272">
        <v>10</v>
      </c>
      <c r="B26" s="318" t="s">
        <v>339</v>
      </c>
      <c r="C26" s="319" t="s">
        <v>369</v>
      </c>
      <c r="D26" s="319" t="s">
        <v>528</v>
      </c>
      <c r="E26" s="320" t="s">
        <v>268</v>
      </c>
      <c r="F26" s="323" t="s">
        <v>534</v>
      </c>
      <c r="G26" s="321" t="s">
        <v>529</v>
      </c>
    </row>
    <row r="27" spans="1:7" ht="15" customHeight="1">
      <c r="A27" s="272"/>
      <c r="B27" s="313"/>
      <c r="C27" s="322" t="s">
        <v>241</v>
      </c>
      <c r="D27" s="315"/>
      <c r="E27" s="316"/>
      <c r="F27" s="315"/>
      <c r="G27" s="317"/>
    </row>
    <row r="28" spans="1:7" ht="15" customHeight="1">
      <c r="A28" s="272">
        <v>11</v>
      </c>
      <c r="B28" s="318" t="s">
        <v>205</v>
      </c>
      <c r="C28" s="319" t="s">
        <v>530</v>
      </c>
      <c r="D28" s="319" t="s">
        <v>359</v>
      </c>
      <c r="E28" s="320" t="s">
        <v>268</v>
      </c>
      <c r="F28" s="323" t="s">
        <v>534</v>
      </c>
      <c r="G28" s="321" t="s">
        <v>344</v>
      </c>
    </row>
    <row r="29" spans="1:7" ht="15" customHeight="1">
      <c r="A29" s="272"/>
      <c r="B29" s="324"/>
      <c r="C29" s="325" t="s">
        <v>242</v>
      </c>
      <c r="D29" s="325" t="s">
        <v>360</v>
      </c>
      <c r="E29" s="326"/>
      <c r="F29" s="325"/>
      <c r="G29" s="327"/>
    </row>
    <row r="30" spans="1:7" ht="15" customHeight="1">
      <c r="A30" s="272">
        <v>12</v>
      </c>
      <c r="B30" s="313" t="s">
        <v>339</v>
      </c>
      <c r="C30" s="315" t="s">
        <v>361</v>
      </c>
      <c r="D30" s="315" t="s">
        <v>362</v>
      </c>
      <c r="E30" s="316" t="s">
        <v>268</v>
      </c>
      <c r="F30" s="322" t="s">
        <v>452</v>
      </c>
      <c r="G30" s="317" t="s">
        <v>1579</v>
      </c>
    </row>
    <row r="31" spans="1:7" ht="15" customHeight="1">
      <c r="A31" s="272"/>
      <c r="B31" s="313"/>
      <c r="C31" s="315" t="s">
        <v>385</v>
      </c>
      <c r="D31" s="315"/>
      <c r="E31" s="316"/>
      <c r="F31" s="315"/>
      <c r="G31" s="317"/>
    </row>
    <row r="32" spans="1:7" ht="15" customHeight="1">
      <c r="A32" s="272"/>
      <c r="B32" s="328"/>
      <c r="C32" s="322" t="s">
        <v>386</v>
      </c>
      <c r="D32" s="315" t="s">
        <v>594</v>
      </c>
      <c r="E32" s="316"/>
      <c r="F32" s="315"/>
      <c r="G32" s="317"/>
    </row>
    <row r="33" spans="1:7" ht="15" customHeight="1">
      <c r="A33" s="272"/>
      <c r="B33" s="328"/>
      <c r="C33" s="322" t="s">
        <v>386</v>
      </c>
      <c r="D33" s="329" t="s">
        <v>595</v>
      </c>
      <c r="E33" s="316"/>
      <c r="F33" s="315"/>
      <c r="G33" s="317"/>
    </row>
    <row r="34" spans="1:7" ht="15" customHeight="1">
      <c r="A34" s="272"/>
      <c r="B34" s="328"/>
      <c r="C34" s="322" t="s">
        <v>386</v>
      </c>
      <c r="D34" s="329" t="s">
        <v>596</v>
      </c>
      <c r="E34" s="316"/>
      <c r="F34" s="315"/>
      <c r="G34" s="317"/>
    </row>
    <row r="35" spans="1:7" ht="15" customHeight="1">
      <c r="A35" s="272">
        <v>13</v>
      </c>
      <c r="B35" s="318" t="s">
        <v>339</v>
      </c>
      <c r="C35" s="319" t="s">
        <v>320</v>
      </c>
      <c r="D35" s="319" t="s">
        <v>1422</v>
      </c>
      <c r="E35" s="320" t="s">
        <v>613</v>
      </c>
      <c r="F35" s="323" t="s">
        <v>452</v>
      </c>
      <c r="G35" s="321" t="s">
        <v>1579</v>
      </c>
    </row>
    <row r="36" spans="1:7" ht="15" customHeight="1">
      <c r="A36" s="272">
        <v>14</v>
      </c>
      <c r="B36" s="330" t="s">
        <v>339</v>
      </c>
      <c r="C36" s="331" t="s">
        <v>1217</v>
      </c>
      <c r="D36" s="331" t="s">
        <v>1218</v>
      </c>
      <c r="E36" s="1285" t="s">
        <v>268</v>
      </c>
      <c r="F36" s="331" t="s">
        <v>701</v>
      </c>
      <c r="G36" s="332" t="s">
        <v>1219</v>
      </c>
    </row>
    <row r="37" spans="1:7" ht="15" customHeight="1">
      <c r="A37" s="272">
        <v>15</v>
      </c>
      <c r="B37" s="333" t="s">
        <v>1220</v>
      </c>
      <c r="C37" s="334" t="s">
        <v>611</v>
      </c>
      <c r="D37" s="334" t="s">
        <v>612</v>
      </c>
      <c r="E37" s="335" t="s">
        <v>613</v>
      </c>
      <c r="F37" s="334" t="s">
        <v>1231</v>
      </c>
      <c r="G37" s="336" t="s">
        <v>614</v>
      </c>
    </row>
    <row r="38" spans="1:7" ht="15" customHeight="1">
      <c r="A38" s="272"/>
      <c r="B38" s="270"/>
      <c r="C38" s="270"/>
      <c r="D38" s="270"/>
      <c r="E38" s="270"/>
      <c r="F38" s="270"/>
      <c r="G38" s="302"/>
    </row>
    <row r="39" spans="1:7" ht="15" customHeight="1">
      <c r="A39" s="272"/>
      <c r="B39" s="302" t="s">
        <v>155</v>
      </c>
      <c r="C39" s="270"/>
      <c r="D39" s="270"/>
      <c r="E39" s="270"/>
      <c r="F39" s="270"/>
      <c r="G39" s="270"/>
    </row>
    <row r="40" spans="1:7" ht="15" customHeight="1">
      <c r="A40" s="272"/>
      <c r="B40" s="266" t="s">
        <v>154</v>
      </c>
      <c r="C40" s="267" t="s">
        <v>796</v>
      </c>
      <c r="D40" s="267" t="s">
        <v>615</v>
      </c>
      <c r="E40" s="267" t="s">
        <v>616</v>
      </c>
      <c r="F40" s="267" t="s">
        <v>1226</v>
      </c>
      <c r="G40" s="268" t="s">
        <v>617</v>
      </c>
    </row>
    <row r="41" spans="1:7" ht="15" customHeight="1">
      <c r="A41" s="272">
        <v>16</v>
      </c>
      <c r="B41" s="337" t="s">
        <v>339</v>
      </c>
      <c r="C41" s="338" t="s">
        <v>387</v>
      </c>
      <c r="D41" s="339" t="s">
        <v>618</v>
      </c>
      <c r="E41" s="267" t="s">
        <v>619</v>
      </c>
      <c r="F41" s="340" t="s">
        <v>1231</v>
      </c>
      <c r="G41" s="341" t="s">
        <v>620</v>
      </c>
    </row>
    <row r="42" spans="1:7" ht="15" customHeight="1">
      <c r="A42" s="272"/>
      <c r="B42" s="342"/>
      <c r="C42" s="343"/>
      <c r="D42" s="344"/>
      <c r="E42" s="300"/>
      <c r="F42" s="300"/>
      <c r="G42" s="344"/>
    </row>
    <row r="43" spans="1:7" ht="15" customHeight="1">
      <c r="A43" s="272"/>
      <c r="B43" s="345" t="s">
        <v>156</v>
      </c>
      <c r="C43" s="346"/>
      <c r="D43" s="347"/>
      <c r="E43" s="301"/>
      <c r="F43" s="301"/>
      <c r="G43" s="347"/>
    </row>
    <row r="44" spans="1:7" ht="15" customHeight="1">
      <c r="A44" s="272"/>
      <c r="B44" s="266" t="s">
        <v>154</v>
      </c>
      <c r="C44" s="267" t="s">
        <v>796</v>
      </c>
      <c r="D44" s="267" t="s">
        <v>615</v>
      </c>
      <c r="E44" s="267" t="s">
        <v>616</v>
      </c>
      <c r="F44" s="267" t="s">
        <v>1226</v>
      </c>
      <c r="G44" s="268" t="s">
        <v>617</v>
      </c>
    </row>
    <row r="45" spans="1:7" ht="15" customHeight="1">
      <c r="A45" s="272">
        <v>17</v>
      </c>
      <c r="B45" s="348" t="s">
        <v>339</v>
      </c>
      <c r="C45" s="349" t="s">
        <v>621</v>
      </c>
      <c r="D45" s="350" t="s">
        <v>1028</v>
      </c>
      <c r="E45" s="351" t="s">
        <v>1029</v>
      </c>
      <c r="F45" s="352" t="s">
        <v>1030</v>
      </c>
      <c r="G45" s="353" t="s">
        <v>1031</v>
      </c>
    </row>
    <row r="46" spans="1:7" ht="15" customHeight="1">
      <c r="A46" s="272">
        <v>18</v>
      </c>
      <c r="B46" s="354" t="s">
        <v>339</v>
      </c>
      <c r="C46" s="355" t="s">
        <v>621</v>
      </c>
      <c r="D46" s="356" t="s">
        <v>1032</v>
      </c>
      <c r="E46" s="357" t="s">
        <v>1029</v>
      </c>
      <c r="F46" s="358" t="s">
        <v>1231</v>
      </c>
      <c r="G46" s="359" t="s">
        <v>687</v>
      </c>
    </row>
    <row r="47" spans="1:7" ht="15" customHeight="1">
      <c r="A47" s="272">
        <v>19</v>
      </c>
      <c r="B47" s="354" t="s">
        <v>339</v>
      </c>
      <c r="C47" s="355" t="s">
        <v>621</v>
      </c>
      <c r="D47" s="356" t="s">
        <v>688</v>
      </c>
      <c r="E47" s="357" t="s">
        <v>1029</v>
      </c>
      <c r="F47" s="358" t="s">
        <v>1030</v>
      </c>
      <c r="G47" s="359" t="s">
        <v>687</v>
      </c>
    </row>
    <row r="48" spans="1:7" ht="15" customHeight="1">
      <c r="A48" s="272">
        <v>20</v>
      </c>
      <c r="B48" s="354" t="s">
        <v>339</v>
      </c>
      <c r="C48" s="355" t="s">
        <v>621</v>
      </c>
      <c r="D48" s="356" t="s">
        <v>689</v>
      </c>
      <c r="E48" s="357" t="s">
        <v>1029</v>
      </c>
      <c r="F48" s="358" t="s">
        <v>1030</v>
      </c>
      <c r="G48" s="359" t="s">
        <v>690</v>
      </c>
    </row>
    <row r="49" spans="1:7" ht="15" customHeight="1">
      <c r="A49" s="272">
        <v>21</v>
      </c>
      <c r="B49" s="354" t="s">
        <v>339</v>
      </c>
      <c r="C49" s="355" t="s">
        <v>621</v>
      </c>
      <c r="D49" s="356" t="s">
        <v>1032</v>
      </c>
      <c r="E49" s="357" t="s">
        <v>1029</v>
      </c>
      <c r="F49" s="358" t="s">
        <v>1030</v>
      </c>
      <c r="G49" s="359" t="s">
        <v>537</v>
      </c>
    </row>
    <row r="50" spans="1:7" ht="15" customHeight="1">
      <c r="A50" s="272">
        <v>22</v>
      </c>
      <c r="B50" s="354" t="s">
        <v>339</v>
      </c>
      <c r="C50" s="355" t="s">
        <v>621</v>
      </c>
      <c r="D50" s="356" t="s">
        <v>691</v>
      </c>
      <c r="E50" s="357" t="s">
        <v>469</v>
      </c>
      <c r="F50" s="358" t="s">
        <v>1030</v>
      </c>
      <c r="G50" s="360" t="s">
        <v>692</v>
      </c>
    </row>
    <row r="51" spans="1:7" ht="15" customHeight="1">
      <c r="A51" s="272">
        <v>23</v>
      </c>
      <c r="B51" s="354" t="s">
        <v>339</v>
      </c>
      <c r="C51" s="355" t="s">
        <v>621</v>
      </c>
      <c r="D51" s="356" t="s">
        <v>1570</v>
      </c>
      <c r="E51" s="357" t="s">
        <v>1029</v>
      </c>
      <c r="F51" s="358" t="s">
        <v>1030</v>
      </c>
      <c r="G51" s="359" t="s">
        <v>1571</v>
      </c>
    </row>
    <row r="52" spans="1:7" ht="15" customHeight="1">
      <c r="A52" s="272">
        <v>24</v>
      </c>
      <c r="B52" s="354" t="s">
        <v>339</v>
      </c>
      <c r="C52" s="355" t="s">
        <v>621</v>
      </c>
      <c r="D52" s="356" t="s">
        <v>337</v>
      </c>
      <c r="E52" s="357" t="s">
        <v>1029</v>
      </c>
      <c r="F52" s="358" t="s">
        <v>1030</v>
      </c>
      <c r="G52" s="359" t="s">
        <v>1571</v>
      </c>
    </row>
    <row r="53" spans="1:7" ht="15" customHeight="1">
      <c r="A53" s="272">
        <v>25</v>
      </c>
      <c r="B53" s="361" t="s">
        <v>339</v>
      </c>
      <c r="C53" s="362" t="s">
        <v>621</v>
      </c>
      <c r="D53" s="363" t="s">
        <v>407</v>
      </c>
      <c r="E53" s="364" t="s">
        <v>158</v>
      </c>
      <c r="F53" s="365" t="s">
        <v>1231</v>
      </c>
      <c r="G53" s="366" t="s">
        <v>1571</v>
      </c>
    </row>
    <row r="54" spans="1:7" ht="15.95" customHeight="1"/>
  </sheetData>
  <phoneticPr fontId="2"/>
  <pageMargins left="0.70866141732283472" right="0.70866141732283472" top="0.74803149606299213" bottom="0.6692913385826772" header="0.31496062992125984" footer="0.31496062992125984"/>
  <pageSetup paperSize="9" orientation="portrait" r:id="rId1"/>
  <headerFooter>
    <oddHeader xml:space="preserve">&amp;R
&amp;A
</oddHeader>
    <oddFooter>&amp;C－４０－</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H59"/>
  <sheetViews>
    <sheetView zoomScaleNormal="100" workbookViewId="0"/>
  </sheetViews>
  <sheetFormatPr defaultRowHeight="13.5"/>
  <cols>
    <col min="1" max="1" width="2.875" style="226" customWidth="1"/>
    <col min="2" max="2" width="11.25" customWidth="1"/>
    <col min="3" max="3" width="20.75" customWidth="1"/>
    <col min="4" max="4" width="29.375" customWidth="1"/>
    <col min="5" max="5" width="5.375" customWidth="1"/>
    <col min="6" max="6" width="6.375" customWidth="1"/>
    <col min="7" max="7" width="10.875" customWidth="1"/>
  </cols>
  <sheetData>
    <row r="1" spans="1:8" ht="15" customHeight="1">
      <c r="A1" s="257"/>
      <c r="B1" s="939" t="s">
        <v>154</v>
      </c>
      <c r="C1" s="940" t="s">
        <v>796</v>
      </c>
      <c r="D1" s="940" t="s">
        <v>615</v>
      </c>
      <c r="E1" s="940" t="s">
        <v>616</v>
      </c>
      <c r="F1" s="940" t="s">
        <v>1226</v>
      </c>
      <c r="G1" s="941" t="s">
        <v>617</v>
      </c>
      <c r="H1" s="15"/>
    </row>
    <row r="2" spans="1:8" ht="15" customHeight="1">
      <c r="A2" s="257">
        <v>26</v>
      </c>
      <c r="B2" s="942" t="s">
        <v>339</v>
      </c>
      <c r="C2" s="943" t="s">
        <v>621</v>
      </c>
      <c r="D2" s="944" t="s">
        <v>632</v>
      </c>
      <c r="E2" s="1260" t="s">
        <v>1029</v>
      </c>
      <c r="F2" s="945" t="s">
        <v>1030</v>
      </c>
      <c r="G2" s="946" t="s">
        <v>633</v>
      </c>
      <c r="H2" s="15"/>
    </row>
    <row r="3" spans="1:8" ht="15" customHeight="1">
      <c r="A3" s="257">
        <v>27</v>
      </c>
      <c r="B3" s="947" t="s">
        <v>339</v>
      </c>
      <c r="C3" s="948" t="s">
        <v>621</v>
      </c>
      <c r="D3" s="949" t="s">
        <v>634</v>
      </c>
      <c r="E3" s="938" t="s">
        <v>1029</v>
      </c>
      <c r="F3" s="950" t="s">
        <v>635</v>
      </c>
      <c r="G3" s="951" t="s">
        <v>636</v>
      </c>
      <c r="H3" s="15"/>
    </row>
    <row r="4" spans="1:8" ht="15" customHeight="1">
      <c r="A4" s="257">
        <v>28</v>
      </c>
      <c r="B4" s="947" t="s">
        <v>339</v>
      </c>
      <c r="C4" s="948" t="s">
        <v>637</v>
      </c>
      <c r="D4" s="949" t="s">
        <v>485</v>
      </c>
      <c r="E4" s="938" t="s">
        <v>1029</v>
      </c>
      <c r="F4" s="950" t="s">
        <v>1030</v>
      </c>
      <c r="G4" s="952" t="s">
        <v>620</v>
      </c>
      <c r="H4" s="15"/>
    </row>
    <row r="5" spans="1:8" ht="15" customHeight="1">
      <c r="A5" s="257">
        <v>29</v>
      </c>
      <c r="B5" s="947" t="s">
        <v>339</v>
      </c>
      <c r="C5" s="948" t="s">
        <v>637</v>
      </c>
      <c r="D5" s="949" t="s">
        <v>1028</v>
      </c>
      <c r="E5" s="938" t="s">
        <v>1029</v>
      </c>
      <c r="F5" s="950" t="s">
        <v>1030</v>
      </c>
      <c r="G5" s="952" t="s">
        <v>1409</v>
      </c>
      <c r="H5" s="15"/>
    </row>
    <row r="6" spans="1:8" ht="15" customHeight="1">
      <c r="A6" s="257">
        <v>30</v>
      </c>
      <c r="B6" s="947" t="s">
        <v>339</v>
      </c>
      <c r="C6" s="948" t="s">
        <v>637</v>
      </c>
      <c r="D6" s="949" t="s">
        <v>1410</v>
      </c>
      <c r="E6" s="938" t="s">
        <v>1029</v>
      </c>
      <c r="F6" s="950" t="s">
        <v>1030</v>
      </c>
      <c r="G6" s="952" t="s">
        <v>538</v>
      </c>
      <c r="H6" s="15"/>
    </row>
    <row r="7" spans="1:8" ht="15" customHeight="1">
      <c r="A7" s="257">
        <v>31</v>
      </c>
      <c r="B7" s="947" t="s">
        <v>339</v>
      </c>
      <c r="C7" s="948" t="s">
        <v>637</v>
      </c>
      <c r="D7" s="949" t="s">
        <v>1411</v>
      </c>
      <c r="E7" s="938" t="s">
        <v>1029</v>
      </c>
      <c r="F7" s="950" t="s">
        <v>1030</v>
      </c>
      <c r="G7" s="952" t="s">
        <v>1412</v>
      </c>
      <c r="H7" s="15"/>
    </row>
    <row r="8" spans="1:8" ht="15" customHeight="1">
      <c r="A8" s="257">
        <v>32</v>
      </c>
      <c r="B8" s="947" t="s">
        <v>339</v>
      </c>
      <c r="C8" s="948" t="s">
        <v>637</v>
      </c>
      <c r="D8" s="949" t="s">
        <v>632</v>
      </c>
      <c r="E8" s="938" t="s">
        <v>1029</v>
      </c>
      <c r="F8" s="950" t="s">
        <v>1030</v>
      </c>
      <c r="G8" s="952" t="s">
        <v>1996</v>
      </c>
      <c r="H8" s="15"/>
    </row>
    <row r="9" spans="1:8" ht="15" customHeight="1">
      <c r="A9" s="257">
        <v>33</v>
      </c>
      <c r="B9" s="947" t="s">
        <v>339</v>
      </c>
      <c r="C9" s="948" t="s">
        <v>637</v>
      </c>
      <c r="D9" s="949" t="s">
        <v>1413</v>
      </c>
      <c r="E9" s="938" t="s">
        <v>1029</v>
      </c>
      <c r="F9" s="950" t="s">
        <v>1030</v>
      </c>
      <c r="G9" s="952" t="s">
        <v>1414</v>
      </c>
      <c r="H9" s="15"/>
    </row>
    <row r="10" spans="1:8" ht="15" customHeight="1">
      <c r="A10" s="257">
        <v>34</v>
      </c>
      <c r="B10" s="947" t="s">
        <v>339</v>
      </c>
      <c r="C10" s="948" t="s">
        <v>637</v>
      </c>
      <c r="D10" s="949" t="s">
        <v>1028</v>
      </c>
      <c r="E10" s="938" t="s">
        <v>1029</v>
      </c>
      <c r="F10" s="950" t="s">
        <v>1030</v>
      </c>
      <c r="G10" s="952" t="s">
        <v>1415</v>
      </c>
      <c r="H10" s="15"/>
    </row>
    <row r="11" spans="1:8" ht="15" customHeight="1">
      <c r="A11" s="257">
        <v>35</v>
      </c>
      <c r="B11" s="947" t="s">
        <v>339</v>
      </c>
      <c r="C11" s="948" t="s">
        <v>621</v>
      </c>
      <c r="D11" s="949" t="s">
        <v>456</v>
      </c>
      <c r="E11" s="938" t="s">
        <v>1029</v>
      </c>
      <c r="F11" s="950" t="s">
        <v>1231</v>
      </c>
      <c r="G11" s="952" t="s">
        <v>457</v>
      </c>
      <c r="H11" s="15"/>
    </row>
    <row r="12" spans="1:8" ht="15" customHeight="1">
      <c r="A12" s="257">
        <v>36</v>
      </c>
      <c r="B12" s="947" t="s">
        <v>339</v>
      </c>
      <c r="C12" s="948" t="s">
        <v>621</v>
      </c>
      <c r="D12" s="949" t="s">
        <v>458</v>
      </c>
      <c r="E12" s="938" t="s">
        <v>1029</v>
      </c>
      <c r="F12" s="950" t="s">
        <v>1030</v>
      </c>
      <c r="G12" s="952" t="s">
        <v>459</v>
      </c>
      <c r="H12" s="15"/>
    </row>
    <row r="13" spans="1:8" ht="15" customHeight="1">
      <c r="A13" s="257">
        <v>37</v>
      </c>
      <c r="B13" s="953" t="s">
        <v>339</v>
      </c>
      <c r="C13" s="954" t="s">
        <v>621</v>
      </c>
      <c r="D13" s="955" t="s">
        <v>460</v>
      </c>
      <c r="E13" s="956" t="s">
        <v>1029</v>
      </c>
      <c r="F13" s="365" t="s">
        <v>1231</v>
      </c>
      <c r="G13" s="957" t="s">
        <v>614</v>
      </c>
      <c r="H13" s="15"/>
    </row>
    <row r="14" spans="1:8" ht="15" customHeight="1">
      <c r="A14" s="257"/>
      <c r="B14" s="958"/>
      <c r="C14" s="958"/>
      <c r="D14" s="959"/>
      <c r="E14" s="960"/>
      <c r="F14" s="960"/>
      <c r="G14" s="960"/>
      <c r="H14" s="15"/>
    </row>
    <row r="15" spans="1:8" ht="15" customHeight="1">
      <c r="A15" s="257"/>
      <c r="B15" s="961" t="s">
        <v>461</v>
      </c>
      <c r="C15" s="961"/>
      <c r="D15" s="961"/>
      <c r="E15" s="961"/>
      <c r="F15" s="961"/>
      <c r="G15" s="961"/>
      <c r="H15" s="15"/>
    </row>
    <row r="16" spans="1:8" ht="15" customHeight="1">
      <c r="A16" s="257"/>
      <c r="B16" s="939" t="s">
        <v>154</v>
      </c>
      <c r="C16" s="940" t="s">
        <v>796</v>
      </c>
      <c r="D16" s="940" t="s">
        <v>615</v>
      </c>
      <c r="E16" s="940" t="s">
        <v>616</v>
      </c>
      <c r="F16" s="940" t="s">
        <v>1226</v>
      </c>
      <c r="G16" s="941" t="s">
        <v>617</v>
      </c>
      <c r="H16" s="15"/>
    </row>
    <row r="17" spans="1:8" ht="15" customHeight="1">
      <c r="A17" s="875">
        <v>38</v>
      </c>
      <c r="B17" s="962" t="s">
        <v>339</v>
      </c>
      <c r="C17" s="963" t="s">
        <v>462</v>
      </c>
      <c r="D17" s="964" t="s">
        <v>463</v>
      </c>
      <c r="E17" s="965" t="s">
        <v>488</v>
      </c>
      <c r="F17" s="964" t="s">
        <v>1529</v>
      </c>
      <c r="G17" s="966" t="s">
        <v>1530</v>
      </c>
      <c r="H17" s="15"/>
    </row>
    <row r="18" spans="1:8" ht="15" customHeight="1">
      <c r="A18" s="257"/>
      <c r="B18" s="967"/>
      <c r="C18" s="968"/>
      <c r="D18" s="969" t="s">
        <v>1680</v>
      </c>
      <c r="E18" s="970"/>
      <c r="F18" s="970"/>
      <c r="G18" s="971"/>
      <c r="H18" s="15"/>
    </row>
    <row r="19" spans="1:8" ht="15" customHeight="1">
      <c r="A19" s="257"/>
      <c r="B19" s="967"/>
      <c r="C19" s="968"/>
      <c r="D19" s="969" t="s">
        <v>597</v>
      </c>
      <c r="E19" s="970"/>
      <c r="F19" s="970"/>
      <c r="G19" s="972"/>
      <c r="H19" s="15"/>
    </row>
    <row r="20" spans="1:8" ht="15" customHeight="1">
      <c r="A20" s="257"/>
      <c r="B20" s="967"/>
      <c r="C20" s="968"/>
      <c r="D20" s="969" t="s">
        <v>598</v>
      </c>
      <c r="E20" s="970"/>
      <c r="F20" s="970"/>
      <c r="G20" s="972"/>
      <c r="H20" s="15"/>
    </row>
    <row r="21" spans="1:8" ht="15" customHeight="1">
      <c r="A21" s="257"/>
      <c r="B21" s="967"/>
      <c r="C21" s="968"/>
      <c r="D21" s="969" t="s">
        <v>1726</v>
      </c>
      <c r="E21" s="970"/>
      <c r="F21" s="970"/>
      <c r="G21" s="972"/>
      <c r="H21" s="15"/>
    </row>
    <row r="22" spans="1:8" ht="15" customHeight="1">
      <c r="A22" s="257"/>
      <c r="B22" s="967"/>
      <c r="C22" s="968"/>
      <c r="D22" s="969" t="s">
        <v>1696</v>
      </c>
      <c r="E22" s="970"/>
      <c r="F22" s="970"/>
      <c r="G22" s="972"/>
      <c r="H22" s="15"/>
    </row>
    <row r="23" spans="1:8" ht="15" customHeight="1">
      <c r="A23" s="257"/>
      <c r="B23" s="967"/>
      <c r="C23" s="968"/>
      <c r="D23" s="969" t="s">
        <v>599</v>
      </c>
      <c r="E23" s="970"/>
      <c r="F23" s="970"/>
      <c r="G23" s="972"/>
      <c r="H23" s="15"/>
    </row>
    <row r="24" spans="1:8" ht="15" customHeight="1">
      <c r="A24" s="257"/>
      <c r="B24" s="973"/>
      <c r="C24" s="974"/>
      <c r="D24" s="975" t="s">
        <v>600</v>
      </c>
      <c r="E24" s="976"/>
      <c r="F24" s="976"/>
      <c r="G24" s="977"/>
      <c r="H24" s="15"/>
    </row>
    <row r="25" spans="1:8" ht="15" customHeight="1">
      <c r="A25" s="257">
        <v>39</v>
      </c>
      <c r="B25" s="947" t="s">
        <v>1220</v>
      </c>
      <c r="C25" s="978" t="s">
        <v>700</v>
      </c>
      <c r="D25" s="948" t="s">
        <v>601</v>
      </c>
      <c r="E25" s="950" t="s">
        <v>1528</v>
      </c>
      <c r="F25" s="950" t="s">
        <v>1231</v>
      </c>
      <c r="G25" s="979" t="s">
        <v>540</v>
      </c>
      <c r="H25" s="15"/>
    </row>
    <row r="26" spans="1:8" ht="15" customHeight="1">
      <c r="A26" s="257">
        <v>40</v>
      </c>
      <c r="B26" s="947" t="s">
        <v>1220</v>
      </c>
      <c r="C26" s="978" t="s">
        <v>700</v>
      </c>
      <c r="D26" s="948" t="s">
        <v>453</v>
      </c>
      <c r="E26" s="950" t="s">
        <v>1528</v>
      </c>
      <c r="F26" s="950" t="s">
        <v>1147</v>
      </c>
      <c r="G26" s="952" t="s">
        <v>540</v>
      </c>
      <c r="H26" s="15"/>
    </row>
    <row r="27" spans="1:8" ht="15" customHeight="1">
      <c r="A27" s="257">
        <v>41</v>
      </c>
      <c r="B27" s="947" t="s">
        <v>1220</v>
      </c>
      <c r="C27" s="978" t="s">
        <v>541</v>
      </c>
      <c r="D27" s="949" t="s">
        <v>542</v>
      </c>
      <c r="E27" s="950" t="s">
        <v>543</v>
      </c>
      <c r="F27" s="950" t="s">
        <v>1147</v>
      </c>
      <c r="G27" s="952" t="s">
        <v>540</v>
      </c>
      <c r="H27" s="15"/>
    </row>
    <row r="28" spans="1:8" ht="15" customHeight="1">
      <c r="A28" s="257">
        <v>42</v>
      </c>
      <c r="B28" s="947" t="s">
        <v>1220</v>
      </c>
      <c r="C28" s="978" t="s">
        <v>541</v>
      </c>
      <c r="D28" s="948" t="s">
        <v>544</v>
      </c>
      <c r="E28" s="950" t="s">
        <v>543</v>
      </c>
      <c r="F28" s="950" t="s">
        <v>1147</v>
      </c>
      <c r="G28" s="952" t="s">
        <v>540</v>
      </c>
      <c r="H28" s="15"/>
    </row>
    <row r="29" spans="1:8" ht="15" customHeight="1">
      <c r="A29" s="257">
        <v>43</v>
      </c>
      <c r="B29" s="947" t="s">
        <v>1220</v>
      </c>
      <c r="C29" s="978" t="s">
        <v>541</v>
      </c>
      <c r="D29" s="948" t="s">
        <v>545</v>
      </c>
      <c r="E29" s="950" t="s">
        <v>543</v>
      </c>
      <c r="F29" s="950" t="s">
        <v>1147</v>
      </c>
      <c r="G29" s="952" t="s">
        <v>1556</v>
      </c>
      <c r="H29" s="15"/>
    </row>
    <row r="30" spans="1:8" ht="15" customHeight="1">
      <c r="A30" s="257">
        <v>44</v>
      </c>
      <c r="B30" s="947" t="s">
        <v>1220</v>
      </c>
      <c r="C30" s="978" t="s">
        <v>541</v>
      </c>
      <c r="D30" s="948" t="s">
        <v>454</v>
      </c>
      <c r="E30" s="950" t="s">
        <v>1557</v>
      </c>
      <c r="F30" s="950" t="s">
        <v>1231</v>
      </c>
      <c r="G30" s="952" t="s">
        <v>1556</v>
      </c>
      <c r="H30" s="15"/>
    </row>
    <row r="31" spans="1:8" ht="15" customHeight="1">
      <c r="A31" s="257">
        <v>45</v>
      </c>
      <c r="B31" s="947" t="s">
        <v>1220</v>
      </c>
      <c r="C31" s="978" t="s">
        <v>541</v>
      </c>
      <c r="D31" s="948" t="s">
        <v>1558</v>
      </c>
      <c r="E31" s="950" t="s">
        <v>1557</v>
      </c>
      <c r="F31" s="950" t="s">
        <v>1231</v>
      </c>
      <c r="G31" s="952" t="s">
        <v>1556</v>
      </c>
      <c r="H31" s="15"/>
    </row>
    <row r="32" spans="1:8" ht="15" customHeight="1">
      <c r="A32" s="257">
        <v>46</v>
      </c>
      <c r="B32" s="953" t="s">
        <v>1220</v>
      </c>
      <c r="C32" s="954" t="s">
        <v>480</v>
      </c>
      <c r="D32" s="954" t="s">
        <v>575</v>
      </c>
      <c r="E32" s="365" t="s">
        <v>613</v>
      </c>
      <c r="F32" s="365" t="s">
        <v>1231</v>
      </c>
      <c r="G32" s="957" t="s">
        <v>576</v>
      </c>
      <c r="H32" s="15"/>
    </row>
    <row r="33" spans="1:8" ht="15" customHeight="1">
      <c r="A33" s="257"/>
      <c r="B33" s="980"/>
      <c r="C33" s="961"/>
      <c r="D33" s="961"/>
      <c r="E33" s="961"/>
      <c r="F33" s="961"/>
      <c r="G33" s="961"/>
      <c r="H33" s="15"/>
    </row>
    <row r="34" spans="1:8" ht="15" customHeight="1">
      <c r="A34" s="257"/>
      <c r="B34" s="961" t="s">
        <v>424</v>
      </c>
      <c r="C34" s="981"/>
      <c r="D34" s="961"/>
      <c r="E34" s="961"/>
      <c r="F34" s="961"/>
      <c r="G34" s="982"/>
      <c r="H34" s="15"/>
    </row>
    <row r="35" spans="1:8" ht="15" customHeight="1">
      <c r="A35" s="257"/>
      <c r="B35" s="939" t="s">
        <v>1015</v>
      </c>
      <c r="C35" s="940" t="s">
        <v>796</v>
      </c>
      <c r="D35" s="940" t="s">
        <v>615</v>
      </c>
      <c r="E35" s="940" t="s">
        <v>256</v>
      </c>
      <c r="F35" s="940" t="s">
        <v>1226</v>
      </c>
      <c r="G35" s="941" t="s">
        <v>617</v>
      </c>
      <c r="H35" s="15"/>
    </row>
    <row r="36" spans="1:8" ht="15" customHeight="1">
      <c r="A36" s="257">
        <v>47</v>
      </c>
      <c r="B36" s="983" t="s">
        <v>425</v>
      </c>
      <c r="C36" s="963">
        <v>15323</v>
      </c>
      <c r="D36" s="964" t="s">
        <v>426</v>
      </c>
      <c r="E36" s="965" t="s">
        <v>427</v>
      </c>
      <c r="F36" s="965" t="s">
        <v>428</v>
      </c>
      <c r="G36" s="984" t="s">
        <v>429</v>
      </c>
      <c r="H36" s="15"/>
    </row>
    <row r="37" spans="1:8" ht="15" customHeight="1">
      <c r="A37" s="257"/>
      <c r="B37" s="985"/>
      <c r="C37" s="986" t="s">
        <v>1697</v>
      </c>
      <c r="D37" s="986"/>
      <c r="E37" s="970"/>
      <c r="F37" s="970"/>
      <c r="G37" s="987"/>
      <c r="H37" s="15"/>
    </row>
    <row r="38" spans="1:8" ht="15" customHeight="1">
      <c r="A38" s="257"/>
      <c r="B38" s="988"/>
      <c r="C38" s="970" t="s">
        <v>430</v>
      </c>
      <c r="D38" s="969" t="s">
        <v>1531</v>
      </c>
      <c r="E38" s="970"/>
      <c r="F38" s="970"/>
      <c r="G38" s="987" t="s">
        <v>2266</v>
      </c>
      <c r="H38" s="15"/>
    </row>
    <row r="39" spans="1:8" ht="15" customHeight="1">
      <c r="A39" s="257"/>
      <c r="B39" s="988"/>
      <c r="C39" s="970"/>
      <c r="D39" s="969" t="s">
        <v>1548</v>
      </c>
      <c r="E39" s="970"/>
      <c r="F39" s="970"/>
      <c r="G39" s="987"/>
      <c r="H39" s="15"/>
    </row>
    <row r="40" spans="1:8" ht="15" customHeight="1">
      <c r="A40" s="257"/>
      <c r="B40" s="988"/>
      <c r="C40" s="970"/>
      <c r="D40" s="969" t="s">
        <v>766</v>
      </c>
      <c r="E40" s="970"/>
      <c r="F40" s="970"/>
      <c r="G40" s="987"/>
      <c r="H40" s="15"/>
    </row>
    <row r="41" spans="1:8" ht="15" customHeight="1">
      <c r="A41" s="257">
        <v>48</v>
      </c>
      <c r="B41" s="989" t="s">
        <v>767</v>
      </c>
      <c r="C41" s="990" t="s">
        <v>361</v>
      </c>
      <c r="D41" s="991" t="s">
        <v>1910</v>
      </c>
      <c r="E41" s="992"/>
      <c r="F41" s="990" t="s">
        <v>2267</v>
      </c>
      <c r="G41" s="993" t="s">
        <v>274</v>
      </c>
      <c r="H41" s="15"/>
    </row>
    <row r="42" spans="1:8" ht="15" customHeight="1">
      <c r="A42" s="257"/>
      <c r="B42" s="994"/>
      <c r="C42" s="995" t="s">
        <v>1911</v>
      </c>
      <c r="D42" s="996"/>
      <c r="E42" s="997"/>
      <c r="F42" s="995"/>
      <c r="G42" s="998"/>
      <c r="H42" s="15"/>
    </row>
    <row r="43" spans="1:8" ht="15" customHeight="1">
      <c r="A43" s="257"/>
      <c r="B43" s="1211"/>
      <c r="C43" s="1211"/>
      <c r="D43" s="999"/>
      <c r="E43" s="1211"/>
      <c r="F43" s="1211"/>
      <c r="G43" s="1211"/>
      <c r="H43" s="15"/>
    </row>
    <row r="44" spans="1:8" ht="15" customHeight="1">
      <c r="A44" s="257"/>
      <c r="B44" s="1227" t="s">
        <v>275</v>
      </c>
      <c r="C44" s="1220"/>
      <c r="D44" s="1220"/>
      <c r="E44" s="1220"/>
      <c r="F44" s="1220"/>
      <c r="G44" s="1220"/>
      <c r="H44" s="15"/>
    </row>
    <row r="45" spans="1:8" ht="15" customHeight="1">
      <c r="A45" s="257"/>
      <c r="B45" s="1283" t="s">
        <v>276</v>
      </c>
      <c r="C45" s="1291" t="s">
        <v>796</v>
      </c>
      <c r="D45" s="1519" t="s">
        <v>539</v>
      </c>
      <c r="E45" s="1521"/>
      <c r="F45" s="1520"/>
      <c r="G45" s="1000" t="s">
        <v>347</v>
      </c>
      <c r="H45" s="15"/>
    </row>
    <row r="46" spans="1:8" ht="15" customHeight="1">
      <c r="A46" s="257">
        <v>49</v>
      </c>
      <c r="B46" s="1001" t="s">
        <v>277</v>
      </c>
      <c r="C46" s="367">
        <v>35195</v>
      </c>
      <c r="D46" s="2652" t="s">
        <v>602</v>
      </c>
      <c r="E46" s="2652"/>
      <c r="F46" s="2652"/>
      <c r="G46" s="1002" t="s">
        <v>278</v>
      </c>
      <c r="H46" s="15"/>
    </row>
    <row r="47" spans="1:8" ht="15" customHeight="1">
      <c r="A47" s="257"/>
      <c r="B47" s="1222"/>
      <c r="C47" s="369"/>
      <c r="D47" s="1222"/>
      <c r="E47" s="1003"/>
      <c r="F47" s="1222"/>
      <c r="G47" s="1222"/>
      <c r="H47" s="15"/>
    </row>
    <row r="48" spans="1:8" ht="15" customHeight="1">
      <c r="A48" s="257"/>
      <c r="B48" s="1222" t="s">
        <v>279</v>
      </c>
      <c r="C48" s="369"/>
      <c r="D48" s="1222"/>
      <c r="E48" s="1003"/>
      <c r="F48" s="1222"/>
      <c r="G48" s="1222"/>
      <c r="H48" s="15"/>
    </row>
    <row r="49" spans="1:8" ht="15" customHeight="1">
      <c r="A49" s="257"/>
      <c r="B49" s="1004" t="s">
        <v>1015</v>
      </c>
      <c r="C49" s="1291" t="s">
        <v>796</v>
      </c>
      <c r="D49" s="1291" t="s">
        <v>615</v>
      </c>
      <c r="E49" s="2653" t="s">
        <v>348</v>
      </c>
      <c r="F49" s="2653"/>
      <c r="G49" s="1005" t="s">
        <v>1442</v>
      </c>
      <c r="H49" s="15"/>
    </row>
    <row r="50" spans="1:8" ht="15" customHeight="1">
      <c r="A50" s="257">
        <v>50</v>
      </c>
      <c r="B50" s="368" t="s">
        <v>1443</v>
      </c>
      <c r="C50" s="367">
        <v>38404</v>
      </c>
      <c r="D50" s="1006" t="s">
        <v>1444</v>
      </c>
      <c r="E50" s="2654" t="s">
        <v>349</v>
      </c>
      <c r="F50" s="2655"/>
      <c r="G50" s="1007" t="s">
        <v>350</v>
      </c>
      <c r="H50" s="15"/>
    </row>
    <row r="51" spans="1:8" ht="15" customHeight="1">
      <c r="A51" s="257"/>
      <c r="B51" s="369"/>
      <c r="C51" s="370"/>
      <c r="D51" s="1222"/>
      <c r="E51" s="1008"/>
      <c r="F51" s="1277"/>
      <c r="G51" s="369"/>
      <c r="H51" s="15"/>
    </row>
    <row r="52" spans="1:8" ht="15" customHeight="1">
      <c r="A52" s="257"/>
      <c r="B52" s="369" t="s">
        <v>1573</v>
      </c>
      <c r="C52" s="370"/>
      <c r="D52" s="1222"/>
      <c r="E52" s="1008"/>
      <c r="F52" s="1277"/>
      <c r="G52" s="369"/>
      <c r="H52" s="15"/>
    </row>
    <row r="53" spans="1:8" ht="15" customHeight="1">
      <c r="A53" s="257"/>
      <c r="B53" s="1004" t="s">
        <v>1015</v>
      </c>
      <c r="C53" s="1291" t="s">
        <v>796</v>
      </c>
      <c r="D53" s="1291" t="s">
        <v>615</v>
      </c>
      <c r="E53" s="2653" t="s">
        <v>348</v>
      </c>
      <c r="F53" s="2653"/>
      <c r="G53" s="1005" t="s">
        <v>617</v>
      </c>
      <c r="H53" s="15"/>
    </row>
    <row r="54" spans="1:8" ht="15" customHeight="1">
      <c r="A54" s="257">
        <v>51</v>
      </c>
      <c r="B54" s="371" t="s">
        <v>339</v>
      </c>
      <c r="C54" s="1009" t="s">
        <v>1572</v>
      </c>
      <c r="D54" s="1010" t="s">
        <v>197</v>
      </c>
      <c r="E54" s="1010" t="s">
        <v>198</v>
      </c>
      <c r="F54" s="1011" t="s">
        <v>1406</v>
      </c>
      <c r="G54" s="1012" t="s">
        <v>1350</v>
      </c>
      <c r="H54" s="15"/>
    </row>
    <row r="55" spans="1:8" ht="15" customHeight="1">
      <c r="A55" s="62"/>
      <c r="B55" s="167"/>
      <c r="C55" s="168"/>
      <c r="D55" s="107"/>
      <c r="E55" s="169"/>
      <c r="F55" s="170"/>
      <c r="G55" s="171"/>
    </row>
    <row r="56" spans="1:8" ht="15" customHeight="1"/>
    <row r="57" spans="1:8" ht="15" customHeight="1"/>
    <row r="58" spans="1:8" ht="15" customHeight="1"/>
    <row r="59" spans="1:8" ht="15" customHeight="1"/>
  </sheetData>
  <mergeCells count="4">
    <mergeCell ref="D46:F46"/>
    <mergeCell ref="E49:F49"/>
    <mergeCell ref="E50:F50"/>
    <mergeCell ref="E53:F53"/>
  </mergeCells>
  <phoneticPr fontId="2"/>
  <pageMargins left="0.70866141732283472" right="0.70866141732283472" top="0.74803149606299213" bottom="0.55118110236220474" header="0.31496062992125984" footer="0.31496062992125984"/>
  <pageSetup paperSize="9" orientation="portrait" r:id="rId1"/>
  <headerFooter>
    <oddHeader>&amp;R&amp;A</oddHeader>
    <oddFooter>&amp;C－４１－</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G56"/>
  <sheetViews>
    <sheetView zoomScaleNormal="100" workbookViewId="0"/>
  </sheetViews>
  <sheetFormatPr defaultRowHeight="13.5"/>
  <cols>
    <col min="1" max="1" width="2.875" style="226" customWidth="1"/>
    <col min="2" max="2" width="11.25" customWidth="1"/>
    <col min="3" max="3" width="21.375" customWidth="1"/>
    <col min="4" max="4" width="29.375" customWidth="1"/>
    <col min="5" max="5" width="5.375" customWidth="1"/>
    <col min="6" max="6" width="6.625" customWidth="1"/>
    <col min="7" max="7" width="12.25" customWidth="1"/>
  </cols>
  <sheetData>
    <row r="1" spans="1:7" ht="15" customHeight="1">
      <c r="A1" s="272"/>
      <c r="B1" s="270" t="s">
        <v>464</v>
      </c>
      <c r="C1" s="270"/>
      <c r="D1" s="270" t="s">
        <v>237</v>
      </c>
      <c r="E1" s="270"/>
      <c r="F1" s="270"/>
      <c r="G1" s="270"/>
    </row>
    <row r="2" spans="1:7" ht="15" customHeight="1">
      <c r="A2" s="257"/>
      <c r="B2" s="1004" t="s">
        <v>157</v>
      </c>
      <c r="C2" s="1291" t="s">
        <v>796</v>
      </c>
      <c r="D2" s="1291" t="s">
        <v>466</v>
      </c>
      <c r="E2" s="1291" t="s">
        <v>256</v>
      </c>
      <c r="F2" s="1291" t="s">
        <v>1155</v>
      </c>
      <c r="G2" s="1005" t="s">
        <v>1156</v>
      </c>
    </row>
    <row r="3" spans="1:7" ht="15" customHeight="1">
      <c r="A3" s="291">
        <v>1</v>
      </c>
      <c r="B3" s="1013" t="s">
        <v>1221</v>
      </c>
      <c r="C3" s="1014" t="s">
        <v>1222</v>
      </c>
      <c r="D3" s="1014" t="s">
        <v>588</v>
      </c>
      <c r="E3" s="1014" t="s">
        <v>268</v>
      </c>
      <c r="F3" s="1015" t="s">
        <v>1147</v>
      </c>
      <c r="G3" s="1016" t="s">
        <v>1232</v>
      </c>
    </row>
    <row r="4" spans="1:7" ht="15" customHeight="1">
      <c r="A4" s="291">
        <v>2</v>
      </c>
      <c r="B4" s="1017" t="s">
        <v>1221</v>
      </c>
      <c r="C4" s="1018" t="s">
        <v>589</v>
      </c>
      <c r="D4" s="1018" t="s">
        <v>590</v>
      </c>
      <c r="E4" s="1018" t="s">
        <v>268</v>
      </c>
      <c r="F4" s="1293" t="s">
        <v>1147</v>
      </c>
      <c r="G4" s="1019" t="s">
        <v>591</v>
      </c>
    </row>
    <row r="5" spans="1:7" ht="15" customHeight="1">
      <c r="A5" s="291"/>
      <c r="B5" s="1020"/>
      <c r="C5" s="1021"/>
      <c r="D5" s="1021" t="s">
        <v>603</v>
      </c>
      <c r="E5" s="1021"/>
      <c r="F5" s="1294"/>
      <c r="G5" s="1022"/>
    </row>
    <row r="6" spans="1:7" ht="15" customHeight="1">
      <c r="A6" s="291">
        <v>3</v>
      </c>
      <c r="B6" s="1023" t="s">
        <v>1221</v>
      </c>
      <c r="C6" s="1218" t="s">
        <v>414</v>
      </c>
      <c r="D6" s="1218" t="s">
        <v>415</v>
      </c>
      <c r="E6" s="1218" t="s">
        <v>268</v>
      </c>
      <c r="F6" s="374" t="s">
        <v>416</v>
      </c>
      <c r="G6" s="376" t="s">
        <v>1517</v>
      </c>
    </row>
    <row r="7" spans="1:7" ht="15" customHeight="1">
      <c r="A7" s="291">
        <v>4</v>
      </c>
      <c r="B7" s="1017" t="s">
        <v>1221</v>
      </c>
      <c r="C7" s="1024" t="s">
        <v>1518</v>
      </c>
      <c r="D7" s="1018" t="s">
        <v>1519</v>
      </c>
      <c r="E7" s="1018" t="s">
        <v>160</v>
      </c>
      <c r="F7" s="1293"/>
      <c r="G7" s="1019" t="s">
        <v>1521</v>
      </c>
    </row>
    <row r="8" spans="1:7" ht="15" customHeight="1">
      <c r="A8" s="291"/>
      <c r="B8" s="1025"/>
      <c r="C8" s="1026"/>
      <c r="D8" s="1027" t="s">
        <v>270</v>
      </c>
      <c r="E8" s="1027"/>
      <c r="F8" s="1028" t="s">
        <v>351</v>
      </c>
      <c r="G8" s="1029"/>
    </row>
    <row r="9" spans="1:7" ht="15" customHeight="1">
      <c r="A9" s="291"/>
      <c r="B9" s="1025"/>
      <c r="C9" s="1026"/>
      <c r="D9" s="1027" t="s">
        <v>604</v>
      </c>
      <c r="E9" s="1027"/>
      <c r="F9" s="1028"/>
      <c r="G9" s="1029"/>
    </row>
    <row r="10" spans="1:7" ht="15" customHeight="1">
      <c r="A10" s="291"/>
      <c r="B10" s="1025"/>
      <c r="C10" s="1026"/>
      <c r="D10" s="1027" t="s">
        <v>271</v>
      </c>
      <c r="E10" s="1027"/>
      <c r="F10" s="1028" t="s">
        <v>195</v>
      </c>
      <c r="G10" s="1030"/>
    </row>
    <row r="11" spans="1:7" ht="15" customHeight="1">
      <c r="A11" s="291"/>
      <c r="B11" s="1025"/>
      <c r="C11" s="1026"/>
      <c r="D11" s="1027" t="s">
        <v>605</v>
      </c>
      <c r="E11" s="1027"/>
      <c r="F11" s="1028"/>
      <c r="G11" s="1029"/>
    </row>
    <row r="12" spans="1:7" ht="15" customHeight="1">
      <c r="A12" s="291">
        <v>5</v>
      </c>
      <c r="B12" s="1017" t="s">
        <v>1973</v>
      </c>
      <c r="C12" s="1024">
        <v>33694</v>
      </c>
      <c r="D12" s="1018" t="s">
        <v>1974</v>
      </c>
      <c r="E12" s="1018" t="s">
        <v>1975</v>
      </c>
      <c r="F12" s="1293" t="s">
        <v>1529</v>
      </c>
      <c r="G12" s="1019" t="s">
        <v>1976</v>
      </c>
    </row>
    <row r="13" spans="1:7" ht="15" customHeight="1">
      <c r="A13" s="291">
        <v>6</v>
      </c>
      <c r="B13" s="1023" t="s">
        <v>1973</v>
      </c>
      <c r="C13" s="1140">
        <v>40142</v>
      </c>
      <c r="D13" s="1218" t="s">
        <v>1977</v>
      </c>
      <c r="E13" s="1218" t="s">
        <v>619</v>
      </c>
      <c r="F13" s="374" t="s">
        <v>1231</v>
      </c>
      <c r="G13" s="376" t="s">
        <v>1521</v>
      </c>
    </row>
    <row r="14" spans="1:7" ht="15" customHeight="1">
      <c r="A14" s="291">
        <v>7</v>
      </c>
      <c r="B14" s="1023" t="s">
        <v>1978</v>
      </c>
      <c r="C14" s="1140">
        <v>24292</v>
      </c>
      <c r="D14" s="374" t="s">
        <v>1979</v>
      </c>
      <c r="E14" s="1218" t="s">
        <v>1980</v>
      </c>
      <c r="F14" s="374" t="s">
        <v>1529</v>
      </c>
      <c r="G14" s="376" t="s">
        <v>1981</v>
      </c>
    </row>
    <row r="15" spans="1:7" ht="15" customHeight="1">
      <c r="A15" s="291">
        <v>8</v>
      </c>
      <c r="B15" s="1023" t="s">
        <v>1978</v>
      </c>
      <c r="C15" s="1140">
        <v>24292</v>
      </c>
      <c r="D15" s="374" t="s">
        <v>1979</v>
      </c>
      <c r="E15" s="1218" t="s">
        <v>1980</v>
      </c>
      <c r="F15" s="374" t="s">
        <v>1529</v>
      </c>
      <c r="G15" s="376" t="s">
        <v>1981</v>
      </c>
    </row>
    <row r="16" spans="1:7" ht="15" customHeight="1">
      <c r="A16" s="291">
        <v>9</v>
      </c>
      <c r="B16" s="1023" t="s">
        <v>1978</v>
      </c>
      <c r="C16" s="1140">
        <v>34424</v>
      </c>
      <c r="D16" s="374" t="s">
        <v>1982</v>
      </c>
      <c r="E16" s="1218" t="s">
        <v>1980</v>
      </c>
      <c r="F16" s="374" t="s">
        <v>1231</v>
      </c>
      <c r="G16" s="376" t="s">
        <v>1983</v>
      </c>
    </row>
    <row r="17" spans="1:7" ht="15" customHeight="1">
      <c r="A17" s="291">
        <v>10</v>
      </c>
      <c r="B17" s="1023" t="s">
        <v>995</v>
      </c>
      <c r="C17" s="1218" t="s">
        <v>996</v>
      </c>
      <c r="D17" s="1218" t="s">
        <v>997</v>
      </c>
      <c r="E17" s="1218" t="s">
        <v>159</v>
      </c>
      <c r="F17" s="374" t="s">
        <v>1231</v>
      </c>
      <c r="G17" s="1031" t="s">
        <v>433</v>
      </c>
    </row>
    <row r="18" spans="1:7" ht="15" customHeight="1">
      <c r="A18" s="291">
        <v>11</v>
      </c>
      <c r="B18" s="372" t="s">
        <v>1419</v>
      </c>
      <c r="C18" s="373" t="s">
        <v>336</v>
      </c>
      <c r="D18" s="374" t="s">
        <v>2046</v>
      </c>
      <c r="E18" s="375" t="s">
        <v>1528</v>
      </c>
      <c r="F18" s="375" t="s">
        <v>1002</v>
      </c>
      <c r="G18" s="376" t="s">
        <v>1556</v>
      </c>
    </row>
    <row r="19" spans="1:7" ht="27.75" customHeight="1">
      <c r="A19" s="291">
        <v>12</v>
      </c>
      <c r="B19" s="372" t="s">
        <v>998</v>
      </c>
      <c r="C19" s="1218" t="s">
        <v>140</v>
      </c>
      <c r="D19" s="1218" t="s">
        <v>1004</v>
      </c>
      <c r="E19" s="1281" t="s">
        <v>165</v>
      </c>
      <c r="F19" s="374" t="s">
        <v>0</v>
      </c>
      <c r="G19" s="376" t="s">
        <v>557</v>
      </c>
    </row>
    <row r="20" spans="1:7" ht="17.25" customHeight="1">
      <c r="A20" s="2656">
        <v>13</v>
      </c>
      <c r="B20" s="2659" t="s">
        <v>998</v>
      </c>
      <c r="C20" s="2661" t="s">
        <v>388</v>
      </c>
      <c r="D20" s="1293" t="s">
        <v>607</v>
      </c>
      <c r="E20" s="2663" t="s">
        <v>1533</v>
      </c>
      <c r="F20" s="2665" t="s">
        <v>196</v>
      </c>
      <c r="G20" s="1019" t="s">
        <v>1556</v>
      </c>
    </row>
    <row r="21" spans="1:7" ht="15" customHeight="1">
      <c r="A21" s="2656"/>
      <c r="B21" s="2660"/>
      <c r="C21" s="2662"/>
      <c r="D21" s="1027" t="s">
        <v>757</v>
      </c>
      <c r="E21" s="2664"/>
      <c r="F21" s="2666"/>
      <c r="G21" s="1030" t="s">
        <v>606</v>
      </c>
    </row>
    <row r="22" spans="1:7" ht="15" customHeight="1">
      <c r="A22" s="291">
        <v>14</v>
      </c>
      <c r="B22" s="372" t="s">
        <v>998</v>
      </c>
      <c r="C22" s="1218" t="s">
        <v>759</v>
      </c>
      <c r="D22" s="1218" t="s">
        <v>1555</v>
      </c>
      <c r="E22" s="1218" t="s">
        <v>1371</v>
      </c>
      <c r="F22" s="374" t="s">
        <v>272</v>
      </c>
      <c r="G22" s="1031" t="s">
        <v>34</v>
      </c>
    </row>
    <row r="23" spans="1:7" ht="15" customHeight="1">
      <c r="A23" s="291">
        <v>15</v>
      </c>
      <c r="B23" s="372" t="s">
        <v>998</v>
      </c>
      <c r="C23" s="1218" t="s">
        <v>758</v>
      </c>
      <c r="D23" s="1218" t="s">
        <v>627</v>
      </c>
      <c r="E23" s="1281" t="s">
        <v>628</v>
      </c>
      <c r="F23" s="374" t="s">
        <v>629</v>
      </c>
      <c r="G23" s="1031" t="s">
        <v>433</v>
      </c>
    </row>
    <row r="24" spans="1:7" ht="30.75" customHeight="1">
      <c r="A24" s="291">
        <v>16</v>
      </c>
      <c r="B24" s="1141" t="s">
        <v>630</v>
      </c>
      <c r="C24" s="1210" t="s">
        <v>389</v>
      </c>
      <c r="D24" s="1210" t="s">
        <v>631</v>
      </c>
      <c r="E24" s="2657" t="s">
        <v>1737</v>
      </c>
      <c r="F24" s="2658"/>
      <c r="G24" s="1142" t="s">
        <v>578</v>
      </c>
    </row>
    <row r="25" spans="1:7" ht="15" customHeight="1">
      <c r="A25" s="257"/>
      <c r="B25" s="1032"/>
      <c r="C25" s="1211"/>
      <c r="D25" s="1211"/>
      <c r="E25" s="1033"/>
      <c r="F25" s="1034"/>
      <c r="G25" s="1220"/>
    </row>
    <row r="26" spans="1:7" ht="15" customHeight="1">
      <c r="A26" s="257"/>
      <c r="B26" s="1220" t="s">
        <v>266</v>
      </c>
      <c r="C26" s="1220"/>
      <c r="D26" s="1220"/>
      <c r="E26" s="1220"/>
      <c r="F26" s="1220"/>
      <c r="G26" s="254"/>
    </row>
    <row r="27" spans="1:7" ht="15" customHeight="1">
      <c r="A27" s="257"/>
      <c r="B27" s="1004" t="s">
        <v>465</v>
      </c>
      <c r="C27" s="1291" t="s">
        <v>796</v>
      </c>
      <c r="D27" s="1291" t="s">
        <v>466</v>
      </c>
      <c r="E27" s="1291" t="s">
        <v>256</v>
      </c>
      <c r="F27" s="1517" t="s">
        <v>1155</v>
      </c>
      <c r="G27" s="1005" t="s">
        <v>1156</v>
      </c>
    </row>
    <row r="28" spans="1:7" ht="15" customHeight="1">
      <c r="A28" s="257">
        <v>1</v>
      </c>
      <c r="B28" s="1013" t="s">
        <v>267</v>
      </c>
      <c r="C28" s="1035">
        <v>27015</v>
      </c>
      <c r="D28" s="1014" t="s">
        <v>760</v>
      </c>
      <c r="E28" s="1014" t="s">
        <v>268</v>
      </c>
      <c r="F28" s="1014" t="s">
        <v>1147</v>
      </c>
      <c r="G28" s="1036" t="s">
        <v>368</v>
      </c>
    </row>
    <row r="29" spans="1:7" ht="15" customHeight="1">
      <c r="A29" s="257">
        <v>2</v>
      </c>
      <c r="B29" s="1023" t="s">
        <v>267</v>
      </c>
      <c r="C29" s="1037">
        <v>27015</v>
      </c>
      <c r="D29" s="1218" t="s">
        <v>1407</v>
      </c>
      <c r="E29" s="1218" t="s">
        <v>613</v>
      </c>
      <c r="F29" s="1218" t="s">
        <v>1231</v>
      </c>
      <c r="G29" s="376" t="s">
        <v>467</v>
      </c>
    </row>
    <row r="30" spans="1:7" ht="15" customHeight="1">
      <c r="A30" s="257">
        <v>3</v>
      </c>
      <c r="B30" s="1023" t="s">
        <v>267</v>
      </c>
      <c r="C30" s="1037">
        <v>27015</v>
      </c>
      <c r="D30" s="1218" t="s">
        <v>1408</v>
      </c>
      <c r="E30" s="1218" t="s">
        <v>613</v>
      </c>
      <c r="F30" s="1218" t="s">
        <v>1147</v>
      </c>
      <c r="G30" s="376" t="s">
        <v>698</v>
      </c>
    </row>
    <row r="31" spans="1:7" ht="15" customHeight="1">
      <c r="A31" s="257">
        <v>4</v>
      </c>
      <c r="B31" s="1023" t="s">
        <v>699</v>
      </c>
      <c r="C31" s="1038" t="s">
        <v>390</v>
      </c>
      <c r="D31" s="1218" t="s">
        <v>761</v>
      </c>
      <c r="E31" s="1252" t="s">
        <v>268</v>
      </c>
      <c r="F31" s="1252" t="s">
        <v>1520</v>
      </c>
      <c r="G31" s="376" t="s">
        <v>1556</v>
      </c>
    </row>
    <row r="32" spans="1:7" ht="15" customHeight="1">
      <c r="A32" s="257">
        <v>5</v>
      </c>
      <c r="B32" s="1023" t="s">
        <v>267</v>
      </c>
      <c r="C32" s="1218" t="s">
        <v>486</v>
      </c>
      <c r="D32" s="1218" t="s">
        <v>487</v>
      </c>
      <c r="E32" s="1218" t="s">
        <v>613</v>
      </c>
      <c r="F32" s="1218" t="s">
        <v>1147</v>
      </c>
      <c r="G32" s="376" t="s">
        <v>1202</v>
      </c>
    </row>
    <row r="33" spans="1:7" ht="15" customHeight="1">
      <c r="A33" s="257">
        <v>6</v>
      </c>
      <c r="B33" s="1023" t="s">
        <v>267</v>
      </c>
      <c r="C33" s="1218" t="s">
        <v>486</v>
      </c>
      <c r="D33" s="1218" t="s">
        <v>762</v>
      </c>
      <c r="E33" s="1218" t="s">
        <v>613</v>
      </c>
      <c r="F33" s="1218" t="s">
        <v>2</v>
      </c>
      <c r="G33" s="376" t="s">
        <v>636</v>
      </c>
    </row>
    <row r="34" spans="1:7" ht="15" customHeight="1">
      <c r="A34" s="257">
        <v>7</v>
      </c>
      <c r="B34" s="1023" t="s">
        <v>267</v>
      </c>
      <c r="C34" s="373" t="s">
        <v>392</v>
      </c>
      <c r="D34" s="1218" t="s">
        <v>1566</v>
      </c>
      <c r="E34" s="1252" t="s">
        <v>613</v>
      </c>
      <c r="F34" s="1252" t="s">
        <v>2</v>
      </c>
      <c r="G34" s="376" t="s">
        <v>3</v>
      </c>
    </row>
    <row r="35" spans="1:7" ht="15" customHeight="1">
      <c r="A35" s="257">
        <v>8</v>
      </c>
      <c r="B35" s="1023" t="s">
        <v>267</v>
      </c>
      <c r="C35" s="373" t="s">
        <v>392</v>
      </c>
      <c r="D35" s="1218" t="s">
        <v>1567</v>
      </c>
      <c r="E35" s="1252" t="s">
        <v>613</v>
      </c>
      <c r="F35" s="1252" t="s">
        <v>2</v>
      </c>
      <c r="G35" s="376" t="s">
        <v>4</v>
      </c>
    </row>
    <row r="36" spans="1:7" ht="15" customHeight="1">
      <c r="A36" s="257">
        <v>9</v>
      </c>
      <c r="B36" s="1023" t="s">
        <v>267</v>
      </c>
      <c r="C36" s="373" t="s">
        <v>392</v>
      </c>
      <c r="D36" s="1218" t="s">
        <v>1416</v>
      </c>
      <c r="E36" s="1252" t="s">
        <v>613</v>
      </c>
      <c r="F36" s="1252" t="s">
        <v>2</v>
      </c>
      <c r="G36" s="376" t="s">
        <v>620</v>
      </c>
    </row>
    <row r="37" spans="1:7" ht="15" customHeight="1">
      <c r="A37" s="257">
        <v>10</v>
      </c>
      <c r="B37" s="1023" t="s">
        <v>699</v>
      </c>
      <c r="C37" s="373" t="s">
        <v>393</v>
      </c>
      <c r="D37" s="1218" t="s">
        <v>1417</v>
      </c>
      <c r="E37" s="1252" t="s">
        <v>613</v>
      </c>
      <c r="F37" s="1252" t="s">
        <v>1529</v>
      </c>
      <c r="G37" s="376" t="s">
        <v>1556</v>
      </c>
    </row>
    <row r="38" spans="1:7" ht="15" customHeight="1">
      <c r="A38" s="257">
        <v>11</v>
      </c>
      <c r="B38" s="1023" t="s">
        <v>267</v>
      </c>
      <c r="C38" s="373" t="s">
        <v>393</v>
      </c>
      <c r="D38" s="1218" t="s">
        <v>1418</v>
      </c>
      <c r="E38" s="1252" t="s">
        <v>613</v>
      </c>
      <c r="F38" s="1252" t="s">
        <v>2</v>
      </c>
      <c r="G38" s="376" t="s">
        <v>713</v>
      </c>
    </row>
    <row r="39" spans="1:7" ht="15" customHeight="1">
      <c r="A39" s="257">
        <v>12</v>
      </c>
      <c r="B39" s="1023" t="s">
        <v>267</v>
      </c>
      <c r="C39" s="373" t="s">
        <v>393</v>
      </c>
      <c r="D39" s="1218" t="s">
        <v>1416</v>
      </c>
      <c r="E39" s="1252" t="s">
        <v>613</v>
      </c>
      <c r="F39" s="1252" t="s">
        <v>2</v>
      </c>
      <c r="G39" s="376" t="s">
        <v>1997</v>
      </c>
    </row>
    <row r="40" spans="1:7" ht="15" customHeight="1">
      <c r="A40" s="257">
        <v>13</v>
      </c>
      <c r="B40" s="1023" t="s">
        <v>267</v>
      </c>
      <c r="C40" s="373" t="s">
        <v>393</v>
      </c>
      <c r="D40" s="1218" t="s">
        <v>1417</v>
      </c>
      <c r="E40" s="1252" t="s">
        <v>613</v>
      </c>
      <c r="F40" s="1252" t="s">
        <v>2</v>
      </c>
      <c r="G40" s="376" t="s">
        <v>768</v>
      </c>
    </row>
    <row r="41" spans="1:7" ht="15" customHeight="1">
      <c r="A41" s="257">
        <v>14</v>
      </c>
      <c r="B41" s="1023" t="s">
        <v>267</v>
      </c>
      <c r="C41" s="373" t="s">
        <v>393</v>
      </c>
      <c r="D41" s="1218" t="s">
        <v>1417</v>
      </c>
      <c r="E41" s="1252" t="s">
        <v>613</v>
      </c>
      <c r="F41" s="1252" t="s">
        <v>2</v>
      </c>
      <c r="G41" s="376" t="s">
        <v>687</v>
      </c>
    </row>
    <row r="42" spans="1:7" ht="15" customHeight="1">
      <c r="A42" s="257">
        <v>15</v>
      </c>
      <c r="B42" s="1023" t="s">
        <v>699</v>
      </c>
      <c r="C42" s="373" t="s">
        <v>393</v>
      </c>
      <c r="D42" s="1252" t="s">
        <v>1567</v>
      </c>
      <c r="E42" s="1252" t="s">
        <v>613</v>
      </c>
      <c r="F42" s="1252" t="s">
        <v>2</v>
      </c>
      <c r="G42" s="376" t="s">
        <v>769</v>
      </c>
    </row>
    <row r="43" spans="1:7" ht="15" customHeight="1">
      <c r="A43" s="257">
        <v>16</v>
      </c>
      <c r="B43" s="1023" t="s">
        <v>267</v>
      </c>
      <c r="C43" s="373" t="s">
        <v>393</v>
      </c>
      <c r="D43" s="1252" t="s">
        <v>1567</v>
      </c>
      <c r="E43" s="1252" t="s">
        <v>613</v>
      </c>
      <c r="F43" s="1252" t="s">
        <v>1529</v>
      </c>
      <c r="G43" s="1031" t="s">
        <v>178</v>
      </c>
    </row>
    <row r="44" spans="1:7" ht="15" customHeight="1">
      <c r="A44" s="257">
        <v>17</v>
      </c>
      <c r="B44" s="1023" t="s">
        <v>267</v>
      </c>
      <c r="C44" s="373" t="s">
        <v>393</v>
      </c>
      <c r="D44" s="1252" t="s">
        <v>1567</v>
      </c>
      <c r="E44" s="1252" t="s">
        <v>613</v>
      </c>
      <c r="F44" s="1252" t="s">
        <v>701</v>
      </c>
      <c r="G44" s="376" t="s">
        <v>1415</v>
      </c>
    </row>
    <row r="45" spans="1:7" ht="15" customHeight="1">
      <c r="A45" s="257">
        <v>18</v>
      </c>
      <c r="B45" s="1023" t="s">
        <v>273</v>
      </c>
      <c r="C45" s="1037">
        <v>27015</v>
      </c>
      <c r="D45" s="1218" t="s">
        <v>556</v>
      </c>
      <c r="E45" s="1218" t="s">
        <v>619</v>
      </c>
      <c r="F45" s="1218" t="s">
        <v>1529</v>
      </c>
      <c r="G45" s="376" t="s">
        <v>557</v>
      </c>
    </row>
    <row r="46" spans="1:7" ht="15" customHeight="1">
      <c r="A46" s="257">
        <v>19</v>
      </c>
      <c r="B46" s="1023" t="s">
        <v>273</v>
      </c>
      <c r="C46" s="1218" t="s">
        <v>558</v>
      </c>
      <c r="D46" s="1218" t="s">
        <v>559</v>
      </c>
      <c r="E46" s="1218" t="s">
        <v>619</v>
      </c>
      <c r="F46" s="1218" t="s">
        <v>1147</v>
      </c>
      <c r="G46" s="376" t="s">
        <v>560</v>
      </c>
    </row>
    <row r="47" spans="1:7" ht="15" customHeight="1">
      <c r="A47" s="257">
        <v>20</v>
      </c>
      <c r="B47" s="1023" t="s">
        <v>273</v>
      </c>
      <c r="C47" s="1218" t="s">
        <v>558</v>
      </c>
      <c r="D47" s="374" t="s">
        <v>561</v>
      </c>
      <c r="E47" s="1218" t="s">
        <v>619</v>
      </c>
      <c r="F47" s="1218" t="s">
        <v>272</v>
      </c>
      <c r="G47" s="376" t="s">
        <v>614</v>
      </c>
    </row>
    <row r="48" spans="1:7" ht="15" customHeight="1">
      <c r="A48" s="257">
        <v>21</v>
      </c>
      <c r="B48" s="1023" t="s">
        <v>273</v>
      </c>
      <c r="C48" s="1218" t="s">
        <v>558</v>
      </c>
      <c r="D48" s="1218" t="s">
        <v>562</v>
      </c>
      <c r="E48" s="1218" t="s">
        <v>619</v>
      </c>
      <c r="F48" s="1218" t="s">
        <v>272</v>
      </c>
      <c r="G48" s="376" t="s">
        <v>614</v>
      </c>
    </row>
    <row r="49" spans="1:7" ht="15" customHeight="1">
      <c r="A49" s="257">
        <v>22</v>
      </c>
      <c r="B49" s="1023" t="s">
        <v>273</v>
      </c>
      <c r="C49" s="1218" t="s">
        <v>558</v>
      </c>
      <c r="D49" s="1218" t="s">
        <v>563</v>
      </c>
      <c r="E49" s="1218" t="s">
        <v>619</v>
      </c>
      <c r="F49" s="1218" t="s">
        <v>1147</v>
      </c>
      <c r="G49" s="376" t="s">
        <v>34</v>
      </c>
    </row>
    <row r="50" spans="1:7" ht="15" customHeight="1">
      <c r="A50" s="257">
        <v>23</v>
      </c>
      <c r="B50" s="1023" t="s">
        <v>273</v>
      </c>
      <c r="C50" s="1218" t="s">
        <v>558</v>
      </c>
      <c r="D50" s="374" t="s">
        <v>991</v>
      </c>
      <c r="E50" s="1218" t="s">
        <v>619</v>
      </c>
      <c r="F50" s="1218" t="s">
        <v>1147</v>
      </c>
      <c r="G50" s="376" t="s">
        <v>34</v>
      </c>
    </row>
    <row r="51" spans="1:7" ht="15" customHeight="1">
      <c r="A51" s="257">
        <v>24</v>
      </c>
      <c r="B51" s="1023" t="s">
        <v>273</v>
      </c>
      <c r="C51" s="1038" t="s">
        <v>417</v>
      </c>
      <c r="D51" s="1218" t="s">
        <v>992</v>
      </c>
      <c r="E51" s="375" t="s">
        <v>763</v>
      </c>
      <c r="F51" s="1252" t="s">
        <v>1520</v>
      </c>
      <c r="G51" s="376" t="s">
        <v>1521</v>
      </c>
    </row>
    <row r="52" spans="1:7" ht="15" customHeight="1">
      <c r="A52" s="257">
        <v>25</v>
      </c>
      <c r="B52" s="1023" t="s">
        <v>273</v>
      </c>
      <c r="C52" s="1218" t="s">
        <v>993</v>
      </c>
      <c r="D52" s="1218" t="s">
        <v>994</v>
      </c>
      <c r="E52" s="1218" t="s">
        <v>619</v>
      </c>
      <c r="F52" s="1218" t="s">
        <v>1002</v>
      </c>
      <c r="G52" s="376" t="s">
        <v>1003</v>
      </c>
    </row>
    <row r="53" spans="1:7" ht="15" customHeight="1">
      <c r="A53" s="1039"/>
      <c r="B53" s="1143"/>
      <c r="C53" s="1143"/>
      <c r="D53" s="1143"/>
      <c r="E53" s="1143"/>
      <c r="F53" s="1143"/>
      <c r="G53" s="1143"/>
    </row>
    <row r="54" spans="1:7" ht="15" customHeight="1">
      <c r="A54" s="1039"/>
      <c r="B54" s="1143"/>
      <c r="C54" s="1143"/>
      <c r="D54" s="1143"/>
      <c r="E54" s="1143"/>
      <c r="F54" s="1143"/>
      <c r="G54" s="1143"/>
    </row>
    <row r="55" spans="1:7" ht="15" customHeight="1">
      <c r="A55" s="1039"/>
      <c r="B55" s="1143"/>
      <c r="C55" s="1143"/>
      <c r="D55" s="1143"/>
      <c r="E55" s="1143"/>
      <c r="F55" s="1143"/>
      <c r="G55" s="1143"/>
    </row>
    <row r="56" spans="1:7">
      <c r="A56" s="1039"/>
      <c r="B56" s="1143"/>
      <c r="C56" s="1143"/>
      <c r="D56" s="1143"/>
      <c r="E56" s="1143"/>
      <c r="F56" s="1143"/>
      <c r="G56" s="1143"/>
    </row>
  </sheetData>
  <mergeCells count="6">
    <mergeCell ref="A20:A21"/>
    <mergeCell ref="E24:F24"/>
    <mergeCell ref="B20:B21"/>
    <mergeCell ref="C20:C21"/>
    <mergeCell ref="E20:E21"/>
    <mergeCell ref="F20:F21"/>
  </mergeCells>
  <phoneticPr fontId="2"/>
  <pageMargins left="0.70866141732283472" right="0.70866141732283472" top="0.74803149606299213" bottom="0.74803149606299213" header="0.31496062992125984" footer="0.31496062992125984"/>
  <pageSetup paperSize="9" orientation="portrait" r:id="rId1"/>
  <headerFooter>
    <oddHeader>&amp;R&amp;A</oddHeader>
    <oddFooter>&amp;C－４２－</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J49"/>
  <sheetViews>
    <sheetView zoomScaleNormal="100" workbookViewId="0"/>
  </sheetViews>
  <sheetFormatPr defaultRowHeight="13.5"/>
  <cols>
    <col min="1" max="1" width="2.875" style="226" customWidth="1"/>
    <col min="2" max="2" width="11.25" customWidth="1"/>
    <col min="3" max="3" width="20" customWidth="1"/>
    <col min="4" max="4" width="29.375" customWidth="1"/>
    <col min="5" max="5" width="6.5" customWidth="1"/>
    <col min="6" max="6" width="7.375" customWidth="1"/>
    <col min="7" max="7" width="14.375" customWidth="1"/>
  </cols>
  <sheetData>
    <row r="1" spans="1:8">
      <c r="A1" s="257"/>
      <c r="B1" s="1004" t="s">
        <v>465</v>
      </c>
      <c r="C1" s="1532" t="s">
        <v>796</v>
      </c>
      <c r="D1" s="1532" t="s">
        <v>466</v>
      </c>
      <c r="E1" s="1532" t="s">
        <v>256</v>
      </c>
      <c r="F1" s="1532" t="s">
        <v>2310</v>
      </c>
      <c r="G1" s="1000" t="s">
        <v>1727</v>
      </c>
    </row>
    <row r="2" spans="1:8">
      <c r="A2" s="257">
        <v>26</v>
      </c>
      <c r="B2" s="1023" t="s">
        <v>273</v>
      </c>
      <c r="C2" s="1043" t="s">
        <v>418</v>
      </c>
      <c r="D2" s="374" t="s">
        <v>973</v>
      </c>
      <c r="E2" s="1218" t="s">
        <v>619</v>
      </c>
      <c r="F2" s="1218" t="s">
        <v>1147</v>
      </c>
      <c r="G2" s="376" t="s">
        <v>1383</v>
      </c>
    </row>
    <row r="3" spans="1:8">
      <c r="A3" s="257">
        <v>27</v>
      </c>
      <c r="B3" s="1023" t="s">
        <v>641</v>
      </c>
      <c r="C3" s="1040">
        <v>27015</v>
      </c>
      <c r="D3" s="374" t="s">
        <v>269</v>
      </c>
      <c r="E3" s="1218" t="s">
        <v>1029</v>
      </c>
      <c r="F3" s="1218" t="s">
        <v>1231</v>
      </c>
      <c r="G3" s="376" t="s">
        <v>468</v>
      </c>
      <c r="H3" s="212"/>
    </row>
    <row r="4" spans="1:8" ht="15" customHeight="1">
      <c r="A4" s="257">
        <v>28</v>
      </c>
      <c r="B4" s="1023" t="s">
        <v>641</v>
      </c>
      <c r="C4" s="1040">
        <v>27015</v>
      </c>
      <c r="D4" s="374" t="s">
        <v>691</v>
      </c>
      <c r="E4" s="1218" t="s">
        <v>469</v>
      </c>
      <c r="F4" s="1218" t="s">
        <v>1231</v>
      </c>
      <c r="G4" s="376" t="s">
        <v>1219</v>
      </c>
    </row>
    <row r="5" spans="1:8" ht="15" customHeight="1">
      <c r="A5" s="257">
        <v>29</v>
      </c>
      <c r="B5" s="1023" t="s">
        <v>641</v>
      </c>
      <c r="C5" s="1040" t="s">
        <v>470</v>
      </c>
      <c r="D5" s="374" t="s">
        <v>764</v>
      </c>
      <c r="E5" s="1218" t="s">
        <v>1029</v>
      </c>
      <c r="F5" s="1218" t="s">
        <v>1231</v>
      </c>
      <c r="G5" s="376" t="s">
        <v>429</v>
      </c>
    </row>
    <row r="6" spans="1:8" ht="15" customHeight="1">
      <c r="A6" s="257">
        <v>30</v>
      </c>
      <c r="B6" s="1023" t="s">
        <v>641</v>
      </c>
      <c r="C6" s="1040" t="s">
        <v>558</v>
      </c>
      <c r="D6" s="374" t="s">
        <v>632</v>
      </c>
      <c r="E6" s="1218" t="s">
        <v>1029</v>
      </c>
      <c r="F6" s="1218" t="s">
        <v>1030</v>
      </c>
      <c r="G6" s="376" t="s">
        <v>471</v>
      </c>
    </row>
    <row r="7" spans="1:8" ht="15" customHeight="1">
      <c r="A7" s="1227">
        <v>31</v>
      </c>
      <c r="B7" s="1020" t="s">
        <v>641</v>
      </c>
      <c r="C7" s="1048" t="s">
        <v>472</v>
      </c>
      <c r="D7" s="1533" t="s">
        <v>1028</v>
      </c>
      <c r="E7" s="1021" t="s">
        <v>1029</v>
      </c>
      <c r="F7" s="1021" t="s">
        <v>1147</v>
      </c>
      <c r="G7" s="1041" t="s">
        <v>473</v>
      </c>
    </row>
    <row r="8" spans="1:8" ht="15" customHeight="1">
      <c r="A8" s="257">
        <v>32</v>
      </c>
      <c r="B8" s="1020" t="s">
        <v>641</v>
      </c>
      <c r="C8" s="1048" t="s">
        <v>472</v>
      </c>
      <c r="D8" s="1533" t="s">
        <v>474</v>
      </c>
      <c r="E8" s="1021" t="s">
        <v>1029</v>
      </c>
      <c r="F8" s="1021" t="s">
        <v>1030</v>
      </c>
      <c r="G8" s="1041" t="s">
        <v>475</v>
      </c>
    </row>
    <row r="9" spans="1:8" ht="15" customHeight="1">
      <c r="A9" s="257">
        <v>33</v>
      </c>
      <c r="B9" s="1023" t="s">
        <v>641</v>
      </c>
      <c r="C9" s="1040" t="s">
        <v>472</v>
      </c>
      <c r="D9" s="374" t="s">
        <v>476</v>
      </c>
      <c r="E9" s="1218" t="s">
        <v>1029</v>
      </c>
      <c r="F9" s="1218" t="s">
        <v>1147</v>
      </c>
      <c r="G9" s="376" t="s">
        <v>475</v>
      </c>
    </row>
    <row r="10" spans="1:8" ht="15" customHeight="1">
      <c r="A10" s="257">
        <v>34</v>
      </c>
      <c r="B10" s="1023" t="s">
        <v>641</v>
      </c>
      <c r="C10" s="1040" t="s">
        <v>472</v>
      </c>
      <c r="D10" s="374" t="s">
        <v>458</v>
      </c>
      <c r="E10" s="1218" t="s">
        <v>1029</v>
      </c>
      <c r="F10" s="1218" t="s">
        <v>1231</v>
      </c>
      <c r="G10" s="376" t="s">
        <v>711</v>
      </c>
    </row>
    <row r="11" spans="1:8" ht="15" customHeight="1">
      <c r="A11" s="257">
        <v>35</v>
      </c>
      <c r="B11" s="1023" t="s">
        <v>641</v>
      </c>
      <c r="C11" s="1043" t="s">
        <v>419</v>
      </c>
      <c r="D11" s="374" t="s">
        <v>1064</v>
      </c>
      <c r="E11" s="1531" t="s">
        <v>1029</v>
      </c>
      <c r="F11" s="1531" t="s">
        <v>1030</v>
      </c>
      <c r="G11" s="376" t="s">
        <v>1065</v>
      </c>
    </row>
    <row r="12" spans="1:8" ht="15" customHeight="1">
      <c r="A12" s="257">
        <v>36</v>
      </c>
      <c r="B12" s="1023" t="s">
        <v>641</v>
      </c>
      <c r="C12" s="1043" t="s">
        <v>419</v>
      </c>
      <c r="D12" s="374" t="s">
        <v>485</v>
      </c>
      <c r="E12" s="1531" t="s">
        <v>1029</v>
      </c>
      <c r="F12" s="1531" t="s">
        <v>1030</v>
      </c>
      <c r="G12" s="376" t="s">
        <v>1521</v>
      </c>
    </row>
    <row r="13" spans="1:8" ht="15" customHeight="1">
      <c r="A13" s="257">
        <v>37</v>
      </c>
      <c r="B13" s="1023" t="s">
        <v>641</v>
      </c>
      <c r="C13" s="1043" t="s">
        <v>419</v>
      </c>
      <c r="D13" s="374" t="s">
        <v>860</v>
      </c>
      <c r="E13" s="1531" t="s">
        <v>1029</v>
      </c>
      <c r="F13" s="1531" t="s">
        <v>1030</v>
      </c>
      <c r="G13" s="376" t="s">
        <v>861</v>
      </c>
    </row>
    <row r="14" spans="1:8" ht="15" customHeight="1">
      <c r="A14" s="257">
        <v>38</v>
      </c>
      <c r="B14" s="1023" t="s">
        <v>641</v>
      </c>
      <c r="C14" s="1043" t="s">
        <v>419</v>
      </c>
      <c r="D14" s="374" t="s">
        <v>1609</v>
      </c>
      <c r="E14" s="1531" t="s">
        <v>1029</v>
      </c>
      <c r="F14" s="1531" t="s">
        <v>1030</v>
      </c>
      <c r="G14" s="376" t="s">
        <v>1610</v>
      </c>
    </row>
    <row r="15" spans="1:8" ht="15" customHeight="1">
      <c r="A15" s="257">
        <v>39</v>
      </c>
      <c r="B15" s="1023" t="s">
        <v>641</v>
      </c>
      <c r="C15" s="1043" t="s">
        <v>420</v>
      </c>
      <c r="D15" s="374" t="s">
        <v>1611</v>
      </c>
      <c r="E15" s="1531" t="s">
        <v>1029</v>
      </c>
      <c r="F15" s="1531" t="s">
        <v>1030</v>
      </c>
      <c r="G15" s="376" t="s">
        <v>705</v>
      </c>
    </row>
    <row r="16" spans="1:8" ht="15" customHeight="1">
      <c r="A16" s="257">
        <v>40</v>
      </c>
      <c r="B16" s="1023" t="s">
        <v>641</v>
      </c>
      <c r="C16" s="1043" t="s">
        <v>421</v>
      </c>
      <c r="D16" s="374" t="s">
        <v>1028</v>
      </c>
      <c r="E16" s="1531" t="s">
        <v>1029</v>
      </c>
      <c r="F16" s="1531" t="s">
        <v>1030</v>
      </c>
      <c r="G16" s="952" t="s">
        <v>1996</v>
      </c>
    </row>
    <row r="17" spans="1:7" ht="15" customHeight="1">
      <c r="A17" s="257">
        <v>41</v>
      </c>
      <c r="B17" s="1023" t="s">
        <v>641</v>
      </c>
      <c r="C17" s="1043" t="s">
        <v>422</v>
      </c>
      <c r="D17" s="374" t="s">
        <v>632</v>
      </c>
      <c r="E17" s="1531" t="s">
        <v>1029</v>
      </c>
      <c r="F17" s="1531" t="s">
        <v>2</v>
      </c>
      <c r="G17" s="376" t="s">
        <v>868</v>
      </c>
    </row>
    <row r="18" spans="1:7" ht="15" customHeight="1">
      <c r="A18" s="257">
        <v>42</v>
      </c>
      <c r="B18" s="1023" t="s">
        <v>641</v>
      </c>
      <c r="C18" s="1043" t="s">
        <v>417</v>
      </c>
      <c r="D18" s="374" t="s">
        <v>930</v>
      </c>
      <c r="E18" s="1531" t="s">
        <v>1029</v>
      </c>
      <c r="F18" s="1531" t="s">
        <v>2</v>
      </c>
      <c r="G18" s="376" t="s">
        <v>931</v>
      </c>
    </row>
    <row r="19" spans="1:7" ht="15" customHeight="1">
      <c r="A19" s="257">
        <v>43</v>
      </c>
      <c r="B19" s="1023" t="s">
        <v>641</v>
      </c>
      <c r="C19" s="1043" t="s">
        <v>643</v>
      </c>
      <c r="D19" s="374" t="s">
        <v>932</v>
      </c>
      <c r="E19" s="1531" t="s">
        <v>1029</v>
      </c>
      <c r="F19" s="1530" t="s">
        <v>1529</v>
      </c>
      <c r="G19" s="376" t="s">
        <v>1556</v>
      </c>
    </row>
    <row r="20" spans="1:7" ht="15" customHeight="1">
      <c r="A20" s="257">
        <v>44</v>
      </c>
      <c r="B20" s="1023" t="s">
        <v>641</v>
      </c>
      <c r="C20" s="1043" t="s">
        <v>643</v>
      </c>
      <c r="D20" s="374" t="s">
        <v>933</v>
      </c>
      <c r="E20" s="1531" t="s">
        <v>1029</v>
      </c>
      <c r="F20" s="1531" t="s">
        <v>2</v>
      </c>
      <c r="G20" s="376" t="s">
        <v>1556</v>
      </c>
    </row>
    <row r="21" spans="1:7" ht="15" customHeight="1">
      <c r="A21" s="257">
        <v>45</v>
      </c>
      <c r="B21" s="1023" t="s">
        <v>641</v>
      </c>
      <c r="C21" s="1043" t="s">
        <v>643</v>
      </c>
      <c r="D21" s="374" t="s">
        <v>923</v>
      </c>
      <c r="E21" s="1531" t="s">
        <v>1029</v>
      </c>
      <c r="F21" s="1531" t="s">
        <v>2</v>
      </c>
      <c r="G21" s="376" t="s">
        <v>1556</v>
      </c>
    </row>
    <row r="22" spans="1:7" ht="15" customHeight="1">
      <c r="A22" s="257">
        <v>46</v>
      </c>
      <c r="B22" s="1023" t="s">
        <v>641</v>
      </c>
      <c r="C22" s="1043" t="s">
        <v>643</v>
      </c>
      <c r="D22" s="374" t="s">
        <v>1287</v>
      </c>
      <c r="E22" s="1531" t="s">
        <v>1029</v>
      </c>
      <c r="F22" s="1531" t="s">
        <v>1147</v>
      </c>
      <c r="G22" s="376" t="s">
        <v>1556</v>
      </c>
    </row>
    <row r="23" spans="1:7" ht="15" customHeight="1">
      <c r="A23" s="257">
        <v>47</v>
      </c>
      <c r="B23" s="1023" t="s">
        <v>641</v>
      </c>
      <c r="C23" s="1043" t="s">
        <v>392</v>
      </c>
      <c r="D23" s="374" t="s">
        <v>1028</v>
      </c>
      <c r="E23" s="1531" t="s">
        <v>1029</v>
      </c>
      <c r="F23" s="1531" t="s">
        <v>1030</v>
      </c>
      <c r="G23" s="376" t="s">
        <v>620</v>
      </c>
    </row>
    <row r="24" spans="1:7" ht="15" customHeight="1">
      <c r="A24" s="257">
        <v>48</v>
      </c>
      <c r="B24" s="1023" t="s">
        <v>641</v>
      </c>
      <c r="C24" s="1043" t="s">
        <v>392</v>
      </c>
      <c r="D24" s="374" t="s">
        <v>691</v>
      </c>
      <c r="E24" s="1531" t="s">
        <v>469</v>
      </c>
      <c r="F24" s="1530" t="s">
        <v>1529</v>
      </c>
      <c r="G24" s="376" t="s">
        <v>1288</v>
      </c>
    </row>
    <row r="25" spans="1:7" ht="15" customHeight="1">
      <c r="A25" s="257">
        <v>49</v>
      </c>
      <c r="B25" s="372" t="s">
        <v>641</v>
      </c>
      <c r="C25" s="1043" t="s">
        <v>423</v>
      </c>
      <c r="D25" s="374" t="s">
        <v>691</v>
      </c>
      <c r="E25" s="375" t="s">
        <v>469</v>
      </c>
      <c r="F25" s="375" t="s">
        <v>701</v>
      </c>
      <c r="G25" s="376" t="s">
        <v>1289</v>
      </c>
    </row>
    <row r="26" spans="1:7" ht="15" customHeight="1">
      <c r="A26" s="257">
        <v>50</v>
      </c>
      <c r="B26" s="372" t="s">
        <v>641</v>
      </c>
      <c r="C26" s="1043" t="s">
        <v>993</v>
      </c>
      <c r="D26" s="374" t="s">
        <v>458</v>
      </c>
      <c r="E26" s="374" t="s">
        <v>1029</v>
      </c>
      <c r="F26" s="374" t="s">
        <v>1231</v>
      </c>
      <c r="G26" s="376" t="s">
        <v>1290</v>
      </c>
    </row>
    <row r="27" spans="1:7" ht="15" customHeight="1">
      <c r="A27" s="257">
        <v>51</v>
      </c>
      <c r="B27" s="372" t="s">
        <v>641</v>
      </c>
      <c r="C27" s="1043" t="s">
        <v>418</v>
      </c>
      <c r="D27" s="1042" t="s">
        <v>1681</v>
      </c>
      <c r="E27" s="374" t="s">
        <v>1029</v>
      </c>
      <c r="F27" s="374" t="s">
        <v>1231</v>
      </c>
      <c r="G27" s="376" t="s">
        <v>1130</v>
      </c>
    </row>
    <row r="28" spans="1:7" ht="15" customHeight="1">
      <c r="A28" s="257">
        <v>52</v>
      </c>
      <c r="B28" s="372" t="s">
        <v>641</v>
      </c>
      <c r="C28" s="1043" t="s">
        <v>1509</v>
      </c>
      <c r="D28" s="374" t="s">
        <v>1199</v>
      </c>
      <c r="E28" s="374" t="s">
        <v>1029</v>
      </c>
      <c r="F28" s="374" t="s">
        <v>1231</v>
      </c>
      <c r="G28" s="376" t="s">
        <v>1569</v>
      </c>
    </row>
    <row r="29" spans="1:7" ht="15" customHeight="1">
      <c r="A29" s="257">
        <v>53</v>
      </c>
      <c r="B29" s="372" t="s">
        <v>641</v>
      </c>
      <c r="C29" s="1043" t="s">
        <v>1509</v>
      </c>
      <c r="D29" s="374" t="s">
        <v>1200</v>
      </c>
      <c r="E29" s="374" t="s">
        <v>488</v>
      </c>
      <c r="F29" s="374" t="s">
        <v>1147</v>
      </c>
      <c r="G29" s="376" t="s">
        <v>1569</v>
      </c>
    </row>
    <row r="30" spans="1:7" ht="15" customHeight="1">
      <c r="A30" s="257">
        <v>54</v>
      </c>
      <c r="B30" s="372" t="s">
        <v>1419</v>
      </c>
      <c r="C30" s="1043" t="s">
        <v>40</v>
      </c>
      <c r="D30" s="374" t="s">
        <v>1420</v>
      </c>
      <c r="E30" s="374" t="s">
        <v>1528</v>
      </c>
      <c r="F30" s="374" t="s">
        <v>1529</v>
      </c>
      <c r="G30" s="376" t="s">
        <v>642</v>
      </c>
    </row>
    <row r="31" spans="1:7" ht="15" customHeight="1">
      <c r="A31" s="257">
        <v>55</v>
      </c>
      <c r="B31" s="372" t="s">
        <v>1419</v>
      </c>
      <c r="C31" s="1043" t="s">
        <v>1509</v>
      </c>
      <c r="D31" s="374" t="s">
        <v>1201</v>
      </c>
      <c r="E31" s="375" t="s">
        <v>613</v>
      </c>
      <c r="F31" s="375" t="s">
        <v>1147</v>
      </c>
      <c r="G31" s="376" t="s">
        <v>1569</v>
      </c>
    </row>
    <row r="32" spans="1:7" ht="15" customHeight="1">
      <c r="A32" s="257">
        <v>56</v>
      </c>
      <c r="B32" s="372" t="s">
        <v>998</v>
      </c>
      <c r="C32" s="1043" t="s">
        <v>1131</v>
      </c>
      <c r="D32" s="374" t="s">
        <v>1132</v>
      </c>
      <c r="E32" s="374" t="s">
        <v>1133</v>
      </c>
      <c r="F32" s="374" t="s">
        <v>1134</v>
      </c>
      <c r="G32" s="376" t="s">
        <v>1135</v>
      </c>
    </row>
    <row r="33" spans="1:10" ht="15" customHeight="1">
      <c r="A33" s="257">
        <v>57</v>
      </c>
      <c r="B33" s="372" t="s">
        <v>998</v>
      </c>
      <c r="C33" s="1043" t="s">
        <v>1518</v>
      </c>
      <c r="D33" s="374" t="s">
        <v>1136</v>
      </c>
      <c r="E33" s="375" t="s">
        <v>1923</v>
      </c>
      <c r="F33" s="375" t="s">
        <v>1137</v>
      </c>
      <c r="G33" s="376" t="s">
        <v>1138</v>
      </c>
    </row>
    <row r="34" spans="1:10" ht="15" customHeight="1">
      <c r="A34" s="257">
        <v>58</v>
      </c>
      <c r="B34" s="372" t="s">
        <v>998</v>
      </c>
      <c r="C34" s="1043" t="s">
        <v>396</v>
      </c>
      <c r="D34" s="374" t="s">
        <v>1139</v>
      </c>
      <c r="E34" s="375" t="s">
        <v>1140</v>
      </c>
      <c r="F34" s="375" t="s">
        <v>1141</v>
      </c>
      <c r="G34" s="376" t="s">
        <v>1350</v>
      </c>
    </row>
    <row r="35" spans="1:10" ht="15" customHeight="1">
      <c r="A35" s="257">
        <v>59</v>
      </c>
      <c r="B35" s="372" t="s">
        <v>998</v>
      </c>
      <c r="C35" s="1043" t="s">
        <v>397</v>
      </c>
      <c r="D35" s="374" t="s">
        <v>1612</v>
      </c>
      <c r="E35" s="375" t="s">
        <v>1924</v>
      </c>
      <c r="F35" s="375" t="s">
        <v>1613</v>
      </c>
      <c r="G35" s="376" t="s">
        <v>1614</v>
      </c>
    </row>
    <row r="36" spans="1:10" ht="15" customHeight="1">
      <c r="A36" s="257">
        <v>60</v>
      </c>
      <c r="B36" s="372" t="s">
        <v>1421</v>
      </c>
      <c r="C36" s="1043" t="s">
        <v>418</v>
      </c>
      <c r="D36" s="374" t="s">
        <v>1615</v>
      </c>
      <c r="E36" s="374">
        <v>1</v>
      </c>
      <c r="F36" s="374" t="s">
        <v>428</v>
      </c>
      <c r="G36" s="376" t="s">
        <v>34</v>
      </c>
    </row>
    <row r="37" spans="1:10" ht="15" customHeight="1">
      <c r="A37" s="257">
        <v>61</v>
      </c>
      <c r="B37" s="372" t="s">
        <v>680</v>
      </c>
      <c r="C37" s="1043" t="s">
        <v>398</v>
      </c>
      <c r="D37" s="374" t="s">
        <v>900</v>
      </c>
      <c r="E37" s="375">
        <v>1</v>
      </c>
      <c r="F37" s="375" t="s">
        <v>901</v>
      </c>
      <c r="G37" s="376" t="s">
        <v>34</v>
      </c>
      <c r="J37" s="211"/>
    </row>
    <row r="38" spans="1:10" ht="15" customHeight="1">
      <c r="A38" s="257">
        <v>62</v>
      </c>
      <c r="B38" s="372" t="s">
        <v>680</v>
      </c>
      <c r="C38" s="1043" t="s">
        <v>399</v>
      </c>
      <c r="D38" s="374" t="s">
        <v>1683</v>
      </c>
      <c r="E38" s="1044" t="s">
        <v>1682</v>
      </c>
      <c r="F38" s="375" t="s">
        <v>902</v>
      </c>
      <c r="G38" s="376" t="s">
        <v>1350</v>
      </c>
    </row>
    <row r="39" spans="1:10" ht="15" customHeight="1">
      <c r="A39" s="257">
        <v>63</v>
      </c>
      <c r="B39" s="372" t="s">
        <v>903</v>
      </c>
      <c r="C39" s="1043" t="s">
        <v>400</v>
      </c>
      <c r="D39" s="374" t="s">
        <v>719</v>
      </c>
      <c r="E39" s="375" t="s">
        <v>720</v>
      </c>
      <c r="F39" s="375" t="s">
        <v>1520</v>
      </c>
      <c r="G39" s="376" t="s">
        <v>721</v>
      </c>
    </row>
    <row r="40" spans="1:10" ht="15" customHeight="1">
      <c r="A40" s="257">
        <v>64</v>
      </c>
      <c r="B40" s="372" t="s">
        <v>722</v>
      </c>
      <c r="C40" s="1043" t="s">
        <v>400</v>
      </c>
      <c r="D40" s="374" t="s">
        <v>723</v>
      </c>
      <c r="E40" s="375" t="s">
        <v>724</v>
      </c>
      <c r="F40" s="375" t="s">
        <v>629</v>
      </c>
      <c r="G40" s="376" t="s">
        <v>1728</v>
      </c>
    </row>
    <row r="41" spans="1:10" ht="23.25" customHeight="1">
      <c r="A41" s="257">
        <v>65</v>
      </c>
      <c r="B41" s="372" t="s">
        <v>279</v>
      </c>
      <c r="C41" s="1043" t="s">
        <v>725</v>
      </c>
      <c r="D41" s="374" t="s">
        <v>1838</v>
      </c>
      <c r="E41" s="2667" t="s">
        <v>577</v>
      </c>
      <c r="F41" s="2668"/>
      <c r="G41" s="1031" t="s">
        <v>578</v>
      </c>
    </row>
    <row r="42" spans="1:10" ht="21.75" customHeight="1">
      <c r="A42" s="257">
        <v>66</v>
      </c>
      <c r="B42" s="372" t="s">
        <v>279</v>
      </c>
      <c r="C42" s="1043" t="s">
        <v>993</v>
      </c>
      <c r="D42" s="374" t="s">
        <v>579</v>
      </c>
      <c r="E42" s="2667" t="s">
        <v>765</v>
      </c>
      <c r="F42" s="2668"/>
      <c r="G42" s="1031" t="s">
        <v>580</v>
      </c>
    </row>
    <row r="43" spans="1:10" ht="15" customHeight="1">
      <c r="A43" s="257">
        <v>67</v>
      </c>
      <c r="B43" s="372" t="s">
        <v>581</v>
      </c>
      <c r="C43" s="1043" t="s">
        <v>725</v>
      </c>
      <c r="D43" s="374" t="s">
        <v>582</v>
      </c>
      <c r="E43" s="374" t="s">
        <v>613</v>
      </c>
      <c r="F43" s="374" t="s">
        <v>428</v>
      </c>
      <c r="G43" s="376" t="s">
        <v>181</v>
      </c>
    </row>
    <row r="44" spans="1:10" ht="15" customHeight="1">
      <c r="A44" s="257">
        <v>68</v>
      </c>
      <c r="B44" s="372" t="s">
        <v>581</v>
      </c>
      <c r="C44" s="1043" t="s">
        <v>390</v>
      </c>
      <c r="D44" s="375" t="s">
        <v>1922</v>
      </c>
      <c r="E44" s="375" t="s">
        <v>613</v>
      </c>
      <c r="F44" s="374" t="s">
        <v>583</v>
      </c>
      <c r="G44" s="376" t="s">
        <v>584</v>
      </c>
    </row>
    <row r="45" spans="1:10">
      <c r="A45" s="257">
        <v>69</v>
      </c>
      <c r="B45" s="372" t="s">
        <v>581</v>
      </c>
      <c r="C45" s="1043" t="s">
        <v>400</v>
      </c>
      <c r="D45" s="375" t="s">
        <v>585</v>
      </c>
      <c r="E45" s="375" t="s">
        <v>1729</v>
      </c>
      <c r="F45" s="374" t="s">
        <v>586</v>
      </c>
      <c r="G45" s="376" t="s">
        <v>34</v>
      </c>
    </row>
    <row r="46" spans="1:10">
      <c r="A46" s="257">
        <v>70</v>
      </c>
      <c r="B46" s="372" t="s">
        <v>581</v>
      </c>
      <c r="C46" s="1043" t="s">
        <v>1684</v>
      </c>
      <c r="D46" s="375" t="s">
        <v>1918</v>
      </c>
      <c r="E46" s="375" t="s">
        <v>613</v>
      </c>
      <c r="F46" s="374" t="s">
        <v>428</v>
      </c>
      <c r="G46" s="376" t="s">
        <v>1685</v>
      </c>
    </row>
    <row r="47" spans="1:10">
      <c r="A47" s="257">
        <v>71</v>
      </c>
      <c r="B47" s="1045" t="s">
        <v>587</v>
      </c>
      <c r="C47" s="1049" t="s">
        <v>390</v>
      </c>
      <c r="D47" s="1046" t="s">
        <v>1919</v>
      </c>
      <c r="E47" s="1046" t="s">
        <v>613</v>
      </c>
      <c r="F47" s="1046" t="s">
        <v>1520</v>
      </c>
      <c r="G47" s="1047" t="s">
        <v>34</v>
      </c>
    </row>
    <row r="49" spans="2:3">
      <c r="B49" s="2669" t="s">
        <v>2311</v>
      </c>
      <c r="C49" s="2601"/>
    </row>
  </sheetData>
  <mergeCells count="3">
    <mergeCell ref="E41:F41"/>
    <mergeCell ref="E42:F42"/>
    <mergeCell ref="B49:C49"/>
  </mergeCells>
  <phoneticPr fontId="2"/>
  <pageMargins left="0.59055118110236227" right="0.23622047244094491" top="0.74803149606299213" bottom="0.74803149606299213" header="0.31496062992125984" footer="0.31496062992125984"/>
  <pageSetup paperSize="9" orientation="portrait" r:id="rId1"/>
  <headerFooter>
    <oddHeader>&amp;R&amp;A</oddHeader>
    <oddFooter>&amp;C－４３－</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AI35"/>
  <sheetViews>
    <sheetView zoomScaleNormal="100" workbookViewId="0">
      <selection activeCell="B2" sqref="B2"/>
    </sheetView>
  </sheetViews>
  <sheetFormatPr defaultRowHeight="13.5"/>
  <cols>
    <col min="1" max="1" width="0.75" customWidth="1"/>
    <col min="2" max="2" width="6.375" bestFit="1" customWidth="1"/>
    <col min="3" max="11" width="9" customWidth="1"/>
  </cols>
  <sheetData>
    <row r="1" spans="1:35" s="138" customFormat="1" ht="26.25" customHeight="1">
      <c r="A1" s="134" t="s">
        <v>2141</v>
      </c>
      <c r="B1" s="140"/>
      <c r="C1" s="140"/>
      <c r="D1" s="140"/>
      <c r="E1" s="140"/>
      <c r="F1" s="140"/>
      <c r="G1" s="140"/>
      <c r="H1" s="140"/>
      <c r="I1" s="140"/>
      <c r="J1" s="140"/>
      <c r="K1" s="140"/>
      <c r="L1" s="140"/>
      <c r="M1" s="140"/>
      <c r="N1" s="140"/>
      <c r="O1" s="140"/>
      <c r="P1" s="140"/>
      <c r="Q1" s="140"/>
      <c r="R1" s="140"/>
      <c r="S1" s="140"/>
      <c r="T1" s="140"/>
      <c r="U1" s="140"/>
      <c r="V1" s="140"/>
      <c r="W1" s="140"/>
      <c r="X1" s="139"/>
      <c r="Y1" s="139"/>
      <c r="Z1" s="139"/>
      <c r="AA1" s="139"/>
      <c r="AB1" s="139"/>
      <c r="AC1" s="139"/>
      <c r="AD1" s="139"/>
      <c r="AE1" s="139"/>
      <c r="AF1" s="139"/>
      <c r="AG1" s="139"/>
      <c r="AH1" s="139"/>
      <c r="AI1" s="139"/>
    </row>
    <row r="2" spans="1:35" ht="20.25" customHeight="1">
      <c r="B2" s="270"/>
      <c r="C2" s="270"/>
      <c r="D2" s="270"/>
      <c r="E2" s="270"/>
      <c r="F2" s="270"/>
      <c r="G2" s="2670" t="s">
        <v>1739</v>
      </c>
      <c r="H2" s="2670"/>
      <c r="I2" s="2670"/>
      <c r="J2" s="2670"/>
      <c r="K2" s="2670"/>
    </row>
    <row r="3" spans="1:35" ht="18" customHeight="1">
      <c r="B3" s="1522"/>
      <c r="C3" s="1616" t="s">
        <v>726</v>
      </c>
      <c r="D3" s="1562"/>
      <c r="E3" s="1564"/>
      <c r="F3" s="1562" t="s">
        <v>1666</v>
      </c>
      <c r="G3" s="1562"/>
      <c r="H3" s="1564"/>
      <c r="I3" s="1570" t="s">
        <v>1716</v>
      </c>
      <c r="J3" s="1562"/>
      <c r="K3" s="1564"/>
    </row>
    <row r="4" spans="1:35" ht="18" customHeight="1">
      <c r="B4" s="709"/>
      <c r="C4" s="1212" t="s">
        <v>1385</v>
      </c>
      <c r="D4" s="1204" t="s">
        <v>748</v>
      </c>
      <c r="E4" s="1208" t="s">
        <v>491</v>
      </c>
      <c r="F4" s="1204" t="s">
        <v>1385</v>
      </c>
      <c r="G4" s="1204" t="s">
        <v>748</v>
      </c>
      <c r="H4" s="1208" t="s">
        <v>491</v>
      </c>
      <c r="I4" s="1212" t="s">
        <v>1385</v>
      </c>
      <c r="J4" s="1204" t="s">
        <v>748</v>
      </c>
      <c r="K4" s="1208" t="s">
        <v>491</v>
      </c>
    </row>
    <row r="5" spans="1:35" ht="30" customHeight="1">
      <c r="B5" s="457" t="s">
        <v>1734</v>
      </c>
      <c r="C5" s="605">
        <f t="shared" ref="C5:C17" si="0">SUM(D5:E5)</f>
        <v>1419400</v>
      </c>
      <c r="D5" s="603">
        <v>1399800</v>
      </c>
      <c r="E5" s="604">
        <v>19600</v>
      </c>
      <c r="F5" s="613">
        <f t="shared" ref="F5:F17" si="1">SUM(G5:H5)</f>
        <v>1454700</v>
      </c>
      <c r="G5" s="613">
        <v>1438000</v>
      </c>
      <c r="H5" s="604">
        <v>16700</v>
      </c>
      <c r="I5" s="614">
        <v>1425600</v>
      </c>
      <c r="J5" s="613">
        <v>1401200</v>
      </c>
      <c r="K5" s="604">
        <v>24400</v>
      </c>
    </row>
    <row r="6" spans="1:35" ht="18.95" customHeight="1">
      <c r="B6" s="1212" t="s">
        <v>97</v>
      </c>
      <c r="C6" s="608">
        <f t="shared" si="0"/>
        <v>107100</v>
      </c>
      <c r="D6" s="607">
        <v>106800</v>
      </c>
      <c r="E6" s="392">
        <v>300</v>
      </c>
      <c r="F6" s="606">
        <f t="shared" si="1"/>
        <v>133500</v>
      </c>
      <c r="G6" s="607">
        <v>133200</v>
      </c>
      <c r="H6" s="392">
        <v>300</v>
      </c>
      <c r="I6" s="615">
        <v>138200</v>
      </c>
      <c r="J6" s="607">
        <v>137800</v>
      </c>
      <c r="K6" s="392">
        <v>400</v>
      </c>
    </row>
    <row r="7" spans="1:35" ht="18.95" customHeight="1">
      <c r="B7" s="1212" t="s">
        <v>492</v>
      </c>
      <c r="C7" s="608">
        <f t="shared" si="0"/>
        <v>52600</v>
      </c>
      <c r="D7" s="607">
        <v>52300</v>
      </c>
      <c r="E7" s="392">
        <v>300</v>
      </c>
      <c r="F7" s="606">
        <f t="shared" si="1"/>
        <v>50300</v>
      </c>
      <c r="G7" s="607">
        <v>50000</v>
      </c>
      <c r="H7" s="392">
        <v>300</v>
      </c>
      <c r="I7" s="615">
        <v>54800</v>
      </c>
      <c r="J7" s="607">
        <v>54300</v>
      </c>
      <c r="K7" s="392">
        <v>500</v>
      </c>
    </row>
    <row r="8" spans="1:35" ht="18.95" customHeight="1">
      <c r="B8" s="1212" t="s">
        <v>98</v>
      </c>
      <c r="C8" s="608">
        <f t="shared" si="0"/>
        <v>101800</v>
      </c>
      <c r="D8" s="607">
        <v>100900</v>
      </c>
      <c r="E8" s="392">
        <v>900</v>
      </c>
      <c r="F8" s="606">
        <f t="shared" si="1"/>
        <v>101700</v>
      </c>
      <c r="G8" s="607">
        <v>100900</v>
      </c>
      <c r="H8" s="392">
        <v>800</v>
      </c>
      <c r="I8" s="615">
        <v>103000</v>
      </c>
      <c r="J8" s="607">
        <v>101900</v>
      </c>
      <c r="K8" s="1523">
        <v>1100</v>
      </c>
    </row>
    <row r="9" spans="1:35" ht="18.95" customHeight="1">
      <c r="B9" s="1212" t="s">
        <v>99</v>
      </c>
      <c r="C9" s="608">
        <f t="shared" si="0"/>
        <v>146100</v>
      </c>
      <c r="D9" s="607">
        <v>144600</v>
      </c>
      <c r="E9" s="609">
        <v>1500</v>
      </c>
      <c r="F9" s="606">
        <f t="shared" si="1"/>
        <v>145700</v>
      </c>
      <c r="G9" s="607">
        <v>145200</v>
      </c>
      <c r="H9" s="609">
        <v>500</v>
      </c>
      <c r="I9" s="615">
        <v>145700</v>
      </c>
      <c r="J9" s="607">
        <v>143400</v>
      </c>
      <c r="K9" s="609">
        <v>2300</v>
      </c>
    </row>
    <row r="10" spans="1:35" ht="18.95" customHeight="1">
      <c r="B10" s="1212" t="s">
        <v>100</v>
      </c>
      <c r="C10" s="608">
        <f t="shared" si="0"/>
        <v>174800</v>
      </c>
      <c r="D10" s="607">
        <v>173000</v>
      </c>
      <c r="E10" s="609">
        <v>1800</v>
      </c>
      <c r="F10" s="606">
        <f t="shared" si="1"/>
        <v>173600</v>
      </c>
      <c r="G10" s="607">
        <v>171700</v>
      </c>
      <c r="H10" s="609">
        <v>1900</v>
      </c>
      <c r="I10" s="615">
        <v>197500</v>
      </c>
      <c r="J10" s="607">
        <v>194600</v>
      </c>
      <c r="K10" s="609">
        <v>2900</v>
      </c>
    </row>
    <row r="11" spans="1:35" ht="18.95" customHeight="1">
      <c r="B11" s="1212" t="s">
        <v>101</v>
      </c>
      <c r="C11" s="608">
        <f t="shared" si="0"/>
        <v>101000</v>
      </c>
      <c r="D11" s="607">
        <v>100000</v>
      </c>
      <c r="E11" s="609">
        <v>1000</v>
      </c>
      <c r="F11" s="606">
        <f t="shared" si="1"/>
        <v>98000</v>
      </c>
      <c r="G11" s="607">
        <v>97300</v>
      </c>
      <c r="H11" s="609">
        <v>700</v>
      </c>
      <c r="I11" s="615">
        <v>90000</v>
      </c>
      <c r="J11" s="607">
        <v>89400</v>
      </c>
      <c r="K11" s="609">
        <v>600</v>
      </c>
    </row>
    <row r="12" spans="1:35" ht="18.95" customHeight="1">
      <c r="B12" s="1212" t="s">
        <v>102</v>
      </c>
      <c r="C12" s="608">
        <f t="shared" si="0"/>
        <v>91200</v>
      </c>
      <c r="D12" s="607">
        <v>88900</v>
      </c>
      <c r="E12" s="609">
        <v>2300</v>
      </c>
      <c r="F12" s="606">
        <f t="shared" si="1"/>
        <v>99200</v>
      </c>
      <c r="G12" s="607">
        <v>96800</v>
      </c>
      <c r="H12" s="609">
        <v>2400</v>
      </c>
      <c r="I12" s="615">
        <v>83400</v>
      </c>
      <c r="J12" s="607">
        <v>80800</v>
      </c>
      <c r="K12" s="609">
        <v>2600</v>
      </c>
    </row>
    <row r="13" spans="1:35" ht="18.95" customHeight="1">
      <c r="B13" s="1212" t="s">
        <v>103</v>
      </c>
      <c r="C13" s="608">
        <f t="shared" si="0"/>
        <v>115700</v>
      </c>
      <c r="D13" s="607">
        <v>109700</v>
      </c>
      <c r="E13" s="609">
        <v>6000</v>
      </c>
      <c r="F13" s="606">
        <f t="shared" si="1"/>
        <v>117600</v>
      </c>
      <c r="G13" s="607">
        <v>112800</v>
      </c>
      <c r="H13" s="609">
        <v>4800</v>
      </c>
      <c r="I13" s="615">
        <v>112200</v>
      </c>
      <c r="J13" s="607">
        <v>105800</v>
      </c>
      <c r="K13" s="609">
        <v>6400</v>
      </c>
    </row>
    <row r="14" spans="1:35" ht="18.95" customHeight="1">
      <c r="B14" s="1212" t="s">
        <v>104</v>
      </c>
      <c r="C14" s="608">
        <f t="shared" si="0"/>
        <v>114200</v>
      </c>
      <c r="D14" s="607">
        <v>112000</v>
      </c>
      <c r="E14" s="609">
        <v>2200</v>
      </c>
      <c r="F14" s="606">
        <f t="shared" si="1"/>
        <v>133900</v>
      </c>
      <c r="G14" s="607">
        <v>131700</v>
      </c>
      <c r="H14" s="609">
        <v>2200</v>
      </c>
      <c r="I14" s="615">
        <v>120700</v>
      </c>
      <c r="J14" s="607">
        <v>117600</v>
      </c>
      <c r="K14" s="609">
        <v>3100</v>
      </c>
    </row>
    <row r="15" spans="1:35" ht="18.95" customHeight="1">
      <c r="B15" s="1212" t="s">
        <v>105</v>
      </c>
      <c r="C15" s="608">
        <f t="shared" si="0"/>
        <v>144300</v>
      </c>
      <c r="D15" s="607">
        <v>142600</v>
      </c>
      <c r="E15" s="609">
        <v>1700</v>
      </c>
      <c r="F15" s="606">
        <f t="shared" si="1"/>
        <v>144500</v>
      </c>
      <c r="G15" s="607">
        <v>143200</v>
      </c>
      <c r="H15" s="609">
        <v>1300</v>
      </c>
      <c r="I15" s="615">
        <v>146300</v>
      </c>
      <c r="J15" s="607">
        <v>143800</v>
      </c>
      <c r="K15" s="609">
        <v>2500</v>
      </c>
    </row>
    <row r="16" spans="1:35" ht="18.95" customHeight="1">
      <c r="B16" s="1212" t="s">
        <v>106</v>
      </c>
      <c r="C16" s="608">
        <f t="shared" si="0"/>
        <v>189700</v>
      </c>
      <c r="D16" s="607">
        <v>188800</v>
      </c>
      <c r="E16" s="392">
        <v>900</v>
      </c>
      <c r="F16" s="606">
        <f t="shared" si="1"/>
        <v>187100</v>
      </c>
      <c r="G16" s="607">
        <v>186100</v>
      </c>
      <c r="H16" s="609">
        <v>1000</v>
      </c>
      <c r="I16" s="615">
        <v>165500</v>
      </c>
      <c r="J16" s="607">
        <v>164300</v>
      </c>
      <c r="K16" s="609">
        <v>1200</v>
      </c>
    </row>
    <row r="17" spans="2:11" ht="18.95" customHeight="1">
      <c r="B17" s="1203" t="s">
        <v>107</v>
      </c>
      <c r="C17" s="612">
        <f t="shared" si="0"/>
        <v>80900</v>
      </c>
      <c r="D17" s="611">
        <v>80200</v>
      </c>
      <c r="E17" s="1287">
        <v>700</v>
      </c>
      <c r="F17" s="610">
        <f t="shared" si="1"/>
        <v>69600</v>
      </c>
      <c r="G17" s="611">
        <v>69100</v>
      </c>
      <c r="H17" s="1287">
        <v>500</v>
      </c>
      <c r="I17" s="616">
        <v>68300</v>
      </c>
      <c r="J17" s="611">
        <v>67500</v>
      </c>
      <c r="K17" s="1287">
        <v>800</v>
      </c>
    </row>
    <row r="18" spans="2:11" ht="15.95" customHeight="1">
      <c r="B18" s="103"/>
      <c r="C18" s="213"/>
      <c r="D18" s="213"/>
      <c r="E18" s="213"/>
      <c r="F18" s="213"/>
      <c r="G18" s="213"/>
      <c r="H18" s="213"/>
      <c r="I18" s="103"/>
      <c r="J18" s="103"/>
      <c r="K18" s="103"/>
    </row>
    <row r="19" spans="2:11" ht="18" customHeight="1">
      <c r="B19" s="708"/>
      <c r="C19" s="1570" t="s">
        <v>1762</v>
      </c>
      <c r="D19" s="1562"/>
      <c r="E19" s="1564"/>
      <c r="F19" s="1570" t="s">
        <v>1879</v>
      </c>
      <c r="G19" s="1562"/>
      <c r="H19" s="1564"/>
      <c r="I19" s="1570" t="s">
        <v>1940</v>
      </c>
      <c r="J19" s="1562"/>
      <c r="K19" s="1564"/>
    </row>
    <row r="20" spans="2:11" ht="18" customHeight="1">
      <c r="B20" s="709"/>
      <c r="C20" s="1212" t="s">
        <v>1385</v>
      </c>
      <c r="D20" s="1204" t="s">
        <v>748</v>
      </c>
      <c r="E20" s="1208" t="s">
        <v>491</v>
      </c>
      <c r="F20" s="1212" t="s">
        <v>1385</v>
      </c>
      <c r="G20" s="1204" t="s">
        <v>748</v>
      </c>
      <c r="H20" s="1208" t="s">
        <v>491</v>
      </c>
      <c r="I20" s="1212" t="s">
        <v>1385</v>
      </c>
      <c r="J20" s="1204" t="s">
        <v>748</v>
      </c>
      <c r="K20" s="1208" t="s">
        <v>491</v>
      </c>
    </row>
    <row r="21" spans="2:11" ht="30" customHeight="1">
      <c r="B21" s="1269" t="s">
        <v>749</v>
      </c>
      <c r="C21" s="614">
        <v>1423500</v>
      </c>
      <c r="D21" s="613">
        <v>1399200</v>
      </c>
      <c r="E21" s="604">
        <v>24300</v>
      </c>
      <c r="F21" s="614">
        <f>G21+H21</f>
        <v>1448300</v>
      </c>
      <c r="G21" s="613">
        <v>1422100</v>
      </c>
      <c r="H21" s="604">
        <v>26200</v>
      </c>
      <c r="I21" s="614">
        <f t="shared" ref="I21:I33" si="2">J21+K21</f>
        <v>1492700</v>
      </c>
      <c r="J21" s="613">
        <v>1461800</v>
      </c>
      <c r="K21" s="604">
        <v>30900</v>
      </c>
    </row>
    <row r="22" spans="2:11" ht="18.95" customHeight="1">
      <c r="B22" s="1212" t="s">
        <v>97</v>
      </c>
      <c r="C22" s="615">
        <v>182000</v>
      </c>
      <c r="D22" s="607">
        <v>181500</v>
      </c>
      <c r="E22" s="392">
        <v>500</v>
      </c>
      <c r="F22" s="614">
        <f t="shared" ref="F22:F32" si="3">G22+H22</f>
        <v>163600</v>
      </c>
      <c r="G22" s="607">
        <v>162900</v>
      </c>
      <c r="H22" s="392">
        <v>700</v>
      </c>
      <c r="I22" s="614">
        <f t="shared" si="2"/>
        <v>173300</v>
      </c>
      <c r="J22" s="607">
        <v>172500</v>
      </c>
      <c r="K22" s="392">
        <v>800</v>
      </c>
    </row>
    <row r="23" spans="2:11" ht="18.95" customHeight="1">
      <c r="B23" s="1212" t="s">
        <v>492</v>
      </c>
      <c r="C23" s="615">
        <v>53000</v>
      </c>
      <c r="D23" s="607">
        <v>52500</v>
      </c>
      <c r="E23" s="392">
        <v>500</v>
      </c>
      <c r="F23" s="614">
        <f t="shared" si="3"/>
        <v>46800</v>
      </c>
      <c r="G23" s="607">
        <v>46300</v>
      </c>
      <c r="H23" s="392">
        <v>500</v>
      </c>
      <c r="I23" s="614">
        <f t="shared" si="2"/>
        <v>54300</v>
      </c>
      <c r="J23" s="607">
        <v>53400</v>
      </c>
      <c r="K23" s="392">
        <v>900</v>
      </c>
    </row>
    <row r="24" spans="2:11" ht="18.95" customHeight="1">
      <c r="B24" s="1212" t="s">
        <v>98</v>
      </c>
      <c r="C24" s="615">
        <v>99900</v>
      </c>
      <c r="D24" s="607">
        <v>98600</v>
      </c>
      <c r="E24" s="1523">
        <v>1300</v>
      </c>
      <c r="F24" s="614">
        <f t="shared" si="3"/>
        <v>119500</v>
      </c>
      <c r="G24" s="607">
        <v>117900</v>
      </c>
      <c r="H24" s="1523">
        <v>1600</v>
      </c>
      <c r="I24" s="614">
        <f t="shared" si="2"/>
        <v>139900</v>
      </c>
      <c r="J24" s="607">
        <v>137600</v>
      </c>
      <c r="K24" s="1523">
        <v>2300</v>
      </c>
    </row>
    <row r="25" spans="2:11" ht="18.95" customHeight="1">
      <c r="B25" s="1212" t="s">
        <v>99</v>
      </c>
      <c r="C25" s="615">
        <v>138500</v>
      </c>
      <c r="D25" s="607">
        <v>136800</v>
      </c>
      <c r="E25" s="609">
        <v>1700</v>
      </c>
      <c r="F25" s="614">
        <f t="shared" si="3"/>
        <v>147900</v>
      </c>
      <c r="G25" s="607">
        <v>146500</v>
      </c>
      <c r="H25" s="609">
        <v>1400</v>
      </c>
      <c r="I25" s="614">
        <f t="shared" si="2"/>
        <v>145800</v>
      </c>
      <c r="J25" s="607">
        <v>143400</v>
      </c>
      <c r="K25" s="609">
        <v>2400</v>
      </c>
    </row>
    <row r="26" spans="2:11" ht="18.95" customHeight="1">
      <c r="B26" s="1212" t="s">
        <v>100</v>
      </c>
      <c r="C26" s="615">
        <v>167700</v>
      </c>
      <c r="D26" s="607">
        <v>165300</v>
      </c>
      <c r="E26" s="609">
        <v>2400</v>
      </c>
      <c r="F26" s="614">
        <f t="shared" si="3"/>
        <v>177700</v>
      </c>
      <c r="G26" s="607">
        <v>174400</v>
      </c>
      <c r="H26" s="609">
        <v>3300</v>
      </c>
      <c r="I26" s="614">
        <f t="shared" si="2"/>
        <v>156900</v>
      </c>
      <c r="J26" s="607">
        <v>153400</v>
      </c>
      <c r="K26" s="609">
        <v>3500</v>
      </c>
    </row>
    <row r="27" spans="2:11" ht="18.95" customHeight="1">
      <c r="B27" s="1212" t="s">
        <v>101</v>
      </c>
      <c r="C27" s="615">
        <v>83800</v>
      </c>
      <c r="D27" s="607">
        <v>82600</v>
      </c>
      <c r="E27" s="609">
        <v>1200</v>
      </c>
      <c r="F27" s="614">
        <f t="shared" si="3"/>
        <v>89500</v>
      </c>
      <c r="G27" s="607">
        <v>88100</v>
      </c>
      <c r="H27" s="609">
        <v>1400</v>
      </c>
      <c r="I27" s="614">
        <f t="shared" si="2"/>
        <v>83500</v>
      </c>
      <c r="J27" s="607">
        <v>81500</v>
      </c>
      <c r="K27" s="609">
        <v>2000</v>
      </c>
    </row>
    <row r="28" spans="2:11" ht="18.95" customHeight="1">
      <c r="B28" s="1212" t="s">
        <v>102</v>
      </c>
      <c r="C28" s="615">
        <v>87200</v>
      </c>
      <c r="D28" s="607">
        <v>84100</v>
      </c>
      <c r="E28" s="609">
        <v>3100</v>
      </c>
      <c r="F28" s="614">
        <f t="shared" si="3"/>
        <v>94900</v>
      </c>
      <c r="G28" s="607">
        <v>91900</v>
      </c>
      <c r="H28" s="609">
        <v>3000</v>
      </c>
      <c r="I28" s="614">
        <f t="shared" si="2"/>
        <v>82100</v>
      </c>
      <c r="J28" s="607">
        <v>79700</v>
      </c>
      <c r="K28" s="609">
        <v>2400</v>
      </c>
    </row>
    <row r="29" spans="2:11" ht="18.95" customHeight="1">
      <c r="B29" s="1212" t="s">
        <v>103</v>
      </c>
      <c r="C29" s="615">
        <v>108700</v>
      </c>
      <c r="D29" s="607">
        <v>102300</v>
      </c>
      <c r="E29" s="609">
        <v>6400</v>
      </c>
      <c r="F29" s="614">
        <f t="shared" si="3"/>
        <v>106500</v>
      </c>
      <c r="G29" s="607">
        <v>99900</v>
      </c>
      <c r="H29" s="609">
        <v>6600</v>
      </c>
      <c r="I29" s="614">
        <f t="shared" si="2"/>
        <v>111600</v>
      </c>
      <c r="J29" s="607">
        <v>105500</v>
      </c>
      <c r="K29" s="609">
        <v>6100</v>
      </c>
    </row>
    <row r="30" spans="2:11" ht="18.95" customHeight="1">
      <c r="B30" s="1212" t="s">
        <v>104</v>
      </c>
      <c r="C30" s="615">
        <v>83900</v>
      </c>
      <c r="D30" s="607">
        <v>81700</v>
      </c>
      <c r="E30" s="609">
        <v>2200</v>
      </c>
      <c r="F30" s="614">
        <f t="shared" si="3"/>
        <v>103500</v>
      </c>
      <c r="G30" s="607">
        <v>101600</v>
      </c>
      <c r="H30" s="609">
        <v>1900</v>
      </c>
      <c r="I30" s="614">
        <f t="shared" si="2"/>
        <v>92600</v>
      </c>
      <c r="J30" s="607">
        <v>89900</v>
      </c>
      <c r="K30" s="609">
        <v>2700</v>
      </c>
    </row>
    <row r="31" spans="2:11" ht="18.95" customHeight="1">
      <c r="B31" s="1212" t="s">
        <v>105</v>
      </c>
      <c r="C31" s="615">
        <v>151600</v>
      </c>
      <c r="D31" s="607">
        <v>149200</v>
      </c>
      <c r="E31" s="609">
        <v>2400</v>
      </c>
      <c r="F31" s="614">
        <f t="shared" si="3"/>
        <v>112400</v>
      </c>
      <c r="G31" s="607">
        <v>110500</v>
      </c>
      <c r="H31" s="609">
        <v>1900</v>
      </c>
      <c r="I31" s="614">
        <f t="shared" si="2"/>
        <v>156400</v>
      </c>
      <c r="J31" s="607">
        <v>154000</v>
      </c>
      <c r="K31" s="609">
        <v>2400</v>
      </c>
    </row>
    <row r="32" spans="2:11" ht="18.95" customHeight="1">
      <c r="B32" s="1212" t="s">
        <v>106</v>
      </c>
      <c r="C32" s="615">
        <v>163800</v>
      </c>
      <c r="D32" s="607">
        <v>162500</v>
      </c>
      <c r="E32" s="609">
        <v>1300</v>
      </c>
      <c r="F32" s="614">
        <f t="shared" si="3"/>
        <v>173200</v>
      </c>
      <c r="G32" s="607">
        <v>170900</v>
      </c>
      <c r="H32" s="609">
        <v>2300</v>
      </c>
      <c r="I32" s="614">
        <f t="shared" si="2"/>
        <v>194400</v>
      </c>
      <c r="J32" s="607">
        <v>191600</v>
      </c>
      <c r="K32" s="609">
        <v>2800</v>
      </c>
    </row>
    <row r="33" spans="1:11" ht="18.95" customHeight="1">
      <c r="A33" s="214"/>
      <c r="B33" s="1203" t="s">
        <v>107</v>
      </c>
      <c r="C33" s="616">
        <v>103400</v>
      </c>
      <c r="D33" s="611">
        <v>102100</v>
      </c>
      <c r="E33" s="802">
        <v>1300</v>
      </c>
      <c r="F33" s="616">
        <f>G33+H33</f>
        <v>112800</v>
      </c>
      <c r="G33" s="611">
        <v>111200</v>
      </c>
      <c r="H33" s="802">
        <v>1600</v>
      </c>
      <c r="I33" s="616">
        <f t="shared" si="2"/>
        <v>101900</v>
      </c>
      <c r="J33" s="611">
        <v>99300</v>
      </c>
      <c r="K33" s="802">
        <v>2600</v>
      </c>
    </row>
    <row r="34" spans="1:11">
      <c r="A34" s="193"/>
      <c r="B34" s="195"/>
      <c r="C34" s="195"/>
      <c r="D34" s="195"/>
      <c r="E34" s="195"/>
      <c r="F34" s="195"/>
      <c r="G34" s="195"/>
      <c r="H34" s="195"/>
    </row>
    <row r="35" spans="1:11">
      <c r="B35" s="208"/>
    </row>
  </sheetData>
  <mergeCells count="7">
    <mergeCell ref="G2:K2"/>
    <mergeCell ref="I19:K19"/>
    <mergeCell ref="C3:E3"/>
    <mergeCell ref="F3:H3"/>
    <mergeCell ref="I3:K3"/>
    <mergeCell ref="C19:E19"/>
    <mergeCell ref="F19:H19"/>
  </mergeCells>
  <phoneticPr fontId="2"/>
  <pageMargins left="0.70866141732283472" right="0.70866141732283472" top="0.74803149606299213" bottom="0.74803149606299213" header="0.31496062992125984" footer="0.31496062992125984"/>
  <pageSetup paperSize="9" orientation="portrait" r:id="rId1"/>
  <headerFooter>
    <oddHeader>&amp;R&amp;A</oddHeader>
    <oddFooter>&amp;C－４４－</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N38"/>
  <sheetViews>
    <sheetView zoomScaleNormal="100" workbookViewId="0">
      <selection activeCell="B2" sqref="B2"/>
    </sheetView>
  </sheetViews>
  <sheetFormatPr defaultRowHeight="13.5"/>
  <cols>
    <col min="1" max="1" width="0.625" customWidth="1"/>
    <col min="4" max="8" width="12.5" customWidth="1"/>
  </cols>
  <sheetData>
    <row r="1" spans="1:12" ht="26.25" customHeight="1">
      <c r="A1" s="134" t="s">
        <v>2142</v>
      </c>
      <c r="B1" s="140"/>
      <c r="C1" s="140"/>
      <c r="D1" s="140"/>
      <c r="E1" s="140"/>
      <c r="F1" s="140"/>
      <c r="G1" s="140"/>
      <c r="H1" s="140"/>
      <c r="I1" s="460"/>
      <c r="J1" s="460"/>
      <c r="K1" s="460"/>
      <c r="L1" s="460"/>
    </row>
    <row r="2" spans="1:12" ht="14.25" customHeight="1">
      <c r="B2" s="270"/>
      <c r="C2" s="270"/>
      <c r="D2" s="270"/>
      <c r="E2" s="270"/>
      <c r="F2" s="270"/>
      <c r="G2" s="270"/>
      <c r="H2" s="1219" t="s">
        <v>1842</v>
      </c>
    </row>
    <row r="3" spans="1:12" ht="27" customHeight="1">
      <c r="B3" s="1821" t="s">
        <v>1424</v>
      </c>
      <c r="C3" s="1822"/>
      <c r="D3" s="1248" t="s">
        <v>1855</v>
      </c>
      <c r="E3" s="1248" t="s">
        <v>1856</v>
      </c>
      <c r="F3" s="1248" t="s">
        <v>1839</v>
      </c>
      <c r="G3" s="1248" t="s">
        <v>1840</v>
      </c>
      <c r="H3" s="1272" t="s">
        <v>493</v>
      </c>
    </row>
    <row r="4" spans="1:12">
      <c r="B4" s="2674" t="s">
        <v>1666</v>
      </c>
      <c r="C4" s="1285" t="s">
        <v>748</v>
      </c>
      <c r="D4" s="1455">
        <v>549900</v>
      </c>
      <c r="E4" s="1456">
        <v>301200</v>
      </c>
      <c r="F4" s="1455">
        <v>12100</v>
      </c>
      <c r="G4" s="1455">
        <v>45000</v>
      </c>
      <c r="H4" s="1457">
        <v>28700</v>
      </c>
    </row>
    <row r="5" spans="1:12">
      <c r="B5" s="2332"/>
      <c r="C5" s="1285" t="s">
        <v>491</v>
      </c>
      <c r="D5" s="1455" t="s">
        <v>1142</v>
      </c>
      <c r="E5" s="1456">
        <v>2500</v>
      </c>
      <c r="F5" s="1455" t="s">
        <v>1142</v>
      </c>
      <c r="G5" s="1455" t="s">
        <v>1142</v>
      </c>
      <c r="H5" s="1457" t="s">
        <v>1142</v>
      </c>
    </row>
    <row r="6" spans="1:12">
      <c r="B6" s="2673"/>
      <c r="C6" s="1285" t="s">
        <v>1385</v>
      </c>
      <c r="D6" s="1455">
        <v>549900</v>
      </c>
      <c r="E6" s="1456">
        <v>303700</v>
      </c>
      <c r="F6" s="1455">
        <v>12100</v>
      </c>
      <c r="G6" s="1455">
        <v>45000</v>
      </c>
      <c r="H6" s="1457">
        <v>28700</v>
      </c>
    </row>
    <row r="7" spans="1:12">
      <c r="B7" s="2674" t="s">
        <v>1716</v>
      </c>
      <c r="C7" s="1285" t="s">
        <v>748</v>
      </c>
      <c r="D7" s="1455">
        <v>588900</v>
      </c>
      <c r="E7" s="1456">
        <v>307900</v>
      </c>
      <c r="F7" s="1455">
        <v>14500</v>
      </c>
      <c r="G7" s="1455">
        <v>65000</v>
      </c>
      <c r="H7" s="1457" t="s">
        <v>1142</v>
      </c>
    </row>
    <row r="8" spans="1:12">
      <c r="B8" s="2332"/>
      <c r="C8" s="1285" t="s">
        <v>491</v>
      </c>
      <c r="D8" s="1455" t="s">
        <v>1142</v>
      </c>
      <c r="E8" s="1456">
        <v>3000</v>
      </c>
      <c r="F8" s="1455" t="s">
        <v>1142</v>
      </c>
      <c r="G8" s="1455" t="s">
        <v>1142</v>
      </c>
      <c r="H8" s="1457" t="s">
        <v>1142</v>
      </c>
    </row>
    <row r="9" spans="1:12">
      <c r="B9" s="2673"/>
      <c r="C9" s="1285" t="s">
        <v>1385</v>
      </c>
      <c r="D9" s="1455">
        <v>588900</v>
      </c>
      <c r="E9" s="1456">
        <v>310900</v>
      </c>
      <c r="F9" s="1455">
        <v>14500</v>
      </c>
      <c r="G9" s="1455">
        <v>65000</v>
      </c>
      <c r="H9" s="1457" t="s">
        <v>1142</v>
      </c>
    </row>
    <row r="10" spans="1:12">
      <c r="B10" s="1571" t="s">
        <v>1762</v>
      </c>
      <c r="C10" s="1285" t="s">
        <v>748</v>
      </c>
      <c r="D10" s="1455">
        <v>607500</v>
      </c>
      <c r="E10" s="1455">
        <v>312100</v>
      </c>
      <c r="F10" s="1455">
        <v>10000</v>
      </c>
      <c r="G10" s="1455">
        <v>65000</v>
      </c>
      <c r="H10" s="1457" t="s">
        <v>1142</v>
      </c>
    </row>
    <row r="11" spans="1:12">
      <c r="B11" s="1571"/>
      <c r="C11" s="1285" t="s">
        <v>491</v>
      </c>
      <c r="D11" s="1455" t="s">
        <v>1142</v>
      </c>
      <c r="E11" s="1455">
        <v>3300</v>
      </c>
      <c r="F11" s="1455" t="s">
        <v>1142</v>
      </c>
      <c r="G11" s="1455" t="s">
        <v>1142</v>
      </c>
      <c r="H11" s="1457" t="s">
        <v>1142</v>
      </c>
    </row>
    <row r="12" spans="1:12">
      <c r="B12" s="1571"/>
      <c r="C12" s="1285" t="s">
        <v>1385</v>
      </c>
      <c r="D12" s="1455">
        <v>607500</v>
      </c>
      <c r="E12" s="1455">
        <v>315400</v>
      </c>
      <c r="F12" s="1455">
        <v>10000</v>
      </c>
      <c r="G12" s="1455">
        <v>65000</v>
      </c>
      <c r="H12" s="1457" t="s">
        <v>1142</v>
      </c>
    </row>
    <row r="13" spans="1:12">
      <c r="B13" s="2673" t="s">
        <v>1879</v>
      </c>
      <c r="C13" s="326" t="s">
        <v>748</v>
      </c>
      <c r="D13" s="1458">
        <v>608600</v>
      </c>
      <c r="E13" s="1458">
        <v>322100</v>
      </c>
      <c r="F13" s="1458">
        <v>11500</v>
      </c>
      <c r="G13" s="1458">
        <v>65000</v>
      </c>
      <c r="H13" s="1459" t="s">
        <v>1142</v>
      </c>
    </row>
    <row r="14" spans="1:12">
      <c r="B14" s="1571"/>
      <c r="C14" s="1285" t="s">
        <v>491</v>
      </c>
      <c r="D14" s="1455" t="s">
        <v>1142</v>
      </c>
      <c r="E14" s="1455">
        <v>2800</v>
      </c>
      <c r="F14" s="1455" t="s">
        <v>1142</v>
      </c>
      <c r="G14" s="1455" t="s">
        <v>1142</v>
      </c>
      <c r="H14" s="1457" t="s">
        <v>1142</v>
      </c>
    </row>
    <row r="15" spans="1:12">
      <c r="B15" s="2674"/>
      <c r="C15" s="320" t="s">
        <v>1385</v>
      </c>
      <c r="D15" s="1460">
        <v>608600</v>
      </c>
      <c r="E15" s="1460">
        <v>324900</v>
      </c>
      <c r="F15" s="1460">
        <v>11500</v>
      </c>
      <c r="G15" s="1460">
        <v>65000</v>
      </c>
      <c r="H15" s="1461" t="s">
        <v>1142</v>
      </c>
    </row>
    <row r="16" spans="1:12">
      <c r="B16" s="1571" t="s">
        <v>1940</v>
      </c>
      <c r="C16" s="1285" t="s">
        <v>748</v>
      </c>
      <c r="D16" s="1455">
        <v>633000</v>
      </c>
      <c r="E16" s="1455">
        <v>305800</v>
      </c>
      <c r="F16" s="1455">
        <v>11100</v>
      </c>
      <c r="G16" s="1455">
        <v>65000</v>
      </c>
      <c r="H16" s="1457" t="s">
        <v>12</v>
      </c>
    </row>
    <row r="17" spans="2:14">
      <c r="B17" s="1571"/>
      <c r="C17" s="1285" t="s">
        <v>491</v>
      </c>
      <c r="D17" s="1455" t="s">
        <v>2268</v>
      </c>
      <c r="E17" s="1455">
        <v>2400</v>
      </c>
      <c r="F17" s="1455" t="s">
        <v>2268</v>
      </c>
      <c r="G17" s="1455" t="s">
        <v>2246</v>
      </c>
      <c r="H17" s="1457" t="s">
        <v>12</v>
      </c>
    </row>
    <row r="18" spans="2:14">
      <c r="B18" s="1572"/>
      <c r="C18" s="335" t="s">
        <v>1385</v>
      </c>
      <c r="D18" s="1462">
        <v>633000</v>
      </c>
      <c r="E18" s="1462">
        <v>308200</v>
      </c>
      <c r="F18" s="1462">
        <v>11100</v>
      </c>
      <c r="G18" s="1462">
        <v>65000</v>
      </c>
      <c r="H18" s="1463" t="s">
        <v>2268</v>
      </c>
    </row>
    <row r="20" spans="2:14" ht="27" customHeight="1">
      <c r="B20" s="2591" t="s">
        <v>1424</v>
      </c>
      <c r="C20" s="1623"/>
      <c r="D20" s="1248" t="s">
        <v>1857</v>
      </c>
      <c r="E20" s="1226" t="s">
        <v>2269</v>
      </c>
      <c r="F20" s="1248" t="s">
        <v>1841</v>
      </c>
      <c r="G20" s="1272" t="s">
        <v>1735</v>
      </c>
      <c r="H20" s="814"/>
    </row>
    <row r="21" spans="2:14">
      <c r="B21" s="2674" t="s">
        <v>1666</v>
      </c>
      <c r="C21" s="1285" t="s">
        <v>748</v>
      </c>
      <c r="D21" s="1455">
        <v>269900</v>
      </c>
      <c r="E21" s="1456">
        <v>25400</v>
      </c>
      <c r="F21" s="1455">
        <v>112000</v>
      </c>
      <c r="G21" s="1464">
        <v>6600</v>
      </c>
      <c r="H21" s="1465"/>
      <c r="N21" s="193"/>
    </row>
    <row r="22" spans="2:14">
      <c r="B22" s="2332"/>
      <c r="C22" s="1285" t="s">
        <v>491</v>
      </c>
      <c r="D22" s="1455" t="s">
        <v>1142</v>
      </c>
      <c r="E22" s="1456">
        <v>14200</v>
      </c>
      <c r="F22" s="1455" t="s">
        <v>1142</v>
      </c>
      <c r="G22" s="1457" t="s">
        <v>1142</v>
      </c>
      <c r="H22" s="1466"/>
      <c r="N22" s="193"/>
    </row>
    <row r="23" spans="2:14">
      <c r="B23" s="2673"/>
      <c r="C23" s="1285" t="s">
        <v>1385</v>
      </c>
      <c r="D23" s="1455">
        <v>269900</v>
      </c>
      <c r="E23" s="1456">
        <v>39600</v>
      </c>
      <c r="F23" s="1455">
        <v>112000</v>
      </c>
      <c r="G23" s="1464">
        <v>6600</v>
      </c>
      <c r="H23" s="1465"/>
      <c r="N23" s="193"/>
    </row>
    <row r="24" spans="2:14">
      <c r="B24" s="2674" t="s">
        <v>1716</v>
      </c>
      <c r="C24" s="1285" t="s">
        <v>748</v>
      </c>
      <c r="D24" s="1455">
        <v>212500</v>
      </c>
      <c r="E24" s="1456">
        <v>32400</v>
      </c>
      <c r="F24" s="1455">
        <v>130000</v>
      </c>
      <c r="G24" s="1464">
        <v>6500</v>
      </c>
      <c r="H24" s="1465"/>
      <c r="N24" s="193"/>
    </row>
    <row r="25" spans="2:14">
      <c r="B25" s="2332"/>
      <c r="C25" s="1285" t="s">
        <v>491</v>
      </c>
      <c r="D25" s="1455" t="s">
        <v>1142</v>
      </c>
      <c r="E25" s="1456">
        <v>21400</v>
      </c>
      <c r="F25" s="1455" t="s">
        <v>1142</v>
      </c>
      <c r="G25" s="1457" t="s">
        <v>1142</v>
      </c>
      <c r="H25" s="1466"/>
      <c r="N25" s="193"/>
    </row>
    <row r="26" spans="2:14">
      <c r="B26" s="2673"/>
      <c r="C26" s="1285" t="s">
        <v>1385</v>
      </c>
      <c r="D26" s="1455">
        <v>212500</v>
      </c>
      <c r="E26" s="1456">
        <v>53800</v>
      </c>
      <c r="F26" s="1455">
        <v>130000</v>
      </c>
      <c r="G26" s="1464">
        <v>6500</v>
      </c>
      <c r="H26" s="1465"/>
      <c r="N26" s="193"/>
    </row>
    <row r="27" spans="2:14">
      <c r="B27" s="2674" t="s">
        <v>1762</v>
      </c>
      <c r="C27" s="1285" t="s">
        <v>748</v>
      </c>
      <c r="D27" s="1456">
        <v>163100</v>
      </c>
      <c r="E27" s="1456">
        <v>30800</v>
      </c>
      <c r="F27" s="1456">
        <v>144000</v>
      </c>
      <c r="G27" s="1464">
        <v>6700</v>
      </c>
      <c r="H27" s="1465"/>
      <c r="N27" s="193"/>
    </row>
    <row r="28" spans="2:14">
      <c r="B28" s="2332"/>
      <c r="C28" s="1285" t="s">
        <v>491</v>
      </c>
      <c r="D28" s="1455" t="s">
        <v>1142</v>
      </c>
      <c r="E28" s="1455">
        <v>21000</v>
      </c>
      <c r="F28" s="1455" t="s">
        <v>1142</v>
      </c>
      <c r="G28" s="1457" t="s">
        <v>1142</v>
      </c>
      <c r="H28" s="1466"/>
      <c r="N28" s="193"/>
    </row>
    <row r="29" spans="2:14">
      <c r="B29" s="2673"/>
      <c r="C29" s="1285" t="s">
        <v>1385</v>
      </c>
      <c r="D29" s="1456">
        <v>163100</v>
      </c>
      <c r="E29" s="1456">
        <v>51800</v>
      </c>
      <c r="F29" s="1456">
        <v>144000</v>
      </c>
      <c r="G29" s="1464">
        <v>6700</v>
      </c>
      <c r="H29" s="1465"/>
      <c r="N29" s="193"/>
    </row>
    <row r="30" spans="2:14">
      <c r="B30" s="2332" t="s">
        <v>1879</v>
      </c>
      <c r="C30" s="326" t="s">
        <v>748</v>
      </c>
      <c r="D30" s="1467">
        <v>171100</v>
      </c>
      <c r="E30" s="1467">
        <v>30500</v>
      </c>
      <c r="F30" s="1467">
        <v>129000</v>
      </c>
      <c r="G30" s="1468">
        <v>6100</v>
      </c>
      <c r="H30" s="1466"/>
      <c r="N30" s="193"/>
    </row>
    <row r="31" spans="2:14">
      <c r="B31" s="2332"/>
      <c r="C31" s="1285" t="s">
        <v>491</v>
      </c>
      <c r="D31" s="1455" t="s">
        <v>1142</v>
      </c>
      <c r="E31" s="1455">
        <v>23400</v>
      </c>
      <c r="F31" s="1455" t="s">
        <v>1142</v>
      </c>
      <c r="G31" s="1457" t="s">
        <v>1142</v>
      </c>
      <c r="H31" s="1466"/>
      <c r="N31" s="193"/>
    </row>
    <row r="32" spans="2:14">
      <c r="B32" s="2332"/>
      <c r="C32" s="320" t="s">
        <v>1385</v>
      </c>
      <c r="D32" s="1469">
        <v>171100</v>
      </c>
      <c r="E32" s="1469">
        <v>53900</v>
      </c>
      <c r="F32" s="1469">
        <v>129000</v>
      </c>
      <c r="G32" s="1470">
        <v>6100</v>
      </c>
      <c r="H32" s="1466"/>
      <c r="N32" s="193"/>
    </row>
    <row r="33" spans="2:14">
      <c r="B33" s="2674" t="s">
        <v>1940</v>
      </c>
      <c r="C33" s="1285" t="s">
        <v>748</v>
      </c>
      <c r="D33" s="1456">
        <v>161600</v>
      </c>
      <c r="E33" s="1456">
        <v>28600</v>
      </c>
      <c r="F33" s="1456">
        <v>135000</v>
      </c>
      <c r="G33" s="1464">
        <v>5500</v>
      </c>
      <c r="H33" s="1466"/>
      <c r="N33" s="193"/>
    </row>
    <row r="34" spans="2:14">
      <c r="B34" s="2332"/>
      <c r="C34" s="1285" t="s">
        <v>491</v>
      </c>
      <c r="D34" s="1455" t="s">
        <v>2246</v>
      </c>
      <c r="E34" s="1455">
        <v>28500</v>
      </c>
      <c r="F34" s="1455" t="s">
        <v>2268</v>
      </c>
      <c r="G34" s="1457" t="s">
        <v>2181</v>
      </c>
      <c r="H34" s="1466"/>
      <c r="N34" s="193"/>
    </row>
    <row r="35" spans="2:14">
      <c r="B35" s="2675"/>
      <c r="C35" s="335" t="s">
        <v>1385</v>
      </c>
      <c r="D35" s="1471">
        <v>161600</v>
      </c>
      <c r="E35" s="1471">
        <v>57100</v>
      </c>
      <c r="F35" s="1471">
        <v>135000</v>
      </c>
      <c r="G35" s="1472">
        <v>5500</v>
      </c>
      <c r="H35" s="1466"/>
      <c r="N35" s="193"/>
    </row>
    <row r="36" spans="2:14">
      <c r="B36" s="459"/>
      <c r="C36" s="2671"/>
      <c r="D36" s="2671"/>
      <c r="E36" s="2671"/>
      <c r="F36" s="2671"/>
      <c r="G36" s="2671"/>
      <c r="H36" s="2672"/>
      <c r="N36" s="193"/>
    </row>
    <row r="37" spans="2:14">
      <c r="B37" s="458"/>
      <c r="C37" s="2672"/>
      <c r="D37" s="2672"/>
      <c r="E37" s="2672"/>
      <c r="F37" s="2672"/>
      <c r="G37" s="2672"/>
      <c r="H37" s="2672"/>
    </row>
    <row r="38" spans="2:14">
      <c r="B38" s="237"/>
      <c r="C38" s="2672"/>
      <c r="D38" s="2672"/>
      <c r="E38" s="2672"/>
      <c r="F38" s="2672"/>
      <c r="G38" s="2672"/>
      <c r="H38" s="2672"/>
    </row>
  </sheetData>
  <mergeCells count="15">
    <mergeCell ref="C38:H38"/>
    <mergeCell ref="B20:C20"/>
    <mergeCell ref="B30:B32"/>
    <mergeCell ref="B33:B35"/>
    <mergeCell ref="B27:B29"/>
    <mergeCell ref="B21:B23"/>
    <mergeCell ref="B24:B26"/>
    <mergeCell ref="B10:B12"/>
    <mergeCell ref="C36:H36"/>
    <mergeCell ref="C37:H37"/>
    <mergeCell ref="B3:C3"/>
    <mergeCell ref="B13:B15"/>
    <mergeCell ref="B16:B18"/>
    <mergeCell ref="B4:B6"/>
    <mergeCell ref="B7:B9"/>
  </mergeCells>
  <phoneticPr fontId="2"/>
  <pageMargins left="0.7" right="0.7" top="0.75" bottom="0.75" header="0.3" footer="0.3"/>
  <pageSetup paperSize="9" orientation="portrait" r:id="rId1"/>
  <headerFooter>
    <oddHeader>&amp;R&amp;A</oddHeader>
    <oddFooter>&amp;C-４５-</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AI161"/>
  <sheetViews>
    <sheetView zoomScaleNormal="100" workbookViewId="0">
      <selection activeCell="B2" sqref="B2"/>
    </sheetView>
  </sheetViews>
  <sheetFormatPr defaultRowHeight="14.45" customHeight="1"/>
  <cols>
    <col min="1" max="1" width="1.875" style="1152" customWidth="1"/>
    <col min="2" max="3" width="4.625" style="1152" customWidth="1"/>
    <col min="4" max="19" width="5" style="1152" customWidth="1"/>
    <col min="20" max="22" width="4.625" style="1152" customWidth="1"/>
    <col min="23" max="256" width="9" style="1152"/>
    <col min="257" max="257" width="1.875" style="1152" customWidth="1"/>
    <col min="258" max="259" width="4.625" style="1152" customWidth="1"/>
    <col min="260" max="275" width="5" style="1152" customWidth="1"/>
    <col min="276" max="278" width="4.625" style="1152" customWidth="1"/>
    <col min="279" max="512" width="9" style="1152"/>
    <col min="513" max="513" width="1.875" style="1152" customWidth="1"/>
    <col min="514" max="515" width="4.625" style="1152" customWidth="1"/>
    <col min="516" max="531" width="5" style="1152" customWidth="1"/>
    <col min="532" max="534" width="4.625" style="1152" customWidth="1"/>
    <col min="535" max="768" width="9" style="1152"/>
    <col min="769" max="769" width="1.875" style="1152" customWidth="1"/>
    <col min="770" max="771" width="4.625" style="1152" customWidth="1"/>
    <col min="772" max="787" width="5" style="1152" customWidth="1"/>
    <col min="788" max="790" width="4.625" style="1152" customWidth="1"/>
    <col min="791" max="1024" width="9" style="1152"/>
    <col min="1025" max="1025" width="1.875" style="1152" customWidth="1"/>
    <col min="1026" max="1027" width="4.625" style="1152" customWidth="1"/>
    <col min="1028" max="1043" width="5" style="1152" customWidth="1"/>
    <col min="1044" max="1046" width="4.625" style="1152" customWidth="1"/>
    <col min="1047" max="1280" width="9" style="1152"/>
    <col min="1281" max="1281" width="1.875" style="1152" customWidth="1"/>
    <col min="1282" max="1283" width="4.625" style="1152" customWidth="1"/>
    <col min="1284" max="1299" width="5" style="1152" customWidth="1"/>
    <col min="1300" max="1302" width="4.625" style="1152" customWidth="1"/>
    <col min="1303" max="1536" width="9" style="1152"/>
    <col min="1537" max="1537" width="1.875" style="1152" customWidth="1"/>
    <col min="1538" max="1539" width="4.625" style="1152" customWidth="1"/>
    <col min="1540" max="1555" width="5" style="1152" customWidth="1"/>
    <col min="1556" max="1558" width="4.625" style="1152" customWidth="1"/>
    <col min="1559" max="1792" width="9" style="1152"/>
    <col min="1793" max="1793" width="1.875" style="1152" customWidth="1"/>
    <col min="1794" max="1795" width="4.625" style="1152" customWidth="1"/>
    <col min="1796" max="1811" width="5" style="1152" customWidth="1"/>
    <col min="1812" max="1814" width="4.625" style="1152" customWidth="1"/>
    <col min="1815" max="2048" width="9" style="1152"/>
    <col min="2049" max="2049" width="1.875" style="1152" customWidth="1"/>
    <col min="2050" max="2051" width="4.625" style="1152" customWidth="1"/>
    <col min="2052" max="2067" width="5" style="1152" customWidth="1"/>
    <col min="2068" max="2070" width="4.625" style="1152" customWidth="1"/>
    <col min="2071" max="2304" width="9" style="1152"/>
    <col min="2305" max="2305" width="1.875" style="1152" customWidth="1"/>
    <col min="2306" max="2307" width="4.625" style="1152" customWidth="1"/>
    <col min="2308" max="2323" width="5" style="1152" customWidth="1"/>
    <col min="2324" max="2326" width="4.625" style="1152" customWidth="1"/>
    <col min="2327" max="2560" width="9" style="1152"/>
    <col min="2561" max="2561" width="1.875" style="1152" customWidth="1"/>
    <col min="2562" max="2563" width="4.625" style="1152" customWidth="1"/>
    <col min="2564" max="2579" width="5" style="1152" customWidth="1"/>
    <col min="2580" max="2582" width="4.625" style="1152" customWidth="1"/>
    <col min="2583" max="2816" width="9" style="1152"/>
    <col min="2817" max="2817" width="1.875" style="1152" customWidth="1"/>
    <col min="2818" max="2819" width="4.625" style="1152" customWidth="1"/>
    <col min="2820" max="2835" width="5" style="1152" customWidth="1"/>
    <col min="2836" max="2838" width="4.625" style="1152" customWidth="1"/>
    <col min="2839" max="3072" width="9" style="1152"/>
    <col min="3073" max="3073" width="1.875" style="1152" customWidth="1"/>
    <col min="3074" max="3075" width="4.625" style="1152" customWidth="1"/>
    <col min="3076" max="3091" width="5" style="1152" customWidth="1"/>
    <col min="3092" max="3094" width="4.625" style="1152" customWidth="1"/>
    <col min="3095" max="3328" width="9" style="1152"/>
    <col min="3329" max="3329" width="1.875" style="1152" customWidth="1"/>
    <col min="3330" max="3331" width="4.625" style="1152" customWidth="1"/>
    <col min="3332" max="3347" width="5" style="1152" customWidth="1"/>
    <col min="3348" max="3350" width="4.625" style="1152" customWidth="1"/>
    <col min="3351" max="3584" width="9" style="1152"/>
    <col min="3585" max="3585" width="1.875" style="1152" customWidth="1"/>
    <col min="3586" max="3587" width="4.625" style="1152" customWidth="1"/>
    <col min="3588" max="3603" width="5" style="1152" customWidth="1"/>
    <col min="3604" max="3606" width="4.625" style="1152" customWidth="1"/>
    <col min="3607" max="3840" width="9" style="1152"/>
    <col min="3841" max="3841" width="1.875" style="1152" customWidth="1"/>
    <col min="3842" max="3843" width="4.625" style="1152" customWidth="1"/>
    <col min="3844" max="3859" width="5" style="1152" customWidth="1"/>
    <col min="3860" max="3862" width="4.625" style="1152" customWidth="1"/>
    <col min="3863" max="4096" width="9" style="1152"/>
    <col min="4097" max="4097" width="1.875" style="1152" customWidth="1"/>
    <col min="4098" max="4099" width="4.625" style="1152" customWidth="1"/>
    <col min="4100" max="4115" width="5" style="1152" customWidth="1"/>
    <col min="4116" max="4118" width="4.625" style="1152" customWidth="1"/>
    <col min="4119" max="4352" width="9" style="1152"/>
    <col min="4353" max="4353" width="1.875" style="1152" customWidth="1"/>
    <col min="4354" max="4355" width="4.625" style="1152" customWidth="1"/>
    <col min="4356" max="4371" width="5" style="1152" customWidth="1"/>
    <col min="4372" max="4374" width="4.625" style="1152" customWidth="1"/>
    <col min="4375" max="4608" width="9" style="1152"/>
    <col min="4609" max="4609" width="1.875" style="1152" customWidth="1"/>
    <col min="4610" max="4611" width="4.625" style="1152" customWidth="1"/>
    <col min="4612" max="4627" width="5" style="1152" customWidth="1"/>
    <col min="4628" max="4630" width="4.625" style="1152" customWidth="1"/>
    <col min="4631" max="4864" width="9" style="1152"/>
    <col min="4865" max="4865" width="1.875" style="1152" customWidth="1"/>
    <col min="4866" max="4867" width="4.625" style="1152" customWidth="1"/>
    <col min="4868" max="4883" width="5" style="1152" customWidth="1"/>
    <col min="4884" max="4886" width="4.625" style="1152" customWidth="1"/>
    <col min="4887" max="5120" width="9" style="1152"/>
    <col min="5121" max="5121" width="1.875" style="1152" customWidth="1"/>
    <col min="5122" max="5123" width="4.625" style="1152" customWidth="1"/>
    <col min="5124" max="5139" width="5" style="1152" customWidth="1"/>
    <col min="5140" max="5142" width="4.625" style="1152" customWidth="1"/>
    <col min="5143" max="5376" width="9" style="1152"/>
    <col min="5377" max="5377" width="1.875" style="1152" customWidth="1"/>
    <col min="5378" max="5379" width="4.625" style="1152" customWidth="1"/>
    <col min="5380" max="5395" width="5" style="1152" customWidth="1"/>
    <col min="5396" max="5398" width="4.625" style="1152" customWidth="1"/>
    <col min="5399" max="5632" width="9" style="1152"/>
    <col min="5633" max="5633" width="1.875" style="1152" customWidth="1"/>
    <col min="5634" max="5635" width="4.625" style="1152" customWidth="1"/>
    <col min="5636" max="5651" width="5" style="1152" customWidth="1"/>
    <col min="5652" max="5654" width="4.625" style="1152" customWidth="1"/>
    <col min="5655" max="5888" width="9" style="1152"/>
    <col min="5889" max="5889" width="1.875" style="1152" customWidth="1"/>
    <col min="5890" max="5891" width="4.625" style="1152" customWidth="1"/>
    <col min="5892" max="5907" width="5" style="1152" customWidth="1"/>
    <col min="5908" max="5910" width="4.625" style="1152" customWidth="1"/>
    <col min="5911" max="6144" width="9" style="1152"/>
    <col min="6145" max="6145" width="1.875" style="1152" customWidth="1"/>
    <col min="6146" max="6147" width="4.625" style="1152" customWidth="1"/>
    <col min="6148" max="6163" width="5" style="1152" customWidth="1"/>
    <col min="6164" max="6166" width="4.625" style="1152" customWidth="1"/>
    <col min="6167" max="6400" width="9" style="1152"/>
    <col min="6401" max="6401" width="1.875" style="1152" customWidth="1"/>
    <col min="6402" max="6403" width="4.625" style="1152" customWidth="1"/>
    <col min="6404" max="6419" width="5" style="1152" customWidth="1"/>
    <col min="6420" max="6422" width="4.625" style="1152" customWidth="1"/>
    <col min="6423" max="6656" width="9" style="1152"/>
    <col min="6657" max="6657" width="1.875" style="1152" customWidth="1"/>
    <col min="6658" max="6659" width="4.625" style="1152" customWidth="1"/>
    <col min="6660" max="6675" width="5" style="1152" customWidth="1"/>
    <col min="6676" max="6678" width="4.625" style="1152" customWidth="1"/>
    <col min="6679" max="6912" width="9" style="1152"/>
    <col min="6913" max="6913" width="1.875" style="1152" customWidth="1"/>
    <col min="6914" max="6915" width="4.625" style="1152" customWidth="1"/>
    <col min="6916" max="6931" width="5" style="1152" customWidth="1"/>
    <col min="6932" max="6934" width="4.625" style="1152" customWidth="1"/>
    <col min="6935" max="7168" width="9" style="1152"/>
    <col min="7169" max="7169" width="1.875" style="1152" customWidth="1"/>
    <col min="7170" max="7171" width="4.625" style="1152" customWidth="1"/>
    <col min="7172" max="7187" width="5" style="1152" customWidth="1"/>
    <col min="7188" max="7190" width="4.625" style="1152" customWidth="1"/>
    <col min="7191" max="7424" width="9" style="1152"/>
    <col min="7425" max="7425" width="1.875" style="1152" customWidth="1"/>
    <col min="7426" max="7427" width="4.625" style="1152" customWidth="1"/>
    <col min="7428" max="7443" width="5" style="1152" customWidth="1"/>
    <col min="7444" max="7446" width="4.625" style="1152" customWidth="1"/>
    <col min="7447" max="7680" width="9" style="1152"/>
    <col min="7681" max="7681" width="1.875" style="1152" customWidth="1"/>
    <col min="7682" max="7683" width="4.625" style="1152" customWidth="1"/>
    <col min="7684" max="7699" width="5" style="1152" customWidth="1"/>
    <col min="7700" max="7702" width="4.625" style="1152" customWidth="1"/>
    <col min="7703" max="7936" width="9" style="1152"/>
    <col min="7937" max="7937" width="1.875" style="1152" customWidth="1"/>
    <col min="7938" max="7939" width="4.625" style="1152" customWidth="1"/>
    <col min="7940" max="7955" width="5" style="1152" customWidth="1"/>
    <col min="7956" max="7958" width="4.625" style="1152" customWidth="1"/>
    <col min="7959" max="8192" width="9" style="1152"/>
    <col min="8193" max="8193" width="1.875" style="1152" customWidth="1"/>
    <col min="8194" max="8195" width="4.625" style="1152" customWidth="1"/>
    <col min="8196" max="8211" width="5" style="1152" customWidth="1"/>
    <col min="8212" max="8214" width="4.625" style="1152" customWidth="1"/>
    <col min="8215" max="8448" width="9" style="1152"/>
    <col min="8449" max="8449" width="1.875" style="1152" customWidth="1"/>
    <col min="8450" max="8451" width="4.625" style="1152" customWidth="1"/>
    <col min="8452" max="8467" width="5" style="1152" customWidth="1"/>
    <col min="8468" max="8470" width="4.625" style="1152" customWidth="1"/>
    <col min="8471" max="8704" width="9" style="1152"/>
    <col min="8705" max="8705" width="1.875" style="1152" customWidth="1"/>
    <col min="8706" max="8707" width="4.625" style="1152" customWidth="1"/>
    <col min="8708" max="8723" width="5" style="1152" customWidth="1"/>
    <col min="8724" max="8726" width="4.625" style="1152" customWidth="1"/>
    <col min="8727" max="8960" width="9" style="1152"/>
    <col min="8961" max="8961" width="1.875" style="1152" customWidth="1"/>
    <col min="8962" max="8963" width="4.625" style="1152" customWidth="1"/>
    <col min="8964" max="8979" width="5" style="1152" customWidth="1"/>
    <col min="8980" max="8982" width="4.625" style="1152" customWidth="1"/>
    <col min="8983" max="9216" width="9" style="1152"/>
    <col min="9217" max="9217" width="1.875" style="1152" customWidth="1"/>
    <col min="9218" max="9219" width="4.625" style="1152" customWidth="1"/>
    <col min="9220" max="9235" width="5" style="1152" customWidth="1"/>
    <col min="9236" max="9238" width="4.625" style="1152" customWidth="1"/>
    <col min="9239" max="9472" width="9" style="1152"/>
    <col min="9473" max="9473" width="1.875" style="1152" customWidth="1"/>
    <col min="9474" max="9475" width="4.625" style="1152" customWidth="1"/>
    <col min="9476" max="9491" width="5" style="1152" customWidth="1"/>
    <col min="9492" max="9494" width="4.625" style="1152" customWidth="1"/>
    <col min="9495" max="9728" width="9" style="1152"/>
    <col min="9729" max="9729" width="1.875" style="1152" customWidth="1"/>
    <col min="9730" max="9731" width="4.625" style="1152" customWidth="1"/>
    <col min="9732" max="9747" width="5" style="1152" customWidth="1"/>
    <col min="9748" max="9750" width="4.625" style="1152" customWidth="1"/>
    <col min="9751" max="9984" width="9" style="1152"/>
    <col min="9985" max="9985" width="1.875" style="1152" customWidth="1"/>
    <col min="9986" max="9987" width="4.625" style="1152" customWidth="1"/>
    <col min="9988" max="10003" width="5" style="1152" customWidth="1"/>
    <col min="10004" max="10006" width="4.625" style="1152" customWidth="1"/>
    <col min="10007" max="10240" width="9" style="1152"/>
    <col min="10241" max="10241" width="1.875" style="1152" customWidth="1"/>
    <col min="10242" max="10243" width="4.625" style="1152" customWidth="1"/>
    <col min="10244" max="10259" width="5" style="1152" customWidth="1"/>
    <col min="10260" max="10262" width="4.625" style="1152" customWidth="1"/>
    <col min="10263" max="10496" width="9" style="1152"/>
    <col min="10497" max="10497" width="1.875" style="1152" customWidth="1"/>
    <col min="10498" max="10499" width="4.625" style="1152" customWidth="1"/>
    <col min="10500" max="10515" width="5" style="1152" customWidth="1"/>
    <col min="10516" max="10518" width="4.625" style="1152" customWidth="1"/>
    <col min="10519" max="10752" width="9" style="1152"/>
    <col min="10753" max="10753" width="1.875" style="1152" customWidth="1"/>
    <col min="10754" max="10755" width="4.625" style="1152" customWidth="1"/>
    <col min="10756" max="10771" width="5" style="1152" customWidth="1"/>
    <col min="10772" max="10774" width="4.625" style="1152" customWidth="1"/>
    <col min="10775" max="11008" width="9" style="1152"/>
    <col min="11009" max="11009" width="1.875" style="1152" customWidth="1"/>
    <col min="11010" max="11011" width="4.625" style="1152" customWidth="1"/>
    <col min="11012" max="11027" width="5" style="1152" customWidth="1"/>
    <col min="11028" max="11030" width="4.625" style="1152" customWidth="1"/>
    <col min="11031" max="11264" width="9" style="1152"/>
    <col min="11265" max="11265" width="1.875" style="1152" customWidth="1"/>
    <col min="11266" max="11267" width="4.625" style="1152" customWidth="1"/>
    <col min="11268" max="11283" width="5" style="1152" customWidth="1"/>
    <col min="11284" max="11286" width="4.625" style="1152" customWidth="1"/>
    <col min="11287" max="11520" width="9" style="1152"/>
    <col min="11521" max="11521" width="1.875" style="1152" customWidth="1"/>
    <col min="11522" max="11523" width="4.625" style="1152" customWidth="1"/>
    <col min="11524" max="11539" width="5" style="1152" customWidth="1"/>
    <col min="11540" max="11542" width="4.625" style="1152" customWidth="1"/>
    <col min="11543" max="11776" width="9" style="1152"/>
    <col min="11777" max="11777" width="1.875" style="1152" customWidth="1"/>
    <col min="11778" max="11779" width="4.625" style="1152" customWidth="1"/>
    <col min="11780" max="11795" width="5" style="1152" customWidth="1"/>
    <col min="11796" max="11798" width="4.625" style="1152" customWidth="1"/>
    <col min="11799" max="12032" width="9" style="1152"/>
    <col min="12033" max="12033" width="1.875" style="1152" customWidth="1"/>
    <col min="12034" max="12035" width="4.625" style="1152" customWidth="1"/>
    <col min="12036" max="12051" width="5" style="1152" customWidth="1"/>
    <col min="12052" max="12054" width="4.625" style="1152" customWidth="1"/>
    <col min="12055" max="12288" width="9" style="1152"/>
    <col min="12289" max="12289" width="1.875" style="1152" customWidth="1"/>
    <col min="12290" max="12291" width="4.625" style="1152" customWidth="1"/>
    <col min="12292" max="12307" width="5" style="1152" customWidth="1"/>
    <col min="12308" max="12310" width="4.625" style="1152" customWidth="1"/>
    <col min="12311" max="12544" width="9" style="1152"/>
    <col min="12545" max="12545" width="1.875" style="1152" customWidth="1"/>
    <col min="12546" max="12547" width="4.625" style="1152" customWidth="1"/>
    <col min="12548" max="12563" width="5" style="1152" customWidth="1"/>
    <col min="12564" max="12566" width="4.625" style="1152" customWidth="1"/>
    <col min="12567" max="12800" width="9" style="1152"/>
    <col min="12801" max="12801" width="1.875" style="1152" customWidth="1"/>
    <col min="12802" max="12803" width="4.625" style="1152" customWidth="1"/>
    <col min="12804" max="12819" width="5" style="1152" customWidth="1"/>
    <col min="12820" max="12822" width="4.625" style="1152" customWidth="1"/>
    <col min="12823" max="13056" width="9" style="1152"/>
    <col min="13057" max="13057" width="1.875" style="1152" customWidth="1"/>
    <col min="13058" max="13059" width="4.625" style="1152" customWidth="1"/>
    <col min="13060" max="13075" width="5" style="1152" customWidth="1"/>
    <col min="13076" max="13078" width="4.625" style="1152" customWidth="1"/>
    <col min="13079" max="13312" width="9" style="1152"/>
    <col min="13313" max="13313" width="1.875" style="1152" customWidth="1"/>
    <col min="13314" max="13315" width="4.625" style="1152" customWidth="1"/>
    <col min="13316" max="13331" width="5" style="1152" customWidth="1"/>
    <col min="13332" max="13334" width="4.625" style="1152" customWidth="1"/>
    <col min="13335" max="13568" width="9" style="1152"/>
    <col min="13569" max="13569" width="1.875" style="1152" customWidth="1"/>
    <col min="13570" max="13571" width="4.625" style="1152" customWidth="1"/>
    <col min="13572" max="13587" width="5" style="1152" customWidth="1"/>
    <col min="13588" max="13590" width="4.625" style="1152" customWidth="1"/>
    <col min="13591" max="13824" width="9" style="1152"/>
    <col min="13825" max="13825" width="1.875" style="1152" customWidth="1"/>
    <col min="13826" max="13827" width="4.625" style="1152" customWidth="1"/>
    <col min="13828" max="13843" width="5" style="1152" customWidth="1"/>
    <col min="13844" max="13846" width="4.625" style="1152" customWidth="1"/>
    <col min="13847" max="14080" width="9" style="1152"/>
    <col min="14081" max="14081" width="1.875" style="1152" customWidth="1"/>
    <col min="14082" max="14083" width="4.625" style="1152" customWidth="1"/>
    <col min="14084" max="14099" width="5" style="1152" customWidth="1"/>
    <col min="14100" max="14102" width="4.625" style="1152" customWidth="1"/>
    <col min="14103" max="14336" width="9" style="1152"/>
    <col min="14337" max="14337" width="1.875" style="1152" customWidth="1"/>
    <col min="14338" max="14339" width="4.625" style="1152" customWidth="1"/>
    <col min="14340" max="14355" width="5" style="1152" customWidth="1"/>
    <col min="14356" max="14358" width="4.625" style="1152" customWidth="1"/>
    <col min="14359" max="14592" width="9" style="1152"/>
    <col min="14593" max="14593" width="1.875" style="1152" customWidth="1"/>
    <col min="14594" max="14595" width="4.625" style="1152" customWidth="1"/>
    <col min="14596" max="14611" width="5" style="1152" customWidth="1"/>
    <col min="14612" max="14614" width="4.625" style="1152" customWidth="1"/>
    <col min="14615" max="14848" width="9" style="1152"/>
    <col min="14849" max="14849" width="1.875" style="1152" customWidth="1"/>
    <col min="14850" max="14851" width="4.625" style="1152" customWidth="1"/>
    <col min="14852" max="14867" width="5" style="1152" customWidth="1"/>
    <col min="14868" max="14870" width="4.625" style="1152" customWidth="1"/>
    <col min="14871" max="15104" width="9" style="1152"/>
    <col min="15105" max="15105" width="1.875" style="1152" customWidth="1"/>
    <col min="15106" max="15107" width="4.625" style="1152" customWidth="1"/>
    <col min="15108" max="15123" width="5" style="1152" customWidth="1"/>
    <col min="15124" max="15126" width="4.625" style="1152" customWidth="1"/>
    <col min="15127" max="15360" width="9" style="1152"/>
    <col min="15361" max="15361" width="1.875" style="1152" customWidth="1"/>
    <col min="15362" max="15363" width="4.625" style="1152" customWidth="1"/>
    <col min="15364" max="15379" width="5" style="1152" customWidth="1"/>
    <col min="15380" max="15382" width="4.625" style="1152" customWidth="1"/>
    <col min="15383" max="15616" width="9" style="1152"/>
    <col min="15617" max="15617" width="1.875" style="1152" customWidth="1"/>
    <col min="15618" max="15619" width="4.625" style="1152" customWidth="1"/>
    <col min="15620" max="15635" width="5" style="1152" customWidth="1"/>
    <col min="15636" max="15638" width="4.625" style="1152" customWidth="1"/>
    <col min="15639" max="15872" width="9" style="1152"/>
    <col min="15873" max="15873" width="1.875" style="1152" customWidth="1"/>
    <col min="15874" max="15875" width="4.625" style="1152" customWidth="1"/>
    <col min="15876" max="15891" width="5" style="1152" customWidth="1"/>
    <col min="15892" max="15894" width="4.625" style="1152" customWidth="1"/>
    <col min="15895" max="16128" width="9" style="1152"/>
    <col min="16129" max="16129" width="1.875" style="1152" customWidth="1"/>
    <col min="16130" max="16131" width="4.625" style="1152" customWidth="1"/>
    <col min="16132" max="16147" width="5" style="1152" customWidth="1"/>
    <col min="16148" max="16150" width="4.625" style="1152" customWidth="1"/>
    <col min="16151" max="16384" width="9" style="1152"/>
  </cols>
  <sheetData>
    <row r="1" spans="1:35" s="138" customFormat="1" ht="26.25" customHeight="1">
      <c r="A1" s="134" t="s">
        <v>2143</v>
      </c>
      <c r="B1" s="140"/>
      <c r="C1" s="140"/>
      <c r="D1" s="140"/>
      <c r="E1" s="140"/>
      <c r="F1" s="140"/>
      <c r="G1" s="140"/>
      <c r="H1" s="140"/>
      <c r="I1" s="140"/>
      <c r="J1" s="140"/>
      <c r="K1" s="140"/>
      <c r="L1" s="140"/>
      <c r="M1" s="140"/>
      <c r="N1" s="140"/>
      <c r="O1" s="140"/>
      <c r="P1" s="140"/>
      <c r="Q1" s="140"/>
      <c r="R1" s="140"/>
      <c r="S1" s="140"/>
      <c r="T1" s="140"/>
      <c r="U1" s="140"/>
      <c r="V1" s="140"/>
      <c r="W1" s="140"/>
      <c r="X1" s="139"/>
      <c r="Y1" s="139"/>
      <c r="Z1" s="139"/>
      <c r="AA1" s="139"/>
      <c r="AB1" s="139"/>
      <c r="AC1" s="139"/>
      <c r="AD1" s="139"/>
      <c r="AE1" s="139"/>
      <c r="AF1" s="139"/>
      <c r="AG1" s="139"/>
      <c r="AH1" s="139"/>
      <c r="AI1" s="139"/>
    </row>
    <row r="2" spans="1:35" ht="14.45" customHeight="1">
      <c r="Q2" s="1597" t="s">
        <v>742</v>
      </c>
      <c r="R2" s="1597"/>
      <c r="S2" s="1597"/>
    </row>
    <row r="3" spans="1:35" ht="16.5" customHeight="1">
      <c r="B3" s="2314" t="s">
        <v>329</v>
      </c>
      <c r="C3" s="1978"/>
      <c r="D3" s="1822" t="s">
        <v>2037</v>
      </c>
      <c r="E3" s="1822"/>
      <c r="F3" s="1822"/>
      <c r="G3" s="1822"/>
      <c r="H3" s="1822" t="s">
        <v>743</v>
      </c>
      <c r="I3" s="1822"/>
      <c r="J3" s="1822"/>
      <c r="K3" s="1822"/>
      <c r="L3" s="1822" t="s">
        <v>924</v>
      </c>
      <c r="M3" s="1822"/>
      <c r="N3" s="1822"/>
      <c r="O3" s="1822"/>
      <c r="P3" s="1822" t="s">
        <v>925</v>
      </c>
      <c r="Q3" s="1822"/>
      <c r="R3" s="1822"/>
      <c r="S3" s="1824"/>
    </row>
    <row r="4" spans="1:35" ht="27.75" customHeight="1">
      <c r="B4" s="2315"/>
      <c r="C4" s="1580"/>
      <c r="D4" s="1580" t="s">
        <v>926</v>
      </c>
      <c r="E4" s="1581"/>
      <c r="F4" s="1580" t="s">
        <v>927</v>
      </c>
      <c r="G4" s="1581"/>
      <c r="H4" s="1580" t="s">
        <v>926</v>
      </c>
      <c r="I4" s="1581"/>
      <c r="J4" s="1580" t="s">
        <v>927</v>
      </c>
      <c r="K4" s="1581"/>
      <c r="L4" s="1580" t="s">
        <v>926</v>
      </c>
      <c r="M4" s="1581"/>
      <c r="N4" s="1580" t="s">
        <v>927</v>
      </c>
      <c r="O4" s="1581"/>
      <c r="P4" s="1580" t="s">
        <v>926</v>
      </c>
      <c r="Q4" s="1581"/>
      <c r="R4" s="1580" t="s">
        <v>927</v>
      </c>
      <c r="S4" s="1802"/>
    </row>
    <row r="5" spans="1:35" ht="21" customHeight="1">
      <c r="B5" s="1823" t="s">
        <v>1716</v>
      </c>
      <c r="C5" s="1581"/>
      <c r="D5" s="2312">
        <v>11</v>
      </c>
      <c r="E5" s="2312"/>
      <c r="F5" s="2312">
        <v>6429</v>
      </c>
      <c r="G5" s="2312"/>
      <c r="H5" s="2312">
        <v>5</v>
      </c>
      <c r="I5" s="2312"/>
      <c r="J5" s="2312">
        <v>6119</v>
      </c>
      <c r="K5" s="2312"/>
      <c r="L5" s="2312">
        <v>2</v>
      </c>
      <c r="M5" s="2312"/>
      <c r="N5" s="2312">
        <v>300</v>
      </c>
      <c r="O5" s="2312"/>
      <c r="P5" s="2312">
        <v>4</v>
      </c>
      <c r="Q5" s="2312"/>
      <c r="R5" s="2312">
        <v>10</v>
      </c>
      <c r="S5" s="2318"/>
    </row>
    <row r="6" spans="1:35" ht="21" customHeight="1">
      <c r="B6" s="1823" t="s">
        <v>1762</v>
      </c>
      <c r="C6" s="1581"/>
      <c r="D6" s="2312">
        <v>11</v>
      </c>
      <c r="E6" s="2312"/>
      <c r="F6" s="2312">
        <v>6533</v>
      </c>
      <c r="G6" s="2312"/>
      <c r="H6" s="2312">
        <v>6</v>
      </c>
      <c r="I6" s="2312"/>
      <c r="J6" s="2312">
        <v>5184</v>
      </c>
      <c r="K6" s="2312"/>
      <c r="L6" s="2312">
        <v>3</v>
      </c>
      <c r="M6" s="2312"/>
      <c r="N6" s="2312">
        <v>1349</v>
      </c>
      <c r="O6" s="2312"/>
      <c r="P6" s="2312">
        <v>2</v>
      </c>
      <c r="Q6" s="2312"/>
      <c r="R6" s="2312" t="s">
        <v>1142</v>
      </c>
      <c r="S6" s="2318"/>
    </row>
    <row r="7" spans="1:35" ht="21" customHeight="1">
      <c r="B7" s="1823" t="s">
        <v>1879</v>
      </c>
      <c r="C7" s="1581"/>
      <c r="D7" s="2312">
        <v>16</v>
      </c>
      <c r="E7" s="2312"/>
      <c r="F7" s="2312">
        <v>1026005</v>
      </c>
      <c r="G7" s="2312"/>
      <c r="H7" s="2312">
        <v>6</v>
      </c>
      <c r="I7" s="2312"/>
      <c r="J7" s="2312">
        <v>1023081</v>
      </c>
      <c r="K7" s="2312"/>
      <c r="L7" s="2312">
        <v>5</v>
      </c>
      <c r="M7" s="2312"/>
      <c r="N7" s="2312">
        <v>154</v>
      </c>
      <c r="O7" s="2312"/>
      <c r="P7" s="2312">
        <v>5</v>
      </c>
      <c r="Q7" s="2312"/>
      <c r="R7" s="2312">
        <v>2770</v>
      </c>
      <c r="S7" s="2318"/>
    </row>
    <row r="8" spans="1:35" ht="21" customHeight="1">
      <c r="B8" s="2215" t="s">
        <v>1940</v>
      </c>
      <c r="C8" s="2216"/>
      <c r="D8" s="2316">
        <v>13</v>
      </c>
      <c r="E8" s="2316"/>
      <c r="F8" s="2316">
        <v>31739</v>
      </c>
      <c r="G8" s="2316"/>
      <c r="H8" s="2316">
        <v>7</v>
      </c>
      <c r="I8" s="2316"/>
      <c r="J8" s="2316">
        <v>26700</v>
      </c>
      <c r="K8" s="2316"/>
      <c r="L8" s="2316">
        <v>3</v>
      </c>
      <c r="M8" s="2316"/>
      <c r="N8" s="2316">
        <v>3989</v>
      </c>
      <c r="O8" s="2316"/>
      <c r="P8" s="2316">
        <v>3</v>
      </c>
      <c r="Q8" s="2316"/>
      <c r="R8" s="2316">
        <v>1050</v>
      </c>
      <c r="S8" s="2319"/>
    </row>
    <row r="9" spans="1:35" ht="21" customHeight="1">
      <c r="B9" s="2242" t="s">
        <v>2162</v>
      </c>
      <c r="C9" s="2243"/>
      <c r="D9" s="2311">
        <v>18</v>
      </c>
      <c r="E9" s="2311"/>
      <c r="F9" s="2311">
        <v>88897</v>
      </c>
      <c r="G9" s="2311"/>
      <c r="H9" s="2311">
        <v>8</v>
      </c>
      <c r="I9" s="2311"/>
      <c r="J9" s="2311">
        <v>85088</v>
      </c>
      <c r="K9" s="2311"/>
      <c r="L9" s="2311">
        <v>3</v>
      </c>
      <c r="M9" s="2311"/>
      <c r="N9" s="2683">
        <v>3645</v>
      </c>
      <c r="O9" s="2683"/>
      <c r="P9" s="2311">
        <v>7</v>
      </c>
      <c r="Q9" s="2311"/>
      <c r="R9" s="2311">
        <v>164</v>
      </c>
      <c r="S9" s="2317"/>
    </row>
    <row r="10" spans="1:35" ht="14.45" customHeight="1">
      <c r="B10" s="1767" t="s">
        <v>1678</v>
      </c>
      <c r="C10" s="1767"/>
      <c r="D10" s="1767"/>
      <c r="E10" s="1767"/>
      <c r="F10" s="1767"/>
      <c r="G10" s="1767"/>
      <c r="H10" s="1767"/>
      <c r="I10" s="1767"/>
      <c r="J10" s="1767"/>
      <c r="K10" s="1767"/>
      <c r="L10" s="1767"/>
      <c r="M10" s="1767"/>
      <c r="N10" s="1157"/>
      <c r="O10" s="1157"/>
      <c r="P10" s="1157"/>
      <c r="Q10" s="1157"/>
      <c r="R10" s="1157"/>
      <c r="S10" s="1157"/>
    </row>
    <row r="11" spans="1:35" ht="46.5" customHeight="1">
      <c r="B11" s="1158"/>
      <c r="C11" s="1158"/>
      <c r="D11" s="1154"/>
      <c r="E11" s="1154"/>
      <c r="F11" s="1154"/>
      <c r="G11" s="1154"/>
      <c r="H11" s="1184"/>
      <c r="I11" s="1185"/>
      <c r="J11" s="1185"/>
      <c r="K11" s="1154"/>
      <c r="L11" s="1154"/>
      <c r="M11" s="1154"/>
      <c r="N11" s="1154"/>
      <c r="O11" s="1184"/>
      <c r="P11" s="1185"/>
      <c r="Q11" s="1185"/>
      <c r="R11" s="1154"/>
      <c r="S11" s="1154"/>
    </row>
    <row r="12" spans="1:35" s="138" customFormat="1" ht="26.25" customHeight="1">
      <c r="A12" s="134" t="s">
        <v>2153</v>
      </c>
      <c r="B12" s="140"/>
      <c r="C12" s="140"/>
      <c r="D12" s="140"/>
      <c r="E12" s="140"/>
      <c r="F12" s="140"/>
      <c r="G12" s="140"/>
      <c r="H12" s="140"/>
      <c r="I12" s="140"/>
      <c r="J12" s="140"/>
      <c r="K12" s="140"/>
      <c r="L12" s="140"/>
      <c r="M12" s="140"/>
      <c r="N12" s="140"/>
      <c r="O12" s="140"/>
      <c r="P12" s="140"/>
      <c r="Q12" s="140"/>
      <c r="R12" s="140"/>
      <c r="S12" s="140"/>
      <c r="T12" s="140"/>
      <c r="U12" s="140"/>
      <c r="V12" s="140"/>
      <c r="W12" s="140"/>
      <c r="X12" s="139"/>
      <c r="Y12" s="139"/>
      <c r="Z12" s="139"/>
      <c r="AA12" s="139"/>
      <c r="AB12" s="139"/>
      <c r="AC12" s="139"/>
      <c r="AD12" s="139"/>
      <c r="AE12" s="139"/>
      <c r="AF12" s="139"/>
      <c r="AG12" s="139"/>
      <c r="AH12" s="139"/>
      <c r="AI12" s="139"/>
    </row>
    <row r="13" spans="1:35" ht="15" customHeight="1">
      <c r="B13" s="1158"/>
      <c r="C13" s="1158"/>
      <c r="D13" s="1154"/>
      <c r="E13" s="1154"/>
      <c r="F13" s="1154"/>
      <c r="G13" s="1154"/>
      <c r="H13" s="1184"/>
      <c r="I13" s="1185"/>
      <c r="J13" s="1185"/>
      <c r="K13" s="1154"/>
      <c r="L13" s="1154"/>
      <c r="M13" s="1159"/>
      <c r="N13" s="2028" t="s">
        <v>2144</v>
      </c>
      <c r="O13" s="2028"/>
      <c r="P13" s="2028"/>
      <c r="Q13" s="2028"/>
      <c r="R13" s="1767"/>
      <c r="S13" s="1154"/>
    </row>
    <row r="14" spans="1:35" ht="18.75" customHeight="1">
      <c r="B14" s="1821" t="s">
        <v>329</v>
      </c>
      <c r="C14" s="1562"/>
      <c r="D14" s="2679" t="s">
        <v>1330</v>
      </c>
      <c r="E14" s="2679" t="s">
        <v>2145</v>
      </c>
      <c r="F14" s="2679" t="s">
        <v>2295</v>
      </c>
      <c r="G14" s="2679" t="s">
        <v>2296</v>
      </c>
      <c r="H14" s="2679" t="s">
        <v>2146</v>
      </c>
      <c r="I14" s="2679" t="s">
        <v>2147</v>
      </c>
      <c r="J14" s="2679" t="s">
        <v>2148</v>
      </c>
      <c r="K14" s="2679" t="s">
        <v>2149</v>
      </c>
      <c r="L14" s="2679" t="s">
        <v>2150</v>
      </c>
      <c r="M14" s="2679" t="s">
        <v>2151</v>
      </c>
      <c r="N14" s="2679" t="s">
        <v>2297</v>
      </c>
      <c r="O14" s="2679" t="s">
        <v>2152</v>
      </c>
      <c r="P14" s="2679" t="s">
        <v>1384</v>
      </c>
      <c r="Q14" s="2681" t="s">
        <v>1627</v>
      </c>
      <c r="R14" s="2678"/>
      <c r="S14" s="1493"/>
      <c r="T14" s="1493"/>
      <c r="U14" s="1493"/>
      <c r="V14" s="1493"/>
      <c r="W14" s="1493"/>
      <c r="X14" s="1493"/>
      <c r="Y14" s="1493"/>
      <c r="Z14" s="1493"/>
      <c r="AA14" s="1493"/>
      <c r="AB14" s="1493"/>
      <c r="AC14" s="1493"/>
      <c r="AD14" s="1493"/>
      <c r="AE14" s="1493"/>
      <c r="AF14" s="1493"/>
    </row>
    <row r="15" spans="1:35" ht="18.75" customHeight="1">
      <c r="B15" s="1571"/>
      <c r="C15" s="1569"/>
      <c r="D15" s="2680"/>
      <c r="E15" s="2680"/>
      <c r="F15" s="2680"/>
      <c r="G15" s="2680"/>
      <c r="H15" s="2680"/>
      <c r="I15" s="2680"/>
      <c r="J15" s="2680"/>
      <c r="K15" s="2680"/>
      <c r="L15" s="2680"/>
      <c r="M15" s="2680"/>
      <c r="N15" s="2680"/>
      <c r="O15" s="2680"/>
      <c r="P15" s="2680"/>
      <c r="Q15" s="2682"/>
      <c r="R15" s="2678"/>
      <c r="S15" s="1493"/>
      <c r="T15" s="1493"/>
      <c r="U15" s="1493"/>
      <c r="V15" s="1493"/>
      <c r="W15" s="1493"/>
      <c r="X15" s="1493"/>
      <c r="Y15" s="1493"/>
      <c r="Z15" s="1493"/>
      <c r="AA15" s="1493"/>
      <c r="AB15" s="1493"/>
      <c r="AC15" s="1493"/>
      <c r="AD15" s="1493"/>
      <c r="AE15" s="1493"/>
      <c r="AF15" s="1493"/>
    </row>
    <row r="16" spans="1:35" ht="36.75" customHeight="1">
      <c r="B16" s="1571"/>
      <c r="C16" s="1569"/>
      <c r="D16" s="2680"/>
      <c r="E16" s="2680"/>
      <c r="F16" s="2680"/>
      <c r="G16" s="2680"/>
      <c r="H16" s="2680"/>
      <c r="I16" s="2680"/>
      <c r="J16" s="2680"/>
      <c r="K16" s="2680"/>
      <c r="L16" s="2680"/>
      <c r="M16" s="2680"/>
      <c r="N16" s="2680"/>
      <c r="O16" s="2680"/>
      <c r="P16" s="2680"/>
      <c r="Q16" s="2682"/>
      <c r="R16" s="2678"/>
      <c r="S16" s="1493"/>
      <c r="T16" s="1493"/>
      <c r="U16" s="1493"/>
      <c r="V16" s="1493"/>
      <c r="W16" s="1493"/>
      <c r="X16" s="1493"/>
      <c r="Y16" s="1493"/>
      <c r="Z16" s="1493"/>
      <c r="AA16" s="1493"/>
      <c r="AB16" s="1493"/>
      <c r="AC16" s="1493"/>
      <c r="AD16" s="1493"/>
      <c r="AE16" s="1493"/>
      <c r="AF16" s="1493"/>
    </row>
    <row r="17" spans="2:19" ht="21" customHeight="1">
      <c r="B17" s="1823" t="s">
        <v>1716</v>
      </c>
      <c r="C17" s="1581"/>
      <c r="D17" s="1490">
        <v>11</v>
      </c>
      <c r="E17" s="1490" t="s">
        <v>1142</v>
      </c>
      <c r="F17" s="1497" t="s">
        <v>1142</v>
      </c>
      <c r="G17" s="1489">
        <v>3</v>
      </c>
      <c r="H17" s="1489" t="s">
        <v>1142</v>
      </c>
      <c r="I17" s="1489" t="s">
        <v>1142</v>
      </c>
      <c r="J17" s="1489" t="s">
        <v>1142</v>
      </c>
      <c r="K17" s="1489">
        <v>1</v>
      </c>
      <c r="L17" s="1489" t="s">
        <v>1142</v>
      </c>
      <c r="M17" s="1489" t="s">
        <v>1142</v>
      </c>
      <c r="N17" s="1489">
        <v>1</v>
      </c>
      <c r="O17" s="1489">
        <v>2</v>
      </c>
      <c r="P17" s="1490">
        <v>4</v>
      </c>
      <c r="Q17" s="1494" t="s">
        <v>1142</v>
      </c>
      <c r="R17" s="1504"/>
    </row>
    <row r="18" spans="2:19" ht="21" customHeight="1">
      <c r="B18" s="1823" t="s">
        <v>1762</v>
      </c>
      <c r="C18" s="1581"/>
      <c r="D18" s="1490">
        <v>11</v>
      </c>
      <c r="E18" s="1497">
        <v>2</v>
      </c>
      <c r="F18" s="1497" t="s">
        <v>1142</v>
      </c>
      <c r="G18" s="1489">
        <v>2</v>
      </c>
      <c r="H18" s="1497" t="s">
        <v>1142</v>
      </c>
      <c r="I18" s="1497">
        <v>1</v>
      </c>
      <c r="J18" s="1497" t="s">
        <v>1142</v>
      </c>
      <c r="K18" s="1489" t="s">
        <v>1142</v>
      </c>
      <c r="L18" s="1497">
        <v>2</v>
      </c>
      <c r="M18" s="1497" t="s">
        <v>1142</v>
      </c>
      <c r="N18" s="1489" t="s">
        <v>1142</v>
      </c>
      <c r="O18" s="1489">
        <v>1</v>
      </c>
      <c r="P18" s="1490">
        <v>3</v>
      </c>
      <c r="Q18" s="1500" t="s">
        <v>1142</v>
      </c>
      <c r="R18" s="1503"/>
    </row>
    <row r="19" spans="2:19" ht="21" customHeight="1">
      <c r="B19" s="1823" t="s">
        <v>1879</v>
      </c>
      <c r="C19" s="1581"/>
      <c r="D19" s="1490">
        <v>16</v>
      </c>
      <c r="E19" s="1497">
        <v>1</v>
      </c>
      <c r="F19" s="1497" t="s">
        <v>1142</v>
      </c>
      <c r="G19" s="1489" t="s">
        <v>1142</v>
      </c>
      <c r="H19" s="1497" t="s">
        <v>1142</v>
      </c>
      <c r="I19" s="1497" t="s">
        <v>1142</v>
      </c>
      <c r="J19" s="1497" t="s">
        <v>1142</v>
      </c>
      <c r="K19" s="1489">
        <v>2</v>
      </c>
      <c r="L19" s="1497">
        <v>4</v>
      </c>
      <c r="M19" s="1497" t="s">
        <v>1142</v>
      </c>
      <c r="N19" s="1489" t="s">
        <v>1142</v>
      </c>
      <c r="O19" s="1489" t="s">
        <v>1142</v>
      </c>
      <c r="P19" s="1490">
        <v>9</v>
      </c>
      <c r="Q19" s="1500" t="s">
        <v>1142</v>
      </c>
      <c r="R19" s="1503"/>
    </row>
    <row r="20" spans="2:19" ht="21" customHeight="1">
      <c r="B20" s="2215" t="s">
        <v>1940</v>
      </c>
      <c r="C20" s="2216"/>
      <c r="D20" s="1186">
        <v>13</v>
      </c>
      <c r="E20" s="1496">
        <v>3</v>
      </c>
      <c r="F20" s="1496">
        <v>1</v>
      </c>
      <c r="G20" s="1496">
        <v>2</v>
      </c>
      <c r="H20" s="1496" t="s">
        <v>1142</v>
      </c>
      <c r="I20" s="1496" t="s">
        <v>1142</v>
      </c>
      <c r="J20" s="1496" t="s">
        <v>1142</v>
      </c>
      <c r="K20" s="1502" t="s">
        <v>1142</v>
      </c>
      <c r="L20" s="1496">
        <v>1</v>
      </c>
      <c r="M20" s="1496" t="s">
        <v>1142</v>
      </c>
      <c r="N20" s="1502" t="s">
        <v>1142</v>
      </c>
      <c r="O20" s="1502">
        <v>2</v>
      </c>
      <c r="P20" s="1186">
        <v>4</v>
      </c>
      <c r="Q20" s="1501" t="s">
        <v>1142</v>
      </c>
      <c r="R20" s="1503"/>
    </row>
    <row r="21" spans="2:19" ht="21" customHeight="1">
      <c r="B21" s="2242" t="s">
        <v>2175</v>
      </c>
      <c r="C21" s="2243"/>
      <c r="D21" s="1491">
        <v>18</v>
      </c>
      <c r="E21" s="1498">
        <v>5</v>
      </c>
      <c r="F21" s="1498">
        <v>0</v>
      </c>
      <c r="G21" s="1498">
        <v>2</v>
      </c>
      <c r="H21" s="1498">
        <v>0</v>
      </c>
      <c r="I21" s="1498">
        <v>2</v>
      </c>
      <c r="J21" s="1498">
        <v>0</v>
      </c>
      <c r="K21" s="1492">
        <v>0</v>
      </c>
      <c r="L21" s="1498">
        <v>3</v>
      </c>
      <c r="M21" s="1498">
        <v>0</v>
      </c>
      <c r="N21" s="1492">
        <v>0</v>
      </c>
      <c r="O21" s="1492">
        <v>3</v>
      </c>
      <c r="P21" s="1491">
        <v>2</v>
      </c>
      <c r="Q21" s="1499">
        <v>1</v>
      </c>
      <c r="R21" s="1503"/>
    </row>
    <row r="22" spans="2:19" ht="18.75" customHeight="1">
      <c r="B22" s="1767" t="s">
        <v>1678</v>
      </c>
      <c r="C22" s="1767"/>
      <c r="D22" s="1767"/>
      <c r="E22" s="1767"/>
      <c r="F22" s="1767"/>
      <c r="G22" s="1767"/>
      <c r="H22" s="1767"/>
      <c r="I22" s="1767"/>
      <c r="J22" s="1767"/>
      <c r="K22" s="1767"/>
      <c r="L22" s="1767"/>
      <c r="M22" s="1767"/>
      <c r="N22" s="1154"/>
      <c r="O22" s="95"/>
      <c r="P22" s="1187"/>
      <c r="Q22" s="1187"/>
      <c r="R22" s="2676"/>
      <c r="S22" s="2676"/>
    </row>
    <row r="23" spans="2:19" ht="18.75" customHeight="1">
      <c r="B23" s="1146"/>
      <c r="C23" s="1146"/>
      <c r="D23" s="1146"/>
      <c r="E23" s="1188"/>
      <c r="F23" s="1148"/>
      <c r="G23" s="84"/>
      <c r="H23" s="1188"/>
      <c r="I23" s="1148"/>
      <c r="J23" s="1148"/>
      <c r="K23" s="1148"/>
      <c r="L23" s="1188"/>
      <c r="M23" s="1148"/>
      <c r="N23" s="1148"/>
      <c r="O23" s="84"/>
      <c r="P23" s="1188"/>
      <c r="Q23" s="1188"/>
      <c r="R23" s="2677"/>
      <c r="S23" s="2677"/>
    </row>
    <row r="24" spans="2:19" ht="18.75" customHeight="1">
      <c r="B24" s="1146"/>
      <c r="C24" s="1146"/>
      <c r="D24" s="1146"/>
      <c r="E24" s="1188"/>
      <c r="F24" s="1148"/>
      <c r="G24" s="84"/>
      <c r="H24" s="1188"/>
      <c r="I24" s="1148"/>
      <c r="J24" s="1148"/>
      <c r="K24" s="1148"/>
      <c r="L24" s="1188"/>
      <c r="M24" s="1148"/>
      <c r="N24" s="1148"/>
      <c r="O24" s="84"/>
      <c r="P24" s="1188"/>
      <c r="Q24" s="1188"/>
      <c r="R24" s="2677"/>
      <c r="S24" s="2677"/>
    </row>
    <row r="25" spans="2:19" ht="18.75" customHeight="1">
      <c r="B25" s="1157"/>
      <c r="C25" s="1157"/>
      <c r="F25" s="1158"/>
      <c r="G25" s="1158"/>
      <c r="H25" s="1158"/>
      <c r="I25" s="1158"/>
      <c r="J25" s="1158"/>
      <c r="K25" s="1158"/>
      <c r="L25" s="1158"/>
      <c r="M25" s="1158"/>
      <c r="N25" s="1158"/>
      <c r="O25" s="1158"/>
      <c r="R25" s="2635"/>
      <c r="S25" s="2635"/>
    </row>
    <row r="26" spans="2:19" ht="18.75" customHeight="1">
      <c r="B26" s="1157"/>
      <c r="C26" s="1157"/>
      <c r="E26" s="1158"/>
      <c r="F26" s="1158"/>
      <c r="G26" s="1158"/>
      <c r="H26" s="1158"/>
      <c r="I26" s="1158"/>
      <c r="J26" s="1158"/>
      <c r="K26" s="1158"/>
      <c r="L26" s="1158"/>
      <c r="M26" s="1158"/>
      <c r="N26" s="1158"/>
      <c r="O26" s="1158"/>
      <c r="P26" s="1158"/>
      <c r="R26" s="1158"/>
      <c r="S26" s="1158"/>
    </row>
    <row r="27" spans="2:19" ht="18.75" customHeight="1">
      <c r="B27" s="1157"/>
      <c r="C27" s="1157"/>
      <c r="E27" s="1158"/>
      <c r="F27" s="1158"/>
      <c r="G27" s="1158"/>
      <c r="H27" s="1158"/>
      <c r="I27" s="1158"/>
      <c r="J27" s="1158"/>
      <c r="K27" s="1158"/>
      <c r="L27" s="1158"/>
      <c r="M27" s="1158"/>
      <c r="N27" s="1158"/>
      <c r="O27" s="1158"/>
      <c r="P27" s="1158"/>
      <c r="R27" s="1158"/>
      <c r="S27" s="1158"/>
    </row>
    <row r="28" spans="2:19" ht="18.75" customHeight="1">
      <c r="B28" s="1158"/>
      <c r="C28" s="1158"/>
      <c r="D28" s="1155"/>
      <c r="E28" s="1146"/>
      <c r="F28" s="1146"/>
      <c r="G28" s="1146"/>
      <c r="H28" s="1146"/>
      <c r="I28" s="1146"/>
      <c r="J28" s="1146"/>
      <c r="K28" s="1146"/>
      <c r="L28" s="1146"/>
      <c r="M28" s="1146"/>
      <c r="N28" s="1146"/>
      <c r="O28" s="1146"/>
      <c r="P28" s="1146"/>
      <c r="Q28" s="1146"/>
      <c r="R28" s="1158"/>
      <c r="S28" s="1158"/>
    </row>
    <row r="29" spans="2:19" ht="18.75" customHeight="1">
      <c r="B29" s="1157"/>
      <c r="C29" s="1146"/>
      <c r="D29" s="1155"/>
      <c r="E29" s="1187"/>
      <c r="F29" s="1154"/>
      <c r="G29" s="95"/>
      <c r="H29" s="1187"/>
      <c r="I29" s="1154"/>
      <c r="J29" s="1154"/>
      <c r="K29" s="1154"/>
      <c r="L29" s="1187"/>
      <c r="M29" s="1154"/>
      <c r="N29" s="1154"/>
      <c r="O29" s="95"/>
      <c r="P29" s="1187"/>
      <c r="Q29" s="1187"/>
      <c r="R29" s="1158"/>
      <c r="S29" s="1158"/>
    </row>
    <row r="30" spans="2:19" ht="18.75" customHeight="1">
      <c r="B30" s="1146"/>
      <c r="C30" s="1146"/>
      <c r="D30" s="1146"/>
      <c r="E30" s="1188"/>
      <c r="F30" s="1148"/>
      <c r="G30" s="84"/>
      <c r="H30" s="1188"/>
      <c r="I30" s="1148"/>
      <c r="J30" s="1148"/>
      <c r="K30" s="1148"/>
      <c r="L30" s="1188"/>
      <c r="M30" s="1148"/>
      <c r="N30" s="1148"/>
      <c r="O30" s="84"/>
      <c r="P30" s="1188"/>
      <c r="Q30" s="1188"/>
      <c r="R30" s="1158"/>
      <c r="S30" s="1158"/>
    </row>
    <row r="31" spans="2:19" ht="18.75" customHeight="1">
      <c r="B31" s="1146"/>
      <c r="C31" s="1146"/>
      <c r="D31" s="1146"/>
      <c r="E31" s="1188"/>
      <c r="F31" s="1148"/>
      <c r="G31" s="84"/>
      <c r="H31" s="1188"/>
      <c r="I31" s="1148"/>
      <c r="J31" s="1148"/>
      <c r="K31" s="1148"/>
      <c r="L31" s="1188"/>
      <c r="M31" s="1148"/>
      <c r="N31" s="1148"/>
      <c r="O31" s="84"/>
      <c r="P31" s="1188"/>
      <c r="Q31" s="1188"/>
      <c r="R31" s="1158"/>
      <c r="S31" s="1158"/>
    </row>
    <row r="32" spans="2:19" ht="18.75" customHeight="1">
      <c r="R32" s="1158"/>
      <c r="S32" s="1158"/>
    </row>
    <row r="33" spans="1:19" ht="18.75" customHeight="1">
      <c r="R33" s="1158"/>
      <c r="S33" s="1158"/>
    </row>
    <row r="34" spans="1:19" ht="17.25" customHeight="1">
      <c r="A34" s="109"/>
    </row>
    <row r="35" spans="1:19" ht="14.45" customHeight="1">
      <c r="A35" s="109"/>
    </row>
    <row r="36" spans="1:19" ht="14.45" customHeight="1">
      <c r="B36" s="1157"/>
      <c r="C36" s="1157"/>
      <c r="D36" s="1157"/>
      <c r="E36" s="1157"/>
      <c r="F36" s="1157"/>
      <c r="G36" s="1157"/>
      <c r="H36" s="1157"/>
      <c r="I36" s="1157"/>
      <c r="J36" s="1157"/>
      <c r="K36" s="1157"/>
      <c r="L36" s="1157"/>
      <c r="M36" s="1157"/>
      <c r="N36" s="1157"/>
      <c r="O36" s="1157"/>
      <c r="P36" s="1157"/>
      <c r="Q36" s="1157"/>
      <c r="R36" s="1157"/>
      <c r="S36" s="1157"/>
    </row>
    <row r="37" spans="1:19" ht="14.45" customHeight="1">
      <c r="B37" s="1157"/>
      <c r="C37" s="1157"/>
      <c r="D37" s="1157"/>
      <c r="E37" s="1157"/>
      <c r="F37" s="1157"/>
      <c r="G37" s="1157"/>
      <c r="H37" s="1157"/>
      <c r="I37" s="70"/>
      <c r="J37" s="1157"/>
      <c r="K37" s="1157"/>
      <c r="L37" s="1157"/>
      <c r="M37" s="1157"/>
      <c r="N37" s="70"/>
      <c r="O37" s="1157"/>
      <c r="P37" s="1157"/>
      <c r="Q37" s="1157"/>
      <c r="R37" s="1157"/>
      <c r="S37" s="110"/>
    </row>
    <row r="38" spans="1:19" ht="14.45" customHeight="1">
      <c r="B38" s="1153"/>
      <c r="C38" s="1153"/>
      <c r="D38" s="1153"/>
      <c r="E38" s="1154"/>
      <c r="F38" s="1154"/>
      <c r="G38" s="1154"/>
      <c r="H38" s="1154"/>
      <c r="I38" s="1156"/>
      <c r="J38" s="1154"/>
      <c r="K38" s="1154"/>
      <c r="L38" s="1154"/>
      <c r="M38" s="1154"/>
      <c r="N38" s="1156"/>
      <c r="O38" s="1154"/>
      <c r="P38" s="1154"/>
      <c r="Q38" s="1154"/>
      <c r="R38" s="1154"/>
      <c r="S38" s="1156"/>
    </row>
    <row r="39" spans="1:19" ht="14.45" customHeight="1">
      <c r="B39" s="1153"/>
      <c r="C39" s="1153"/>
      <c r="D39" s="1153"/>
      <c r="E39" s="1154"/>
      <c r="F39" s="1154"/>
      <c r="G39" s="1154"/>
      <c r="H39" s="1154"/>
      <c r="I39" s="1156"/>
      <c r="J39" s="1154"/>
      <c r="K39" s="1154"/>
      <c r="L39" s="1154"/>
      <c r="M39" s="1154"/>
      <c r="N39" s="1156"/>
      <c r="O39" s="1154"/>
      <c r="P39" s="1154"/>
      <c r="Q39" s="1154"/>
      <c r="R39" s="1154"/>
      <c r="S39" s="1156"/>
    </row>
    <row r="40" spans="1:19" ht="14.45" customHeight="1">
      <c r="B40" s="1153"/>
      <c r="C40" s="1153"/>
      <c r="D40" s="1153"/>
      <c r="E40" s="1154"/>
      <c r="F40" s="1154"/>
      <c r="G40" s="1154"/>
      <c r="H40" s="1154"/>
      <c r="I40" s="1156"/>
      <c r="J40" s="1154"/>
      <c r="K40" s="1154"/>
      <c r="L40" s="1154"/>
      <c r="M40" s="1154"/>
      <c r="N40" s="1156"/>
      <c r="O40" s="1154"/>
      <c r="P40" s="1154"/>
      <c r="Q40" s="1154"/>
      <c r="R40" s="1154"/>
      <c r="S40" s="1156"/>
    </row>
    <row r="41" spans="1:19" ht="14.45" customHeight="1">
      <c r="B41" s="1153"/>
      <c r="C41" s="1153"/>
      <c r="D41" s="1153"/>
      <c r="E41" s="1154"/>
      <c r="F41" s="1154"/>
      <c r="G41" s="1154"/>
      <c r="H41" s="1154"/>
      <c r="I41" s="1156"/>
      <c r="J41" s="1154"/>
      <c r="K41" s="1154"/>
      <c r="L41" s="1154"/>
      <c r="M41" s="1154"/>
      <c r="N41" s="1156"/>
      <c r="O41" s="1154"/>
      <c r="P41" s="1154"/>
      <c r="Q41" s="1154"/>
      <c r="R41" s="1154"/>
      <c r="S41" s="1156"/>
    </row>
    <row r="42" spans="1:19" ht="14.45" customHeight="1">
      <c r="B42" s="111"/>
      <c r="C42" s="111"/>
      <c r="D42" s="111"/>
      <c r="E42" s="1154"/>
      <c r="F42" s="1154"/>
      <c r="G42" s="1154"/>
      <c r="H42" s="1154"/>
      <c r="I42" s="1156"/>
      <c r="J42" s="1154"/>
      <c r="K42" s="1154"/>
      <c r="L42" s="1154"/>
      <c r="M42" s="1154"/>
      <c r="N42" s="1156"/>
      <c r="O42" s="1154"/>
      <c r="P42" s="1154"/>
      <c r="Q42" s="1154"/>
      <c r="R42" s="1154"/>
      <c r="S42" s="1156"/>
    </row>
    <row r="43" spans="1:19" ht="14.45" customHeight="1">
      <c r="B43" s="111"/>
      <c r="C43" s="111"/>
      <c r="D43" s="111"/>
      <c r="E43" s="1154"/>
      <c r="F43" s="1154"/>
      <c r="G43" s="1154"/>
      <c r="H43" s="1154"/>
      <c r="I43" s="1156"/>
      <c r="J43" s="1154"/>
      <c r="K43" s="1154"/>
      <c r="L43" s="1154"/>
      <c r="M43" s="1154"/>
      <c r="N43" s="1156"/>
      <c r="O43" s="1154"/>
      <c r="P43" s="1154"/>
      <c r="Q43" s="1154"/>
      <c r="R43" s="1154"/>
      <c r="S43" s="1156"/>
    </row>
    <row r="44" spans="1:19" ht="14.45" customHeight="1">
      <c r="B44" s="112"/>
      <c r="C44" s="112"/>
      <c r="D44" s="112"/>
      <c r="E44" s="1154"/>
      <c r="F44" s="1154"/>
      <c r="G44" s="1154"/>
      <c r="H44" s="1154"/>
      <c r="I44" s="1156"/>
      <c r="J44" s="1154"/>
      <c r="K44" s="1154"/>
      <c r="L44" s="1154"/>
      <c r="M44" s="1154"/>
      <c r="N44" s="1156"/>
      <c r="O44" s="1154"/>
      <c r="P44" s="1154"/>
      <c r="Q44" s="1154"/>
      <c r="R44" s="1154"/>
      <c r="S44" s="1156"/>
    </row>
    <row r="45" spans="1:19" ht="14.45" customHeight="1">
      <c r="B45" s="1153"/>
      <c r="C45" s="1153"/>
      <c r="D45" s="1153"/>
      <c r="E45" s="1154"/>
      <c r="F45" s="1154"/>
      <c r="G45" s="1154"/>
      <c r="H45" s="1154"/>
      <c r="I45" s="1156"/>
      <c r="J45" s="1154"/>
      <c r="K45" s="1154"/>
      <c r="L45" s="1154"/>
      <c r="M45" s="1154"/>
      <c r="N45" s="1156"/>
      <c r="O45" s="1154"/>
      <c r="P45" s="1154"/>
      <c r="Q45" s="1154"/>
      <c r="R45" s="1154"/>
      <c r="S45" s="1156"/>
    </row>
    <row r="46" spans="1:19" ht="14.45" customHeight="1">
      <c r="B46" s="1153"/>
      <c r="C46" s="1153"/>
      <c r="D46" s="1153"/>
      <c r="E46" s="1154"/>
      <c r="F46" s="1154"/>
      <c r="G46" s="1154"/>
      <c r="H46" s="1154"/>
      <c r="I46" s="1156"/>
      <c r="J46" s="1154"/>
      <c r="K46" s="1154"/>
      <c r="L46" s="1154"/>
      <c r="M46" s="1154"/>
      <c r="N46" s="1156"/>
      <c r="O46" s="1154"/>
      <c r="P46" s="1154"/>
      <c r="Q46" s="1154"/>
      <c r="R46" s="1154"/>
      <c r="S46" s="1156"/>
    </row>
    <row r="47" spans="1:19" ht="14.45" customHeight="1">
      <c r="B47" s="111"/>
      <c r="C47" s="111"/>
      <c r="D47" s="111"/>
      <c r="E47" s="1154"/>
      <c r="F47" s="1154"/>
      <c r="G47" s="1154"/>
      <c r="H47" s="1154"/>
      <c r="I47" s="1156"/>
      <c r="J47" s="1154"/>
      <c r="K47" s="1154"/>
      <c r="L47" s="1154"/>
      <c r="M47" s="1154"/>
      <c r="N47" s="1156"/>
      <c r="O47" s="1154"/>
      <c r="P47" s="1154"/>
      <c r="Q47" s="1154"/>
      <c r="R47" s="1154"/>
      <c r="S47" s="1156"/>
    </row>
    <row r="48" spans="1:19" ht="14.45" customHeight="1">
      <c r="B48" s="1157"/>
      <c r="C48" s="1157"/>
      <c r="D48" s="1157"/>
      <c r="E48" s="1154"/>
      <c r="F48" s="1154"/>
      <c r="G48" s="1154"/>
      <c r="H48" s="1154"/>
      <c r="I48" s="1156"/>
      <c r="J48" s="113"/>
      <c r="K48" s="113"/>
      <c r="L48" s="113"/>
      <c r="M48" s="113"/>
      <c r="N48" s="1156"/>
      <c r="O48" s="113"/>
      <c r="P48" s="113"/>
      <c r="Q48" s="113"/>
      <c r="R48" s="113"/>
      <c r="S48" s="1156"/>
    </row>
    <row r="49" spans="2:19" ht="14.45" customHeight="1">
      <c r="B49" s="1153"/>
      <c r="C49" s="1153"/>
      <c r="D49" s="1153"/>
      <c r="E49" s="1154"/>
      <c r="F49" s="1154"/>
      <c r="G49" s="1154"/>
      <c r="H49" s="1154"/>
      <c r="I49" s="1156"/>
      <c r="J49" s="1154"/>
      <c r="K49" s="1154"/>
      <c r="L49" s="1154"/>
      <c r="M49" s="1154"/>
      <c r="N49" s="1156"/>
      <c r="O49" s="1154"/>
      <c r="P49" s="1154"/>
      <c r="Q49" s="1154"/>
      <c r="R49" s="1154"/>
      <c r="S49" s="1156"/>
    </row>
    <row r="50" spans="2:19" ht="14.45" customHeight="1">
      <c r="B50" s="1153"/>
      <c r="C50" s="1153"/>
      <c r="D50" s="1153"/>
      <c r="E50" s="1154"/>
      <c r="F50" s="1154"/>
      <c r="G50" s="1154"/>
      <c r="H50" s="1154"/>
      <c r="I50" s="1156"/>
      <c r="J50" s="1154"/>
      <c r="K50" s="1154"/>
      <c r="L50" s="1154"/>
      <c r="M50" s="1154"/>
      <c r="N50" s="1156"/>
      <c r="O50" s="1154"/>
      <c r="P50" s="1154"/>
      <c r="Q50" s="1154"/>
      <c r="R50" s="1154"/>
      <c r="S50" s="1156"/>
    </row>
    <row r="51" spans="2:19" ht="14.45" customHeight="1">
      <c r="B51" s="1153"/>
      <c r="C51" s="1153"/>
      <c r="D51" s="1153"/>
      <c r="E51" s="1154"/>
      <c r="F51" s="1154"/>
      <c r="G51" s="1154"/>
      <c r="H51" s="1154"/>
      <c r="I51" s="1156"/>
      <c r="J51" s="1154"/>
      <c r="K51" s="1154"/>
      <c r="L51" s="1154"/>
      <c r="M51" s="1154"/>
      <c r="N51" s="1156"/>
      <c r="O51" s="1154"/>
      <c r="P51" s="1154"/>
      <c r="Q51" s="1154"/>
      <c r="R51" s="1154"/>
      <c r="S51" s="1156"/>
    </row>
    <row r="52" spans="2:19" ht="14.45" customHeight="1">
      <c r="B52" s="1153"/>
      <c r="C52" s="1153"/>
      <c r="D52" s="1153"/>
      <c r="E52" s="1154"/>
      <c r="F52" s="1154"/>
      <c r="G52" s="1154"/>
      <c r="H52" s="1154"/>
      <c r="I52" s="1156"/>
      <c r="J52" s="1154"/>
      <c r="K52" s="1154"/>
      <c r="L52" s="1154"/>
      <c r="M52" s="1154"/>
      <c r="N52" s="1156"/>
      <c r="O52" s="1154"/>
      <c r="P52" s="1154"/>
      <c r="Q52" s="1154"/>
      <c r="R52" s="1154"/>
      <c r="S52" s="1156"/>
    </row>
    <row r="53" spans="2:19" ht="14.45" customHeight="1">
      <c r="B53" s="1153"/>
      <c r="C53" s="1153"/>
      <c r="D53" s="1153"/>
      <c r="E53" s="1154"/>
      <c r="F53" s="1154"/>
      <c r="G53" s="1154"/>
      <c r="H53" s="1154"/>
      <c r="I53" s="1156"/>
      <c r="J53" s="1154"/>
      <c r="K53" s="1154"/>
      <c r="L53" s="1154"/>
      <c r="M53" s="1154"/>
      <c r="N53" s="1156"/>
      <c r="O53" s="1154"/>
      <c r="P53" s="1154"/>
      <c r="Q53" s="1154"/>
      <c r="R53" s="1154"/>
      <c r="S53" s="1156"/>
    </row>
    <row r="54" spans="2:19" ht="14.45" customHeight="1">
      <c r="B54" s="1153"/>
      <c r="C54" s="1153"/>
      <c r="D54" s="1153"/>
      <c r="E54" s="1154"/>
      <c r="F54" s="1154"/>
      <c r="G54" s="1154"/>
      <c r="H54" s="1154"/>
      <c r="I54" s="1156"/>
      <c r="J54" s="1154"/>
      <c r="K54" s="1154"/>
      <c r="L54" s="1154"/>
      <c r="M54" s="1154"/>
      <c r="N54" s="1156"/>
      <c r="O54" s="1154"/>
      <c r="P54" s="1154"/>
      <c r="Q54" s="1154"/>
      <c r="R54" s="1154"/>
      <c r="S54" s="1156"/>
    </row>
    <row r="55" spans="2:19" ht="14.45" customHeight="1">
      <c r="B55" s="1153"/>
      <c r="C55" s="1153"/>
      <c r="D55" s="1153"/>
      <c r="E55" s="1154"/>
      <c r="F55" s="1154"/>
      <c r="G55" s="1154"/>
      <c r="H55" s="1154"/>
      <c r="I55" s="1156"/>
      <c r="J55" s="1154"/>
      <c r="K55" s="1154"/>
      <c r="L55" s="1154"/>
      <c r="M55" s="1154"/>
      <c r="N55" s="1156"/>
      <c r="O55" s="1154"/>
      <c r="P55" s="1154"/>
      <c r="Q55" s="1154"/>
      <c r="R55" s="1154"/>
      <c r="S55" s="1156"/>
    </row>
    <row r="56" spans="2:19" ht="14.45" customHeight="1">
      <c r="B56" s="1153"/>
      <c r="C56" s="1153"/>
      <c r="D56" s="1153"/>
      <c r="E56" s="1154"/>
      <c r="F56" s="1154"/>
      <c r="G56" s="1154"/>
      <c r="H56" s="1154"/>
      <c r="I56" s="1156"/>
      <c r="J56" s="1154"/>
      <c r="K56" s="1154"/>
      <c r="L56" s="1154"/>
      <c r="M56" s="1154"/>
      <c r="N56" s="1156"/>
      <c r="O56" s="1154"/>
      <c r="P56" s="1154"/>
      <c r="Q56" s="1154"/>
      <c r="R56" s="1154"/>
      <c r="S56" s="1156"/>
    </row>
    <row r="57" spans="2:19" ht="14.45" customHeight="1">
      <c r="B57" s="1153"/>
      <c r="C57" s="1153"/>
      <c r="D57" s="1153"/>
      <c r="E57" s="1154"/>
      <c r="F57" s="1154"/>
      <c r="G57" s="1154"/>
      <c r="H57" s="1154"/>
      <c r="I57" s="1156"/>
      <c r="J57" s="1154"/>
      <c r="K57" s="1154"/>
      <c r="L57" s="1154"/>
      <c r="M57" s="1154"/>
      <c r="N57" s="1156"/>
      <c r="O57" s="1154"/>
      <c r="P57" s="1154"/>
      <c r="Q57" s="1154"/>
      <c r="R57" s="1154"/>
      <c r="S57" s="1156"/>
    </row>
    <row r="58" spans="2:19" ht="14.45" customHeight="1">
      <c r="B58" s="1153"/>
      <c r="C58" s="1153"/>
      <c r="D58" s="1153"/>
      <c r="E58" s="1154"/>
      <c r="F58" s="1154"/>
      <c r="G58" s="1154"/>
      <c r="H58" s="1154"/>
      <c r="I58" s="1156"/>
      <c r="J58" s="1154"/>
      <c r="K58" s="1154"/>
      <c r="L58" s="1154"/>
      <c r="M58" s="1154"/>
      <c r="N58" s="1156"/>
      <c r="O58" s="1154"/>
      <c r="P58" s="1154"/>
      <c r="Q58" s="1154"/>
      <c r="R58" s="1154"/>
      <c r="S58" s="1156"/>
    </row>
    <row r="59" spans="2:19" ht="14.45" customHeight="1">
      <c r="B59" s="1153"/>
      <c r="C59" s="1153"/>
      <c r="D59" s="1153"/>
      <c r="E59" s="1154"/>
      <c r="F59" s="1154"/>
      <c r="G59" s="1154"/>
      <c r="H59" s="1154"/>
      <c r="I59" s="1156"/>
      <c r="J59" s="113"/>
      <c r="K59" s="113"/>
      <c r="L59" s="113"/>
      <c r="M59" s="113"/>
      <c r="N59" s="1156"/>
      <c r="O59" s="113"/>
      <c r="P59" s="113"/>
      <c r="Q59" s="113"/>
      <c r="R59" s="113"/>
      <c r="S59" s="1156"/>
    </row>
    <row r="60" spans="2:19" ht="14.45" customHeight="1">
      <c r="B60" s="1157"/>
      <c r="C60" s="1157"/>
      <c r="D60" s="1157"/>
      <c r="E60" s="1154"/>
      <c r="F60" s="1154"/>
      <c r="G60" s="1154"/>
      <c r="H60" s="1154"/>
      <c r="I60" s="1155"/>
      <c r="J60" s="1154"/>
      <c r="K60" s="1154"/>
      <c r="L60" s="1154"/>
      <c r="M60" s="1154"/>
      <c r="N60" s="1156"/>
      <c r="O60" s="1154"/>
      <c r="P60" s="1154"/>
      <c r="Q60" s="1154"/>
      <c r="R60" s="1154"/>
      <c r="S60" s="1156"/>
    </row>
    <row r="61" spans="2:19" ht="14.45" customHeight="1">
      <c r="B61" s="1153"/>
      <c r="C61" s="1153"/>
      <c r="D61" s="1153"/>
      <c r="E61" s="1154"/>
      <c r="F61" s="1154"/>
      <c r="G61" s="1154"/>
      <c r="H61" s="1154"/>
      <c r="I61" s="1156"/>
      <c r="J61" s="1154"/>
      <c r="K61" s="1154"/>
      <c r="L61" s="1154"/>
      <c r="M61" s="1154"/>
      <c r="N61" s="1156"/>
      <c r="O61" s="1154"/>
      <c r="P61" s="1154"/>
      <c r="Q61" s="1154"/>
      <c r="R61" s="1154"/>
      <c r="S61" s="1156"/>
    </row>
    <row r="62" spans="2:19" ht="14.45" customHeight="1">
      <c r="B62" s="1153"/>
      <c r="C62" s="1153"/>
      <c r="D62" s="1153"/>
      <c r="E62" s="1154"/>
      <c r="F62" s="1154"/>
      <c r="G62" s="1154"/>
      <c r="H62" s="1154"/>
      <c r="I62" s="1156"/>
      <c r="J62" s="1154"/>
      <c r="K62" s="1154"/>
      <c r="L62" s="1154"/>
      <c r="M62" s="1154"/>
      <c r="N62" s="1156"/>
      <c r="O62" s="1154"/>
      <c r="P62" s="1154"/>
      <c r="Q62" s="1154"/>
      <c r="R62" s="1154"/>
      <c r="S62" s="1156"/>
    </row>
    <row r="63" spans="2:19" ht="14.45" customHeight="1">
      <c r="B63" s="1153"/>
      <c r="C63" s="1153"/>
      <c r="D63" s="1153"/>
      <c r="E63" s="1154"/>
      <c r="F63" s="1154"/>
      <c r="G63" s="1154"/>
      <c r="H63" s="1154"/>
      <c r="I63" s="1156"/>
      <c r="J63" s="113"/>
      <c r="K63" s="113"/>
      <c r="L63" s="113"/>
      <c r="M63" s="113"/>
      <c r="N63" s="1156"/>
      <c r="O63" s="113"/>
      <c r="P63" s="113"/>
      <c r="Q63" s="113"/>
      <c r="R63" s="113"/>
      <c r="S63" s="1156"/>
    </row>
    <row r="64" spans="2:19" ht="14.45" customHeight="1">
      <c r="B64" s="112"/>
      <c r="C64" s="112"/>
      <c r="D64" s="112"/>
      <c r="E64" s="1154"/>
      <c r="F64" s="1154"/>
      <c r="G64" s="1154"/>
      <c r="H64" s="1154"/>
      <c r="I64" s="1156"/>
      <c r="J64" s="1154"/>
      <c r="K64" s="1154"/>
      <c r="L64" s="1154"/>
      <c r="M64" s="1154"/>
      <c r="N64" s="1156"/>
      <c r="O64" s="1154"/>
      <c r="P64" s="1154"/>
      <c r="Q64" s="1154"/>
      <c r="R64" s="1154"/>
      <c r="S64" s="1156"/>
    </row>
    <row r="65" spans="2:19" ht="14.45" customHeight="1">
      <c r="B65" s="111"/>
      <c r="C65" s="111"/>
      <c r="D65" s="111"/>
      <c r="E65" s="1154"/>
      <c r="F65" s="1154"/>
      <c r="G65" s="1154"/>
      <c r="H65" s="1154"/>
      <c r="I65" s="1156"/>
      <c r="J65" s="1154"/>
      <c r="K65" s="1154"/>
      <c r="L65" s="1154"/>
      <c r="M65" s="1154"/>
      <c r="N65" s="1156"/>
      <c r="O65" s="1154"/>
      <c r="P65" s="1154"/>
      <c r="Q65" s="1154"/>
      <c r="R65" s="1154"/>
      <c r="S65" s="1156"/>
    </row>
    <row r="66" spans="2:19" ht="14.45" customHeight="1">
      <c r="B66" s="1157"/>
      <c r="C66" s="1157"/>
      <c r="D66" s="1157"/>
      <c r="E66" s="1154"/>
      <c r="F66" s="1154"/>
      <c r="G66" s="1154"/>
      <c r="H66" s="1154"/>
      <c r="I66" s="1156"/>
      <c r="J66" s="113"/>
      <c r="K66" s="113"/>
      <c r="L66" s="113"/>
      <c r="M66" s="113"/>
      <c r="N66" s="1156"/>
      <c r="O66" s="113"/>
      <c r="P66" s="113"/>
      <c r="Q66" s="113"/>
      <c r="R66" s="113"/>
      <c r="S66" s="1156"/>
    </row>
    <row r="67" spans="2:19" ht="14.45" customHeight="1">
      <c r="B67" s="1153"/>
      <c r="C67" s="1153"/>
      <c r="D67" s="1153"/>
      <c r="E67" s="1154"/>
      <c r="F67" s="1154"/>
      <c r="G67" s="1154"/>
      <c r="H67" s="1154"/>
      <c r="I67" s="1156"/>
      <c r="J67" s="1154"/>
      <c r="K67" s="1154"/>
      <c r="L67" s="1154"/>
      <c r="M67" s="1154"/>
      <c r="N67" s="1156"/>
      <c r="O67" s="1154"/>
      <c r="P67" s="1154"/>
      <c r="Q67" s="1154"/>
      <c r="R67" s="1154"/>
      <c r="S67" s="1156"/>
    </row>
    <row r="68" spans="2:19" ht="14.45" customHeight="1">
      <c r="B68" s="1153"/>
      <c r="C68" s="1153"/>
      <c r="D68" s="1153"/>
      <c r="E68" s="1154"/>
      <c r="F68" s="1154"/>
      <c r="G68" s="1154"/>
      <c r="H68" s="1154"/>
      <c r="I68" s="1156"/>
      <c r="J68" s="1154"/>
      <c r="K68" s="1154"/>
      <c r="L68" s="1154"/>
      <c r="M68" s="1154"/>
      <c r="N68" s="1156"/>
      <c r="O68" s="1154"/>
      <c r="P68" s="1154"/>
      <c r="Q68" s="1154"/>
      <c r="R68" s="1154"/>
      <c r="S68" s="1156"/>
    </row>
    <row r="69" spans="2:19" ht="14.45" customHeight="1">
      <c r="B69" s="1153"/>
      <c r="C69" s="1153"/>
      <c r="D69" s="1153"/>
      <c r="E69" s="1154"/>
      <c r="F69" s="1154"/>
      <c r="G69" s="1154"/>
      <c r="H69" s="1154"/>
      <c r="I69" s="1156"/>
      <c r="J69" s="1154"/>
      <c r="K69" s="1154"/>
      <c r="L69" s="1154"/>
      <c r="M69" s="1154"/>
      <c r="N69" s="1156"/>
      <c r="O69" s="1154"/>
      <c r="P69" s="1154"/>
      <c r="Q69" s="1154"/>
      <c r="R69" s="1154"/>
      <c r="S69" s="1156"/>
    </row>
    <row r="70" spans="2:19" ht="14.45" customHeight="1">
      <c r="B70" s="1157"/>
      <c r="C70" s="1157"/>
      <c r="D70" s="1157"/>
      <c r="E70" s="1154"/>
      <c r="F70" s="1154"/>
      <c r="G70" s="1154"/>
      <c r="H70" s="1154"/>
      <c r="I70" s="1156"/>
      <c r="J70" s="113"/>
      <c r="K70" s="113"/>
      <c r="L70" s="113"/>
      <c r="M70" s="113"/>
      <c r="N70" s="1156"/>
      <c r="O70" s="113"/>
      <c r="P70" s="113"/>
      <c r="Q70" s="113"/>
      <c r="R70" s="113"/>
      <c r="S70" s="1156"/>
    </row>
    <row r="71" spans="2:19" ht="14.45" customHeight="1">
      <c r="B71" s="1153"/>
      <c r="C71" s="1153"/>
      <c r="D71" s="1153"/>
      <c r="E71" s="1154"/>
      <c r="F71" s="1154"/>
      <c r="G71" s="1154"/>
      <c r="H71" s="1154"/>
      <c r="I71" s="1156"/>
      <c r="J71" s="1154"/>
      <c r="K71" s="1154"/>
      <c r="L71" s="1154"/>
      <c r="M71" s="1154"/>
      <c r="N71" s="1156"/>
      <c r="O71" s="1154"/>
      <c r="P71" s="1154"/>
      <c r="Q71" s="1154"/>
      <c r="R71" s="1154"/>
      <c r="S71" s="1156"/>
    </row>
    <row r="72" spans="2:19" ht="14.45" customHeight="1">
      <c r="B72" s="112"/>
      <c r="C72" s="112"/>
      <c r="D72" s="112"/>
      <c r="E72" s="1154"/>
      <c r="F72" s="1154"/>
      <c r="G72" s="1154"/>
      <c r="H72" s="1154"/>
      <c r="I72" s="1156"/>
      <c r="J72" s="1154"/>
      <c r="K72" s="1154"/>
      <c r="L72" s="1154"/>
      <c r="M72" s="1154"/>
      <c r="N72" s="1156"/>
      <c r="O72" s="1154"/>
      <c r="P72" s="1154"/>
      <c r="Q72" s="1154"/>
      <c r="R72" s="1154"/>
      <c r="S72" s="1156"/>
    </row>
    <row r="73" spans="2:19" ht="14.45" customHeight="1">
      <c r="B73" s="1153"/>
      <c r="C73" s="1153"/>
      <c r="D73" s="1153"/>
      <c r="E73" s="1154"/>
      <c r="F73" s="1154"/>
      <c r="G73" s="1154"/>
      <c r="H73" s="1154"/>
      <c r="I73" s="1156"/>
      <c r="J73" s="1154"/>
      <c r="K73" s="1154"/>
      <c r="L73" s="1154"/>
      <c r="M73" s="1154"/>
      <c r="N73" s="1156"/>
      <c r="O73" s="1154"/>
      <c r="P73" s="1154"/>
      <c r="Q73" s="1154"/>
      <c r="R73" s="1154"/>
      <c r="S73" s="1156"/>
    </row>
    <row r="74" spans="2:19" ht="14.45" customHeight="1">
      <c r="B74" s="1157"/>
      <c r="C74" s="1157"/>
      <c r="D74" s="1157"/>
      <c r="E74" s="1154"/>
      <c r="F74" s="1154"/>
      <c r="G74" s="1154"/>
      <c r="H74" s="1154"/>
      <c r="I74" s="1156"/>
      <c r="J74" s="113"/>
      <c r="K74" s="113"/>
      <c r="L74" s="113"/>
      <c r="M74" s="113"/>
      <c r="N74" s="1156"/>
      <c r="O74" s="113"/>
      <c r="P74" s="113"/>
      <c r="Q74" s="113"/>
      <c r="R74" s="113"/>
      <c r="S74" s="1156"/>
    </row>
    <row r="75" spans="2:19" ht="14.45" customHeight="1">
      <c r="B75" s="114"/>
      <c r="C75" s="112"/>
      <c r="D75" s="112"/>
      <c r="E75" s="1154"/>
      <c r="F75" s="1154"/>
      <c r="G75" s="1154"/>
      <c r="H75" s="1154"/>
      <c r="I75" s="1156"/>
      <c r="J75" s="113"/>
      <c r="K75" s="113"/>
      <c r="L75" s="113"/>
      <c r="M75" s="113"/>
      <c r="N75" s="1156"/>
      <c r="O75" s="113"/>
      <c r="P75" s="113"/>
      <c r="Q75" s="113"/>
      <c r="R75" s="113"/>
      <c r="S75" s="1156"/>
    </row>
    <row r="76" spans="2:19" ht="14.45" customHeight="1">
      <c r="B76" s="114"/>
      <c r="C76" s="1153"/>
      <c r="D76" s="1153"/>
      <c r="E76" s="1154"/>
      <c r="F76" s="1154"/>
      <c r="G76" s="1154"/>
      <c r="H76" s="1154"/>
      <c r="I76" s="1156"/>
      <c r="J76" s="1154"/>
      <c r="K76" s="1154"/>
      <c r="L76" s="1154"/>
      <c r="M76" s="1154"/>
      <c r="N76" s="1156"/>
      <c r="O76" s="1154"/>
      <c r="P76" s="1154"/>
      <c r="Q76" s="1154"/>
      <c r="R76" s="1154"/>
      <c r="S76" s="1156"/>
    </row>
    <row r="77" spans="2:19" ht="14.45" customHeight="1">
      <c r="B77" s="114"/>
      <c r="C77" s="1153"/>
      <c r="D77" s="1153"/>
      <c r="E77" s="1154"/>
      <c r="F77" s="1154"/>
      <c r="G77" s="1154"/>
      <c r="H77" s="1154"/>
      <c r="I77" s="1156"/>
      <c r="J77" s="1154"/>
      <c r="K77" s="1154"/>
      <c r="L77" s="1154"/>
      <c r="M77" s="1154"/>
      <c r="N77" s="1156"/>
      <c r="O77" s="1154"/>
      <c r="P77" s="1154"/>
      <c r="Q77" s="1154"/>
      <c r="R77" s="1154"/>
      <c r="S77" s="1156"/>
    </row>
    <row r="78" spans="2:19" ht="17.25" customHeight="1">
      <c r="B78" s="114"/>
      <c r="C78" s="115"/>
      <c r="D78" s="115"/>
      <c r="E78" s="1154"/>
      <c r="F78" s="1154"/>
      <c r="G78" s="1154"/>
      <c r="H78" s="1154"/>
      <c r="I78" s="1156"/>
      <c r="J78" s="1154"/>
      <c r="K78" s="1154"/>
      <c r="L78" s="1154"/>
      <c r="M78" s="1154"/>
      <c r="N78" s="1156"/>
      <c r="O78" s="1154"/>
      <c r="P78" s="1154"/>
      <c r="Q78" s="1154"/>
      <c r="R78" s="1154"/>
      <c r="S78" s="1156"/>
    </row>
    <row r="79" spans="2:19" ht="15.75" customHeight="1">
      <c r="B79" s="114"/>
      <c r="C79" s="116"/>
      <c r="D79" s="116"/>
      <c r="E79" s="1154"/>
      <c r="F79" s="1154"/>
      <c r="G79" s="1154"/>
      <c r="H79" s="1154"/>
      <c r="I79" s="1156"/>
      <c r="J79" s="1154"/>
      <c r="K79" s="1154"/>
      <c r="L79" s="1154"/>
      <c r="M79" s="1154"/>
      <c r="N79" s="1156"/>
      <c r="O79" s="1154"/>
      <c r="P79" s="1154"/>
      <c r="Q79" s="1154"/>
      <c r="R79" s="1154"/>
      <c r="S79" s="1156"/>
    </row>
    <row r="80" spans="2:19" ht="14.45" customHeight="1">
      <c r="B80" s="114"/>
      <c r="C80" s="1153"/>
      <c r="D80" s="1153"/>
      <c r="E80" s="1154"/>
      <c r="F80" s="1154"/>
      <c r="G80" s="1154"/>
      <c r="H80" s="1154"/>
      <c r="I80" s="1156"/>
      <c r="J80" s="1154"/>
      <c r="K80" s="1154"/>
      <c r="L80" s="1154"/>
      <c r="M80" s="1154"/>
      <c r="N80" s="1156"/>
      <c r="O80" s="1154"/>
      <c r="P80" s="1154"/>
      <c r="Q80" s="1154"/>
      <c r="R80" s="1154"/>
      <c r="S80" s="1156"/>
    </row>
    <row r="81" spans="1:19" ht="14.45" customHeight="1">
      <c r="B81" s="114"/>
      <c r="C81" s="1153"/>
      <c r="D81" s="1153"/>
      <c r="E81" s="1154"/>
      <c r="F81" s="1154"/>
      <c r="G81" s="1154"/>
      <c r="H81" s="1154"/>
      <c r="I81" s="1156"/>
      <c r="J81" s="1154"/>
      <c r="K81" s="1154"/>
      <c r="L81" s="1154"/>
      <c r="M81" s="1154"/>
      <c r="N81" s="1156"/>
      <c r="O81" s="1154"/>
      <c r="P81" s="1154"/>
      <c r="Q81" s="1154"/>
      <c r="R81" s="1154"/>
      <c r="S81" s="1156"/>
    </row>
    <row r="82" spans="1:19" ht="14.45" customHeight="1">
      <c r="B82" s="114"/>
      <c r="C82" s="1153"/>
      <c r="D82" s="1153"/>
      <c r="E82" s="1154"/>
      <c r="F82" s="1154"/>
      <c r="G82" s="1154"/>
      <c r="H82" s="1154"/>
      <c r="I82" s="1156"/>
      <c r="J82" s="1154"/>
      <c r="K82" s="1154"/>
      <c r="L82" s="1154"/>
      <c r="M82" s="1154"/>
      <c r="N82" s="1156"/>
      <c r="O82" s="1154"/>
      <c r="P82" s="1154"/>
      <c r="Q82" s="1154"/>
      <c r="R82" s="1154"/>
      <c r="S82" s="1156"/>
    </row>
    <row r="83" spans="1:19" ht="14.45" customHeight="1">
      <c r="B83" s="1157"/>
      <c r="C83" s="1157"/>
      <c r="D83" s="1157"/>
      <c r="E83" s="1154"/>
      <c r="F83" s="1154"/>
      <c r="G83" s="1154"/>
      <c r="H83" s="1154"/>
      <c r="I83" s="1156"/>
      <c r="J83" s="1154"/>
      <c r="K83" s="1154"/>
      <c r="L83" s="1154"/>
      <c r="M83" s="1154"/>
      <c r="N83" s="1156"/>
      <c r="O83" s="1154"/>
      <c r="P83" s="1154"/>
      <c r="Q83" s="1154"/>
      <c r="R83" s="1154"/>
      <c r="S83" s="1156"/>
    </row>
    <row r="84" spans="1:19" ht="14.45" customHeight="1">
      <c r="B84" s="1157"/>
      <c r="C84" s="1157"/>
      <c r="D84" s="1157"/>
      <c r="E84" s="1154"/>
      <c r="F84" s="1154"/>
      <c r="G84" s="1154"/>
      <c r="H84" s="1154"/>
      <c r="I84" s="1156"/>
      <c r="J84" s="1154"/>
      <c r="K84" s="1154"/>
      <c r="L84" s="113"/>
      <c r="M84" s="113"/>
      <c r="N84" s="1156"/>
      <c r="O84" s="113"/>
      <c r="P84" s="113"/>
      <c r="Q84" s="113"/>
      <c r="R84" s="113"/>
      <c r="S84" s="1156"/>
    </row>
    <row r="87" spans="1:19" ht="18" customHeight="1">
      <c r="A87" s="109"/>
    </row>
    <row r="88" spans="1:19" ht="14.45" customHeight="1">
      <c r="A88" s="109"/>
    </row>
    <row r="89" spans="1:19" ht="14.45" customHeight="1">
      <c r="B89" s="1157"/>
      <c r="C89" s="1157"/>
      <c r="D89" s="1157"/>
      <c r="E89" s="1157"/>
      <c r="F89" s="1157"/>
      <c r="G89" s="1157"/>
      <c r="H89" s="1157"/>
      <c r="I89" s="1157"/>
      <c r="J89" s="1157"/>
      <c r="K89" s="1157"/>
      <c r="L89" s="1157"/>
      <c r="M89" s="1157"/>
      <c r="N89" s="1157"/>
      <c r="O89" s="1157"/>
      <c r="P89" s="1157"/>
      <c r="Q89" s="1157"/>
      <c r="R89" s="1157"/>
      <c r="S89" s="1157"/>
    </row>
    <row r="90" spans="1:19" ht="12.75" customHeight="1">
      <c r="B90" s="1157"/>
      <c r="C90" s="1157"/>
      <c r="D90" s="1157"/>
      <c r="E90" s="1157"/>
      <c r="F90" s="1157"/>
      <c r="G90" s="1157"/>
      <c r="H90" s="1157"/>
      <c r="I90" s="1157"/>
      <c r="J90" s="1157"/>
      <c r="K90" s="1157"/>
      <c r="L90" s="1157"/>
      <c r="M90" s="1157"/>
      <c r="N90" s="1157"/>
      <c r="O90" s="1157"/>
      <c r="P90" s="1157"/>
      <c r="Q90" s="1157"/>
      <c r="R90" s="1157"/>
      <c r="S90" s="1157"/>
    </row>
    <row r="91" spans="1:19" ht="14.45" customHeight="1">
      <c r="B91" s="1153"/>
      <c r="C91" s="1153"/>
      <c r="D91" s="1153"/>
      <c r="E91" s="1153"/>
      <c r="F91" s="1153"/>
      <c r="G91" s="1153"/>
      <c r="H91" s="1158"/>
      <c r="I91" s="1158"/>
      <c r="J91" s="1158"/>
      <c r="K91" s="1158"/>
      <c r="L91" s="1158"/>
      <c r="M91" s="1158"/>
      <c r="N91" s="1158"/>
      <c r="O91" s="1158"/>
      <c r="P91" s="1158"/>
      <c r="Q91" s="1158"/>
      <c r="R91" s="1158"/>
      <c r="S91" s="1158"/>
    </row>
    <row r="92" spans="1:19" ht="14.45" customHeight="1">
      <c r="D92" s="117"/>
      <c r="E92" s="117"/>
      <c r="F92" s="117"/>
      <c r="G92" s="117"/>
      <c r="H92" s="1154"/>
      <c r="I92" s="1154"/>
      <c r="J92" s="1154"/>
      <c r="K92" s="1154"/>
      <c r="L92" s="1154"/>
      <c r="M92" s="1154"/>
      <c r="N92" s="1154"/>
      <c r="O92" s="1154"/>
      <c r="P92" s="1154"/>
      <c r="Q92" s="1154"/>
      <c r="R92" s="1154"/>
      <c r="S92" s="1154"/>
    </row>
    <row r="93" spans="1:19" ht="14.45" customHeight="1">
      <c r="D93" s="117"/>
      <c r="E93" s="117"/>
      <c r="F93" s="117"/>
      <c r="G93" s="117"/>
      <c r="H93" s="1154"/>
      <c r="I93" s="1154"/>
      <c r="J93" s="1154"/>
      <c r="K93" s="1154"/>
      <c r="L93" s="1154"/>
      <c r="M93" s="1154"/>
      <c r="N93" s="1154"/>
      <c r="O93" s="1154"/>
      <c r="P93" s="1154"/>
      <c r="Q93" s="1154"/>
      <c r="R93" s="1154"/>
      <c r="S93" s="1154"/>
    </row>
    <row r="94" spans="1:19" ht="14.45" customHeight="1">
      <c r="D94" s="117"/>
      <c r="E94" s="117"/>
      <c r="F94" s="117"/>
      <c r="G94" s="117"/>
      <c r="H94" s="1154"/>
      <c r="I94" s="1154"/>
      <c r="J94" s="1154"/>
      <c r="K94" s="1154"/>
      <c r="L94" s="1154"/>
      <c r="M94" s="1154"/>
      <c r="N94" s="1154"/>
      <c r="O94" s="1154"/>
      <c r="P94" s="1154"/>
      <c r="Q94" s="1154"/>
      <c r="R94" s="1154"/>
      <c r="S94" s="1154"/>
    </row>
    <row r="95" spans="1:19" ht="14.45" customHeight="1">
      <c r="D95" s="117"/>
      <c r="E95" s="117"/>
      <c r="F95" s="117"/>
      <c r="G95" s="117"/>
      <c r="H95" s="1154"/>
      <c r="I95" s="1154"/>
      <c r="J95" s="1154"/>
      <c r="K95" s="1154"/>
      <c r="L95" s="1154"/>
      <c r="M95" s="1154"/>
      <c r="N95" s="1154"/>
      <c r="O95" s="1154"/>
      <c r="P95" s="1154"/>
      <c r="Q95" s="1154"/>
      <c r="R95" s="1154"/>
      <c r="S95" s="1154"/>
    </row>
    <row r="96" spans="1:19" ht="14.45" customHeight="1">
      <c r="D96" s="117"/>
      <c r="E96" s="117"/>
      <c r="F96" s="117"/>
      <c r="G96" s="117"/>
      <c r="H96" s="1154"/>
      <c r="I96" s="1154"/>
      <c r="J96" s="1154"/>
      <c r="K96" s="1154"/>
      <c r="L96" s="1154"/>
      <c r="M96" s="1154"/>
      <c r="N96" s="1154"/>
      <c r="O96" s="1154"/>
      <c r="P96" s="1154"/>
      <c r="Q96" s="1154"/>
      <c r="R96" s="1154"/>
      <c r="S96" s="1154"/>
    </row>
    <row r="97" spans="1:19" ht="14.45" customHeight="1">
      <c r="D97" s="117"/>
      <c r="E97" s="117"/>
      <c r="F97" s="117"/>
      <c r="G97" s="117"/>
      <c r="H97" s="1154"/>
      <c r="I97" s="1154"/>
      <c r="J97" s="1154"/>
      <c r="K97" s="1154"/>
      <c r="L97" s="1154"/>
      <c r="M97" s="1154"/>
      <c r="N97" s="1154"/>
      <c r="O97" s="1154"/>
      <c r="P97" s="1154"/>
      <c r="Q97" s="1154"/>
      <c r="R97" s="1154"/>
      <c r="S97" s="1154"/>
    </row>
    <row r="98" spans="1:19" ht="14.45" customHeight="1">
      <c r="D98" s="117"/>
      <c r="E98" s="117"/>
      <c r="F98" s="117"/>
      <c r="G98" s="117"/>
      <c r="H98" s="1154"/>
      <c r="I98" s="1154"/>
      <c r="J98" s="1154"/>
      <c r="K98" s="1154"/>
      <c r="L98" s="1154"/>
      <c r="M98" s="1154"/>
      <c r="N98" s="1154"/>
      <c r="O98" s="1154"/>
      <c r="P98" s="1154"/>
      <c r="Q98" s="1154"/>
      <c r="R98" s="1154"/>
      <c r="S98" s="1154"/>
    </row>
    <row r="99" spans="1:19" ht="11.25" customHeight="1">
      <c r="D99" s="117"/>
      <c r="E99" s="117"/>
      <c r="F99" s="117"/>
      <c r="G99" s="117"/>
      <c r="H99" s="1154"/>
      <c r="I99" s="1154"/>
      <c r="J99" s="1154"/>
      <c r="K99" s="1154"/>
      <c r="L99" s="1154"/>
      <c r="M99" s="1154"/>
      <c r="N99" s="1154"/>
      <c r="O99" s="1154"/>
      <c r="P99" s="1154"/>
      <c r="Q99" s="1154"/>
      <c r="R99" s="1154"/>
      <c r="S99" s="1154"/>
    </row>
    <row r="100" spans="1:19" ht="14.45" customHeight="1">
      <c r="B100" s="1153"/>
      <c r="C100" s="1153"/>
      <c r="D100" s="1153"/>
      <c r="E100" s="1153"/>
      <c r="F100" s="1153"/>
      <c r="G100" s="1153"/>
      <c r="H100" s="1154"/>
      <c r="I100" s="1154"/>
      <c r="J100" s="1154"/>
      <c r="K100" s="1154"/>
      <c r="L100" s="1154"/>
      <c r="M100" s="1154"/>
      <c r="N100" s="1154"/>
      <c r="O100" s="1154"/>
      <c r="P100" s="1154"/>
      <c r="Q100" s="1154"/>
      <c r="R100" s="1154"/>
      <c r="S100" s="1154"/>
    </row>
    <row r="101" spans="1:19" ht="14.45" customHeight="1">
      <c r="C101" s="1153"/>
      <c r="D101" s="1153"/>
      <c r="E101" s="1153"/>
      <c r="F101" s="1153"/>
      <c r="G101" s="1153"/>
      <c r="H101" s="1154"/>
      <c r="I101" s="1154"/>
      <c r="J101" s="1154"/>
      <c r="K101" s="1154"/>
      <c r="L101" s="1154"/>
      <c r="M101" s="1154"/>
      <c r="N101" s="1154"/>
      <c r="O101" s="1154"/>
      <c r="P101" s="1154"/>
      <c r="Q101" s="1154"/>
      <c r="R101" s="1154"/>
      <c r="S101" s="1154"/>
    </row>
    <row r="102" spans="1:19" ht="14.45" customHeight="1">
      <c r="D102" s="117"/>
      <c r="E102" s="117"/>
      <c r="F102" s="117"/>
      <c r="G102" s="117"/>
      <c r="H102" s="1154"/>
      <c r="I102" s="1154"/>
      <c r="J102" s="1154"/>
      <c r="K102" s="1154"/>
      <c r="L102" s="1154"/>
      <c r="M102" s="1154"/>
      <c r="N102" s="1154"/>
      <c r="O102" s="1154"/>
      <c r="P102" s="1154"/>
      <c r="Q102" s="1154"/>
      <c r="R102" s="1154"/>
      <c r="S102" s="1154"/>
    </row>
    <row r="103" spans="1:19" ht="14.45" customHeight="1">
      <c r="D103" s="117"/>
      <c r="E103" s="117"/>
      <c r="F103" s="117"/>
      <c r="G103" s="117"/>
      <c r="H103" s="1154"/>
      <c r="I103" s="1154"/>
      <c r="J103" s="1154"/>
      <c r="K103" s="1154"/>
      <c r="L103" s="1154"/>
      <c r="M103" s="1154"/>
      <c r="N103" s="1154"/>
      <c r="O103" s="1154"/>
      <c r="P103" s="1154"/>
      <c r="Q103" s="1154"/>
      <c r="R103" s="1154"/>
      <c r="S103" s="1154"/>
    </row>
    <row r="104" spans="1:19" ht="14.45" customHeight="1">
      <c r="C104" s="1153"/>
      <c r="D104" s="1153"/>
      <c r="E104" s="1153"/>
      <c r="F104" s="1153"/>
      <c r="G104" s="1153"/>
      <c r="H104" s="1154"/>
      <c r="I104" s="1154"/>
      <c r="J104" s="1154"/>
      <c r="K104" s="1154"/>
      <c r="L104" s="1154"/>
      <c r="M104" s="1154"/>
      <c r="N104" s="1154"/>
      <c r="O104" s="1154"/>
      <c r="P104" s="1154"/>
      <c r="Q104" s="1154"/>
      <c r="R104" s="1154"/>
      <c r="S104" s="1154"/>
    </row>
    <row r="105" spans="1:19" ht="14.45" customHeight="1">
      <c r="D105" s="117"/>
      <c r="E105" s="117"/>
      <c r="F105" s="117"/>
      <c r="G105" s="117"/>
      <c r="H105" s="1154"/>
      <c r="I105" s="1154"/>
      <c r="J105" s="1154"/>
      <c r="K105" s="1154"/>
      <c r="L105" s="1154"/>
      <c r="M105" s="1154"/>
      <c r="N105" s="1154"/>
      <c r="O105" s="1154"/>
      <c r="P105" s="1154"/>
      <c r="Q105" s="1154"/>
      <c r="R105" s="1154"/>
      <c r="S105" s="1154"/>
    </row>
    <row r="106" spans="1:19" ht="14.45" customHeight="1">
      <c r="D106" s="117"/>
      <c r="E106" s="117"/>
      <c r="F106" s="117"/>
      <c r="G106" s="117"/>
      <c r="H106" s="1154"/>
      <c r="I106" s="1154"/>
      <c r="J106" s="1154"/>
      <c r="K106" s="1154"/>
      <c r="L106" s="1154"/>
      <c r="M106" s="1154"/>
      <c r="N106" s="1154"/>
      <c r="O106" s="1154"/>
      <c r="P106" s="1154"/>
      <c r="Q106" s="1154"/>
      <c r="R106" s="1154"/>
      <c r="S106" s="1154"/>
    </row>
    <row r="107" spans="1:19" ht="14.45" customHeight="1">
      <c r="D107" s="117"/>
      <c r="E107" s="117"/>
      <c r="F107" s="117"/>
      <c r="G107" s="117"/>
      <c r="H107" s="1154"/>
      <c r="I107" s="1154"/>
      <c r="J107" s="1154"/>
      <c r="K107" s="1154"/>
      <c r="L107" s="1154"/>
      <c r="M107" s="1154"/>
      <c r="N107" s="1154"/>
      <c r="O107" s="1154"/>
      <c r="P107" s="1154"/>
      <c r="Q107" s="1154"/>
      <c r="R107" s="1154"/>
      <c r="S107" s="1154"/>
    </row>
    <row r="108" spans="1:19" ht="14.45" customHeight="1">
      <c r="D108" s="117"/>
      <c r="E108" s="117"/>
      <c r="F108" s="117"/>
      <c r="G108" s="117"/>
      <c r="H108" s="1154"/>
      <c r="I108" s="1154"/>
      <c r="J108" s="1154"/>
      <c r="K108" s="1154"/>
      <c r="L108" s="1154"/>
      <c r="M108" s="1154"/>
      <c r="N108" s="1154"/>
      <c r="O108" s="1154"/>
      <c r="P108" s="1154"/>
      <c r="Q108" s="1154"/>
      <c r="R108" s="1154"/>
      <c r="S108" s="1154"/>
    </row>
    <row r="109" spans="1:19" ht="14.45" customHeight="1">
      <c r="D109" s="1157"/>
      <c r="E109" s="1157"/>
      <c r="F109" s="1157"/>
      <c r="G109" s="1157"/>
      <c r="H109" s="1154"/>
      <c r="I109" s="1154"/>
      <c r="J109" s="1154"/>
      <c r="K109" s="1154"/>
      <c r="L109" s="1154"/>
      <c r="M109" s="1154"/>
      <c r="N109" s="1154"/>
      <c r="O109" s="1154"/>
      <c r="P109" s="1154"/>
      <c r="Q109" s="1154"/>
      <c r="R109" s="1154"/>
      <c r="S109" s="1154"/>
    </row>
    <row r="110" spans="1:19" ht="11.25" customHeight="1">
      <c r="D110" s="1157"/>
      <c r="E110" s="1157"/>
      <c r="F110" s="1157"/>
      <c r="G110" s="1157"/>
      <c r="H110" s="1158"/>
      <c r="I110" s="1158"/>
      <c r="J110" s="1158"/>
      <c r="K110" s="1158"/>
      <c r="L110" s="1158"/>
      <c r="M110" s="1158"/>
      <c r="N110" s="1158"/>
      <c r="O110" s="1158"/>
      <c r="P110" s="1158"/>
      <c r="Q110" s="1158"/>
      <c r="R110" s="1158"/>
      <c r="S110" s="1158"/>
    </row>
    <row r="111" spans="1:19" ht="28.5" customHeight="1"/>
    <row r="112" spans="1:19" ht="18" customHeight="1">
      <c r="A112" s="109"/>
    </row>
    <row r="113" spans="1:19" ht="14.45" customHeight="1">
      <c r="A113" s="109"/>
    </row>
    <row r="114" spans="1:19" ht="14.45" customHeight="1">
      <c r="B114" s="1157"/>
      <c r="C114" s="1157"/>
      <c r="D114" s="1157"/>
      <c r="E114" s="1157"/>
      <c r="F114" s="1157"/>
      <c r="G114" s="1157"/>
      <c r="H114" s="1157"/>
      <c r="I114" s="1157"/>
      <c r="J114" s="1157"/>
      <c r="K114" s="1157"/>
      <c r="L114" s="1157"/>
      <c r="M114" s="1157"/>
      <c r="N114" s="1157"/>
      <c r="O114" s="1157"/>
      <c r="P114" s="1157"/>
      <c r="Q114" s="1157"/>
      <c r="R114" s="1157"/>
      <c r="S114" s="1157"/>
    </row>
    <row r="115" spans="1:19" ht="8.25" customHeight="1">
      <c r="B115" s="1157"/>
      <c r="C115" s="1157"/>
      <c r="D115" s="1157"/>
      <c r="E115" s="1157"/>
      <c r="F115" s="1157"/>
      <c r="G115" s="1157"/>
      <c r="H115" s="1157"/>
      <c r="I115" s="1157"/>
      <c r="J115" s="1157"/>
      <c r="K115" s="1157"/>
      <c r="L115" s="1157"/>
      <c r="M115" s="1157"/>
      <c r="N115" s="1157"/>
      <c r="O115" s="1157"/>
      <c r="P115" s="1157"/>
      <c r="Q115" s="1157"/>
      <c r="R115" s="1157"/>
      <c r="S115" s="1157"/>
    </row>
    <row r="116" spans="1:19" ht="14.45" customHeight="1">
      <c r="B116" s="1153"/>
      <c r="C116" s="1153"/>
      <c r="D116" s="1153"/>
      <c r="E116" s="1154"/>
      <c r="F116" s="1154"/>
      <c r="G116" s="1154"/>
      <c r="H116" s="1154"/>
      <c r="I116" s="1154"/>
      <c r="J116" s="1154"/>
      <c r="K116" s="1154"/>
      <c r="L116" s="1154"/>
      <c r="M116" s="1154"/>
      <c r="N116" s="1154"/>
      <c r="O116" s="1154"/>
      <c r="P116" s="1154"/>
      <c r="Q116" s="1154"/>
      <c r="R116" s="1154"/>
      <c r="S116" s="1154"/>
    </row>
    <row r="117" spans="1:19" ht="10.5" customHeight="1">
      <c r="B117" s="1157"/>
      <c r="C117" s="1157"/>
      <c r="D117" s="1157"/>
      <c r="E117" s="1154"/>
      <c r="F117" s="1154"/>
      <c r="G117" s="1154"/>
      <c r="H117" s="1154"/>
      <c r="I117" s="1154"/>
      <c r="J117" s="1154"/>
      <c r="K117" s="1154"/>
      <c r="L117" s="1154"/>
      <c r="M117" s="1154"/>
      <c r="N117" s="1154"/>
      <c r="O117" s="1154"/>
      <c r="P117" s="1154"/>
      <c r="Q117" s="1154"/>
      <c r="R117" s="1154"/>
      <c r="S117" s="1154"/>
    </row>
    <row r="118" spans="1:19" ht="14.45" customHeight="1">
      <c r="B118" s="1153"/>
      <c r="C118" s="1153"/>
      <c r="D118" s="1153"/>
      <c r="E118" s="1154"/>
      <c r="F118" s="1154"/>
      <c r="G118" s="1154"/>
      <c r="H118" s="1154"/>
      <c r="I118" s="1154"/>
      <c r="J118" s="1154"/>
      <c r="K118" s="1154"/>
      <c r="L118" s="1154"/>
      <c r="M118" s="1154"/>
      <c r="N118" s="1154"/>
      <c r="O118" s="1154"/>
      <c r="P118" s="1154"/>
      <c r="Q118" s="1154"/>
      <c r="R118" s="1154"/>
      <c r="S118" s="1154"/>
    </row>
    <row r="119" spans="1:19" ht="14.45" customHeight="1">
      <c r="C119" s="1153"/>
      <c r="D119" s="1153"/>
      <c r="E119" s="1154"/>
      <c r="F119" s="1154"/>
      <c r="G119" s="1154"/>
      <c r="H119" s="1154"/>
      <c r="I119" s="1154"/>
      <c r="J119" s="1154"/>
      <c r="K119" s="1154"/>
      <c r="L119" s="1154"/>
      <c r="M119" s="1154"/>
      <c r="N119" s="1154"/>
      <c r="O119" s="1154"/>
      <c r="P119" s="1154"/>
      <c r="Q119" s="1154"/>
      <c r="R119" s="1154"/>
      <c r="S119" s="1154"/>
    </row>
    <row r="120" spans="1:19" ht="30.75" customHeight="1">
      <c r="C120" s="85"/>
      <c r="D120" s="1153"/>
      <c r="E120" s="1154"/>
      <c r="F120" s="1154"/>
      <c r="G120" s="1154"/>
      <c r="H120" s="1154"/>
      <c r="I120" s="1154"/>
      <c r="J120" s="1154"/>
      <c r="K120" s="1154"/>
      <c r="L120" s="1154"/>
      <c r="M120" s="1154"/>
      <c r="N120" s="1154"/>
      <c r="O120" s="1154"/>
      <c r="P120" s="1154"/>
      <c r="Q120" s="1154"/>
      <c r="R120" s="1154"/>
      <c r="S120" s="1154"/>
    </row>
    <row r="121" spans="1:19" ht="14.45" customHeight="1">
      <c r="E121" s="1154"/>
      <c r="F121" s="1154"/>
      <c r="G121" s="1154"/>
      <c r="H121" s="1154"/>
      <c r="I121" s="1154"/>
      <c r="J121" s="1154"/>
      <c r="K121" s="1154"/>
      <c r="L121" s="1154"/>
      <c r="M121" s="1154"/>
      <c r="N121" s="1154"/>
      <c r="O121" s="1154"/>
      <c r="P121" s="1154"/>
      <c r="Q121" s="1154"/>
      <c r="R121" s="1154"/>
      <c r="S121" s="1154"/>
    </row>
    <row r="122" spans="1:19" ht="10.5" customHeight="1">
      <c r="B122" s="1158"/>
      <c r="C122" s="1158"/>
      <c r="D122" s="1158"/>
      <c r="E122" s="1154"/>
      <c r="F122" s="1154"/>
      <c r="G122" s="1154"/>
      <c r="H122" s="1154"/>
      <c r="I122" s="1154"/>
      <c r="J122" s="1154"/>
      <c r="K122" s="1154"/>
      <c r="L122" s="1154"/>
      <c r="M122" s="1154"/>
      <c r="N122" s="1154"/>
      <c r="O122" s="1154"/>
      <c r="P122" s="1154"/>
      <c r="Q122" s="1154"/>
      <c r="R122" s="1154"/>
      <c r="S122" s="1154"/>
    </row>
    <row r="123" spans="1:19" ht="14.45" customHeight="1">
      <c r="B123" s="1153"/>
      <c r="C123" s="1153"/>
      <c r="D123" s="1153"/>
      <c r="E123" s="1154"/>
      <c r="F123" s="1154"/>
      <c r="G123" s="1154"/>
      <c r="H123" s="1154"/>
      <c r="I123" s="1154"/>
      <c r="J123" s="1154"/>
      <c r="K123" s="1154"/>
      <c r="L123" s="1154"/>
      <c r="M123" s="1154"/>
      <c r="N123" s="1154"/>
      <c r="O123" s="1154"/>
      <c r="P123" s="1154"/>
      <c r="Q123" s="1154"/>
      <c r="R123" s="1154"/>
      <c r="S123" s="1154"/>
    </row>
    <row r="124" spans="1:19" ht="14.45" customHeight="1">
      <c r="C124" s="1153"/>
      <c r="D124" s="1153"/>
      <c r="E124" s="1154"/>
      <c r="F124" s="1154"/>
      <c r="G124" s="1154"/>
      <c r="H124" s="1154"/>
      <c r="I124" s="1154"/>
      <c r="J124" s="1154"/>
      <c r="K124" s="1154"/>
      <c r="L124" s="1154"/>
      <c r="M124" s="1154"/>
      <c r="N124" s="1154"/>
      <c r="O124" s="1154"/>
      <c r="P124" s="1154"/>
      <c r="Q124" s="1154"/>
      <c r="R124" s="1154"/>
      <c r="S124" s="1154"/>
    </row>
    <row r="125" spans="1:19" ht="14.45" customHeight="1">
      <c r="C125" s="1153"/>
      <c r="D125" s="1153"/>
      <c r="E125" s="1154"/>
      <c r="F125" s="1154"/>
      <c r="G125" s="1154"/>
      <c r="H125" s="1154"/>
      <c r="I125" s="1154"/>
      <c r="J125" s="1154"/>
      <c r="K125" s="1154"/>
      <c r="L125" s="1154"/>
      <c r="M125" s="1154"/>
      <c r="N125" s="1154"/>
      <c r="O125" s="1154"/>
      <c r="P125" s="1154"/>
      <c r="Q125" s="1154"/>
      <c r="R125" s="1154"/>
      <c r="S125" s="1154"/>
    </row>
    <row r="126" spans="1:19" ht="14.45" customHeight="1">
      <c r="C126" s="1153"/>
      <c r="D126" s="1153"/>
      <c r="E126" s="1154"/>
      <c r="F126" s="1154"/>
      <c r="G126" s="1154"/>
      <c r="H126" s="1154"/>
      <c r="I126" s="1154"/>
      <c r="J126" s="1154"/>
      <c r="K126" s="1154"/>
      <c r="L126" s="1154"/>
      <c r="M126" s="1154"/>
      <c r="N126" s="1154"/>
      <c r="O126" s="1154"/>
      <c r="P126" s="1154"/>
      <c r="Q126" s="1154"/>
      <c r="R126" s="1154"/>
      <c r="S126" s="1154"/>
    </row>
    <row r="127" spans="1:19" ht="14.45" customHeight="1">
      <c r="C127" s="1153"/>
      <c r="D127" s="1153"/>
      <c r="E127" s="1154"/>
      <c r="F127" s="1154"/>
      <c r="G127" s="1154"/>
      <c r="H127" s="1154"/>
      <c r="I127" s="1154"/>
      <c r="J127" s="1154"/>
      <c r="K127" s="1154"/>
      <c r="L127" s="1154"/>
      <c r="M127" s="1154"/>
      <c r="N127" s="1154"/>
      <c r="O127" s="1154"/>
      <c r="P127" s="1154"/>
      <c r="Q127" s="1154"/>
      <c r="R127" s="1154"/>
      <c r="S127" s="1154"/>
    </row>
    <row r="128" spans="1:19" ht="10.5" customHeight="1">
      <c r="C128" s="1153"/>
      <c r="D128" s="1153"/>
      <c r="E128" s="1154"/>
      <c r="F128" s="1154"/>
      <c r="G128" s="1154"/>
      <c r="H128" s="1154"/>
      <c r="I128" s="1154"/>
      <c r="J128" s="1154"/>
      <c r="K128" s="1154"/>
      <c r="L128" s="1154"/>
      <c r="M128" s="1154"/>
      <c r="N128" s="1154"/>
      <c r="O128" s="1154"/>
      <c r="P128" s="1154"/>
      <c r="Q128" s="1154"/>
      <c r="R128" s="1154"/>
      <c r="S128" s="1154"/>
    </row>
    <row r="129" spans="1:19" ht="14.45" customHeight="1">
      <c r="B129" s="1158"/>
    </row>
    <row r="131" spans="1:19" ht="18.75" customHeight="1">
      <c r="A131" s="109"/>
    </row>
    <row r="132" spans="1:19" ht="14.45" customHeight="1">
      <c r="B132" s="1157"/>
      <c r="C132" s="1157"/>
      <c r="D132" s="1157"/>
      <c r="E132" s="1157"/>
      <c r="F132" s="1157"/>
      <c r="G132" s="1157"/>
      <c r="H132" s="1157"/>
      <c r="I132" s="1157"/>
      <c r="J132" s="1157"/>
      <c r="K132" s="1157"/>
      <c r="L132" s="1157"/>
      <c r="M132" s="1157"/>
      <c r="O132" s="1157"/>
      <c r="P132" s="1157"/>
      <c r="Q132" s="1157"/>
      <c r="R132" s="1157"/>
      <c r="S132" s="1157"/>
    </row>
    <row r="133" spans="1:19" ht="19.5" customHeight="1">
      <c r="B133" s="85"/>
      <c r="C133" s="85"/>
      <c r="D133" s="85"/>
      <c r="E133" s="1157"/>
      <c r="F133" s="1157"/>
      <c r="G133" s="1157"/>
      <c r="H133" s="63"/>
      <c r="I133" s="63"/>
      <c r="J133" s="63"/>
      <c r="K133" s="1157"/>
      <c r="L133" s="1157"/>
      <c r="M133" s="1157"/>
      <c r="N133" s="63"/>
      <c r="O133" s="1157"/>
      <c r="P133" s="63"/>
      <c r="Q133" s="63"/>
    </row>
    <row r="134" spans="1:19" ht="14.45" customHeight="1">
      <c r="B134" s="85"/>
      <c r="C134" s="85"/>
      <c r="D134" s="85"/>
      <c r="E134" s="1151"/>
      <c r="F134" s="1151"/>
      <c r="G134" s="116"/>
      <c r="H134" s="63"/>
      <c r="I134" s="63"/>
      <c r="J134" s="116"/>
      <c r="K134" s="63"/>
      <c r="L134" s="63"/>
      <c r="M134" s="116"/>
      <c r="N134" s="1157"/>
      <c r="O134" s="1157"/>
      <c r="P134" s="63"/>
      <c r="Q134" s="63"/>
    </row>
    <row r="135" spans="1:19" ht="14.45" customHeight="1">
      <c r="B135" s="85"/>
      <c r="C135" s="85"/>
      <c r="D135" s="85"/>
      <c r="E135" s="1151"/>
      <c r="F135" s="1151"/>
      <c r="G135" s="116"/>
      <c r="H135" s="63"/>
      <c r="I135" s="63"/>
      <c r="J135" s="116"/>
      <c r="K135" s="63"/>
      <c r="L135" s="63"/>
      <c r="M135" s="116"/>
      <c r="N135" s="1157"/>
      <c r="O135" s="1157"/>
      <c r="P135" s="1157"/>
      <c r="Q135" s="1157"/>
    </row>
    <row r="136" spans="1:19" ht="14.45" customHeight="1">
      <c r="B136" s="85"/>
      <c r="C136" s="85"/>
      <c r="D136" s="85"/>
      <c r="E136" s="1157"/>
      <c r="F136" s="1157"/>
      <c r="H136" s="1157"/>
      <c r="K136" s="1157"/>
      <c r="L136" s="1157"/>
      <c r="N136" s="1157"/>
      <c r="O136" s="1157"/>
      <c r="P136" s="1157"/>
    </row>
    <row r="137" spans="1:19" ht="14.45" customHeight="1">
      <c r="B137" s="1153"/>
      <c r="C137" s="1153"/>
      <c r="D137" s="1153"/>
      <c r="E137" s="1154"/>
      <c r="F137" s="1154"/>
      <c r="G137" s="1156"/>
      <c r="H137" s="1154"/>
      <c r="I137" s="1154"/>
      <c r="J137" s="96"/>
      <c r="K137" s="1154"/>
      <c r="L137" s="1154"/>
      <c r="M137" s="96"/>
      <c r="N137" s="1156"/>
      <c r="O137" s="1156"/>
      <c r="P137" s="1154"/>
      <c r="Q137" s="1154"/>
    </row>
    <row r="138" spans="1:19" ht="14.45" customHeight="1">
      <c r="B138" s="1153"/>
      <c r="C138" s="1153"/>
      <c r="D138" s="1153"/>
      <c r="E138" s="1154"/>
      <c r="F138" s="1154"/>
      <c r="G138" s="1156"/>
      <c r="H138" s="1154"/>
      <c r="I138" s="1154"/>
      <c r="J138" s="96"/>
      <c r="K138" s="1154"/>
      <c r="L138" s="1154"/>
      <c r="M138" s="96"/>
      <c r="N138" s="1156"/>
      <c r="O138" s="1156"/>
      <c r="P138" s="1154"/>
      <c r="Q138" s="1154"/>
    </row>
    <row r="139" spans="1:19" ht="14.45" customHeight="1">
      <c r="B139" s="1153"/>
      <c r="C139" s="1153"/>
      <c r="D139" s="1153"/>
      <c r="E139" s="1154"/>
      <c r="F139" s="1154"/>
      <c r="G139" s="1156"/>
      <c r="H139" s="1154"/>
      <c r="I139" s="1154"/>
      <c r="J139" s="96"/>
      <c r="K139" s="1154"/>
      <c r="L139" s="1154"/>
      <c r="M139" s="96"/>
      <c r="N139" s="1156"/>
      <c r="O139" s="1156"/>
      <c r="P139" s="1154"/>
      <c r="Q139" s="1154"/>
    </row>
    <row r="140" spans="1:19" ht="14.45" customHeight="1">
      <c r="B140" s="118"/>
      <c r="C140" s="118"/>
      <c r="D140" s="118"/>
      <c r="E140" s="1154"/>
      <c r="F140" s="1154"/>
      <c r="G140" s="1156"/>
      <c r="H140" s="1154"/>
      <c r="I140" s="1154"/>
      <c r="J140" s="96"/>
      <c r="K140" s="1154"/>
      <c r="L140" s="1154"/>
      <c r="M140" s="96"/>
      <c r="N140" s="1156"/>
      <c r="O140" s="1156"/>
      <c r="P140" s="1154"/>
      <c r="Q140" s="1154"/>
    </row>
    <row r="141" spans="1:19" ht="14.45" customHeight="1">
      <c r="B141" s="1153"/>
      <c r="C141" s="1153"/>
      <c r="D141" s="1153"/>
      <c r="E141" s="1154"/>
      <c r="F141" s="1154"/>
      <c r="G141" s="1156"/>
      <c r="H141" s="1154"/>
      <c r="I141" s="1154"/>
      <c r="J141" s="96"/>
      <c r="K141" s="1154"/>
      <c r="L141" s="1154"/>
      <c r="M141" s="96"/>
      <c r="N141" s="1156"/>
      <c r="O141" s="1156"/>
      <c r="P141" s="1154"/>
      <c r="Q141" s="1154"/>
    </row>
    <row r="142" spans="1:19" ht="14.45" customHeight="1">
      <c r="B142" s="1153"/>
      <c r="C142" s="1153"/>
      <c r="D142" s="1153"/>
      <c r="E142" s="1154"/>
      <c r="F142" s="1154"/>
      <c r="G142" s="1156"/>
      <c r="H142" s="1154"/>
      <c r="I142" s="1154"/>
      <c r="J142" s="96"/>
      <c r="K142" s="1154"/>
      <c r="L142" s="1154"/>
      <c r="M142" s="96"/>
      <c r="N142" s="1156"/>
      <c r="O142" s="1156"/>
      <c r="P142" s="1154"/>
      <c r="Q142" s="1154"/>
    </row>
    <row r="143" spans="1:19" ht="8.25" customHeight="1">
      <c r="B143" s="1153"/>
      <c r="C143" s="1153"/>
      <c r="D143" s="1153"/>
      <c r="E143" s="1154"/>
      <c r="F143" s="1154"/>
      <c r="G143" s="1156"/>
      <c r="H143" s="1154"/>
      <c r="I143" s="1158"/>
      <c r="J143" s="96"/>
      <c r="K143" s="1154"/>
      <c r="L143" s="1154"/>
      <c r="M143" s="96"/>
      <c r="N143" s="1156"/>
      <c r="O143" s="1156"/>
      <c r="P143" s="1154"/>
      <c r="Q143" s="1158"/>
    </row>
    <row r="144" spans="1:19" ht="14.45" customHeight="1">
      <c r="B144" s="1157"/>
      <c r="C144" s="1157"/>
      <c r="D144" s="1157"/>
      <c r="E144" s="1154"/>
      <c r="F144" s="1154"/>
      <c r="G144" s="1156"/>
      <c r="H144" s="1154"/>
      <c r="I144" s="1154"/>
      <c r="J144" s="96"/>
      <c r="K144" s="1154"/>
      <c r="L144" s="1154"/>
      <c r="M144" s="96"/>
      <c r="N144" s="1156"/>
      <c r="O144" s="1156"/>
      <c r="P144" s="1154"/>
      <c r="Q144" s="1154"/>
    </row>
    <row r="145" spans="2:22" ht="9.75" customHeight="1">
      <c r="B145" s="1157"/>
      <c r="C145" s="1157"/>
      <c r="D145" s="1157"/>
      <c r="E145" s="1154"/>
      <c r="F145" s="1154"/>
      <c r="G145" s="1156"/>
      <c r="H145" s="1154"/>
      <c r="I145" s="1154"/>
      <c r="J145" s="1156"/>
      <c r="K145" s="1155"/>
      <c r="L145" s="1155"/>
      <c r="M145" s="1156"/>
      <c r="N145" s="1156"/>
      <c r="O145" s="1156"/>
      <c r="P145" s="1154"/>
      <c r="Q145" s="1154"/>
    </row>
    <row r="146" spans="2:22" ht="14.45" customHeight="1">
      <c r="B146" s="1158"/>
      <c r="C146" s="1153"/>
      <c r="D146" s="1153"/>
      <c r="E146" s="1153"/>
    </row>
    <row r="147" spans="2:22" ht="14.45" customHeight="1">
      <c r="B147" s="1157"/>
      <c r="C147" s="1157"/>
      <c r="D147" s="1157"/>
      <c r="E147" s="1157"/>
      <c r="F147" s="1157"/>
      <c r="G147" s="1157"/>
      <c r="H147" s="1157"/>
      <c r="I147" s="1157"/>
      <c r="J147" s="1157"/>
      <c r="K147" s="1157"/>
      <c r="L147" s="1157"/>
      <c r="M147" s="1157"/>
      <c r="N147" s="1157"/>
      <c r="O147" s="1157"/>
      <c r="P147" s="1157"/>
      <c r="Q147" s="1157"/>
      <c r="R147" s="1157"/>
      <c r="S147" s="1157"/>
      <c r="U147" s="1153"/>
      <c r="V147" s="1153"/>
    </row>
    <row r="148" spans="2:22" ht="14.45" customHeight="1">
      <c r="B148" s="85"/>
      <c r="C148" s="85"/>
      <c r="D148" s="85"/>
      <c r="E148" s="1157"/>
      <c r="F148" s="1157"/>
      <c r="G148" s="1157"/>
      <c r="H148" s="63"/>
      <c r="I148" s="63"/>
      <c r="J148" s="63"/>
      <c r="K148" s="1157"/>
      <c r="L148" s="1157"/>
      <c r="M148" s="1157"/>
      <c r="N148" s="63"/>
      <c r="O148" s="1157"/>
    </row>
    <row r="149" spans="2:22" ht="14.45" customHeight="1">
      <c r="B149" s="85"/>
      <c r="C149" s="85"/>
      <c r="D149" s="85"/>
      <c r="E149" s="1151"/>
      <c r="F149" s="1151"/>
      <c r="G149" s="116"/>
      <c r="H149" s="63"/>
      <c r="I149" s="63"/>
      <c r="J149" s="116"/>
      <c r="K149" s="63"/>
      <c r="L149" s="63"/>
      <c r="M149" s="116"/>
      <c r="N149" s="1157"/>
      <c r="O149" s="1157"/>
    </row>
    <row r="150" spans="2:22" ht="14.45" customHeight="1">
      <c r="B150" s="85"/>
      <c r="C150" s="85"/>
      <c r="D150" s="85"/>
      <c r="E150" s="1151"/>
      <c r="F150" s="1151"/>
      <c r="G150" s="116"/>
      <c r="H150" s="63"/>
      <c r="I150" s="63"/>
      <c r="J150" s="116"/>
      <c r="K150" s="63"/>
      <c r="L150" s="63"/>
      <c r="M150" s="116"/>
      <c r="N150" s="1157"/>
      <c r="O150" s="1157"/>
    </row>
    <row r="151" spans="2:22" ht="14.45" customHeight="1">
      <c r="B151" s="85"/>
      <c r="C151" s="85"/>
      <c r="D151" s="85"/>
    </row>
    <row r="152" spans="2:22" ht="14.45" customHeight="1">
      <c r="B152" s="1153"/>
      <c r="C152" s="1153"/>
      <c r="D152" s="1153"/>
      <c r="E152" s="1154"/>
      <c r="F152" s="1154"/>
      <c r="G152" s="96"/>
      <c r="H152" s="1154"/>
      <c r="I152" s="1154"/>
      <c r="J152" s="96"/>
      <c r="K152" s="1154"/>
      <c r="L152" s="1154"/>
      <c r="M152" s="96"/>
      <c r="N152" s="1156"/>
      <c r="O152" s="1156"/>
    </row>
    <row r="153" spans="2:22" ht="14.45" customHeight="1">
      <c r="B153" s="1153"/>
      <c r="C153" s="1153"/>
      <c r="D153" s="1153"/>
      <c r="E153" s="1154"/>
      <c r="F153" s="1154"/>
      <c r="G153" s="96"/>
      <c r="H153" s="1154"/>
      <c r="I153" s="1154"/>
      <c r="J153" s="96"/>
      <c r="K153" s="1154"/>
      <c r="L153" s="1154"/>
      <c r="M153" s="96"/>
      <c r="N153" s="1156"/>
      <c r="O153" s="1156"/>
    </row>
    <row r="154" spans="2:22" ht="14.45" customHeight="1">
      <c r="B154" s="1153"/>
      <c r="C154" s="1153"/>
      <c r="D154" s="1153"/>
      <c r="E154" s="1154"/>
      <c r="F154" s="1154"/>
      <c r="G154" s="96"/>
      <c r="H154" s="1154"/>
      <c r="I154" s="1154"/>
      <c r="J154" s="96"/>
      <c r="K154" s="1154"/>
      <c r="L154" s="1154"/>
      <c r="M154" s="96"/>
      <c r="N154" s="1156"/>
      <c r="O154" s="1156"/>
    </row>
    <row r="155" spans="2:22" ht="14.45" customHeight="1">
      <c r="B155" s="118"/>
      <c r="C155" s="118"/>
      <c r="D155" s="118"/>
      <c r="E155" s="1154"/>
      <c r="F155" s="1154"/>
      <c r="G155" s="96"/>
      <c r="H155" s="1154"/>
      <c r="I155" s="1154"/>
      <c r="J155" s="96"/>
      <c r="K155" s="1154"/>
      <c r="L155" s="1154"/>
      <c r="M155" s="96"/>
      <c r="N155" s="1156"/>
      <c r="O155" s="1156"/>
    </row>
    <row r="156" spans="2:22" ht="14.45" customHeight="1">
      <c r="B156" s="1153"/>
      <c r="C156" s="1153"/>
      <c r="D156" s="1153"/>
      <c r="E156" s="1154"/>
      <c r="F156" s="1154"/>
      <c r="G156" s="96"/>
      <c r="H156" s="1154"/>
      <c r="I156" s="1154"/>
      <c r="J156" s="96"/>
      <c r="K156" s="1154"/>
      <c r="L156" s="1154"/>
      <c r="M156" s="96"/>
      <c r="N156" s="1156"/>
      <c r="O156" s="1156"/>
    </row>
    <row r="157" spans="2:22" ht="14.45" customHeight="1">
      <c r="B157" s="1153"/>
      <c r="C157" s="1153"/>
      <c r="D157" s="1153"/>
      <c r="E157" s="1154"/>
      <c r="F157" s="1154"/>
      <c r="G157" s="96"/>
      <c r="H157" s="1154"/>
      <c r="I157" s="1154"/>
      <c r="J157" s="96"/>
      <c r="K157" s="1154"/>
      <c r="L157" s="1154"/>
      <c r="M157" s="96"/>
      <c r="N157" s="1156"/>
      <c r="O157" s="1156"/>
    </row>
    <row r="158" spans="2:22" ht="9" customHeight="1">
      <c r="B158" s="1153"/>
      <c r="C158" s="1153"/>
      <c r="D158" s="1153"/>
      <c r="E158" s="1158"/>
      <c r="F158" s="1158"/>
      <c r="G158" s="84"/>
      <c r="H158" s="1158"/>
      <c r="I158" s="1158"/>
      <c r="J158" s="84"/>
      <c r="K158" s="1158"/>
      <c r="L158" s="1158"/>
      <c r="M158" s="84"/>
      <c r="N158" s="1158"/>
      <c r="O158" s="1158"/>
    </row>
    <row r="159" spans="2:22" ht="14.45" customHeight="1">
      <c r="B159" s="1157"/>
      <c r="C159" s="1157"/>
      <c r="D159" s="1157"/>
      <c r="E159" s="1154"/>
      <c r="F159" s="1154"/>
      <c r="G159" s="96"/>
      <c r="H159" s="1154"/>
      <c r="I159" s="1154"/>
      <c r="J159" s="96"/>
      <c r="K159" s="1154"/>
      <c r="L159" s="1154"/>
      <c r="M159" s="96"/>
      <c r="N159" s="1156"/>
      <c r="O159" s="1156"/>
    </row>
    <row r="160" spans="2:22" ht="9" customHeight="1">
      <c r="G160" s="68"/>
      <c r="J160" s="68"/>
      <c r="M160" s="68"/>
    </row>
    <row r="161" spans="2:3" ht="14.45" customHeight="1">
      <c r="B161" s="1158"/>
      <c r="C161" s="1153"/>
    </row>
  </sheetData>
  <mergeCells count="86">
    <mergeCell ref="Q2:S2"/>
    <mergeCell ref="B3:C4"/>
    <mergeCell ref="D3:G3"/>
    <mergeCell ref="H3:K3"/>
    <mergeCell ref="L3:O3"/>
    <mergeCell ref="P3:S3"/>
    <mergeCell ref="D4:E4"/>
    <mergeCell ref="F4:G4"/>
    <mergeCell ref="H4:I4"/>
    <mergeCell ref="J4:K4"/>
    <mergeCell ref="L4:M4"/>
    <mergeCell ref="N4:O4"/>
    <mergeCell ref="P4:Q4"/>
    <mergeCell ref="R4:S4"/>
    <mergeCell ref="R5:S5"/>
    <mergeCell ref="B6:C6"/>
    <mergeCell ref="D6:E6"/>
    <mergeCell ref="F6:G6"/>
    <mergeCell ref="H6:I6"/>
    <mergeCell ref="J6:K6"/>
    <mergeCell ref="L6:M6"/>
    <mergeCell ref="N6:O6"/>
    <mergeCell ref="P6:Q6"/>
    <mergeCell ref="R6:S6"/>
    <mergeCell ref="B5:C5"/>
    <mergeCell ref="D5:E5"/>
    <mergeCell ref="F5:G5"/>
    <mergeCell ref="H5:I5"/>
    <mergeCell ref="J5:K5"/>
    <mergeCell ref="L5:M5"/>
    <mergeCell ref="N5:O5"/>
    <mergeCell ref="P5:Q5"/>
    <mergeCell ref="L7:M7"/>
    <mergeCell ref="N7:O7"/>
    <mergeCell ref="P7:Q7"/>
    <mergeCell ref="R7:S7"/>
    <mergeCell ref="B8:C8"/>
    <mergeCell ref="D8:E8"/>
    <mergeCell ref="F8:G8"/>
    <mergeCell ref="H8:I8"/>
    <mergeCell ref="J8:K8"/>
    <mergeCell ref="L8:M8"/>
    <mergeCell ref="N8:O8"/>
    <mergeCell ref="P8:Q8"/>
    <mergeCell ref="R8:S8"/>
    <mergeCell ref="B7:C7"/>
    <mergeCell ref="D7:E7"/>
    <mergeCell ref="F7:G7"/>
    <mergeCell ref="H7:I7"/>
    <mergeCell ref="J7:K7"/>
    <mergeCell ref="B14:C16"/>
    <mergeCell ref="D14:D16"/>
    <mergeCell ref="E14:E16"/>
    <mergeCell ref="F14:F16"/>
    <mergeCell ref="G14:G16"/>
    <mergeCell ref="N9:O9"/>
    <mergeCell ref="P9:Q9"/>
    <mergeCell ref="R9:S9"/>
    <mergeCell ref="B10:M10"/>
    <mergeCell ref="N13:R13"/>
    <mergeCell ref="B9:C9"/>
    <mergeCell ref="D9:E9"/>
    <mergeCell ref="F9:G9"/>
    <mergeCell ref="H9:I9"/>
    <mergeCell ref="J9:K9"/>
    <mergeCell ref="L9:M9"/>
    <mergeCell ref="R14:R16"/>
    <mergeCell ref="H14:H16"/>
    <mergeCell ref="I14:I16"/>
    <mergeCell ref="J14:J16"/>
    <mergeCell ref="K14:K16"/>
    <mergeCell ref="L14:L16"/>
    <mergeCell ref="M14:M16"/>
    <mergeCell ref="N14:N16"/>
    <mergeCell ref="O14:O16"/>
    <mergeCell ref="P14:P16"/>
    <mergeCell ref="Q14:Q16"/>
    <mergeCell ref="R22:R24"/>
    <mergeCell ref="S22:S24"/>
    <mergeCell ref="R25:S25"/>
    <mergeCell ref="B17:C17"/>
    <mergeCell ref="B18:C18"/>
    <mergeCell ref="B19:C19"/>
    <mergeCell ref="B20:C20"/>
    <mergeCell ref="B21:C21"/>
    <mergeCell ref="B22:M22"/>
  </mergeCells>
  <phoneticPr fontId="2"/>
  <pageMargins left="0.78740157480314965" right="0.78740157480314965" top="0.59055118110236227" bottom="0.59055118110236227" header="0.39370078740157483" footer="0.39370078740157483"/>
  <pageSetup paperSize="9" scale="93" orientation="portrait" useFirstPageNumber="1" r:id="rId1"/>
  <headerFooter alignWithMargins="0">
    <oddHeader>&amp;R&amp;A</oddHeader>
    <oddFooter>&amp;C－４６－</oddFooter>
  </headerFooter>
  <rowBreaks count="3" manualBreakCount="3">
    <brk id="29" max="16383" man="1"/>
    <brk id="82" max="16383" man="1"/>
    <brk id="12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dimension ref="A1:BZ178"/>
  <sheetViews>
    <sheetView zoomScaleNormal="100" workbookViewId="0">
      <selection activeCell="A25" sqref="A25"/>
    </sheetView>
  </sheetViews>
  <sheetFormatPr defaultRowHeight="14.45" customHeight="1"/>
  <cols>
    <col min="1" max="1" width="1.875" style="1152" customWidth="1"/>
    <col min="2" max="41" width="2.25" style="1152" customWidth="1"/>
    <col min="42" max="256" width="9" style="1152"/>
    <col min="257" max="257" width="1.875" style="1152" customWidth="1"/>
    <col min="258" max="297" width="2.25" style="1152" customWidth="1"/>
    <col min="298" max="512" width="9" style="1152"/>
    <col min="513" max="513" width="1.875" style="1152" customWidth="1"/>
    <col min="514" max="553" width="2.25" style="1152" customWidth="1"/>
    <col min="554" max="768" width="9" style="1152"/>
    <col min="769" max="769" width="1.875" style="1152" customWidth="1"/>
    <col min="770" max="809" width="2.25" style="1152" customWidth="1"/>
    <col min="810" max="1024" width="9" style="1152"/>
    <col min="1025" max="1025" width="1.875" style="1152" customWidth="1"/>
    <col min="1026" max="1065" width="2.25" style="1152" customWidth="1"/>
    <col min="1066" max="1280" width="9" style="1152"/>
    <col min="1281" max="1281" width="1.875" style="1152" customWidth="1"/>
    <col min="1282" max="1321" width="2.25" style="1152" customWidth="1"/>
    <col min="1322" max="1536" width="9" style="1152"/>
    <col min="1537" max="1537" width="1.875" style="1152" customWidth="1"/>
    <col min="1538" max="1577" width="2.25" style="1152" customWidth="1"/>
    <col min="1578" max="1792" width="9" style="1152"/>
    <col min="1793" max="1793" width="1.875" style="1152" customWidth="1"/>
    <col min="1794" max="1833" width="2.25" style="1152" customWidth="1"/>
    <col min="1834" max="2048" width="9" style="1152"/>
    <col min="2049" max="2049" width="1.875" style="1152" customWidth="1"/>
    <col min="2050" max="2089" width="2.25" style="1152" customWidth="1"/>
    <col min="2090" max="2304" width="9" style="1152"/>
    <col min="2305" max="2305" width="1.875" style="1152" customWidth="1"/>
    <col min="2306" max="2345" width="2.25" style="1152" customWidth="1"/>
    <col min="2346" max="2560" width="9" style="1152"/>
    <col min="2561" max="2561" width="1.875" style="1152" customWidth="1"/>
    <col min="2562" max="2601" width="2.25" style="1152" customWidth="1"/>
    <col min="2602" max="2816" width="9" style="1152"/>
    <col min="2817" max="2817" width="1.875" style="1152" customWidth="1"/>
    <col min="2818" max="2857" width="2.25" style="1152" customWidth="1"/>
    <col min="2858" max="3072" width="9" style="1152"/>
    <col min="3073" max="3073" width="1.875" style="1152" customWidth="1"/>
    <col min="3074" max="3113" width="2.25" style="1152" customWidth="1"/>
    <col min="3114" max="3328" width="9" style="1152"/>
    <col min="3329" max="3329" width="1.875" style="1152" customWidth="1"/>
    <col min="3330" max="3369" width="2.25" style="1152" customWidth="1"/>
    <col min="3370" max="3584" width="9" style="1152"/>
    <col min="3585" max="3585" width="1.875" style="1152" customWidth="1"/>
    <col min="3586" max="3625" width="2.25" style="1152" customWidth="1"/>
    <col min="3626" max="3840" width="9" style="1152"/>
    <col min="3841" max="3841" width="1.875" style="1152" customWidth="1"/>
    <col min="3842" max="3881" width="2.25" style="1152" customWidth="1"/>
    <col min="3882" max="4096" width="9" style="1152"/>
    <col min="4097" max="4097" width="1.875" style="1152" customWidth="1"/>
    <col min="4098" max="4137" width="2.25" style="1152" customWidth="1"/>
    <col min="4138" max="4352" width="9" style="1152"/>
    <col min="4353" max="4353" width="1.875" style="1152" customWidth="1"/>
    <col min="4354" max="4393" width="2.25" style="1152" customWidth="1"/>
    <col min="4394" max="4608" width="9" style="1152"/>
    <col min="4609" max="4609" width="1.875" style="1152" customWidth="1"/>
    <col min="4610" max="4649" width="2.25" style="1152" customWidth="1"/>
    <col min="4650" max="4864" width="9" style="1152"/>
    <col min="4865" max="4865" width="1.875" style="1152" customWidth="1"/>
    <col min="4866" max="4905" width="2.25" style="1152" customWidth="1"/>
    <col min="4906" max="5120" width="9" style="1152"/>
    <col min="5121" max="5121" width="1.875" style="1152" customWidth="1"/>
    <col min="5122" max="5161" width="2.25" style="1152" customWidth="1"/>
    <col min="5162" max="5376" width="9" style="1152"/>
    <col min="5377" max="5377" width="1.875" style="1152" customWidth="1"/>
    <col min="5378" max="5417" width="2.25" style="1152" customWidth="1"/>
    <col min="5418" max="5632" width="9" style="1152"/>
    <col min="5633" max="5633" width="1.875" style="1152" customWidth="1"/>
    <col min="5634" max="5673" width="2.25" style="1152" customWidth="1"/>
    <col min="5674" max="5888" width="9" style="1152"/>
    <col min="5889" max="5889" width="1.875" style="1152" customWidth="1"/>
    <col min="5890" max="5929" width="2.25" style="1152" customWidth="1"/>
    <col min="5930" max="6144" width="9" style="1152"/>
    <col min="6145" max="6145" width="1.875" style="1152" customWidth="1"/>
    <col min="6146" max="6185" width="2.25" style="1152" customWidth="1"/>
    <col min="6186" max="6400" width="9" style="1152"/>
    <col min="6401" max="6401" width="1.875" style="1152" customWidth="1"/>
    <col min="6402" max="6441" width="2.25" style="1152" customWidth="1"/>
    <col min="6442" max="6656" width="9" style="1152"/>
    <col min="6657" max="6657" width="1.875" style="1152" customWidth="1"/>
    <col min="6658" max="6697" width="2.25" style="1152" customWidth="1"/>
    <col min="6698" max="6912" width="9" style="1152"/>
    <col min="6913" max="6913" width="1.875" style="1152" customWidth="1"/>
    <col min="6914" max="6953" width="2.25" style="1152" customWidth="1"/>
    <col min="6954" max="7168" width="9" style="1152"/>
    <col min="7169" max="7169" width="1.875" style="1152" customWidth="1"/>
    <col min="7170" max="7209" width="2.25" style="1152" customWidth="1"/>
    <col min="7210" max="7424" width="9" style="1152"/>
    <col min="7425" max="7425" width="1.875" style="1152" customWidth="1"/>
    <col min="7426" max="7465" width="2.25" style="1152" customWidth="1"/>
    <col min="7466" max="7680" width="9" style="1152"/>
    <col min="7681" max="7681" width="1.875" style="1152" customWidth="1"/>
    <col min="7682" max="7721" width="2.25" style="1152" customWidth="1"/>
    <col min="7722" max="7936" width="9" style="1152"/>
    <col min="7937" max="7937" width="1.875" style="1152" customWidth="1"/>
    <col min="7938" max="7977" width="2.25" style="1152" customWidth="1"/>
    <col min="7978" max="8192" width="9" style="1152"/>
    <col min="8193" max="8193" width="1.875" style="1152" customWidth="1"/>
    <col min="8194" max="8233" width="2.25" style="1152" customWidth="1"/>
    <col min="8234" max="8448" width="9" style="1152"/>
    <col min="8449" max="8449" width="1.875" style="1152" customWidth="1"/>
    <col min="8450" max="8489" width="2.25" style="1152" customWidth="1"/>
    <col min="8490" max="8704" width="9" style="1152"/>
    <col min="8705" max="8705" width="1.875" style="1152" customWidth="1"/>
    <col min="8706" max="8745" width="2.25" style="1152" customWidth="1"/>
    <col min="8746" max="8960" width="9" style="1152"/>
    <col min="8961" max="8961" width="1.875" style="1152" customWidth="1"/>
    <col min="8962" max="9001" width="2.25" style="1152" customWidth="1"/>
    <col min="9002" max="9216" width="9" style="1152"/>
    <col min="9217" max="9217" width="1.875" style="1152" customWidth="1"/>
    <col min="9218" max="9257" width="2.25" style="1152" customWidth="1"/>
    <col min="9258" max="9472" width="9" style="1152"/>
    <col min="9473" max="9473" width="1.875" style="1152" customWidth="1"/>
    <col min="9474" max="9513" width="2.25" style="1152" customWidth="1"/>
    <col min="9514" max="9728" width="9" style="1152"/>
    <col min="9729" max="9729" width="1.875" style="1152" customWidth="1"/>
    <col min="9730" max="9769" width="2.25" style="1152" customWidth="1"/>
    <col min="9770" max="9984" width="9" style="1152"/>
    <col min="9985" max="9985" width="1.875" style="1152" customWidth="1"/>
    <col min="9986" max="10025" width="2.25" style="1152" customWidth="1"/>
    <col min="10026" max="10240" width="9" style="1152"/>
    <col min="10241" max="10241" width="1.875" style="1152" customWidth="1"/>
    <col min="10242" max="10281" width="2.25" style="1152" customWidth="1"/>
    <col min="10282" max="10496" width="9" style="1152"/>
    <col min="10497" max="10497" width="1.875" style="1152" customWidth="1"/>
    <col min="10498" max="10537" width="2.25" style="1152" customWidth="1"/>
    <col min="10538" max="10752" width="9" style="1152"/>
    <col min="10753" max="10753" width="1.875" style="1152" customWidth="1"/>
    <col min="10754" max="10793" width="2.25" style="1152" customWidth="1"/>
    <col min="10794" max="11008" width="9" style="1152"/>
    <col min="11009" max="11009" width="1.875" style="1152" customWidth="1"/>
    <col min="11010" max="11049" width="2.25" style="1152" customWidth="1"/>
    <col min="11050" max="11264" width="9" style="1152"/>
    <col min="11265" max="11265" width="1.875" style="1152" customWidth="1"/>
    <col min="11266" max="11305" width="2.25" style="1152" customWidth="1"/>
    <col min="11306" max="11520" width="9" style="1152"/>
    <col min="11521" max="11521" width="1.875" style="1152" customWidth="1"/>
    <col min="11522" max="11561" width="2.25" style="1152" customWidth="1"/>
    <col min="11562" max="11776" width="9" style="1152"/>
    <col min="11777" max="11777" width="1.875" style="1152" customWidth="1"/>
    <col min="11778" max="11817" width="2.25" style="1152" customWidth="1"/>
    <col min="11818" max="12032" width="9" style="1152"/>
    <col min="12033" max="12033" width="1.875" style="1152" customWidth="1"/>
    <col min="12034" max="12073" width="2.25" style="1152" customWidth="1"/>
    <col min="12074" max="12288" width="9" style="1152"/>
    <col min="12289" max="12289" width="1.875" style="1152" customWidth="1"/>
    <col min="12290" max="12329" width="2.25" style="1152" customWidth="1"/>
    <col min="12330" max="12544" width="9" style="1152"/>
    <col min="12545" max="12545" width="1.875" style="1152" customWidth="1"/>
    <col min="12546" max="12585" width="2.25" style="1152" customWidth="1"/>
    <col min="12586" max="12800" width="9" style="1152"/>
    <col min="12801" max="12801" width="1.875" style="1152" customWidth="1"/>
    <col min="12802" max="12841" width="2.25" style="1152" customWidth="1"/>
    <col min="12842" max="13056" width="9" style="1152"/>
    <col min="13057" max="13057" width="1.875" style="1152" customWidth="1"/>
    <col min="13058" max="13097" width="2.25" style="1152" customWidth="1"/>
    <col min="13098" max="13312" width="9" style="1152"/>
    <col min="13313" max="13313" width="1.875" style="1152" customWidth="1"/>
    <col min="13314" max="13353" width="2.25" style="1152" customWidth="1"/>
    <col min="13354" max="13568" width="9" style="1152"/>
    <col min="13569" max="13569" width="1.875" style="1152" customWidth="1"/>
    <col min="13570" max="13609" width="2.25" style="1152" customWidth="1"/>
    <col min="13610" max="13824" width="9" style="1152"/>
    <col min="13825" max="13825" width="1.875" style="1152" customWidth="1"/>
    <col min="13826" max="13865" width="2.25" style="1152" customWidth="1"/>
    <col min="13866" max="14080" width="9" style="1152"/>
    <col min="14081" max="14081" width="1.875" style="1152" customWidth="1"/>
    <col min="14082" max="14121" width="2.25" style="1152" customWidth="1"/>
    <col min="14122" max="14336" width="9" style="1152"/>
    <col min="14337" max="14337" width="1.875" style="1152" customWidth="1"/>
    <col min="14338" max="14377" width="2.25" style="1152" customWidth="1"/>
    <col min="14378" max="14592" width="9" style="1152"/>
    <col min="14593" max="14593" width="1.875" style="1152" customWidth="1"/>
    <col min="14594" max="14633" width="2.25" style="1152" customWidth="1"/>
    <col min="14634" max="14848" width="9" style="1152"/>
    <col min="14849" max="14849" width="1.875" style="1152" customWidth="1"/>
    <col min="14850" max="14889" width="2.25" style="1152" customWidth="1"/>
    <col min="14890" max="15104" width="9" style="1152"/>
    <col min="15105" max="15105" width="1.875" style="1152" customWidth="1"/>
    <col min="15106" max="15145" width="2.25" style="1152" customWidth="1"/>
    <col min="15146" max="15360" width="9" style="1152"/>
    <col min="15361" max="15361" width="1.875" style="1152" customWidth="1"/>
    <col min="15362" max="15401" width="2.25" style="1152" customWidth="1"/>
    <col min="15402" max="15616" width="9" style="1152"/>
    <col min="15617" max="15617" width="1.875" style="1152" customWidth="1"/>
    <col min="15618" max="15657" width="2.25" style="1152" customWidth="1"/>
    <col min="15658" max="15872" width="9" style="1152"/>
    <col min="15873" max="15873" width="1.875" style="1152" customWidth="1"/>
    <col min="15874" max="15913" width="2.25" style="1152" customWidth="1"/>
    <col min="15914" max="16128" width="9" style="1152"/>
    <col min="16129" max="16129" width="1.875" style="1152" customWidth="1"/>
    <col min="16130" max="16169" width="2.25" style="1152" customWidth="1"/>
    <col min="16170" max="16384" width="9" style="1152"/>
  </cols>
  <sheetData>
    <row r="1" spans="1:78" s="138" customFormat="1" ht="26.25" customHeight="1">
      <c r="A1" s="134" t="s">
        <v>2154</v>
      </c>
      <c r="B1" s="140"/>
      <c r="C1" s="140"/>
      <c r="D1" s="140"/>
      <c r="E1" s="140"/>
      <c r="F1" s="140"/>
      <c r="G1" s="140"/>
      <c r="H1" s="140"/>
      <c r="I1" s="140"/>
      <c r="J1" s="140"/>
      <c r="K1" s="140"/>
      <c r="L1" s="140"/>
      <c r="M1" s="140"/>
      <c r="N1" s="140"/>
      <c r="O1" s="140"/>
      <c r="P1" s="140"/>
      <c r="Q1" s="140"/>
      <c r="R1" s="140"/>
      <c r="S1" s="140"/>
      <c r="T1" s="140"/>
      <c r="U1" s="140"/>
      <c r="V1" s="140"/>
      <c r="W1" s="140"/>
      <c r="X1" s="139"/>
      <c r="Y1" s="139"/>
      <c r="Z1" s="139"/>
      <c r="AA1" s="139"/>
      <c r="AB1" s="139"/>
      <c r="AC1" s="139"/>
      <c r="AD1" s="139"/>
      <c r="AE1" s="139"/>
      <c r="AF1" s="139"/>
      <c r="AG1" s="139"/>
      <c r="AH1" s="139"/>
      <c r="AI1" s="139"/>
    </row>
    <row r="2" spans="1:78" ht="18.75" customHeight="1">
      <c r="B2" s="1158"/>
      <c r="C2" s="1158"/>
      <c r="D2" s="1154"/>
      <c r="E2" s="1154"/>
      <c r="F2" s="1154"/>
      <c r="N2" s="1154"/>
      <c r="O2" s="1159"/>
      <c r="P2" s="1159"/>
      <c r="Q2" s="1159"/>
      <c r="R2" s="1159"/>
      <c r="S2" s="1159"/>
      <c r="T2" s="1159"/>
      <c r="U2" s="1159"/>
      <c r="AD2" s="1597" t="s">
        <v>1865</v>
      </c>
      <c r="AE2" s="2705"/>
      <c r="AF2" s="2705"/>
      <c r="AG2" s="2705"/>
      <c r="AH2" s="2705"/>
      <c r="AI2" s="2705"/>
      <c r="AJ2" s="2705"/>
      <c r="AK2" s="2705"/>
      <c r="AL2" s="2705"/>
      <c r="AM2" s="2705"/>
      <c r="AN2" s="2705"/>
      <c r="AO2" s="2705"/>
    </row>
    <row r="3" spans="1:78" ht="18.75" customHeight="1">
      <c r="B3" s="1821" t="s">
        <v>329</v>
      </c>
      <c r="C3" s="1822"/>
      <c r="D3" s="1822"/>
      <c r="E3" s="1822"/>
      <c r="F3" s="2706" t="s">
        <v>1324</v>
      </c>
      <c r="G3" s="2706"/>
      <c r="H3" s="2706"/>
      <c r="I3" s="2706"/>
      <c r="J3" s="2706" t="s">
        <v>1279</v>
      </c>
      <c r="K3" s="2706"/>
      <c r="L3" s="2706"/>
      <c r="M3" s="2706"/>
      <c r="N3" s="2706" t="s">
        <v>520</v>
      </c>
      <c r="O3" s="2706"/>
      <c r="P3" s="2706"/>
      <c r="Q3" s="2706"/>
      <c r="R3" s="2706" t="s">
        <v>521</v>
      </c>
      <c r="S3" s="2706"/>
      <c r="T3" s="2706"/>
      <c r="U3" s="2706"/>
      <c r="V3" s="2706" t="s">
        <v>522</v>
      </c>
      <c r="W3" s="2706"/>
      <c r="X3" s="2706"/>
      <c r="Y3" s="2706"/>
      <c r="Z3" s="2706" t="s">
        <v>1679</v>
      </c>
      <c r="AA3" s="2706"/>
      <c r="AB3" s="2706"/>
      <c r="AC3" s="2706"/>
      <c r="AD3" s="2706" t="s">
        <v>1403</v>
      </c>
      <c r="AE3" s="2706"/>
      <c r="AF3" s="2706"/>
      <c r="AG3" s="2706"/>
      <c r="AH3" s="2706" t="s">
        <v>523</v>
      </c>
      <c r="AI3" s="2706"/>
      <c r="AJ3" s="2706"/>
      <c r="AK3" s="2706"/>
      <c r="AL3" s="2706" t="s">
        <v>1384</v>
      </c>
      <c r="AM3" s="2706"/>
      <c r="AN3" s="2706"/>
      <c r="AO3" s="2708"/>
    </row>
    <row r="4" spans="1:78" ht="18.75" customHeight="1">
      <c r="B4" s="1823"/>
      <c r="C4" s="1581"/>
      <c r="D4" s="1581"/>
      <c r="E4" s="1581"/>
      <c r="F4" s="2707"/>
      <c r="G4" s="2707"/>
      <c r="H4" s="2707"/>
      <c r="I4" s="2707"/>
      <c r="J4" s="2707"/>
      <c r="K4" s="2707"/>
      <c r="L4" s="2707"/>
      <c r="M4" s="2707"/>
      <c r="N4" s="2707"/>
      <c r="O4" s="2707"/>
      <c r="P4" s="2707"/>
      <c r="Q4" s="2707"/>
      <c r="R4" s="2707"/>
      <c r="S4" s="2707"/>
      <c r="T4" s="2707"/>
      <c r="U4" s="2707"/>
      <c r="V4" s="2707"/>
      <c r="W4" s="2707"/>
      <c r="X4" s="2707"/>
      <c r="Y4" s="2707"/>
      <c r="Z4" s="2707"/>
      <c r="AA4" s="2707"/>
      <c r="AB4" s="2707"/>
      <c r="AC4" s="2707"/>
      <c r="AD4" s="2707"/>
      <c r="AE4" s="2707"/>
      <c r="AF4" s="2707"/>
      <c r="AG4" s="2707"/>
      <c r="AH4" s="2707"/>
      <c r="AI4" s="2707"/>
      <c r="AJ4" s="2707"/>
      <c r="AK4" s="2707"/>
      <c r="AL4" s="2707"/>
      <c r="AM4" s="2707"/>
      <c r="AN4" s="2707"/>
      <c r="AO4" s="2709"/>
    </row>
    <row r="5" spans="1:78" ht="18.75" customHeight="1">
      <c r="B5" s="1823"/>
      <c r="C5" s="1581"/>
      <c r="D5" s="1581"/>
      <c r="E5" s="1581"/>
      <c r="F5" s="2707"/>
      <c r="G5" s="2707"/>
      <c r="H5" s="2707"/>
      <c r="I5" s="2707"/>
      <c r="J5" s="2707"/>
      <c r="K5" s="2707"/>
      <c r="L5" s="2707"/>
      <c r="M5" s="2707"/>
      <c r="N5" s="2707"/>
      <c r="O5" s="2707"/>
      <c r="P5" s="2707"/>
      <c r="Q5" s="2707"/>
      <c r="R5" s="2707"/>
      <c r="S5" s="2707"/>
      <c r="T5" s="2707"/>
      <c r="U5" s="2707"/>
      <c r="V5" s="2707"/>
      <c r="W5" s="2707"/>
      <c r="X5" s="2707"/>
      <c r="Y5" s="2707"/>
      <c r="Z5" s="2707"/>
      <c r="AA5" s="2707"/>
      <c r="AB5" s="2707"/>
      <c r="AC5" s="2707"/>
      <c r="AD5" s="2707"/>
      <c r="AE5" s="2707"/>
      <c r="AF5" s="2707"/>
      <c r="AG5" s="2707"/>
      <c r="AH5" s="2707"/>
      <c r="AI5" s="2707"/>
      <c r="AJ5" s="2707"/>
      <c r="AK5" s="2707"/>
      <c r="AL5" s="2707"/>
      <c r="AM5" s="2707"/>
      <c r="AN5" s="2707"/>
      <c r="AO5" s="2709"/>
    </row>
    <row r="6" spans="1:78" ht="21" customHeight="1">
      <c r="B6" s="1823" t="s">
        <v>1716</v>
      </c>
      <c r="C6" s="1581"/>
      <c r="D6" s="1581"/>
      <c r="E6" s="1581"/>
      <c r="F6" s="2702">
        <v>2241</v>
      </c>
      <c r="G6" s="2702"/>
      <c r="H6" s="2702"/>
      <c r="I6" s="2702"/>
      <c r="J6" s="2702">
        <v>244</v>
      </c>
      <c r="K6" s="2702"/>
      <c r="L6" s="2702"/>
      <c r="M6" s="2702"/>
      <c r="N6" s="2702">
        <v>18</v>
      </c>
      <c r="O6" s="2702"/>
      <c r="P6" s="2702"/>
      <c r="Q6" s="2702"/>
      <c r="R6" s="2702">
        <v>20</v>
      </c>
      <c r="S6" s="2702"/>
      <c r="T6" s="2702"/>
      <c r="U6" s="2702"/>
      <c r="V6" s="2702">
        <v>312</v>
      </c>
      <c r="W6" s="2702"/>
      <c r="X6" s="2702"/>
      <c r="Y6" s="2702"/>
      <c r="Z6" s="2702">
        <v>6</v>
      </c>
      <c r="AA6" s="2702"/>
      <c r="AB6" s="2702"/>
      <c r="AC6" s="2702"/>
      <c r="AD6" s="2702">
        <v>9</v>
      </c>
      <c r="AE6" s="2702"/>
      <c r="AF6" s="2702"/>
      <c r="AG6" s="2702"/>
      <c r="AH6" s="2702">
        <v>1467</v>
      </c>
      <c r="AI6" s="2702"/>
      <c r="AJ6" s="2702"/>
      <c r="AK6" s="2702"/>
      <c r="AL6" s="2702">
        <v>165</v>
      </c>
      <c r="AM6" s="2702"/>
      <c r="AN6" s="2702"/>
      <c r="AO6" s="2703"/>
    </row>
    <row r="7" spans="1:78" ht="21" customHeight="1">
      <c r="B7" s="1823" t="s">
        <v>1762</v>
      </c>
      <c r="C7" s="1581"/>
      <c r="D7" s="1581"/>
      <c r="E7" s="1581"/>
      <c r="F7" s="2702">
        <v>2059</v>
      </c>
      <c r="G7" s="2702"/>
      <c r="H7" s="2702"/>
      <c r="I7" s="2702"/>
      <c r="J7" s="2702">
        <v>240</v>
      </c>
      <c r="K7" s="2702"/>
      <c r="L7" s="2702"/>
      <c r="M7" s="2702"/>
      <c r="N7" s="2702">
        <v>20</v>
      </c>
      <c r="O7" s="2702"/>
      <c r="P7" s="2702"/>
      <c r="Q7" s="2702"/>
      <c r="R7" s="2702">
        <v>21</v>
      </c>
      <c r="S7" s="2702"/>
      <c r="T7" s="2702"/>
      <c r="U7" s="2702"/>
      <c r="V7" s="2702">
        <v>267</v>
      </c>
      <c r="W7" s="2702"/>
      <c r="X7" s="2702"/>
      <c r="Y7" s="2702"/>
      <c r="Z7" s="2702">
        <v>8</v>
      </c>
      <c r="AA7" s="2702"/>
      <c r="AB7" s="2702"/>
      <c r="AC7" s="2702"/>
      <c r="AD7" s="2702">
        <v>13</v>
      </c>
      <c r="AE7" s="2702"/>
      <c r="AF7" s="2702"/>
      <c r="AG7" s="2702"/>
      <c r="AH7" s="2702">
        <v>1324</v>
      </c>
      <c r="AI7" s="2702"/>
      <c r="AJ7" s="2702"/>
      <c r="AK7" s="2702"/>
      <c r="AL7" s="2702">
        <v>166</v>
      </c>
      <c r="AM7" s="2702"/>
      <c r="AN7" s="2702"/>
      <c r="AO7" s="2703"/>
    </row>
    <row r="8" spans="1:78" ht="21" customHeight="1">
      <c r="B8" s="1823" t="s">
        <v>1879</v>
      </c>
      <c r="C8" s="1581"/>
      <c r="D8" s="1581"/>
      <c r="E8" s="1581"/>
      <c r="F8" s="2702">
        <v>2279</v>
      </c>
      <c r="G8" s="2702"/>
      <c r="H8" s="2702"/>
      <c r="I8" s="2702"/>
      <c r="J8" s="2702">
        <v>268</v>
      </c>
      <c r="K8" s="2702"/>
      <c r="L8" s="2702"/>
      <c r="M8" s="2702"/>
      <c r="N8" s="2702">
        <v>22</v>
      </c>
      <c r="O8" s="2702"/>
      <c r="P8" s="2702"/>
      <c r="Q8" s="2702"/>
      <c r="R8" s="2702">
        <v>17</v>
      </c>
      <c r="S8" s="2702"/>
      <c r="T8" s="2702"/>
      <c r="U8" s="2702"/>
      <c r="V8" s="2702">
        <v>338</v>
      </c>
      <c r="W8" s="2702"/>
      <c r="X8" s="2702"/>
      <c r="Y8" s="2702"/>
      <c r="Z8" s="2702">
        <v>3</v>
      </c>
      <c r="AA8" s="2702"/>
      <c r="AB8" s="2702"/>
      <c r="AC8" s="2702"/>
      <c r="AD8" s="2702">
        <v>12</v>
      </c>
      <c r="AE8" s="2702"/>
      <c r="AF8" s="2702"/>
      <c r="AG8" s="2702"/>
      <c r="AH8" s="2702">
        <v>1443</v>
      </c>
      <c r="AI8" s="2702"/>
      <c r="AJ8" s="2702"/>
      <c r="AK8" s="2702"/>
      <c r="AL8" s="2702">
        <v>176</v>
      </c>
      <c r="AM8" s="2702"/>
      <c r="AN8" s="2702"/>
      <c r="AO8" s="2703"/>
    </row>
    <row r="9" spans="1:78" ht="21" customHeight="1">
      <c r="B9" s="2215" t="s">
        <v>1940</v>
      </c>
      <c r="C9" s="2216"/>
      <c r="D9" s="2216"/>
      <c r="E9" s="2216"/>
      <c r="F9" s="2704">
        <v>2337</v>
      </c>
      <c r="G9" s="2704"/>
      <c r="H9" s="2704"/>
      <c r="I9" s="2704"/>
      <c r="J9" s="2699">
        <v>219</v>
      </c>
      <c r="K9" s="2699"/>
      <c r="L9" s="2699"/>
      <c r="M9" s="2699"/>
      <c r="N9" s="2699">
        <v>25</v>
      </c>
      <c r="O9" s="2699"/>
      <c r="P9" s="2699"/>
      <c r="Q9" s="2699"/>
      <c r="R9" s="2699">
        <v>31</v>
      </c>
      <c r="S9" s="2699"/>
      <c r="T9" s="2699"/>
      <c r="U9" s="2699"/>
      <c r="V9" s="2699">
        <v>354</v>
      </c>
      <c r="W9" s="2699"/>
      <c r="X9" s="2699"/>
      <c r="Y9" s="2699"/>
      <c r="Z9" s="2699">
        <v>15</v>
      </c>
      <c r="AA9" s="2699"/>
      <c r="AB9" s="2699"/>
      <c r="AC9" s="2699"/>
      <c r="AD9" s="2699">
        <v>15</v>
      </c>
      <c r="AE9" s="2699"/>
      <c r="AF9" s="2699"/>
      <c r="AG9" s="2699"/>
      <c r="AH9" s="2699">
        <v>1500</v>
      </c>
      <c r="AI9" s="2699"/>
      <c r="AJ9" s="2699"/>
      <c r="AK9" s="2699"/>
      <c r="AL9" s="2699">
        <v>178</v>
      </c>
      <c r="AM9" s="2699"/>
      <c r="AN9" s="2699"/>
      <c r="AO9" s="2700"/>
    </row>
    <row r="10" spans="1:78" ht="21" customHeight="1">
      <c r="B10" s="2242" t="s">
        <v>2162</v>
      </c>
      <c r="C10" s="2243"/>
      <c r="D10" s="2243"/>
      <c r="E10" s="2243"/>
      <c r="F10" s="2701">
        <v>2230</v>
      </c>
      <c r="G10" s="2701"/>
      <c r="H10" s="2701"/>
      <c r="I10" s="2701"/>
      <c r="J10" s="2696">
        <v>178</v>
      </c>
      <c r="K10" s="2696"/>
      <c r="L10" s="2696"/>
      <c r="M10" s="2696"/>
      <c r="N10" s="2696">
        <v>29</v>
      </c>
      <c r="O10" s="2696"/>
      <c r="P10" s="2696"/>
      <c r="Q10" s="2696"/>
      <c r="R10" s="2696">
        <v>14</v>
      </c>
      <c r="S10" s="2696"/>
      <c r="T10" s="2696"/>
      <c r="U10" s="2696"/>
      <c r="V10" s="2696">
        <v>304</v>
      </c>
      <c r="W10" s="2696"/>
      <c r="X10" s="2696"/>
      <c r="Y10" s="2696"/>
      <c r="Z10" s="2696">
        <v>3</v>
      </c>
      <c r="AA10" s="2696"/>
      <c r="AB10" s="2696"/>
      <c r="AC10" s="2696"/>
      <c r="AD10" s="2696">
        <v>18</v>
      </c>
      <c r="AE10" s="2696"/>
      <c r="AF10" s="2696"/>
      <c r="AG10" s="2696"/>
      <c r="AH10" s="2696">
        <v>1512</v>
      </c>
      <c r="AI10" s="2696"/>
      <c r="AJ10" s="2696"/>
      <c r="AK10" s="2696"/>
      <c r="AL10" s="2696">
        <v>172</v>
      </c>
      <c r="AM10" s="2696"/>
      <c r="AN10" s="2696"/>
      <c r="AO10" s="2697"/>
    </row>
    <row r="11" spans="1:78" ht="18.75" customHeight="1">
      <c r="B11" s="1767" t="s">
        <v>1580</v>
      </c>
      <c r="C11" s="1586"/>
      <c r="D11" s="1586"/>
      <c r="E11" s="1586"/>
      <c r="F11" s="1586"/>
      <c r="G11" s="1586"/>
      <c r="H11" s="1586"/>
      <c r="I11" s="1586"/>
      <c r="J11" s="1586"/>
      <c r="K11" s="1586"/>
      <c r="L11" s="1586"/>
      <c r="M11" s="108"/>
      <c r="N11" s="108"/>
      <c r="O11" s="108"/>
      <c r="P11" s="108"/>
      <c r="Q11" s="108"/>
      <c r="R11" s="108"/>
      <c r="S11" s="108"/>
      <c r="U11" s="108"/>
      <c r="V11" s="108"/>
      <c r="W11" s="108"/>
      <c r="X11" s="108"/>
      <c r="Y11" s="108"/>
      <c r="Z11" s="108"/>
      <c r="AA11" s="108"/>
      <c r="AB11" s="108"/>
      <c r="AC11" s="108"/>
      <c r="AD11" s="108"/>
      <c r="AE11" s="108"/>
      <c r="AF11" s="108"/>
    </row>
    <row r="12" spans="1:78" ht="47.25" customHeight="1"/>
    <row r="13" spans="1:78" s="138" customFormat="1" ht="26.25" customHeight="1">
      <c r="A13" s="134" t="s">
        <v>2155</v>
      </c>
      <c r="B13" s="140"/>
      <c r="C13" s="140"/>
      <c r="D13" s="140"/>
      <c r="E13" s="140"/>
      <c r="F13" s="140"/>
      <c r="G13" s="140"/>
      <c r="H13" s="140"/>
      <c r="I13" s="140"/>
      <c r="J13" s="140"/>
      <c r="K13" s="140"/>
      <c r="L13" s="140"/>
      <c r="M13" s="140"/>
      <c r="N13" s="140"/>
      <c r="O13" s="140"/>
      <c r="P13" s="140"/>
      <c r="Q13" s="140"/>
      <c r="R13" s="140"/>
      <c r="S13" s="140"/>
      <c r="T13" s="140"/>
      <c r="U13" s="140"/>
      <c r="V13" s="140"/>
      <c r="W13" s="140"/>
      <c r="X13" s="139"/>
      <c r="Y13" s="139"/>
      <c r="Z13" s="139"/>
      <c r="AA13" s="139"/>
      <c r="AB13" s="139"/>
      <c r="AC13" s="139"/>
      <c r="AD13" s="139"/>
      <c r="AE13" s="139"/>
      <c r="AF13" s="139"/>
      <c r="AG13" s="139"/>
      <c r="AH13" s="139"/>
      <c r="AI13" s="139"/>
    </row>
    <row r="14" spans="1:78" ht="18.75" customHeight="1">
      <c r="B14" s="1157"/>
      <c r="C14" s="1157"/>
      <c r="D14" s="63"/>
      <c r="E14" s="63"/>
      <c r="F14" s="63"/>
      <c r="G14" s="63"/>
      <c r="R14" s="1154"/>
      <c r="S14" s="1154"/>
      <c r="T14" s="1154"/>
      <c r="U14" s="2698" t="s">
        <v>1859</v>
      </c>
      <c r="V14" s="2698"/>
      <c r="W14" s="2698"/>
      <c r="X14" s="2698"/>
      <c r="Y14" s="2698"/>
      <c r="Z14" s="2698"/>
      <c r="AA14" s="2698"/>
      <c r="AB14" s="2698"/>
      <c r="AC14" s="2698"/>
      <c r="AD14" s="2698"/>
      <c r="AE14" s="2698"/>
      <c r="AF14" s="2698"/>
      <c r="AG14" s="2698"/>
      <c r="AH14" s="2698"/>
      <c r="AI14" s="2698"/>
      <c r="AJ14" s="2698"/>
      <c r="AK14" s="2698"/>
    </row>
    <row r="15" spans="1:78" ht="21" customHeight="1">
      <c r="B15" s="1821" t="s">
        <v>329</v>
      </c>
      <c r="C15" s="1822"/>
      <c r="D15" s="1822"/>
      <c r="E15" s="1822"/>
      <c r="F15" s="1822" t="s">
        <v>2038</v>
      </c>
      <c r="G15" s="1822"/>
      <c r="H15" s="1822"/>
      <c r="I15" s="1822"/>
      <c r="J15" s="1822"/>
      <c r="K15" s="1822"/>
      <c r="L15" s="1822"/>
      <c r="M15" s="1822"/>
      <c r="N15" s="1822" t="s">
        <v>524</v>
      </c>
      <c r="O15" s="1822"/>
      <c r="P15" s="1822"/>
      <c r="Q15" s="1822"/>
      <c r="R15" s="1822"/>
      <c r="S15" s="1822"/>
      <c r="T15" s="1822"/>
      <c r="U15" s="1822"/>
      <c r="V15" s="1822" t="s">
        <v>525</v>
      </c>
      <c r="W15" s="1822"/>
      <c r="X15" s="1822"/>
      <c r="Y15" s="1822"/>
      <c r="Z15" s="1822"/>
      <c r="AA15" s="1822"/>
      <c r="AB15" s="1822"/>
      <c r="AC15" s="1822"/>
      <c r="AD15" s="1822" t="s">
        <v>1858</v>
      </c>
      <c r="AE15" s="1822"/>
      <c r="AF15" s="1822"/>
      <c r="AG15" s="1822"/>
      <c r="AH15" s="1822"/>
      <c r="AI15" s="1822"/>
      <c r="AJ15" s="1822"/>
      <c r="AK15" s="1824"/>
    </row>
    <row r="16" spans="1:78" ht="21" customHeight="1">
      <c r="B16" s="2244" t="s">
        <v>1716</v>
      </c>
      <c r="C16" s="2228"/>
      <c r="D16" s="2228"/>
      <c r="E16" s="2229"/>
      <c r="F16" s="2691">
        <v>259</v>
      </c>
      <c r="G16" s="2692"/>
      <c r="H16" s="2692"/>
      <c r="I16" s="2692"/>
      <c r="J16" s="2692"/>
      <c r="K16" s="2692"/>
      <c r="L16" s="2692"/>
      <c r="M16" s="2693"/>
      <c r="N16" s="2691">
        <v>1</v>
      </c>
      <c r="O16" s="2692"/>
      <c r="P16" s="2692"/>
      <c r="Q16" s="2692"/>
      <c r="R16" s="2692"/>
      <c r="S16" s="2692"/>
      <c r="T16" s="2692"/>
      <c r="U16" s="2693"/>
      <c r="V16" s="2691">
        <v>324</v>
      </c>
      <c r="W16" s="2692"/>
      <c r="X16" s="2692"/>
      <c r="Y16" s="2692"/>
      <c r="Z16" s="2692"/>
      <c r="AA16" s="2692"/>
      <c r="AB16" s="2692"/>
      <c r="AC16" s="2693"/>
      <c r="AD16" s="2691">
        <v>325</v>
      </c>
      <c r="AE16" s="2692"/>
      <c r="AF16" s="2692"/>
      <c r="AG16" s="2692"/>
      <c r="AH16" s="2692"/>
      <c r="AI16" s="2692"/>
      <c r="AJ16" s="2692"/>
      <c r="AK16" s="2694"/>
      <c r="AQ16" s="1811"/>
      <c r="AR16" s="1811"/>
      <c r="AS16" s="1811"/>
      <c r="AT16" s="1811"/>
      <c r="AU16" s="2695"/>
      <c r="AV16" s="2695"/>
      <c r="AW16" s="2695"/>
      <c r="AX16" s="2695"/>
      <c r="AY16" s="2695"/>
      <c r="AZ16" s="2695"/>
      <c r="BA16" s="2695"/>
      <c r="BB16" s="2695"/>
      <c r="BC16" s="2695"/>
      <c r="BD16" s="2695"/>
      <c r="BE16" s="2695"/>
      <c r="BF16" s="2695"/>
      <c r="BG16" s="2695"/>
      <c r="BH16" s="2695"/>
      <c r="BI16" s="2695"/>
      <c r="BJ16" s="2695"/>
      <c r="BK16" s="2695"/>
      <c r="BL16" s="2695"/>
      <c r="BM16" s="2695"/>
      <c r="BN16" s="2695"/>
      <c r="BO16" s="2695"/>
      <c r="BP16" s="2695"/>
      <c r="BQ16" s="2695"/>
      <c r="BR16" s="2695"/>
      <c r="BS16" s="2695"/>
      <c r="BT16" s="2695"/>
      <c r="BU16" s="2695"/>
      <c r="BV16" s="2695"/>
      <c r="BW16" s="2695"/>
      <c r="BX16" s="2695"/>
      <c r="BY16" s="2695"/>
      <c r="BZ16" s="2695"/>
    </row>
    <row r="17" spans="1:41" ht="21" customHeight="1">
      <c r="B17" s="2244" t="s">
        <v>1762</v>
      </c>
      <c r="C17" s="2228"/>
      <c r="D17" s="2228"/>
      <c r="E17" s="2229"/>
      <c r="F17" s="2691">
        <v>214</v>
      </c>
      <c r="G17" s="2692"/>
      <c r="H17" s="2692"/>
      <c r="I17" s="2692"/>
      <c r="J17" s="2692"/>
      <c r="K17" s="2692"/>
      <c r="L17" s="2692"/>
      <c r="M17" s="2693"/>
      <c r="N17" s="2691">
        <v>1</v>
      </c>
      <c r="O17" s="2692"/>
      <c r="P17" s="2692"/>
      <c r="Q17" s="2692"/>
      <c r="R17" s="2692"/>
      <c r="S17" s="2692"/>
      <c r="T17" s="2692"/>
      <c r="U17" s="2693"/>
      <c r="V17" s="2691">
        <v>268</v>
      </c>
      <c r="W17" s="2692"/>
      <c r="X17" s="2692"/>
      <c r="Y17" s="2692"/>
      <c r="Z17" s="2692"/>
      <c r="AA17" s="2692"/>
      <c r="AB17" s="2692"/>
      <c r="AC17" s="2693"/>
      <c r="AD17" s="2691">
        <v>269</v>
      </c>
      <c r="AE17" s="2692"/>
      <c r="AF17" s="2692"/>
      <c r="AG17" s="2692"/>
      <c r="AH17" s="2692"/>
      <c r="AI17" s="2692"/>
      <c r="AJ17" s="2692"/>
      <c r="AK17" s="2694"/>
    </row>
    <row r="18" spans="1:41" ht="21" customHeight="1">
      <c r="B18" s="2244" t="s">
        <v>1879</v>
      </c>
      <c r="C18" s="2228"/>
      <c r="D18" s="2228"/>
      <c r="E18" s="2229"/>
      <c r="F18" s="2691">
        <v>170</v>
      </c>
      <c r="G18" s="2692"/>
      <c r="H18" s="2692"/>
      <c r="I18" s="2692"/>
      <c r="J18" s="2692"/>
      <c r="K18" s="2692"/>
      <c r="L18" s="2692"/>
      <c r="M18" s="2693"/>
      <c r="N18" s="2691">
        <v>1</v>
      </c>
      <c r="O18" s="2692"/>
      <c r="P18" s="2692"/>
      <c r="Q18" s="2692"/>
      <c r="R18" s="2692"/>
      <c r="S18" s="2692"/>
      <c r="T18" s="2692"/>
      <c r="U18" s="2693"/>
      <c r="V18" s="2691">
        <v>227</v>
      </c>
      <c r="W18" s="2692"/>
      <c r="X18" s="2692"/>
      <c r="Y18" s="2692"/>
      <c r="Z18" s="2692"/>
      <c r="AA18" s="2692"/>
      <c r="AB18" s="2692"/>
      <c r="AC18" s="2693"/>
      <c r="AD18" s="2691">
        <v>228</v>
      </c>
      <c r="AE18" s="2692"/>
      <c r="AF18" s="2692"/>
      <c r="AG18" s="2692"/>
      <c r="AH18" s="2692"/>
      <c r="AI18" s="2692"/>
      <c r="AJ18" s="2692"/>
      <c r="AK18" s="2694"/>
    </row>
    <row r="19" spans="1:41" ht="21" customHeight="1">
      <c r="B19" s="2215" t="s">
        <v>1940</v>
      </c>
      <c r="C19" s="2216"/>
      <c r="D19" s="2216"/>
      <c r="E19" s="2216"/>
      <c r="F19" s="2689">
        <v>162</v>
      </c>
      <c r="G19" s="2689"/>
      <c r="H19" s="2689"/>
      <c r="I19" s="2689"/>
      <c r="J19" s="2689"/>
      <c r="K19" s="2689"/>
      <c r="L19" s="2689"/>
      <c r="M19" s="2689"/>
      <c r="N19" s="2689">
        <v>3</v>
      </c>
      <c r="O19" s="2689"/>
      <c r="P19" s="2689"/>
      <c r="Q19" s="2689"/>
      <c r="R19" s="2689"/>
      <c r="S19" s="2689"/>
      <c r="T19" s="2689"/>
      <c r="U19" s="2689"/>
      <c r="V19" s="2689">
        <v>183</v>
      </c>
      <c r="W19" s="2689"/>
      <c r="X19" s="2689"/>
      <c r="Y19" s="2689"/>
      <c r="Z19" s="2689"/>
      <c r="AA19" s="2689"/>
      <c r="AB19" s="2689"/>
      <c r="AC19" s="2689"/>
      <c r="AD19" s="2689">
        <v>186</v>
      </c>
      <c r="AE19" s="2689"/>
      <c r="AF19" s="2689"/>
      <c r="AG19" s="2689"/>
      <c r="AH19" s="2689"/>
      <c r="AI19" s="2689"/>
      <c r="AJ19" s="2689"/>
      <c r="AK19" s="2690"/>
    </row>
    <row r="20" spans="1:41" ht="21" customHeight="1">
      <c r="B20" s="2242" t="s">
        <v>2162</v>
      </c>
      <c r="C20" s="2243"/>
      <c r="D20" s="2243"/>
      <c r="E20" s="2243"/>
      <c r="F20" s="2684">
        <v>99</v>
      </c>
      <c r="G20" s="2684"/>
      <c r="H20" s="2684"/>
      <c r="I20" s="2684"/>
      <c r="J20" s="2684"/>
      <c r="K20" s="2684"/>
      <c r="L20" s="2684"/>
      <c r="M20" s="2684"/>
      <c r="N20" s="2684">
        <v>1</v>
      </c>
      <c r="O20" s="2684"/>
      <c r="P20" s="2684"/>
      <c r="Q20" s="2684"/>
      <c r="R20" s="2684"/>
      <c r="S20" s="2684"/>
      <c r="T20" s="2684"/>
      <c r="U20" s="2684"/>
      <c r="V20" s="2684">
        <v>116</v>
      </c>
      <c r="W20" s="2684"/>
      <c r="X20" s="2684"/>
      <c r="Y20" s="2684"/>
      <c r="Z20" s="2684"/>
      <c r="AA20" s="2684"/>
      <c r="AB20" s="2684"/>
      <c r="AC20" s="2684"/>
      <c r="AD20" s="2684">
        <v>117</v>
      </c>
      <c r="AE20" s="2684"/>
      <c r="AF20" s="2684"/>
      <c r="AG20" s="2684"/>
      <c r="AH20" s="2684"/>
      <c r="AI20" s="2684"/>
      <c r="AJ20" s="2684"/>
      <c r="AK20" s="2685"/>
    </row>
    <row r="21" spans="1:41" ht="18.75" customHeight="1">
      <c r="B21" s="2686" t="s">
        <v>1580</v>
      </c>
      <c r="C21" s="2686"/>
      <c r="D21" s="2686"/>
      <c r="E21" s="2686"/>
      <c r="F21" s="2686"/>
      <c r="G21" s="2686"/>
      <c r="H21" s="2686"/>
      <c r="I21" s="2686"/>
      <c r="J21" s="2686"/>
      <c r="K21" s="1157"/>
      <c r="L21" s="1157"/>
      <c r="M21" s="1157"/>
      <c r="Q21" s="1154"/>
      <c r="R21" s="1154"/>
      <c r="S21" s="1154"/>
      <c r="T21" s="1154"/>
      <c r="U21" s="1154"/>
    </row>
    <row r="22" spans="1:41" ht="18.75" customHeight="1">
      <c r="B22" s="2335"/>
      <c r="C22" s="2335"/>
      <c r="D22" s="2335"/>
      <c r="E22" s="2335"/>
      <c r="F22" s="2335"/>
      <c r="G22" s="2335"/>
      <c r="H22" s="2335"/>
      <c r="I22" s="2335"/>
      <c r="J22" s="2335"/>
      <c r="K22" s="1157"/>
      <c r="L22" s="1157"/>
      <c r="M22" s="1157"/>
      <c r="N22" s="1157"/>
      <c r="O22" s="1157"/>
      <c r="P22" s="1157"/>
      <c r="Q22" s="1154"/>
      <c r="R22" s="1154"/>
      <c r="S22" s="1154"/>
      <c r="T22" s="1154"/>
      <c r="U22" s="1154"/>
    </row>
    <row r="23" spans="1:41" ht="47.25" customHeight="1">
      <c r="B23" s="1157"/>
      <c r="C23" s="1157"/>
      <c r="D23" s="1157"/>
      <c r="E23" s="1157"/>
      <c r="F23" s="1157"/>
      <c r="G23" s="1157"/>
      <c r="H23" s="1157"/>
      <c r="I23" s="1157"/>
      <c r="J23" s="1157"/>
      <c r="K23" s="1157"/>
      <c r="L23" s="1157"/>
      <c r="M23" s="1157"/>
      <c r="N23" s="1157"/>
      <c r="O23" s="1157"/>
      <c r="P23" s="1157"/>
      <c r="Q23" s="1154"/>
      <c r="R23" s="1154"/>
      <c r="S23" s="1154"/>
      <c r="T23" s="1154"/>
      <c r="U23" s="1154"/>
    </row>
    <row r="24" spans="1:41" s="138" customFormat="1" ht="26.25" customHeight="1">
      <c r="A24" s="134" t="s">
        <v>2156</v>
      </c>
      <c r="B24" s="140"/>
      <c r="C24" s="140"/>
      <c r="D24" s="140"/>
      <c r="E24" s="140"/>
      <c r="F24" s="140"/>
      <c r="G24" s="140"/>
      <c r="H24" s="140"/>
      <c r="I24" s="140"/>
      <c r="J24" s="140"/>
      <c r="K24" s="140"/>
      <c r="L24" s="140"/>
      <c r="M24" s="140"/>
      <c r="N24" s="140"/>
      <c r="O24" s="140"/>
      <c r="P24" s="140"/>
      <c r="Q24" s="140"/>
      <c r="R24" s="140"/>
      <c r="S24" s="140"/>
      <c r="T24" s="140"/>
      <c r="U24" s="140"/>
      <c r="V24" s="140"/>
      <c r="W24" s="140"/>
      <c r="X24" s="139"/>
      <c r="Y24" s="139"/>
      <c r="Z24" s="139"/>
      <c r="AA24" s="139"/>
      <c r="AB24" s="139"/>
      <c r="AC24" s="139"/>
      <c r="AD24" s="139"/>
      <c r="AE24" s="139"/>
      <c r="AF24" s="139"/>
      <c r="AG24" s="139"/>
      <c r="AH24" s="139"/>
      <c r="AI24" s="139"/>
    </row>
    <row r="25" spans="1:41" ht="18" customHeight="1">
      <c r="A25" s="12"/>
      <c r="X25" s="1597" t="s">
        <v>2047</v>
      </c>
      <c r="Y25" s="1597"/>
      <c r="Z25" s="1597"/>
      <c r="AA25" s="1597"/>
      <c r="AB25" s="1597"/>
      <c r="AC25" s="1597"/>
      <c r="AD25" s="1597"/>
      <c r="AE25" s="1597"/>
      <c r="AF25" s="1597"/>
      <c r="AG25" s="1597"/>
      <c r="AH25" s="1597"/>
      <c r="AI25" s="1597"/>
      <c r="AJ25" s="1597"/>
      <c r="AK25" s="1597"/>
      <c r="AL25" s="1597"/>
      <c r="AM25" s="1597"/>
      <c r="AN25" s="1597"/>
      <c r="AO25" s="1597"/>
    </row>
    <row r="26" spans="1:41" ht="21" customHeight="1">
      <c r="B26" s="2591" t="s">
        <v>329</v>
      </c>
      <c r="C26" s="1622"/>
      <c r="D26" s="1622"/>
      <c r="E26" s="1623"/>
      <c r="F26" s="1621" t="s">
        <v>1860</v>
      </c>
      <c r="G26" s="1622"/>
      <c r="H26" s="1622"/>
      <c r="I26" s="1622"/>
      <c r="J26" s="1622"/>
      <c r="K26" s="1623"/>
      <c r="L26" s="1621" t="s">
        <v>63</v>
      </c>
      <c r="M26" s="1622"/>
      <c r="N26" s="1622"/>
      <c r="O26" s="1622"/>
      <c r="P26" s="1622"/>
      <c r="Q26" s="1623"/>
      <c r="R26" s="1621" t="s">
        <v>64</v>
      </c>
      <c r="S26" s="1622"/>
      <c r="T26" s="1622"/>
      <c r="U26" s="1622"/>
      <c r="V26" s="1622"/>
      <c r="W26" s="1623"/>
      <c r="X26" s="1621" t="s">
        <v>65</v>
      </c>
      <c r="Y26" s="1622"/>
      <c r="Z26" s="1622"/>
      <c r="AA26" s="1622"/>
      <c r="AB26" s="1622"/>
      <c r="AC26" s="1623"/>
      <c r="AD26" s="1621" t="s">
        <v>66</v>
      </c>
      <c r="AE26" s="1622"/>
      <c r="AF26" s="1622"/>
      <c r="AG26" s="1622"/>
      <c r="AH26" s="1622"/>
      <c r="AI26" s="1623"/>
      <c r="AJ26" s="1621" t="s">
        <v>1384</v>
      </c>
      <c r="AK26" s="1622"/>
      <c r="AL26" s="1622"/>
      <c r="AM26" s="1622"/>
      <c r="AN26" s="1622"/>
      <c r="AO26" s="2212"/>
    </row>
    <row r="27" spans="1:41" ht="21" customHeight="1">
      <c r="B27" s="1823" t="s">
        <v>1716</v>
      </c>
      <c r="C27" s="1581"/>
      <c r="D27" s="1581"/>
      <c r="E27" s="1581"/>
      <c r="F27" s="2687">
        <v>1</v>
      </c>
      <c r="G27" s="2687"/>
      <c r="H27" s="2687"/>
      <c r="I27" s="2687"/>
      <c r="J27" s="2687"/>
      <c r="K27" s="2687"/>
      <c r="L27" s="2687">
        <v>11</v>
      </c>
      <c r="M27" s="2687"/>
      <c r="N27" s="2687"/>
      <c r="O27" s="2687"/>
      <c r="P27" s="2687"/>
      <c r="Q27" s="2687"/>
      <c r="R27" s="2687">
        <v>227</v>
      </c>
      <c r="S27" s="2687"/>
      <c r="T27" s="2687"/>
      <c r="U27" s="2687"/>
      <c r="V27" s="2687"/>
      <c r="W27" s="2687"/>
      <c r="X27" s="2687">
        <v>20</v>
      </c>
      <c r="Y27" s="2687"/>
      <c r="Z27" s="2687"/>
      <c r="AA27" s="2687"/>
      <c r="AB27" s="2687"/>
      <c r="AC27" s="2687"/>
      <c r="AD27" s="2687">
        <v>3</v>
      </c>
      <c r="AE27" s="2687"/>
      <c r="AF27" s="2687"/>
      <c r="AG27" s="2687"/>
      <c r="AH27" s="2687"/>
      <c r="AI27" s="2687"/>
      <c r="AJ27" s="2687">
        <v>80</v>
      </c>
      <c r="AK27" s="2687"/>
      <c r="AL27" s="2687"/>
      <c r="AM27" s="2687"/>
      <c r="AN27" s="2687"/>
      <c r="AO27" s="2688"/>
    </row>
    <row r="28" spans="1:41" ht="21" customHeight="1">
      <c r="B28" s="1823" t="s">
        <v>1762</v>
      </c>
      <c r="C28" s="1581"/>
      <c r="D28" s="1581"/>
      <c r="E28" s="1581"/>
      <c r="F28" s="2687">
        <v>2</v>
      </c>
      <c r="G28" s="2687"/>
      <c r="H28" s="2687"/>
      <c r="I28" s="2687"/>
      <c r="J28" s="2687"/>
      <c r="K28" s="2687"/>
      <c r="L28" s="2687">
        <v>12</v>
      </c>
      <c r="M28" s="2687"/>
      <c r="N28" s="2687"/>
      <c r="O28" s="2687"/>
      <c r="P28" s="2687"/>
      <c r="Q28" s="2687"/>
      <c r="R28" s="2687">
        <v>183</v>
      </c>
      <c r="S28" s="2687"/>
      <c r="T28" s="2687"/>
      <c r="U28" s="2687"/>
      <c r="V28" s="2687"/>
      <c r="W28" s="2687"/>
      <c r="X28" s="2687">
        <v>25</v>
      </c>
      <c r="Y28" s="2687"/>
      <c r="Z28" s="2687"/>
      <c r="AA28" s="2687"/>
      <c r="AB28" s="2687"/>
      <c r="AC28" s="2687"/>
      <c r="AD28" s="2687">
        <v>3</v>
      </c>
      <c r="AE28" s="2687"/>
      <c r="AF28" s="2687"/>
      <c r="AG28" s="2687"/>
      <c r="AH28" s="2687"/>
      <c r="AI28" s="2687"/>
      <c r="AJ28" s="2687">
        <v>46</v>
      </c>
      <c r="AK28" s="2687"/>
      <c r="AL28" s="2687"/>
      <c r="AM28" s="2687"/>
      <c r="AN28" s="2687"/>
      <c r="AO28" s="2688"/>
    </row>
    <row r="29" spans="1:41" ht="21" customHeight="1">
      <c r="B29" s="1823" t="s">
        <v>1879</v>
      </c>
      <c r="C29" s="1581"/>
      <c r="D29" s="1581"/>
      <c r="E29" s="1581"/>
      <c r="F29" s="2687" t="s">
        <v>1142</v>
      </c>
      <c r="G29" s="2687"/>
      <c r="H29" s="2687"/>
      <c r="I29" s="2687"/>
      <c r="J29" s="2687"/>
      <c r="K29" s="2687"/>
      <c r="L29" s="2687">
        <v>9</v>
      </c>
      <c r="M29" s="2687"/>
      <c r="N29" s="2687"/>
      <c r="O29" s="2687"/>
      <c r="P29" s="2687"/>
      <c r="Q29" s="2687"/>
      <c r="R29" s="2687">
        <v>203</v>
      </c>
      <c r="S29" s="2687"/>
      <c r="T29" s="2687"/>
      <c r="U29" s="2687"/>
      <c r="V29" s="2687"/>
      <c r="W29" s="2687"/>
      <c r="X29" s="2687">
        <v>18</v>
      </c>
      <c r="Y29" s="2687"/>
      <c r="Z29" s="2687"/>
      <c r="AA29" s="2687"/>
      <c r="AB29" s="2687"/>
      <c r="AC29" s="2687"/>
      <c r="AD29" s="2687">
        <v>4</v>
      </c>
      <c r="AE29" s="2687"/>
      <c r="AF29" s="2687"/>
      <c r="AG29" s="2687"/>
      <c r="AH29" s="2687"/>
      <c r="AI29" s="2687"/>
      <c r="AJ29" s="2687">
        <v>59</v>
      </c>
      <c r="AK29" s="2687"/>
      <c r="AL29" s="2687"/>
      <c r="AM29" s="2687"/>
      <c r="AN29" s="2687"/>
      <c r="AO29" s="2688"/>
    </row>
    <row r="30" spans="1:41" ht="21" customHeight="1">
      <c r="B30" s="2215" t="s">
        <v>1940</v>
      </c>
      <c r="C30" s="2216"/>
      <c r="D30" s="2216"/>
      <c r="E30" s="2216"/>
      <c r="F30" s="2689">
        <v>2</v>
      </c>
      <c r="G30" s="2689"/>
      <c r="H30" s="2689"/>
      <c r="I30" s="2689"/>
      <c r="J30" s="2689"/>
      <c r="K30" s="2689"/>
      <c r="L30" s="2689">
        <v>16</v>
      </c>
      <c r="M30" s="2689"/>
      <c r="N30" s="2689"/>
      <c r="O30" s="2689"/>
      <c r="P30" s="2689"/>
      <c r="Q30" s="2689"/>
      <c r="R30" s="2689">
        <v>188</v>
      </c>
      <c r="S30" s="2689"/>
      <c r="T30" s="2689"/>
      <c r="U30" s="2689"/>
      <c r="V30" s="2689"/>
      <c r="W30" s="2689"/>
      <c r="X30" s="2689">
        <v>5</v>
      </c>
      <c r="Y30" s="2689"/>
      <c r="Z30" s="2689"/>
      <c r="AA30" s="2689"/>
      <c r="AB30" s="2689"/>
      <c r="AC30" s="2689"/>
      <c r="AD30" s="2689">
        <v>2</v>
      </c>
      <c r="AE30" s="2689"/>
      <c r="AF30" s="2689"/>
      <c r="AG30" s="2689"/>
      <c r="AH30" s="2689"/>
      <c r="AI30" s="2689"/>
      <c r="AJ30" s="2689">
        <v>34</v>
      </c>
      <c r="AK30" s="2689"/>
      <c r="AL30" s="2689"/>
      <c r="AM30" s="2689"/>
      <c r="AN30" s="2689"/>
      <c r="AO30" s="2690"/>
    </row>
    <row r="31" spans="1:41" ht="21" customHeight="1">
      <c r="B31" s="2242" t="s">
        <v>2162</v>
      </c>
      <c r="C31" s="2243"/>
      <c r="D31" s="2243"/>
      <c r="E31" s="2243"/>
      <c r="F31" s="2684">
        <v>2</v>
      </c>
      <c r="G31" s="2684"/>
      <c r="H31" s="2684"/>
      <c r="I31" s="2684"/>
      <c r="J31" s="2684"/>
      <c r="K31" s="2684"/>
      <c r="L31" s="2684">
        <v>9</v>
      </c>
      <c r="M31" s="2684"/>
      <c r="N31" s="2684"/>
      <c r="O31" s="2684"/>
      <c r="P31" s="2684"/>
      <c r="Q31" s="2684"/>
      <c r="R31" s="2684">
        <v>124</v>
      </c>
      <c r="S31" s="2684"/>
      <c r="T31" s="2684"/>
      <c r="U31" s="2684"/>
      <c r="V31" s="2684"/>
      <c r="W31" s="2684"/>
      <c r="X31" s="2684">
        <v>9</v>
      </c>
      <c r="Y31" s="2684"/>
      <c r="Z31" s="2684"/>
      <c r="AA31" s="2684"/>
      <c r="AB31" s="2684"/>
      <c r="AC31" s="2684"/>
      <c r="AD31" s="2684">
        <v>2</v>
      </c>
      <c r="AE31" s="2684"/>
      <c r="AF31" s="2684"/>
      <c r="AG31" s="2684"/>
      <c r="AH31" s="2684"/>
      <c r="AI31" s="2684"/>
      <c r="AJ31" s="2684">
        <v>40</v>
      </c>
      <c r="AK31" s="2684"/>
      <c r="AL31" s="2684"/>
      <c r="AM31" s="2684"/>
      <c r="AN31" s="2684"/>
      <c r="AO31" s="2685"/>
    </row>
    <row r="32" spans="1:41" ht="18.75" customHeight="1">
      <c r="B32" s="2686" t="s">
        <v>1580</v>
      </c>
      <c r="C32" s="2686"/>
      <c r="D32" s="2686"/>
      <c r="E32" s="2686"/>
      <c r="F32" s="2686"/>
      <c r="G32" s="2686"/>
      <c r="H32" s="2686"/>
      <c r="I32" s="2686"/>
      <c r="J32" s="2686"/>
      <c r="K32" s="1154"/>
      <c r="P32" s="1154"/>
      <c r="Q32" s="1154"/>
      <c r="R32" s="1154"/>
    </row>
    <row r="33" spans="2:22" ht="14.45" customHeight="1">
      <c r="B33" s="115"/>
      <c r="C33" s="115"/>
      <c r="D33" s="1157"/>
      <c r="E33" s="1154"/>
      <c r="F33" s="1154"/>
      <c r="G33" s="1154"/>
      <c r="H33" s="1154"/>
      <c r="I33" s="1154"/>
      <c r="J33" s="1154"/>
      <c r="K33" s="1154"/>
      <c r="L33" s="1154"/>
      <c r="M33" s="1154"/>
      <c r="N33" s="1154"/>
      <c r="O33" s="1154"/>
      <c r="P33" s="1154"/>
      <c r="Q33" s="1154"/>
      <c r="R33" s="1154"/>
      <c r="S33" s="1154"/>
    </row>
    <row r="34" spans="2:22" ht="14.45" customHeight="1">
      <c r="B34" s="116"/>
      <c r="C34" s="116"/>
      <c r="D34" s="1157"/>
      <c r="E34" s="1154"/>
      <c r="F34" s="1154"/>
      <c r="G34" s="1154"/>
      <c r="H34" s="1154"/>
      <c r="I34" s="1154"/>
      <c r="J34" s="1154"/>
      <c r="K34" s="1154"/>
      <c r="L34" s="1154"/>
      <c r="M34" s="1154"/>
      <c r="N34" s="1154"/>
      <c r="O34" s="1154"/>
      <c r="P34" s="1154"/>
      <c r="Q34" s="1154"/>
      <c r="R34" s="1154"/>
      <c r="S34" s="1154"/>
    </row>
    <row r="35" spans="2:22" ht="14.45" customHeight="1">
      <c r="B35" s="116"/>
      <c r="C35" s="116"/>
      <c r="D35" s="1157"/>
      <c r="E35" s="1154"/>
      <c r="F35" s="1154"/>
      <c r="G35" s="1154"/>
      <c r="H35" s="1154"/>
      <c r="I35" s="1154"/>
      <c r="J35" s="1154"/>
      <c r="K35" s="1154"/>
      <c r="L35" s="1154"/>
      <c r="M35" s="1154"/>
      <c r="N35" s="1154"/>
      <c r="O35" s="1154"/>
      <c r="P35" s="1154"/>
      <c r="Q35" s="1154"/>
      <c r="R35" s="1154"/>
      <c r="S35" s="1154"/>
    </row>
    <row r="36" spans="2:22" ht="14.45" customHeight="1">
      <c r="B36" s="116"/>
      <c r="C36" s="116"/>
      <c r="D36" s="1157"/>
      <c r="E36" s="1154"/>
      <c r="F36" s="1154"/>
      <c r="G36" s="1154"/>
      <c r="H36" s="1154"/>
      <c r="I36" s="1154"/>
      <c r="J36" s="1154"/>
      <c r="K36" s="1154"/>
      <c r="L36" s="1154"/>
      <c r="M36" s="1154"/>
      <c r="N36" s="1154"/>
      <c r="O36" s="1154"/>
      <c r="P36" s="1154"/>
      <c r="Q36" s="1154"/>
      <c r="R36" s="1154"/>
      <c r="S36" s="1154"/>
      <c r="T36" s="1157"/>
      <c r="U36" s="1157"/>
      <c r="V36" s="1157"/>
    </row>
    <row r="37" spans="2:22" ht="14.45" customHeight="1">
      <c r="B37" s="1157"/>
      <c r="C37" s="1157"/>
      <c r="D37" s="1157"/>
      <c r="E37" s="1157"/>
      <c r="F37" s="1157"/>
      <c r="G37" s="1157"/>
      <c r="H37" s="1157"/>
      <c r="I37" s="1157"/>
      <c r="J37" s="1157"/>
      <c r="K37" s="1157"/>
      <c r="L37" s="1157"/>
      <c r="M37" s="1157"/>
      <c r="N37" s="1157"/>
      <c r="O37" s="1157"/>
      <c r="P37" s="1157"/>
      <c r="Q37" s="1157"/>
      <c r="R37" s="1157"/>
      <c r="S37" s="1157"/>
      <c r="T37" s="1157"/>
      <c r="U37" s="1157"/>
      <c r="V37" s="1157"/>
    </row>
    <row r="38" spans="2:22" ht="14.45" customHeight="1">
      <c r="B38" s="115"/>
      <c r="C38" s="70"/>
      <c r="D38" s="1157"/>
      <c r="E38" s="1154"/>
      <c r="F38" s="1154"/>
      <c r="G38" s="1154"/>
      <c r="H38" s="1154"/>
      <c r="I38" s="1154"/>
      <c r="J38" s="1154"/>
      <c r="K38" s="1154"/>
      <c r="L38" s="1154"/>
      <c r="M38" s="1154"/>
      <c r="N38" s="1154"/>
      <c r="O38" s="1154"/>
      <c r="P38" s="1154"/>
      <c r="Q38" s="1154"/>
      <c r="R38" s="1154"/>
      <c r="S38" s="1154"/>
      <c r="T38" s="1157"/>
      <c r="U38" s="1157"/>
      <c r="V38" s="1157"/>
    </row>
    <row r="39" spans="2:22" ht="14.45" customHeight="1">
      <c r="B39" s="70"/>
      <c r="C39" s="70"/>
      <c r="D39" s="1157"/>
      <c r="E39" s="1154"/>
      <c r="F39" s="1154"/>
      <c r="G39" s="1154"/>
      <c r="H39" s="1154"/>
      <c r="I39" s="1154"/>
      <c r="J39" s="1154"/>
      <c r="K39" s="1154"/>
      <c r="L39" s="1154"/>
      <c r="M39" s="1154"/>
      <c r="N39" s="1154"/>
      <c r="O39" s="1154"/>
      <c r="P39" s="1154"/>
      <c r="Q39" s="1154"/>
      <c r="R39" s="1154"/>
      <c r="S39" s="1154"/>
      <c r="T39" s="1157"/>
      <c r="U39" s="1157"/>
      <c r="V39" s="1157"/>
    </row>
    <row r="40" spans="2:22" ht="14.45" customHeight="1">
      <c r="B40" s="115"/>
      <c r="C40" s="70"/>
      <c r="D40" s="1157"/>
      <c r="E40" s="1154"/>
      <c r="F40" s="1154"/>
      <c r="G40" s="1154"/>
      <c r="H40" s="1154"/>
      <c r="I40" s="1154"/>
      <c r="J40" s="1154"/>
      <c r="K40" s="1154"/>
      <c r="L40" s="1154"/>
      <c r="M40" s="1154"/>
      <c r="N40" s="1154"/>
      <c r="O40" s="1154"/>
      <c r="P40" s="1154"/>
      <c r="Q40" s="1154"/>
      <c r="R40" s="1154"/>
      <c r="S40" s="1154"/>
      <c r="T40" s="1157"/>
      <c r="U40" s="1157"/>
      <c r="V40" s="1157"/>
    </row>
    <row r="41" spans="2:22" ht="14.45" customHeight="1">
      <c r="B41" s="70"/>
      <c r="C41" s="70"/>
      <c r="D41" s="1157"/>
      <c r="E41" s="1154"/>
      <c r="F41" s="1154"/>
      <c r="G41" s="1154"/>
      <c r="H41" s="1154"/>
      <c r="I41" s="1154"/>
      <c r="J41" s="1154"/>
      <c r="K41" s="1154"/>
      <c r="L41" s="1154"/>
      <c r="M41" s="1154"/>
      <c r="N41" s="1154"/>
      <c r="O41" s="1154"/>
      <c r="P41" s="1154"/>
      <c r="Q41" s="1154"/>
      <c r="R41" s="1154"/>
      <c r="S41" s="1154"/>
      <c r="T41" s="1157"/>
      <c r="U41" s="1157"/>
      <c r="V41" s="1157"/>
    </row>
    <row r="42" spans="2:22" ht="14.45" customHeight="1">
      <c r="B42" s="115"/>
      <c r="C42" s="70"/>
      <c r="D42" s="1157"/>
      <c r="E42" s="1154"/>
      <c r="F42" s="1154"/>
      <c r="G42" s="1154"/>
      <c r="H42" s="1154"/>
      <c r="I42" s="1154"/>
      <c r="J42" s="1154"/>
      <c r="K42" s="1154"/>
      <c r="L42" s="1154"/>
      <c r="M42" s="1154"/>
      <c r="N42" s="1154"/>
      <c r="O42" s="1154"/>
      <c r="P42" s="1154"/>
      <c r="Q42" s="1154"/>
      <c r="R42" s="1154"/>
      <c r="S42" s="1154"/>
      <c r="T42" s="1157"/>
      <c r="U42" s="1157"/>
      <c r="V42" s="1157"/>
    </row>
    <row r="43" spans="2:22" ht="14.45" customHeight="1">
      <c r="B43" s="70"/>
      <c r="C43" s="70"/>
      <c r="D43" s="1157"/>
      <c r="E43" s="1154"/>
      <c r="F43" s="1154"/>
      <c r="G43" s="1154"/>
      <c r="H43" s="1154"/>
      <c r="I43" s="1154"/>
      <c r="J43" s="1154"/>
      <c r="K43" s="1154"/>
      <c r="L43" s="1154"/>
      <c r="M43" s="1154"/>
      <c r="N43" s="1154"/>
      <c r="O43" s="1154"/>
      <c r="P43" s="1154"/>
      <c r="Q43" s="1154"/>
      <c r="R43" s="1154"/>
      <c r="S43" s="1154"/>
      <c r="T43" s="1157"/>
      <c r="U43" s="1157"/>
      <c r="V43" s="1157"/>
    </row>
    <row r="44" spans="2:22" ht="14.45" customHeight="1">
      <c r="B44" s="115"/>
      <c r="C44" s="70"/>
      <c r="D44" s="1157"/>
      <c r="E44" s="1154"/>
      <c r="F44" s="1154"/>
      <c r="G44" s="1154"/>
      <c r="H44" s="1154"/>
      <c r="I44" s="1154"/>
      <c r="J44" s="1154"/>
      <c r="K44" s="1154"/>
      <c r="L44" s="1154"/>
      <c r="M44" s="1154"/>
      <c r="N44" s="1154"/>
      <c r="O44" s="1154"/>
      <c r="P44" s="1154"/>
      <c r="Q44" s="1154"/>
      <c r="R44" s="1154"/>
      <c r="S44" s="1154"/>
      <c r="T44" s="1157"/>
      <c r="U44" s="1157"/>
      <c r="V44" s="1157"/>
    </row>
    <row r="45" spans="2:22" ht="14.45" customHeight="1">
      <c r="B45" s="70"/>
      <c r="C45" s="70"/>
      <c r="D45" s="1157"/>
      <c r="E45" s="1154"/>
      <c r="F45" s="1154"/>
      <c r="G45" s="1154"/>
      <c r="H45" s="1154"/>
      <c r="I45" s="1154"/>
      <c r="J45" s="1154"/>
      <c r="K45" s="1154"/>
      <c r="L45" s="1154"/>
      <c r="M45" s="1154"/>
      <c r="N45" s="1154"/>
      <c r="O45" s="1154"/>
      <c r="P45" s="1154"/>
      <c r="Q45" s="1154"/>
      <c r="R45" s="1154"/>
      <c r="S45" s="1154"/>
      <c r="T45" s="1157"/>
      <c r="U45" s="1157"/>
      <c r="V45" s="1157"/>
    </row>
    <row r="46" spans="2:22" ht="14.45" customHeight="1">
      <c r="B46" s="115"/>
      <c r="C46" s="70"/>
      <c r="D46" s="1157"/>
      <c r="E46" s="1154"/>
      <c r="F46" s="1154"/>
      <c r="G46" s="1154"/>
      <c r="H46" s="1154"/>
      <c r="I46" s="1154"/>
      <c r="J46" s="1154"/>
      <c r="K46" s="1154"/>
      <c r="L46" s="1154"/>
      <c r="M46" s="1154"/>
      <c r="N46" s="1154"/>
      <c r="O46" s="1154"/>
      <c r="P46" s="1154"/>
      <c r="Q46" s="1154"/>
      <c r="R46" s="1154"/>
      <c r="S46" s="1154"/>
      <c r="T46" s="1157"/>
      <c r="U46" s="1157"/>
      <c r="V46" s="1157"/>
    </row>
    <row r="47" spans="2:22" ht="14.45" customHeight="1">
      <c r="B47" s="70"/>
      <c r="C47" s="70"/>
      <c r="D47" s="1157"/>
      <c r="E47" s="1154"/>
      <c r="F47" s="1154"/>
      <c r="G47" s="1154"/>
      <c r="H47" s="1154"/>
      <c r="I47" s="1154"/>
      <c r="J47" s="1154"/>
      <c r="K47" s="1154"/>
      <c r="L47" s="1154"/>
      <c r="M47" s="1154"/>
      <c r="N47" s="1154"/>
      <c r="O47" s="1154"/>
      <c r="P47" s="1154"/>
      <c r="Q47" s="1154"/>
      <c r="R47" s="1154"/>
      <c r="S47" s="1154"/>
      <c r="T47" s="1157"/>
      <c r="U47" s="1157"/>
      <c r="V47" s="1157"/>
    </row>
    <row r="48" spans="2:22" ht="14.45" customHeight="1">
      <c r="B48" s="115"/>
      <c r="C48" s="70"/>
      <c r="D48" s="1157"/>
      <c r="E48" s="1154"/>
      <c r="F48" s="1154"/>
      <c r="G48" s="1154"/>
      <c r="H48" s="1154"/>
      <c r="I48" s="1154"/>
      <c r="J48" s="1154"/>
      <c r="K48" s="1154"/>
      <c r="L48" s="1154"/>
      <c r="M48" s="1154"/>
      <c r="N48" s="1154"/>
      <c r="O48" s="1154"/>
      <c r="P48" s="1154"/>
      <c r="Q48" s="1154"/>
      <c r="R48" s="1154"/>
      <c r="S48" s="1154"/>
      <c r="T48" s="1157"/>
      <c r="U48" s="1157"/>
      <c r="V48" s="1157"/>
    </row>
    <row r="49" spans="1:22" ht="14.45" customHeight="1">
      <c r="B49" s="70"/>
      <c r="C49" s="70"/>
      <c r="D49" s="1157"/>
      <c r="E49" s="1154"/>
      <c r="F49" s="1154"/>
      <c r="G49" s="1154"/>
      <c r="H49" s="1154"/>
      <c r="I49" s="1154"/>
      <c r="J49" s="1154"/>
      <c r="K49" s="1154"/>
      <c r="L49" s="1154"/>
      <c r="M49" s="1154"/>
      <c r="N49" s="1154"/>
      <c r="O49" s="1154"/>
      <c r="P49" s="1154"/>
      <c r="Q49" s="1154"/>
      <c r="R49" s="1154"/>
      <c r="S49" s="1154"/>
      <c r="T49" s="1157"/>
      <c r="U49" s="1157"/>
      <c r="V49" s="1157"/>
    </row>
    <row r="50" spans="1:22" ht="14.45" customHeight="1">
      <c r="B50" s="116"/>
      <c r="C50" s="116"/>
      <c r="D50" s="1157"/>
      <c r="E50" s="1154"/>
      <c r="F50" s="1154"/>
      <c r="G50" s="1154"/>
      <c r="H50" s="1154"/>
      <c r="I50" s="1154"/>
      <c r="J50" s="1154"/>
      <c r="K50" s="1154"/>
      <c r="L50" s="1154"/>
      <c r="M50" s="1154"/>
      <c r="N50" s="1154"/>
      <c r="O50" s="1154"/>
      <c r="P50" s="1154"/>
      <c r="Q50" s="1154"/>
      <c r="R50" s="1154"/>
      <c r="S50" s="1154"/>
      <c r="T50" s="1157"/>
      <c r="U50" s="1157"/>
      <c r="V50" s="1157"/>
    </row>
    <row r="51" spans="1:22" ht="17.25" customHeight="1">
      <c r="A51" s="109"/>
    </row>
    <row r="52" spans="1:22" ht="14.45" customHeight="1">
      <c r="A52" s="109"/>
    </row>
    <row r="53" spans="1:22" ht="14.45" customHeight="1">
      <c r="B53" s="1157"/>
      <c r="C53" s="1157"/>
      <c r="D53" s="1157"/>
      <c r="E53" s="1157"/>
      <c r="F53" s="1157"/>
      <c r="G53" s="1157"/>
      <c r="H53" s="1157"/>
      <c r="I53" s="1157"/>
      <c r="J53" s="1157"/>
      <c r="K53" s="1157"/>
      <c r="L53" s="1157"/>
      <c r="M53" s="1157"/>
      <c r="N53" s="1157"/>
      <c r="O53" s="1157"/>
      <c r="P53" s="1157"/>
      <c r="Q53" s="1157"/>
      <c r="R53" s="1157"/>
      <c r="S53" s="1157"/>
    </row>
    <row r="54" spans="1:22" ht="14.45" customHeight="1">
      <c r="B54" s="1157"/>
      <c r="C54" s="1157"/>
      <c r="D54" s="1157"/>
      <c r="E54" s="1157"/>
      <c r="F54" s="1157"/>
      <c r="G54" s="1157"/>
      <c r="H54" s="1157"/>
      <c r="I54" s="70"/>
      <c r="J54" s="1157"/>
      <c r="K54" s="1157"/>
      <c r="L54" s="1157"/>
      <c r="M54" s="1157"/>
      <c r="N54" s="70"/>
      <c r="O54" s="1157"/>
      <c r="P54" s="1157"/>
      <c r="Q54" s="1157"/>
      <c r="R54" s="1157"/>
      <c r="S54" s="110"/>
    </row>
    <row r="55" spans="1:22" ht="14.45" customHeight="1">
      <c r="B55" s="1153"/>
      <c r="C55" s="1153"/>
      <c r="D55" s="1153"/>
      <c r="E55" s="1154"/>
      <c r="F55" s="1154"/>
      <c r="G55" s="1154"/>
      <c r="H55" s="1154"/>
      <c r="I55" s="1156"/>
      <c r="J55" s="1154"/>
      <c r="K55" s="1154"/>
      <c r="L55" s="1154"/>
      <c r="M55" s="1154"/>
      <c r="N55" s="1156"/>
      <c r="O55" s="1154"/>
      <c r="P55" s="1154"/>
      <c r="Q55" s="1154"/>
      <c r="R55" s="1154"/>
      <c r="S55" s="1156"/>
    </row>
    <row r="56" spans="1:22" ht="14.45" customHeight="1">
      <c r="B56" s="1153"/>
      <c r="C56" s="1153"/>
      <c r="D56" s="1153"/>
      <c r="E56" s="1154"/>
      <c r="F56" s="1154"/>
      <c r="G56" s="1154"/>
      <c r="H56" s="1154"/>
      <c r="I56" s="1156"/>
      <c r="J56" s="1154"/>
      <c r="K56" s="1154"/>
      <c r="L56" s="1154"/>
      <c r="M56" s="1154"/>
      <c r="N56" s="1156"/>
      <c r="O56" s="1154"/>
      <c r="P56" s="1154"/>
      <c r="Q56" s="1154"/>
      <c r="R56" s="1154"/>
      <c r="S56" s="1156"/>
    </row>
    <row r="57" spans="1:22" ht="14.45" customHeight="1">
      <c r="B57" s="1153"/>
      <c r="C57" s="1153"/>
      <c r="D57" s="1153"/>
      <c r="E57" s="1154"/>
      <c r="F57" s="1154"/>
      <c r="G57" s="1154"/>
      <c r="H57" s="1154"/>
      <c r="I57" s="1156"/>
      <c r="J57" s="1154"/>
      <c r="K57" s="1154"/>
      <c r="L57" s="1154"/>
      <c r="M57" s="1154"/>
      <c r="N57" s="1156"/>
      <c r="O57" s="1154"/>
      <c r="P57" s="1154"/>
      <c r="Q57" s="1154"/>
      <c r="R57" s="1154"/>
      <c r="S57" s="1156"/>
    </row>
    <row r="58" spans="1:22" ht="14.45" customHeight="1">
      <c r="B58" s="1153"/>
      <c r="C58" s="1153"/>
      <c r="D58" s="1153"/>
      <c r="E58" s="1154"/>
      <c r="F58" s="1154"/>
      <c r="G58" s="1154"/>
      <c r="H58" s="1154"/>
      <c r="I58" s="1156"/>
      <c r="J58" s="1154"/>
      <c r="K58" s="1154"/>
      <c r="L58" s="1154"/>
      <c r="M58" s="1154"/>
      <c r="N58" s="1156"/>
      <c r="O58" s="1154"/>
      <c r="P58" s="1154"/>
      <c r="Q58" s="1154"/>
      <c r="R58" s="1154"/>
      <c r="S58" s="1156"/>
    </row>
    <row r="59" spans="1:22" ht="14.45" customHeight="1">
      <c r="B59" s="111"/>
      <c r="C59" s="111"/>
      <c r="D59" s="111"/>
      <c r="E59" s="1154"/>
      <c r="F59" s="1154"/>
      <c r="G59" s="1154"/>
      <c r="H59" s="1154"/>
      <c r="I59" s="1156"/>
      <c r="J59" s="1154"/>
      <c r="K59" s="1154"/>
      <c r="L59" s="1154"/>
      <c r="M59" s="1154"/>
      <c r="N59" s="1156"/>
      <c r="O59" s="1154"/>
      <c r="P59" s="1154"/>
      <c r="Q59" s="1154"/>
      <c r="R59" s="1154"/>
      <c r="S59" s="1156"/>
    </row>
    <row r="60" spans="1:22" ht="14.45" customHeight="1">
      <c r="B60" s="111"/>
      <c r="C60" s="111"/>
      <c r="D60" s="111"/>
      <c r="E60" s="1154"/>
      <c r="F60" s="1154"/>
      <c r="G60" s="1154"/>
      <c r="H60" s="1154"/>
      <c r="I60" s="1156"/>
      <c r="J60" s="1154"/>
      <c r="K60" s="1154"/>
      <c r="L60" s="1154"/>
      <c r="M60" s="1154"/>
      <c r="N60" s="1156"/>
      <c r="O60" s="1154"/>
      <c r="P60" s="1154"/>
      <c r="Q60" s="1154"/>
      <c r="R60" s="1154"/>
      <c r="S60" s="1156"/>
    </row>
    <row r="61" spans="1:22" ht="14.45" customHeight="1">
      <c r="B61" s="112"/>
      <c r="C61" s="112"/>
      <c r="D61" s="112"/>
      <c r="E61" s="1154"/>
      <c r="F61" s="1154"/>
      <c r="G61" s="1154"/>
      <c r="H61" s="1154"/>
      <c r="I61" s="1156"/>
      <c r="J61" s="1154"/>
      <c r="K61" s="1154"/>
      <c r="L61" s="1154"/>
      <c r="M61" s="1154"/>
      <c r="N61" s="1156"/>
      <c r="O61" s="1154"/>
      <c r="P61" s="1154"/>
      <c r="Q61" s="1154"/>
      <c r="R61" s="1154"/>
      <c r="S61" s="1156"/>
    </row>
    <row r="62" spans="1:22" ht="14.45" customHeight="1">
      <c r="B62" s="1153"/>
      <c r="C62" s="1153"/>
      <c r="D62" s="1153"/>
      <c r="E62" s="1154"/>
      <c r="F62" s="1154"/>
      <c r="G62" s="1154"/>
      <c r="H62" s="1154"/>
      <c r="I62" s="1156"/>
      <c r="J62" s="1154"/>
      <c r="K62" s="1154"/>
      <c r="L62" s="1154"/>
      <c r="M62" s="1154"/>
      <c r="N62" s="1156"/>
      <c r="O62" s="1154"/>
      <c r="P62" s="1154"/>
      <c r="Q62" s="1154"/>
      <c r="R62" s="1154"/>
      <c r="S62" s="1156"/>
    </row>
    <row r="63" spans="1:22" ht="14.45" customHeight="1">
      <c r="B63" s="1153"/>
      <c r="C63" s="1153"/>
      <c r="D63" s="1153"/>
      <c r="E63" s="1154"/>
      <c r="F63" s="1154"/>
      <c r="G63" s="1154"/>
      <c r="H63" s="1154"/>
      <c r="I63" s="1156"/>
      <c r="J63" s="1154"/>
      <c r="K63" s="1154"/>
      <c r="L63" s="1154"/>
      <c r="M63" s="1154"/>
      <c r="N63" s="1156"/>
      <c r="O63" s="1154"/>
      <c r="P63" s="1154"/>
      <c r="Q63" s="1154"/>
      <c r="R63" s="1154"/>
      <c r="S63" s="1156"/>
    </row>
    <row r="64" spans="1:22" ht="14.45" customHeight="1">
      <c r="B64" s="111"/>
      <c r="C64" s="111"/>
      <c r="D64" s="111"/>
      <c r="E64" s="1154"/>
      <c r="F64" s="1154"/>
      <c r="G64" s="1154"/>
      <c r="H64" s="1154"/>
      <c r="I64" s="1156"/>
      <c r="J64" s="1154"/>
      <c r="K64" s="1154"/>
      <c r="L64" s="1154"/>
      <c r="M64" s="1154"/>
      <c r="N64" s="1156"/>
      <c r="O64" s="1154"/>
      <c r="P64" s="1154"/>
      <c r="Q64" s="1154"/>
      <c r="R64" s="1154"/>
      <c r="S64" s="1156"/>
    </row>
    <row r="65" spans="2:19" ht="14.45" customHeight="1">
      <c r="B65" s="1157"/>
      <c r="C65" s="1157"/>
      <c r="D65" s="1157"/>
      <c r="E65" s="1154"/>
      <c r="F65" s="1154"/>
      <c r="G65" s="1154"/>
      <c r="H65" s="1154"/>
      <c r="I65" s="1156"/>
      <c r="J65" s="113"/>
      <c r="K65" s="113"/>
      <c r="L65" s="113"/>
      <c r="M65" s="113"/>
      <c r="N65" s="1156"/>
      <c r="O65" s="113"/>
      <c r="P65" s="113"/>
      <c r="Q65" s="113"/>
      <c r="R65" s="113"/>
      <c r="S65" s="1156"/>
    </row>
    <row r="66" spans="2:19" ht="14.45" customHeight="1">
      <c r="B66" s="1153"/>
      <c r="C66" s="1153"/>
      <c r="D66" s="1153"/>
      <c r="E66" s="1154"/>
      <c r="F66" s="1154"/>
      <c r="G66" s="1154"/>
      <c r="H66" s="1154"/>
      <c r="I66" s="1156"/>
      <c r="J66" s="1154"/>
      <c r="K66" s="1154"/>
      <c r="L66" s="1154"/>
      <c r="M66" s="1154"/>
      <c r="N66" s="1156"/>
      <c r="O66" s="1154"/>
      <c r="P66" s="1154"/>
      <c r="Q66" s="1154"/>
      <c r="R66" s="1154"/>
      <c r="S66" s="1156"/>
    </row>
    <row r="67" spans="2:19" ht="14.45" customHeight="1">
      <c r="B67" s="1153"/>
      <c r="C67" s="1153"/>
      <c r="D67" s="1153"/>
      <c r="E67" s="1154"/>
      <c r="F67" s="1154"/>
      <c r="G67" s="1154"/>
      <c r="H67" s="1154"/>
      <c r="I67" s="1156"/>
      <c r="J67" s="1154"/>
      <c r="K67" s="1154"/>
      <c r="L67" s="1154"/>
      <c r="M67" s="1154"/>
      <c r="N67" s="1156"/>
      <c r="O67" s="1154"/>
      <c r="P67" s="1154"/>
      <c r="Q67" s="1154"/>
      <c r="R67" s="1154"/>
      <c r="S67" s="1156"/>
    </row>
    <row r="68" spans="2:19" ht="14.45" customHeight="1">
      <c r="B68" s="1153"/>
      <c r="C68" s="1153"/>
      <c r="D68" s="1153"/>
      <c r="E68" s="1154"/>
      <c r="F68" s="1154"/>
      <c r="G68" s="1154"/>
      <c r="H68" s="1154"/>
      <c r="I68" s="1156"/>
      <c r="J68" s="1154"/>
      <c r="K68" s="1154"/>
      <c r="L68" s="1154"/>
      <c r="M68" s="1154"/>
      <c r="N68" s="1156"/>
      <c r="O68" s="1154"/>
      <c r="P68" s="1154"/>
      <c r="Q68" s="1154"/>
      <c r="R68" s="1154"/>
      <c r="S68" s="1156"/>
    </row>
    <row r="69" spans="2:19" ht="14.45" customHeight="1">
      <c r="B69" s="1153"/>
      <c r="C69" s="1153"/>
      <c r="D69" s="1153"/>
      <c r="E69" s="1154"/>
      <c r="F69" s="1154"/>
      <c r="G69" s="1154"/>
      <c r="H69" s="1154"/>
      <c r="I69" s="1156"/>
      <c r="J69" s="1154"/>
      <c r="K69" s="1154"/>
      <c r="L69" s="1154"/>
      <c r="M69" s="1154"/>
      <c r="N69" s="1156"/>
      <c r="O69" s="1154"/>
      <c r="P69" s="1154"/>
      <c r="Q69" s="1154"/>
      <c r="R69" s="1154"/>
      <c r="S69" s="1156"/>
    </row>
    <row r="70" spans="2:19" ht="14.45" customHeight="1">
      <c r="B70" s="1153"/>
      <c r="C70" s="1153"/>
      <c r="D70" s="1153"/>
      <c r="E70" s="1154"/>
      <c r="F70" s="1154"/>
      <c r="G70" s="1154"/>
      <c r="H70" s="1154"/>
      <c r="I70" s="1156"/>
      <c r="J70" s="1154"/>
      <c r="K70" s="1154"/>
      <c r="L70" s="1154"/>
      <c r="M70" s="1154"/>
      <c r="N70" s="1156"/>
      <c r="O70" s="1154"/>
      <c r="P70" s="1154"/>
      <c r="Q70" s="1154"/>
      <c r="R70" s="1154"/>
      <c r="S70" s="1156"/>
    </row>
    <row r="71" spans="2:19" ht="14.45" customHeight="1">
      <c r="B71" s="1153"/>
      <c r="C71" s="1153"/>
      <c r="D71" s="1153"/>
      <c r="E71" s="1154"/>
      <c r="F71" s="1154"/>
      <c r="G71" s="1154"/>
      <c r="H71" s="1154"/>
      <c r="I71" s="1156"/>
      <c r="J71" s="1154"/>
      <c r="K71" s="1154"/>
      <c r="L71" s="1154"/>
      <c r="M71" s="1154"/>
      <c r="N71" s="1156"/>
      <c r="O71" s="1154"/>
      <c r="P71" s="1154"/>
      <c r="Q71" s="1154"/>
      <c r="R71" s="1154"/>
      <c r="S71" s="1156"/>
    </row>
    <row r="72" spans="2:19" ht="14.45" customHeight="1">
      <c r="B72" s="1153"/>
      <c r="C72" s="1153"/>
      <c r="D72" s="1153"/>
      <c r="E72" s="1154"/>
      <c r="F72" s="1154"/>
      <c r="G72" s="1154"/>
      <c r="H72" s="1154"/>
      <c r="I72" s="1156"/>
      <c r="J72" s="1154"/>
      <c r="K72" s="1154"/>
      <c r="L72" s="1154"/>
      <c r="M72" s="1154"/>
      <c r="N72" s="1156"/>
      <c r="O72" s="1154"/>
      <c r="P72" s="1154"/>
      <c r="Q72" s="1154"/>
      <c r="R72" s="1154"/>
      <c r="S72" s="1156"/>
    </row>
    <row r="73" spans="2:19" ht="14.45" customHeight="1">
      <c r="B73" s="1153"/>
      <c r="C73" s="1153"/>
      <c r="D73" s="1153"/>
      <c r="E73" s="1154"/>
      <c r="F73" s="1154"/>
      <c r="G73" s="1154"/>
      <c r="H73" s="1154"/>
      <c r="I73" s="1156"/>
      <c r="J73" s="1154"/>
      <c r="K73" s="1154"/>
      <c r="L73" s="1154"/>
      <c r="M73" s="1154"/>
      <c r="N73" s="1156"/>
      <c r="O73" s="1154"/>
      <c r="P73" s="1154"/>
      <c r="Q73" s="1154"/>
      <c r="R73" s="1154"/>
      <c r="S73" s="1156"/>
    </row>
    <row r="74" spans="2:19" ht="14.45" customHeight="1">
      <c r="B74" s="1153"/>
      <c r="C74" s="1153"/>
      <c r="D74" s="1153"/>
      <c r="E74" s="1154"/>
      <c r="F74" s="1154"/>
      <c r="G74" s="1154"/>
      <c r="H74" s="1154"/>
      <c r="I74" s="1156"/>
      <c r="J74" s="1154"/>
      <c r="K74" s="1154"/>
      <c r="L74" s="1154"/>
      <c r="M74" s="1154"/>
      <c r="N74" s="1156"/>
      <c r="O74" s="1154"/>
      <c r="P74" s="1154"/>
      <c r="Q74" s="1154"/>
      <c r="R74" s="1154"/>
      <c r="S74" s="1156"/>
    </row>
    <row r="75" spans="2:19" ht="14.45" customHeight="1">
      <c r="B75" s="1153"/>
      <c r="C75" s="1153"/>
      <c r="D75" s="1153"/>
      <c r="E75" s="1154"/>
      <c r="F75" s="1154"/>
      <c r="G75" s="1154"/>
      <c r="H75" s="1154"/>
      <c r="I75" s="1156"/>
      <c r="J75" s="1154"/>
      <c r="K75" s="1154"/>
      <c r="L75" s="1154"/>
      <c r="M75" s="1154"/>
      <c r="N75" s="1156"/>
      <c r="O75" s="1154"/>
      <c r="P75" s="1154"/>
      <c r="Q75" s="1154"/>
      <c r="R75" s="1154"/>
      <c r="S75" s="1156"/>
    </row>
    <row r="76" spans="2:19" ht="14.45" customHeight="1">
      <c r="B76" s="1153"/>
      <c r="C76" s="1153"/>
      <c r="D76" s="1153"/>
      <c r="E76" s="1154"/>
      <c r="F76" s="1154"/>
      <c r="G76" s="1154"/>
      <c r="H76" s="1154"/>
      <c r="I76" s="1156"/>
      <c r="J76" s="113"/>
      <c r="K76" s="113"/>
      <c r="L76" s="113"/>
      <c r="M76" s="113"/>
      <c r="N76" s="1156"/>
      <c r="O76" s="113"/>
      <c r="P76" s="113"/>
      <c r="Q76" s="113"/>
      <c r="R76" s="113"/>
      <c r="S76" s="1156"/>
    </row>
    <row r="77" spans="2:19" ht="14.45" customHeight="1">
      <c r="B77" s="1157"/>
      <c r="C77" s="1157"/>
      <c r="D77" s="1157"/>
      <c r="E77" s="1154"/>
      <c r="F77" s="1154"/>
      <c r="G77" s="1154"/>
      <c r="H77" s="1154"/>
      <c r="I77" s="1155"/>
      <c r="J77" s="1154"/>
      <c r="K77" s="1154"/>
      <c r="L77" s="1154"/>
      <c r="M77" s="1154"/>
      <c r="N77" s="1156"/>
      <c r="O77" s="1154"/>
      <c r="P77" s="1154"/>
      <c r="Q77" s="1154"/>
      <c r="R77" s="1154"/>
      <c r="S77" s="1156"/>
    </row>
    <row r="78" spans="2:19" ht="14.45" customHeight="1">
      <c r="B78" s="1153"/>
      <c r="C78" s="1153"/>
      <c r="D78" s="1153"/>
      <c r="E78" s="1154"/>
      <c r="F78" s="1154"/>
      <c r="G78" s="1154"/>
      <c r="H78" s="1154"/>
      <c r="I78" s="1156"/>
      <c r="J78" s="1154"/>
      <c r="K78" s="1154"/>
      <c r="L78" s="1154"/>
      <c r="M78" s="1154"/>
      <c r="N78" s="1156"/>
      <c r="O78" s="1154"/>
      <c r="P78" s="1154"/>
      <c r="Q78" s="1154"/>
      <c r="R78" s="1154"/>
      <c r="S78" s="1156"/>
    </row>
    <row r="79" spans="2:19" ht="14.45" customHeight="1">
      <c r="B79" s="1153"/>
      <c r="C79" s="1153"/>
      <c r="D79" s="1153"/>
      <c r="E79" s="1154"/>
      <c r="F79" s="1154"/>
      <c r="G79" s="1154"/>
      <c r="H79" s="1154"/>
      <c r="I79" s="1156"/>
      <c r="J79" s="1154"/>
      <c r="K79" s="1154"/>
      <c r="L79" s="1154"/>
      <c r="M79" s="1154"/>
      <c r="N79" s="1156"/>
      <c r="O79" s="1154"/>
      <c r="P79" s="1154"/>
      <c r="Q79" s="1154"/>
      <c r="R79" s="1154"/>
      <c r="S79" s="1156"/>
    </row>
    <row r="80" spans="2:19" ht="14.45" customHeight="1">
      <c r="B80" s="1153"/>
      <c r="C80" s="1153"/>
      <c r="D80" s="1153"/>
      <c r="E80" s="1154"/>
      <c r="F80" s="1154"/>
      <c r="G80" s="1154"/>
      <c r="H80" s="1154"/>
      <c r="I80" s="1156"/>
      <c r="J80" s="113"/>
      <c r="K80" s="113"/>
      <c r="L80" s="113"/>
      <c r="M80" s="113"/>
      <c r="N80" s="1156"/>
      <c r="O80" s="113"/>
      <c r="P80" s="113"/>
      <c r="Q80" s="113"/>
      <c r="R80" s="113"/>
      <c r="S80" s="1156"/>
    </row>
    <row r="81" spans="2:19" ht="14.45" customHeight="1">
      <c r="B81" s="112"/>
      <c r="C81" s="112"/>
      <c r="D81" s="112"/>
      <c r="E81" s="1154"/>
      <c r="F81" s="1154"/>
      <c r="G81" s="1154"/>
      <c r="H81" s="1154"/>
      <c r="I81" s="1156"/>
      <c r="J81" s="1154"/>
      <c r="K81" s="1154"/>
      <c r="L81" s="1154"/>
      <c r="M81" s="1154"/>
      <c r="N81" s="1156"/>
      <c r="O81" s="1154"/>
      <c r="P81" s="1154"/>
      <c r="Q81" s="1154"/>
      <c r="R81" s="1154"/>
      <c r="S81" s="1156"/>
    </row>
    <row r="82" spans="2:19" ht="14.45" customHeight="1">
      <c r="B82" s="111"/>
      <c r="C82" s="111"/>
      <c r="D82" s="111"/>
      <c r="E82" s="1154"/>
      <c r="F82" s="1154"/>
      <c r="G82" s="1154"/>
      <c r="H82" s="1154"/>
      <c r="I82" s="1156"/>
      <c r="J82" s="1154"/>
      <c r="K82" s="1154"/>
      <c r="L82" s="1154"/>
      <c r="M82" s="1154"/>
      <c r="N82" s="1156"/>
      <c r="O82" s="1154"/>
      <c r="P82" s="1154"/>
      <c r="Q82" s="1154"/>
      <c r="R82" s="1154"/>
      <c r="S82" s="1156"/>
    </row>
    <row r="83" spans="2:19" ht="14.45" customHeight="1">
      <c r="B83" s="1157"/>
      <c r="C83" s="1157"/>
      <c r="D83" s="1157"/>
      <c r="E83" s="1154"/>
      <c r="F83" s="1154"/>
      <c r="G83" s="1154"/>
      <c r="H83" s="1154"/>
      <c r="I83" s="1156"/>
      <c r="J83" s="113"/>
      <c r="K83" s="113"/>
      <c r="L83" s="113"/>
      <c r="M83" s="113"/>
      <c r="N83" s="1156"/>
      <c r="O83" s="113"/>
      <c r="P83" s="113"/>
      <c r="Q83" s="113"/>
      <c r="R83" s="113"/>
      <c r="S83" s="1156"/>
    </row>
    <row r="84" spans="2:19" ht="14.45" customHeight="1">
      <c r="B84" s="1153"/>
      <c r="C84" s="1153"/>
      <c r="D84" s="1153"/>
      <c r="E84" s="1154"/>
      <c r="F84" s="1154"/>
      <c r="G84" s="1154"/>
      <c r="H84" s="1154"/>
      <c r="I84" s="1156"/>
      <c r="J84" s="1154"/>
      <c r="K84" s="1154"/>
      <c r="L84" s="1154"/>
      <c r="M84" s="1154"/>
      <c r="N84" s="1156"/>
      <c r="O84" s="1154"/>
      <c r="P84" s="1154"/>
      <c r="Q84" s="1154"/>
      <c r="R84" s="1154"/>
      <c r="S84" s="1156"/>
    </row>
    <row r="85" spans="2:19" ht="14.45" customHeight="1">
      <c r="B85" s="1153"/>
      <c r="C85" s="1153"/>
      <c r="D85" s="1153"/>
      <c r="E85" s="1154"/>
      <c r="F85" s="1154"/>
      <c r="G85" s="1154"/>
      <c r="H85" s="1154"/>
      <c r="I85" s="1156"/>
      <c r="J85" s="1154"/>
      <c r="K85" s="1154"/>
      <c r="L85" s="1154"/>
      <c r="M85" s="1154"/>
      <c r="N85" s="1156"/>
      <c r="O85" s="1154"/>
      <c r="P85" s="1154"/>
      <c r="Q85" s="1154"/>
      <c r="R85" s="1154"/>
      <c r="S85" s="1156"/>
    </row>
    <row r="86" spans="2:19" ht="14.45" customHeight="1">
      <c r="B86" s="1153"/>
      <c r="C86" s="1153"/>
      <c r="D86" s="1153"/>
      <c r="E86" s="1154"/>
      <c r="F86" s="1154"/>
      <c r="G86" s="1154"/>
      <c r="H86" s="1154"/>
      <c r="I86" s="1156"/>
      <c r="J86" s="1154"/>
      <c r="K86" s="1154"/>
      <c r="L86" s="1154"/>
      <c r="M86" s="1154"/>
      <c r="N86" s="1156"/>
      <c r="O86" s="1154"/>
      <c r="P86" s="1154"/>
      <c r="Q86" s="1154"/>
      <c r="R86" s="1154"/>
      <c r="S86" s="1156"/>
    </row>
    <row r="87" spans="2:19" ht="14.45" customHeight="1">
      <c r="B87" s="1157"/>
      <c r="C87" s="1157"/>
      <c r="D87" s="1157"/>
      <c r="E87" s="1154"/>
      <c r="F87" s="1154"/>
      <c r="G87" s="1154"/>
      <c r="H87" s="1154"/>
      <c r="I87" s="1156"/>
      <c r="J87" s="113"/>
      <c r="K87" s="113"/>
      <c r="L87" s="113"/>
      <c r="M87" s="113"/>
      <c r="N87" s="1156"/>
      <c r="O87" s="113"/>
      <c r="P87" s="113"/>
      <c r="Q87" s="113"/>
      <c r="R87" s="113"/>
      <c r="S87" s="1156"/>
    </row>
    <row r="88" spans="2:19" ht="14.45" customHeight="1">
      <c r="B88" s="1153"/>
      <c r="C88" s="1153"/>
      <c r="D88" s="1153"/>
      <c r="E88" s="1154"/>
      <c r="F88" s="1154"/>
      <c r="G88" s="1154"/>
      <c r="H88" s="1154"/>
      <c r="I88" s="1156"/>
      <c r="J88" s="1154"/>
      <c r="K88" s="1154"/>
      <c r="L88" s="1154"/>
      <c r="M88" s="1154"/>
      <c r="N88" s="1156"/>
      <c r="O88" s="1154"/>
      <c r="P88" s="1154"/>
      <c r="Q88" s="1154"/>
      <c r="R88" s="1154"/>
      <c r="S88" s="1156"/>
    </row>
    <row r="89" spans="2:19" ht="14.45" customHeight="1">
      <c r="B89" s="112"/>
      <c r="C89" s="112"/>
      <c r="D89" s="112"/>
      <c r="E89" s="1154"/>
      <c r="F89" s="1154"/>
      <c r="G89" s="1154"/>
      <c r="H89" s="1154"/>
      <c r="I89" s="1156"/>
      <c r="J89" s="1154"/>
      <c r="K89" s="1154"/>
      <c r="L89" s="1154"/>
      <c r="M89" s="1154"/>
      <c r="N89" s="1156"/>
      <c r="O89" s="1154"/>
      <c r="P89" s="1154"/>
      <c r="Q89" s="1154"/>
      <c r="R89" s="1154"/>
      <c r="S89" s="1156"/>
    </row>
    <row r="90" spans="2:19" ht="14.45" customHeight="1">
      <c r="B90" s="1153"/>
      <c r="C90" s="1153"/>
      <c r="D90" s="1153"/>
      <c r="E90" s="1154"/>
      <c r="F90" s="1154"/>
      <c r="G90" s="1154"/>
      <c r="H90" s="1154"/>
      <c r="I90" s="1156"/>
      <c r="J90" s="1154"/>
      <c r="K90" s="1154"/>
      <c r="L90" s="1154"/>
      <c r="M90" s="1154"/>
      <c r="N90" s="1156"/>
      <c r="O90" s="1154"/>
      <c r="P90" s="1154"/>
      <c r="Q90" s="1154"/>
      <c r="R90" s="1154"/>
      <c r="S90" s="1156"/>
    </row>
    <row r="91" spans="2:19" ht="14.45" customHeight="1">
      <c r="B91" s="1157"/>
      <c r="C91" s="1157"/>
      <c r="D91" s="1157"/>
      <c r="E91" s="1154"/>
      <c r="F91" s="1154"/>
      <c r="G91" s="1154"/>
      <c r="H91" s="1154"/>
      <c r="I91" s="1156"/>
      <c r="J91" s="113"/>
      <c r="K91" s="113"/>
      <c r="L91" s="113"/>
      <c r="M91" s="113"/>
      <c r="N91" s="1156"/>
      <c r="O91" s="113"/>
      <c r="P91" s="113"/>
      <c r="Q91" s="113"/>
      <c r="R91" s="113"/>
      <c r="S91" s="1156"/>
    </row>
    <row r="92" spans="2:19" ht="14.45" customHeight="1">
      <c r="B92" s="114"/>
      <c r="C92" s="112"/>
      <c r="D92" s="112"/>
      <c r="E92" s="1154"/>
      <c r="F92" s="1154"/>
      <c r="G92" s="1154"/>
      <c r="H92" s="1154"/>
      <c r="I92" s="1156"/>
      <c r="J92" s="113"/>
      <c r="K92" s="113"/>
      <c r="L92" s="113"/>
      <c r="M92" s="113"/>
      <c r="N92" s="1156"/>
      <c r="O92" s="113"/>
      <c r="P92" s="113"/>
      <c r="Q92" s="113"/>
      <c r="R92" s="113"/>
      <c r="S92" s="1156"/>
    </row>
    <row r="93" spans="2:19" ht="14.45" customHeight="1">
      <c r="B93" s="114"/>
      <c r="C93" s="1153"/>
      <c r="D93" s="1153"/>
      <c r="E93" s="1154"/>
      <c r="F93" s="1154"/>
      <c r="G93" s="1154"/>
      <c r="H93" s="1154"/>
      <c r="I93" s="1156"/>
      <c r="J93" s="1154"/>
      <c r="K93" s="1154"/>
      <c r="L93" s="1154"/>
      <c r="M93" s="1154"/>
      <c r="N93" s="1156"/>
      <c r="O93" s="1154"/>
      <c r="P93" s="1154"/>
      <c r="Q93" s="1154"/>
      <c r="R93" s="1154"/>
      <c r="S93" s="1156"/>
    </row>
    <row r="94" spans="2:19" ht="14.45" customHeight="1">
      <c r="B94" s="114"/>
      <c r="C94" s="1153"/>
      <c r="D94" s="1153"/>
      <c r="E94" s="1154"/>
      <c r="F94" s="1154"/>
      <c r="G94" s="1154"/>
      <c r="H94" s="1154"/>
      <c r="I94" s="1156"/>
      <c r="J94" s="1154"/>
      <c r="K94" s="1154"/>
      <c r="L94" s="1154"/>
      <c r="M94" s="1154"/>
      <c r="N94" s="1156"/>
      <c r="O94" s="1154"/>
      <c r="P94" s="1154"/>
      <c r="Q94" s="1154"/>
      <c r="R94" s="1154"/>
      <c r="S94" s="1156"/>
    </row>
    <row r="95" spans="2:19" ht="17.25" customHeight="1">
      <c r="B95" s="114"/>
      <c r="C95" s="115"/>
      <c r="D95" s="115"/>
      <c r="E95" s="1154"/>
      <c r="F95" s="1154"/>
      <c r="G95" s="1154"/>
      <c r="H95" s="1154"/>
      <c r="I95" s="1156"/>
      <c r="J95" s="1154"/>
      <c r="K95" s="1154"/>
      <c r="L95" s="1154"/>
      <c r="M95" s="1154"/>
      <c r="N95" s="1156"/>
      <c r="O95" s="1154"/>
      <c r="P95" s="1154"/>
      <c r="Q95" s="1154"/>
      <c r="R95" s="1154"/>
      <c r="S95" s="1156"/>
    </row>
    <row r="96" spans="2:19" ht="15.75" customHeight="1">
      <c r="B96" s="114"/>
      <c r="C96" s="116"/>
      <c r="D96" s="116"/>
      <c r="E96" s="1154"/>
      <c r="F96" s="1154"/>
      <c r="G96" s="1154"/>
      <c r="H96" s="1154"/>
      <c r="I96" s="1156"/>
      <c r="J96" s="1154"/>
      <c r="K96" s="1154"/>
      <c r="L96" s="1154"/>
      <c r="M96" s="1154"/>
      <c r="N96" s="1156"/>
      <c r="O96" s="1154"/>
      <c r="P96" s="1154"/>
      <c r="Q96" s="1154"/>
      <c r="R96" s="1154"/>
      <c r="S96" s="1156"/>
    </row>
    <row r="97" spans="1:19" ht="14.45" customHeight="1">
      <c r="B97" s="114"/>
      <c r="C97" s="1153"/>
      <c r="D97" s="1153"/>
      <c r="E97" s="1154"/>
      <c r="F97" s="1154"/>
      <c r="G97" s="1154"/>
      <c r="H97" s="1154"/>
      <c r="I97" s="1156"/>
      <c r="J97" s="1154"/>
      <c r="K97" s="1154"/>
      <c r="L97" s="1154"/>
      <c r="M97" s="1154"/>
      <c r="N97" s="1156"/>
      <c r="O97" s="1154"/>
      <c r="P97" s="1154"/>
      <c r="Q97" s="1154"/>
      <c r="R97" s="1154"/>
      <c r="S97" s="1156"/>
    </row>
    <row r="98" spans="1:19" ht="14.45" customHeight="1">
      <c r="B98" s="114"/>
      <c r="C98" s="1153"/>
      <c r="D98" s="1153"/>
      <c r="E98" s="1154"/>
      <c r="F98" s="1154"/>
      <c r="G98" s="1154"/>
      <c r="H98" s="1154"/>
      <c r="I98" s="1156"/>
      <c r="J98" s="1154"/>
      <c r="K98" s="1154"/>
      <c r="L98" s="1154"/>
      <c r="M98" s="1154"/>
      <c r="N98" s="1156"/>
      <c r="O98" s="1154"/>
      <c r="P98" s="1154"/>
      <c r="Q98" s="1154"/>
      <c r="R98" s="1154"/>
      <c r="S98" s="1156"/>
    </row>
    <row r="99" spans="1:19" ht="14.45" customHeight="1">
      <c r="B99" s="114"/>
      <c r="C99" s="1153"/>
      <c r="D99" s="1153"/>
      <c r="E99" s="1154"/>
      <c r="F99" s="1154"/>
      <c r="G99" s="1154"/>
      <c r="H99" s="1154"/>
      <c r="I99" s="1156"/>
      <c r="J99" s="1154"/>
      <c r="K99" s="1154"/>
      <c r="L99" s="1154"/>
      <c r="M99" s="1154"/>
      <c r="N99" s="1156"/>
      <c r="O99" s="1154"/>
      <c r="P99" s="1154"/>
      <c r="Q99" s="1154"/>
      <c r="R99" s="1154"/>
      <c r="S99" s="1156"/>
    </row>
    <row r="100" spans="1:19" ht="14.45" customHeight="1">
      <c r="B100" s="1157"/>
      <c r="C100" s="1157"/>
      <c r="D100" s="1157"/>
      <c r="E100" s="1154"/>
      <c r="F100" s="1154"/>
      <c r="G100" s="1154"/>
      <c r="H100" s="1154"/>
      <c r="I100" s="1156"/>
      <c r="J100" s="1154"/>
      <c r="K100" s="1154"/>
      <c r="L100" s="1154"/>
      <c r="M100" s="1154"/>
      <c r="N100" s="1156"/>
      <c r="O100" s="1154"/>
      <c r="P100" s="1154"/>
      <c r="Q100" s="1154"/>
      <c r="R100" s="1154"/>
      <c r="S100" s="1156"/>
    </row>
    <row r="101" spans="1:19" ht="14.45" customHeight="1">
      <c r="B101" s="1157"/>
      <c r="C101" s="1157"/>
      <c r="D101" s="1157"/>
      <c r="E101" s="1154"/>
      <c r="F101" s="1154"/>
      <c r="G101" s="1154"/>
      <c r="H101" s="1154"/>
      <c r="I101" s="1156"/>
      <c r="J101" s="1154"/>
      <c r="K101" s="1154"/>
      <c r="L101" s="113"/>
      <c r="M101" s="113"/>
      <c r="N101" s="1156"/>
      <c r="O101" s="113"/>
      <c r="P101" s="113"/>
      <c r="Q101" s="113"/>
      <c r="R101" s="113"/>
      <c r="S101" s="1156"/>
    </row>
    <row r="104" spans="1:19" ht="18" customHeight="1">
      <c r="A104" s="109"/>
    </row>
    <row r="105" spans="1:19" ht="14.45" customHeight="1">
      <c r="A105" s="109"/>
    </row>
    <row r="106" spans="1:19" ht="14.45" customHeight="1">
      <c r="B106" s="1157"/>
      <c r="C106" s="1157"/>
      <c r="D106" s="1157"/>
      <c r="E106" s="1157"/>
      <c r="F106" s="1157"/>
      <c r="G106" s="1157"/>
      <c r="H106" s="1157"/>
      <c r="I106" s="1157"/>
      <c r="J106" s="1157"/>
      <c r="K106" s="1157"/>
      <c r="L106" s="1157"/>
      <c r="M106" s="1157"/>
      <c r="N106" s="1157"/>
      <c r="O106" s="1157"/>
      <c r="P106" s="1157"/>
      <c r="Q106" s="1157"/>
      <c r="R106" s="1157"/>
      <c r="S106" s="1157"/>
    </row>
    <row r="107" spans="1:19" ht="12.75" customHeight="1">
      <c r="B107" s="1157"/>
      <c r="C107" s="1157"/>
      <c r="D107" s="1157"/>
      <c r="E107" s="1157"/>
      <c r="F107" s="1157"/>
      <c r="G107" s="1157"/>
      <c r="H107" s="1157"/>
      <c r="I107" s="1157"/>
      <c r="J107" s="1157"/>
      <c r="K107" s="1157"/>
      <c r="L107" s="1157"/>
      <c r="M107" s="1157"/>
      <c r="N107" s="1157"/>
      <c r="O107" s="1157"/>
      <c r="P107" s="1157"/>
      <c r="Q107" s="1157"/>
      <c r="R107" s="1157"/>
      <c r="S107" s="1157"/>
    </row>
    <row r="108" spans="1:19" ht="14.45" customHeight="1">
      <c r="B108" s="1153"/>
      <c r="C108" s="1153"/>
      <c r="D108" s="1153"/>
      <c r="E108" s="1153"/>
      <c r="F108" s="1153"/>
      <c r="G108" s="1153"/>
      <c r="H108" s="1158"/>
      <c r="I108" s="1158"/>
      <c r="J108" s="1158"/>
      <c r="K108" s="1158"/>
      <c r="L108" s="1158"/>
      <c r="M108" s="1158"/>
      <c r="N108" s="1158"/>
      <c r="O108" s="1158"/>
      <c r="P108" s="1158"/>
      <c r="Q108" s="1158"/>
      <c r="R108" s="1158"/>
      <c r="S108" s="1158"/>
    </row>
    <row r="109" spans="1:19" ht="14.45" customHeight="1">
      <c r="D109" s="117"/>
      <c r="E109" s="117"/>
      <c r="F109" s="117"/>
      <c r="G109" s="117"/>
      <c r="H109" s="1154"/>
      <c r="I109" s="1154"/>
      <c r="J109" s="1154"/>
      <c r="K109" s="1154"/>
      <c r="L109" s="1154"/>
      <c r="M109" s="1154"/>
      <c r="N109" s="1154"/>
      <c r="O109" s="1154"/>
      <c r="P109" s="1154"/>
      <c r="Q109" s="1154"/>
      <c r="R109" s="1154"/>
      <c r="S109" s="1154"/>
    </row>
    <row r="110" spans="1:19" ht="14.45" customHeight="1">
      <c r="D110" s="117"/>
      <c r="E110" s="117"/>
      <c r="F110" s="117"/>
      <c r="G110" s="117"/>
      <c r="H110" s="1154"/>
      <c r="I110" s="1154"/>
      <c r="J110" s="1154"/>
      <c r="K110" s="1154"/>
      <c r="L110" s="1154"/>
      <c r="M110" s="1154"/>
      <c r="N110" s="1154"/>
      <c r="O110" s="1154"/>
      <c r="P110" s="1154"/>
      <c r="Q110" s="1154"/>
      <c r="R110" s="1154"/>
      <c r="S110" s="1154"/>
    </row>
    <row r="111" spans="1:19" ht="14.45" customHeight="1">
      <c r="D111" s="117"/>
      <c r="E111" s="117"/>
      <c r="F111" s="117"/>
      <c r="G111" s="117"/>
      <c r="H111" s="1154"/>
      <c r="I111" s="1154"/>
      <c r="J111" s="1154"/>
      <c r="K111" s="1154"/>
      <c r="L111" s="1154"/>
      <c r="M111" s="1154"/>
      <c r="N111" s="1154"/>
      <c r="O111" s="1154"/>
      <c r="P111" s="1154"/>
      <c r="Q111" s="1154"/>
      <c r="R111" s="1154"/>
      <c r="S111" s="1154"/>
    </row>
    <row r="112" spans="1:19" ht="14.45" customHeight="1">
      <c r="D112" s="117"/>
      <c r="E112" s="117"/>
      <c r="F112" s="117"/>
      <c r="G112" s="117"/>
      <c r="H112" s="1154"/>
      <c r="I112" s="1154"/>
      <c r="J112" s="1154"/>
      <c r="K112" s="1154"/>
      <c r="L112" s="1154"/>
      <c r="M112" s="1154"/>
      <c r="N112" s="1154"/>
      <c r="O112" s="1154"/>
      <c r="P112" s="1154"/>
      <c r="Q112" s="1154"/>
      <c r="R112" s="1154"/>
      <c r="S112" s="1154"/>
    </row>
    <row r="113" spans="2:19" ht="14.45" customHeight="1">
      <c r="D113" s="117"/>
      <c r="E113" s="117"/>
      <c r="F113" s="117"/>
      <c r="G113" s="117"/>
      <c r="H113" s="1154"/>
      <c r="I113" s="1154"/>
      <c r="J113" s="1154"/>
      <c r="K113" s="1154"/>
      <c r="L113" s="1154"/>
      <c r="M113" s="1154"/>
      <c r="N113" s="1154"/>
      <c r="O113" s="1154"/>
      <c r="P113" s="1154"/>
      <c r="Q113" s="1154"/>
      <c r="R113" s="1154"/>
      <c r="S113" s="1154"/>
    </row>
    <row r="114" spans="2:19" ht="14.45" customHeight="1">
      <c r="D114" s="117"/>
      <c r="E114" s="117"/>
      <c r="F114" s="117"/>
      <c r="G114" s="117"/>
      <c r="H114" s="1154"/>
      <c r="I114" s="1154"/>
      <c r="J114" s="1154"/>
      <c r="K114" s="1154"/>
      <c r="L114" s="1154"/>
      <c r="M114" s="1154"/>
      <c r="N114" s="1154"/>
      <c r="O114" s="1154"/>
      <c r="P114" s="1154"/>
      <c r="Q114" s="1154"/>
      <c r="R114" s="1154"/>
      <c r="S114" s="1154"/>
    </row>
    <row r="115" spans="2:19" ht="14.45" customHeight="1">
      <c r="D115" s="117"/>
      <c r="E115" s="117"/>
      <c r="F115" s="117"/>
      <c r="G115" s="117"/>
      <c r="H115" s="1154"/>
      <c r="I115" s="1154"/>
      <c r="J115" s="1154"/>
      <c r="K115" s="1154"/>
      <c r="L115" s="1154"/>
      <c r="M115" s="1154"/>
      <c r="N115" s="1154"/>
      <c r="O115" s="1154"/>
      <c r="P115" s="1154"/>
      <c r="Q115" s="1154"/>
      <c r="R115" s="1154"/>
      <c r="S115" s="1154"/>
    </row>
    <row r="116" spans="2:19" ht="11.25" customHeight="1">
      <c r="D116" s="117"/>
      <c r="E116" s="117"/>
      <c r="F116" s="117"/>
      <c r="G116" s="117"/>
      <c r="H116" s="1154"/>
      <c r="I116" s="1154"/>
      <c r="J116" s="1154"/>
      <c r="K116" s="1154"/>
      <c r="L116" s="1154"/>
      <c r="M116" s="1154"/>
      <c r="N116" s="1154"/>
      <c r="O116" s="1154"/>
      <c r="P116" s="1154"/>
      <c r="Q116" s="1154"/>
      <c r="R116" s="1154"/>
      <c r="S116" s="1154"/>
    </row>
    <row r="117" spans="2:19" ht="14.45" customHeight="1">
      <c r="B117" s="1153"/>
      <c r="C117" s="1153"/>
      <c r="D117" s="1153"/>
      <c r="E117" s="1153"/>
      <c r="F117" s="1153"/>
      <c r="G117" s="1153"/>
      <c r="H117" s="1154"/>
      <c r="I117" s="1154"/>
      <c r="J117" s="1154"/>
      <c r="K117" s="1154"/>
      <c r="L117" s="1154"/>
      <c r="M117" s="1154"/>
      <c r="N117" s="1154"/>
      <c r="O117" s="1154"/>
      <c r="P117" s="1154"/>
      <c r="Q117" s="1154"/>
      <c r="R117" s="1154"/>
      <c r="S117" s="1154"/>
    </row>
    <row r="118" spans="2:19" ht="14.45" customHeight="1">
      <c r="C118" s="1153"/>
      <c r="D118" s="1153"/>
      <c r="E118" s="1153"/>
      <c r="F118" s="1153"/>
      <c r="G118" s="1153"/>
      <c r="H118" s="1154"/>
      <c r="I118" s="1154"/>
      <c r="J118" s="1154"/>
      <c r="K118" s="1154"/>
      <c r="L118" s="1154"/>
      <c r="M118" s="1154"/>
      <c r="N118" s="1154"/>
      <c r="O118" s="1154"/>
      <c r="P118" s="1154"/>
      <c r="Q118" s="1154"/>
      <c r="R118" s="1154"/>
      <c r="S118" s="1154"/>
    </row>
    <row r="119" spans="2:19" ht="14.45" customHeight="1">
      <c r="D119" s="117"/>
      <c r="E119" s="117"/>
      <c r="F119" s="117"/>
      <c r="G119" s="117"/>
      <c r="H119" s="1154"/>
      <c r="I119" s="1154"/>
      <c r="J119" s="1154"/>
      <c r="K119" s="1154"/>
      <c r="L119" s="1154"/>
      <c r="M119" s="1154"/>
      <c r="N119" s="1154"/>
      <c r="O119" s="1154"/>
      <c r="P119" s="1154"/>
      <c r="Q119" s="1154"/>
      <c r="R119" s="1154"/>
      <c r="S119" s="1154"/>
    </row>
    <row r="120" spans="2:19" ht="14.45" customHeight="1">
      <c r="D120" s="117"/>
      <c r="E120" s="117"/>
      <c r="F120" s="117"/>
      <c r="G120" s="117"/>
      <c r="H120" s="1154"/>
      <c r="I120" s="1154"/>
      <c r="J120" s="1154"/>
      <c r="K120" s="1154"/>
      <c r="L120" s="1154"/>
      <c r="M120" s="1154"/>
      <c r="N120" s="1154"/>
      <c r="O120" s="1154"/>
      <c r="P120" s="1154"/>
      <c r="Q120" s="1154"/>
      <c r="R120" s="1154"/>
      <c r="S120" s="1154"/>
    </row>
    <row r="121" spans="2:19" ht="14.45" customHeight="1">
      <c r="C121" s="1153"/>
      <c r="D121" s="1153"/>
      <c r="E121" s="1153"/>
      <c r="F121" s="1153"/>
      <c r="G121" s="1153"/>
      <c r="H121" s="1154"/>
      <c r="I121" s="1154"/>
      <c r="J121" s="1154"/>
      <c r="K121" s="1154"/>
      <c r="L121" s="1154"/>
      <c r="M121" s="1154"/>
      <c r="N121" s="1154"/>
      <c r="O121" s="1154"/>
      <c r="P121" s="1154"/>
      <c r="Q121" s="1154"/>
      <c r="R121" s="1154"/>
      <c r="S121" s="1154"/>
    </row>
    <row r="122" spans="2:19" ht="14.45" customHeight="1">
      <c r="D122" s="117"/>
      <c r="E122" s="117"/>
      <c r="F122" s="117"/>
      <c r="G122" s="117"/>
      <c r="H122" s="1154"/>
      <c r="I122" s="1154"/>
      <c r="J122" s="1154"/>
      <c r="K122" s="1154"/>
      <c r="L122" s="1154"/>
      <c r="M122" s="1154"/>
      <c r="N122" s="1154"/>
      <c r="O122" s="1154"/>
      <c r="P122" s="1154"/>
      <c r="Q122" s="1154"/>
      <c r="R122" s="1154"/>
      <c r="S122" s="1154"/>
    </row>
    <row r="123" spans="2:19" ht="14.45" customHeight="1">
      <c r="D123" s="117"/>
      <c r="E123" s="117"/>
      <c r="F123" s="117"/>
      <c r="G123" s="117"/>
      <c r="H123" s="1154"/>
      <c r="I123" s="1154"/>
      <c r="J123" s="1154"/>
      <c r="K123" s="1154"/>
      <c r="L123" s="1154"/>
      <c r="M123" s="1154"/>
      <c r="N123" s="1154"/>
      <c r="O123" s="1154"/>
      <c r="P123" s="1154"/>
      <c r="Q123" s="1154"/>
      <c r="R123" s="1154"/>
      <c r="S123" s="1154"/>
    </row>
    <row r="124" spans="2:19" ht="14.45" customHeight="1">
      <c r="D124" s="117"/>
      <c r="E124" s="117"/>
      <c r="F124" s="117"/>
      <c r="G124" s="117"/>
      <c r="H124" s="1154"/>
      <c r="I124" s="1154"/>
      <c r="J124" s="1154"/>
      <c r="K124" s="1154"/>
      <c r="L124" s="1154"/>
      <c r="M124" s="1154"/>
      <c r="N124" s="1154"/>
      <c r="O124" s="1154"/>
      <c r="P124" s="1154"/>
      <c r="Q124" s="1154"/>
      <c r="R124" s="1154"/>
      <c r="S124" s="1154"/>
    </row>
    <row r="125" spans="2:19" ht="14.45" customHeight="1">
      <c r="D125" s="117"/>
      <c r="E125" s="117"/>
      <c r="F125" s="117"/>
      <c r="G125" s="117"/>
      <c r="H125" s="1154"/>
      <c r="I125" s="1154"/>
      <c r="J125" s="1154"/>
      <c r="K125" s="1154"/>
      <c r="L125" s="1154"/>
      <c r="M125" s="1154"/>
      <c r="N125" s="1154"/>
      <c r="O125" s="1154"/>
      <c r="P125" s="1154"/>
      <c r="Q125" s="1154"/>
      <c r="R125" s="1154"/>
      <c r="S125" s="1154"/>
    </row>
    <row r="126" spans="2:19" ht="14.45" customHeight="1">
      <c r="D126" s="1157"/>
      <c r="E126" s="1157"/>
      <c r="F126" s="1157"/>
      <c r="G126" s="1157"/>
      <c r="H126" s="1154"/>
      <c r="I126" s="1154"/>
      <c r="J126" s="1154"/>
      <c r="K126" s="1154"/>
      <c r="L126" s="1154"/>
      <c r="M126" s="1154"/>
      <c r="N126" s="1154"/>
      <c r="O126" s="1154"/>
      <c r="P126" s="1154"/>
      <c r="Q126" s="1154"/>
      <c r="R126" s="1154"/>
      <c r="S126" s="1154"/>
    </row>
    <row r="127" spans="2:19" ht="11.25" customHeight="1">
      <c r="D127" s="1157"/>
      <c r="E127" s="1157"/>
      <c r="F127" s="1157"/>
      <c r="G127" s="1157"/>
      <c r="H127" s="1158"/>
      <c r="I127" s="1158"/>
      <c r="J127" s="1158"/>
      <c r="K127" s="1158"/>
      <c r="L127" s="1158"/>
      <c r="M127" s="1158"/>
      <c r="N127" s="1158"/>
      <c r="O127" s="1158"/>
      <c r="P127" s="1158"/>
      <c r="Q127" s="1158"/>
      <c r="R127" s="1158"/>
      <c r="S127" s="1158"/>
    </row>
    <row r="128" spans="2:19" ht="28.5" customHeight="1"/>
    <row r="129" spans="1:19" ht="18" customHeight="1">
      <c r="A129" s="109"/>
    </row>
    <row r="130" spans="1:19" ht="14.45" customHeight="1">
      <c r="A130" s="109"/>
    </row>
    <row r="131" spans="1:19" ht="14.45" customHeight="1">
      <c r="B131" s="1157"/>
      <c r="C131" s="1157"/>
      <c r="D131" s="1157"/>
      <c r="E131" s="1157"/>
      <c r="F131" s="1157"/>
      <c r="G131" s="1157"/>
      <c r="H131" s="1157"/>
      <c r="I131" s="1157"/>
      <c r="J131" s="1157"/>
      <c r="K131" s="1157"/>
      <c r="L131" s="1157"/>
      <c r="M131" s="1157"/>
      <c r="N131" s="1157"/>
      <c r="O131" s="1157"/>
      <c r="P131" s="1157"/>
      <c r="Q131" s="1157"/>
      <c r="R131" s="1157"/>
      <c r="S131" s="1157"/>
    </row>
    <row r="132" spans="1:19" ht="8.25" customHeight="1">
      <c r="B132" s="1157"/>
      <c r="C132" s="1157"/>
      <c r="D132" s="1157"/>
      <c r="E132" s="1157"/>
      <c r="F132" s="1157"/>
      <c r="G132" s="1157"/>
      <c r="H132" s="1157"/>
      <c r="I132" s="1157"/>
      <c r="J132" s="1157"/>
      <c r="K132" s="1157"/>
      <c r="L132" s="1157"/>
      <c r="M132" s="1157"/>
      <c r="N132" s="1157"/>
      <c r="O132" s="1157"/>
      <c r="P132" s="1157"/>
      <c r="Q132" s="1157"/>
      <c r="R132" s="1157"/>
      <c r="S132" s="1157"/>
    </row>
    <row r="133" spans="1:19" ht="14.45" customHeight="1">
      <c r="B133" s="1153"/>
      <c r="C133" s="1153"/>
      <c r="D133" s="1153"/>
      <c r="E133" s="1154"/>
      <c r="F133" s="1154"/>
      <c r="G133" s="1154"/>
      <c r="H133" s="1154"/>
      <c r="I133" s="1154"/>
      <c r="J133" s="1154"/>
      <c r="K133" s="1154"/>
      <c r="L133" s="1154"/>
      <c r="M133" s="1154"/>
      <c r="N133" s="1154"/>
      <c r="O133" s="1154"/>
      <c r="P133" s="1154"/>
      <c r="Q133" s="1154"/>
      <c r="R133" s="1154"/>
      <c r="S133" s="1154"/>
    </row>
    <row r="134" spans="1:19" ht="10.5" customHeight="1">
      <c r="B134" s="1157"/>
      <c r="C134" s="1157"/>
      <c r="D134" s="1157"/>
      <c r="E134" s="1154"/>
      <c r="F134" s="1154"/>
      <c r="G134" s="1154"/>
      <c r="H134" s="1154"/>
      <c r="I134" s="1154"/>
      <c r="J134" s="1154"/>
      <c r="K134" s="1154"/>
      <c r="L134" s="1154"/>
      <c r="M134" s="1154"/>
      <c r="N134" s="1154"/>
      <c r="O134" s="1154"/>
      <c r="P134" s="1154"/>
      <c r="Q134" s="1154"/>
      <c r="R134" s="1154"/>
      <c r="S134" s="1154"/>
    </row>
    <row r="135" spans="1:19" ht="14.45" customHeight="1">
      <c r="B135" s="1153"/>
      <c r="C135" s="1153"/>
      <c r="D135" s="1153"/>
      <c r="E135" s="1154"/>
      <c r="F135" s="1154"/>
      <c r="G135" s="1154"/>
      <c r="H135" s="1154"/>
      <c r="I135" s="1154"/>
      <c r="J135" s="1154"/>
      <c r="K135" s="1154"/>
      <c r="L135" s="1154"/>
      <c r="M135" s="1154"/>
      <c r="N135" s="1154"/>
      <c r="O135" s="1154"/>
      <c r="P135" s="1154"/>
      <c r="Q135" s="1154"/>
      <c r="R135" s="1154"/>
      <c r="S135" s="1154"/>
    </row>
    <row r="136" spans="1:19" ht="14.45" customHeight="1">
      <c r="C136" s="1153"/>
      <c r="D136" s="1153"/>
      <c r="E136" s="1154"/>
      <c r="F136" s="1154"/>
      <c r="G136" s="1154"/>
      <c r="H136" s="1154"/>
      <c r="I136" s="1154"/>
      <c r="J136" s="1154"/>
      <c r="K136" s="1154"/>
      <c r="L136" s="1154"/>
      <c r="M136" s="1154"/>
      <c r="N136" s="1154"/>
      <c r="O136" s="1154"/>
      <c r="P136" s="1154"/>
      <c r="Q136" s="1154"/>
      <c r="R136" s="1154"/>
      <c r="S136" s="1154"/>
    </row>
    <row r="137" spans="1:19" ht="30.75" customHeight="1">
      <c r="C137" s="85"/>
      <c r="D137" s="1153"/>
      <c r="E137" s="1154"/>
      <c r="F137" s="1154"/>
      <c r="G137" s="1154"/>
      <c r="H137" s="1154"/>
      <c r="I137" s="1154"/>
      <c r="J137" s="1154"/>
      <c r="K137" s="1154"/>
      <c r="L137" s="1154"/>
      <c r="M137" s="1154"/>
      <c r="N137" s="1154"/>
      <c r="O137" s="1154"/>
      <c r="P137" s="1154"/>
      <c r="Q137" s="1154"/>
      <c r="R137" s="1154"/>
      <c r="S137" s="1154"/>
    </row>
    <row r="138" spans="1:19" ht="14.45" customHeight="1">
      <c r="E138" s="1154"/>
      <c r="F138" s="1154"/>
      <c r="G138" s="1154"/>
      <c r="H138" s="1154"/>
      <c r="I138" s="1154"/>
      <c r="J138" s="1154"/>
      <c r="K138" s="1154"/>
      <c r="L138" s="1154"/>
      <c r="M138" s="1154"/>
      <c r="N138" s="1154"/>
      <c r="O138" s="1154"/>
      <c r="P138" s="1154"/>
      <c r="Q138" s="1154"/>
      <c r="R138" s="1154"/>
      <c r="S138" s="1154"/>
    </row>
    <row r="139" spans="1:19" ht="10.5" customHeight="1">
      <c r="B139" s="1158"/>
      <c r="C139" s="1158"/>
      <c r="D139" s="1158"/>
      <c r="E139" s="1154"/>
      <c r="F139" s="1154"/>
      <c r="G139" s="1154"/>
      <c r="H139" s="1154"/>
      <c r="I139" s="1154"/>
      <c r="J139" s="1154"/>
      <c r="K139" s="1154"/>
      <c r="L139" s="1154"/>
      <c r="M139" s="1154"/>
      <c r="N139" s="1154"/>
      <c r="O139" s="1154"/>
      <c r="P139" s="1154"/>
      <c r="Q139" s="1154"/>
      <c r="R139" s="1154"/>
      <c r="S139" s="1154"/>
    </row>
    <row r="140" spans="1:19" ht="14.45" customHeight="1">
      <c r="B140" s="1153"/>
      <c r="C140" s="1153"/>
      <c r="D140" s="1153"/>
      <c r="E140" s="1154"/>
      <c r="F140" s="1154"/>
      <c r="G140" s="1154"/>
      <c r="H140" s="1154"/>
      <c r="I140" s="1154"/>
      <c r="J140" s="1154"/>
      <c r="K140" s="1154"/>
      <c r="L140" s="1154"/>
      <c r="M140" s="1154"/>
      <c r="N140" s="1154"/>
      <c r="O140" s="1154"/>
      <c r="P140" s="1154"/>
      <c r="Q140" s="1154"/>
      <c r="R140" s="1154"/>
      <c r="S140" s="1154"/>
    </row>
    <row r="141" spans="1:19" ht="14.45" customHeight="1">
      <c r="C141" s="1153"/>
      <c r="D141" s="1153"/>
      <c r="E141" s="1154"/>
      <c r="F141" s="1154"/>
      <c r="G141" s="1154"/>
      <c r="H141" s="1154"/>
      <c r="I141" s="1154"/>
      <c r="J141" s="1154"/>
      <c r="K141" s="1154"/>
      <c r="L141" s="1154"/>
      <c r="M141" s="1154"/>
      <c r="N141" s="1154"/>
      <c r="O141" s="1154"/>
      <c r="P141" s="1154"/>
      <c r="Q141" s="1154"/>
      <c r="R141" s="1154"/>
      <c r="S141" s="1154"/>
    </row>
    <row r="142" spans="1:19" ht="14.45" customHeight="1">
      <c r="C142" s="1153"/>
      <c r="D142" s="1153"/>
      <c r="E142" s="1154"/>
      <c r="F142" s="1154"/>
      <c r="G142" s="1154"/>
      <c r="H142" s="1154"/>
      <c r="I142" s="1154"/>
      <c r="J142" s="1154"/>
      <c r="K142" s="1154"/>
      <c r="L142" s="1154"/>
      <c r="M142" s="1154"/>
      <c r="N142" s="1154"/>
      <c r="O142" s="1154"/>
      <c r="P142" s="1154"/>
      <c r="Q142" s="1154"/>
      <c r="R142" s="1154"/>
      <c r="S142" s="1154"/>
    </row>
    <row r="143" spans="1:19" ht="14.45" customHeight="1">
      <c r="C143" s="1153"/>
      <c r="D143" s="1153"/>
      <c r="E143" s="1154"/>
      <c r="F143" s="1154"/>
      <c r="G143" s="1154"/>
      <c r="H143" s="1154"/>
      <c r="I143" s="1154"/>
      <c r="J143" s="1154"/>
      <c r="K143" s="1154"/>
      <c r="L143" s="1154"/>
      <c r="M143" s="1154"/>
      <c r="N143" s="1154"/>
      <c r="O143" s="1154"/>
      <c r="P143" s="1154"/>
      <c r="Q143" s="1154"/>
      <c r="R143" s="1154"/>
      <c r="S143" s="1154"/>
    </row>
    <row r="144" spans="1:19" ht="14.45" customHeight="1">
      <c r="C144" s="1153"/>
      <c r="D144" s="1153"/>
      <c r="E144" s="1154"/>
      <c r="F144" s="1154"/>
      <c r="G144" s="1154"/>
      <c r="H144" s="1154"/>
      <c r="I144" s="1154"/>
      <c r="J144" s="1154"/>
      <c r="K144" s="1154"/>
      <c r="L144" s="1154"/>
      <c r="M144" s="1154"/>
      <c r="N144" s="1154"/>
      <c r="O144" s="1154"/>
      <c r="P144" s="1154"/>
      <c r="Q144" s="1154"/>
      <c r="R144" s="1154"/>
      <c r="S144" s="1154"/>
    </row>
    <row r="145" spans="1:19" ht="10.5" customHeight="1">
      <c r="C145" s="1153"/>
      <c r="D145" s="1153"/>
      <c r="E145" s="1154"/>
      <c r="F145" s="1154"/>
      <c r="G145" s="1154"/>
      <c r="H145" s="1154"/>
      <c r="I145" s="1154"/>
      <c r="J145" s="1154"/>
      <c r="K145" s="1154"/>
      <c r="L145" s="1154"/>
      <c r="M145" s="1154"/>
      <c r="N145" s="1154"/>
      <c r="O145" s="1154"/>
      <c r="P145" s="1154"/>
      <c r="Q145" s="1154"/>
      <c r="R145" s="1154"/>
      <c r="S145" s="1154"/>
    </row>
    <row r="146" spans="1:19" ht="14.45" customHeight="1">
      <c r="B146" s="1158"/>
    </row>
    <row r="148" spans="1:19" ht="18.75" customHeight="1">
      <c r="A148" s="109"/>
    </row>
    <row r="149" spans="1:19" ht="14.45" customHeight="1">
      <c r="B149" s="1157"/>
      <c r="C149" s="1157"/>
      <c r="D149" s="1157"/>
      <c r="E149" s="1157"/>
      <c r="F149" s="1157"/>
      <c r="G149" s="1157"/>
      <c r="H149" s="1157"/>
      <c r="I149" s="1157"/>
      <c r="J149" s="1157"/>
      <c r="K149" s="1157"/>
      <c r="L149" s="1157"/>
      <c r="M149" s="1157"/>
      <c r="O149" s="1157"/>
      <c r="P149" s="1157"/>
      <c r="Q149" s="1157"/>
      <c r="R149" s="1157"/>
      <c r="S149" s="1157"/>
    </row>
    <row r="150" spans="1:19" ht="19.5" customHeight="1">
      <c r="B150" s="85"/>
      <c r="C150" s="85"/>
      <c r="D150" s="85"/>
      <c r="E150" s="1157"/>
      <c r="F150" s="1157"/>
      <c r="G150" s="1157"/>
      <c r="H150" s="63"/>
      <c r="I150" s="63"/>
      <c r="J150" s="63"/>
      <c r="K150" s="1157"/>
      <c r="L150" s="1157"/>
      <c r="M150" s="1157"/>
      <c r="N150" s="63"/>
      <c r="O150" s="1157"/>
      <c r="P150" s="63"/>
      <c r="Q150" s="63"/>
    </row>
    <row r="151" spans="1:19" ht="14.45" customHeight="1">
      <c r="B151" s="85"/>
      <c r="C151" s="85"/>
      <c r="D151" s="85"/>
      <c r="E151" s="1151"/>
      <c r="F151" s="1151"/>
      <c r="G151" s="116"/>
      <c r="H151" s="63"/>
      <c r="I151" s="63"/>
      <c r="J151" s="116"/>
      <c r="K151" s="63"/>
      <c r="L151" s="63"/>
      <c r="M151" s="116"/>
      <c r="N151" s="1157"/>
      <c r="O151" s="1157"/>
      <c r="P151" s="63"/>
      <c r="Q151" s="63"/>
    </row>
    <row r="152" spans="1:19" ht="14.45" customHeight="1">
      <c r="B152" s="85"/>
      <c r="C152" s="85"/>
      <c r="D152" s="85"/>
      <c r="E152" s="1151"/>
      <c r="F152" s="1151"/>
      <c r="G152" s="116"/>
      <c r="H152" s="63"/>
      <c r="I152" s="63"/>
      <c r="J152" s="116"/>
      <c r="K152" s="63"/>
      <c r="L152" s="63"/>
      <c r="M152" s="116"/>
      <c r="N152" s="1157"/>
      <c r="O152" s="1157"/>
      <c r="P152" s="1157"/>
      <c r="Q152" s="1157"/>
    </row>
    <row r="153" spans="1:19" ht="14.45" customHeight="1">
      <c r="B153" s="85"/>
      <c r="C153" s="85"/>
      <c r="D153" s="85"/>
      <c r="E153" s="1157"/>
      <c r="F153" s="1157"/>
      <c r="H153" s="1157"/>
      <c r="K153" s="1157"/>
      <c r="L153" s="1157"/>
      <c r="N153" s="1157"/>
      <c r="O153" s="1157"/>
      <c r="P153" s="1157"/>
    </row>
    <row r="154" spans="1:19" ht="14.45" customHeight="1">
      <c r="B154" s="1153"/>
      <c r="C154" s="1153"/>
      <c r="D154" s="1153"/>
      <c r="E154" s="1154"/>
      <c r="F154" s="1154"/>
      <c r="G154" s="1156"/>
      <c r="H154" s="1154"/>
      <c r="I154" s="1154"/>
      <c r="J154" s="96"/>
      <c r="K154" s="1154"/>
      <c r="L154" s="1154"/>
      <c r="M154" s="96"/>
      <c r="N154" s="1156"/>
      <c r="O154" s="1156"/>
      <c r="P154" s="1154"/>
      <c r="Q154" s="1154"/>
    </row>
    <row r="155" spans="1:19" ht="14.45" customHeight="1">
      <c r="B155" s="1153"/>
      <c r="C155" s="1153"/>
      <c r="D155" s="1153"/>
      <c r="E155" s="1154"/>
      <c r="F155" s="1154"/>
      <c r="G155" s="1156"/>
      <c r="H155" s="1154"/>
      <c r="I155" s="1154"/>
      <c r="J155" s="96"/>
      <c r="K155" s="1154"/>
      <c r="L155" s="1154"/>
      <c r="M155" s="96"/>
      <c r="N155" s="1156"/>
      <c r="O155" s="1156"/>
      <c r="P155" s="1154"/>
      <c r="Q155" s="1154"/>
    </row>
    <row r="156" spans="1:19" ht="14.45" customHeight="1">
      <c r="B156" s="1153"/>
      <c r="C156" s="1153"/>
      <c r="D156" s="1153"/>
      <c r="E156" s="1154"/>
      <c r="F156" s="1154"/>
      <c r="G156" s="1156"/>
      <c r="H156" s="1154"/>
      <c r="I156" s="1154"/>
      <c r="J156" s="96"/>
      <c r="K156" s="1154"/>
      <c r="L156" s="1154"/>
      <c r="M156" s="96"/>
      <c r="N156" s="1156"/>
      <c r="O156" s="1156"/>
      <c r="P156" s="1154"/>
      <c r="Q156" s="1154"/>
    </row>
    <row r="157" spans="1:19" ht="14.45" customHeight="1">
      <c r="B157" s="118"/>
      <c r="C157" s="118"/>
      <c r="D157" s="118"/>
      <c r="E157" s="1154"/>
      <c r="F157" s="1154"/>
      <c r="G157" s="1156"/>
      <c r="H157" s="1154"/>
      <c r="I157" s="1154"/>
      <c r="J157" s="96"/>
      <c r="K157" s="1154"/>
      <c r="L157" s="1154"/>
      <c r="M157" s="96"/>
      <c r="N157" s="1156"/>
      <c r="O157" s="1156"/>
      <c r="P157" s="1154"/>
      <c r="Q157" s="1154"/>
    </row>
    <row r="158" spans="1:19" ht="14.45" customHeight="1">
      <c r="B158" s="1153"/>
      <c r="C158" s="1153"/>
      <c r="D158" s="1153"/>
      <c r="E158" s="1154"/>
      <c r="F158" s="1154"/>
      <c r="G158" s="1156"/>
      <c r="H158" s="1154"/>
      <c r="I158" s="1154"/>
      <c r="J158" s="96"/>
      <c r="K158" s="1154"/>
      <c r="L158" s="1154"/>
      <c r="M158" s="96"/>
      <c r="N158" s="1156"/>
      <c r="O158" s="1156"/>
      <c r="P158" s="1154"/>
      <c r="Q158" s="1154"/>
    </row>
    <row r="159" spans="1:19" ht="14.45" customHeight="1">
      <c r="B159" s="1153"/>
      <c r="C159" s="1153"/>
      <c r="D159" s="1153"/>
      <c r="E159" s="1154"/>
      <c r="F159" s="1154"/>
      <c r="G159" s="1156"/>
      <c r="H159" s="1154"/>
      <c r="I159" s="1154"/>
      <c r="J159" s="96"/>
      <c r="K159" s="1154"/>
      <c r="L159" s="1154"/>
      <c r="M159" s="96"/>
      <c r="N159" s="1156"/>
      <c r="O159" s="1156"/>
      <c r="P159" s="1154"/>
      <c r="Q159" s="1154"/>
    </row>
    <row r="160" spans="1:19" ht="8.25" customHeight="1">
      <c r="B160" s="1153"/>
      <c r="C160" s="1153"/>
      <c r="D160" s="1153"/>
      <c r="E160" s="1154"/>
      <c r="F160" s="1154"/>
      <c r="G160" s="1156"/>
      <c r="H160" s="1154"/>
      <c r="I160" s="1158"/>
      <c r="J160" s="96"/>
      <c r="K160" s="1154"/>
      <c r="L160" s="1154"/>
      <c r="M160" s="96"/>
      <c r="N160" s="1156"/>
      <c r="O160" s="1156"/>
      <c r="P160" s="1154"/>
      <c r="Q160" s="1158"/>
    </row>
    <row r="161" spans="2:22" ht="14.45" customHeight="1">
      <c r="B161" s="1157"/>
      <c r="C161" s="1157"/>
      <c r="D161" s="1157"/>
      <c r="E161" s="1154"/>
      <c r="F161" s="1154"/>
      <c r="G161" s="1156"/>
      <c r="H161" s="1154"/>
      <c r="I161" s="1154"/>
      <c r="J161" s="96"/>
      <c r="K161" s="1154"/>
      <c r="L161" s="1154"/>
      <c r="M161" s="96"/>
      <c r="N161" s="1156"/>
      <c r="O161" s="1156"/>
      <c r="P161" s="1154"/>
      <c r="Q161" s="1154"/>
    </row>
    <row r="162" spans="2:22" ht="9.75" customHeight="1">
      <c r="B162" s="1157"/>
      <c r="C162" s="1157"/>
      <c r="D162" s="1157"/>
      <c r="E162" s="1154"/>
      <c r="F162" s="1154"/>
      <c r="G162" s="1156"/>
      <c r="H162" s="1154"/>
      <c r="I162" s="1154"/>
      <c r="J162" s="1156"/>
      <c r="K162" s="1155"/>
      <c r="L162" s="1155"/>
      <c r="M162" s="1156"/>
      <c r="N162" s="1156"/>
      <c r="O162" s="1156"/>
      <c r="P162" s="1154"/>
      <c r="Q162" s="1154"/>
    </row>
    <row r="163" spans="2:22" ht="14.45" customHeight="1">
      <c r="B163" s="1158"/>
      <c r="C163" s="1153"/>
      <c r="D163" s="1153"/>
      <c r="E163" s="1153"/>
    </row>
    <row r="164" spans="2:22" ht="14.45" customHeight="1">
      <c r="B164" s="1157"/>
      <c r="C164" s="1157"/>
      <c r="D164" s="1157"/>
      <c r="E164" s="1157"/>
      <c r="F164" s="1157"/>
      <c r="G164" s="1157"/>
      <c r="H164" s="1157"/>
      <c r="I164" s="1157"/>
      <c r="J164" s="1157"/>
      <c r="K164" s="1157"/>
      <c r="L164" s="1157"/>
      <c r="M164" s="1157"/>
      <c r="N164" s="1157"/>
      <c r="O164" s="1157"/>
      <c r="P164" s="1157"/>
      <c r="Q164" s="1157"/>
      <c r="R164" s="1157"/>
      <c r="S164" s="1157"/>
      <c r="U164" s="1153"/>
      <c r="V164" s="1153"/>
    </row>
    <row r="165" spans="2:22" ht="14.45" customHeight="1">
      <c r="B165" s="85"/>
      <c r="C165" s="85"/>
      <c r="D165" s="85"/>
      <c r="E165" s="1157"/>
      <c r="F165" s="1157"/>
      <c r="G165" s="1157"/>
      <c r="H165" s="63"/>
      <c r="I165" s="63"/>
      <c r="J165" s="63"/>
      <c r="K165" s="1157"/>
      <c r="L165" s="1157"/>
      <c r="M165" s="1157"/>
      <c r="N165" s="63"/>
      <c r="O165" s="1157"/>
    </row>
    <row r="166" spans="2:22" ht="14.45" customHeight="1">
      <c r="B166" s="85"/>
      <c r="C166" s="85"/>
      <c r="D166" s="85"/>
      <c r="E166" s="1151"/>
      <c r="F166" s="1151"/>
      <c r="G166" s="116"/>
      <c r="H166" s="63"/>
      <c r="I166" s="63"/>
      <c r="J166" s="116"/>
      <c r="K166" s="63"/>
      <c r="L166" s="63"/>
      <c r="M166" s="116"/>
      <c r="N166" s="1157"/>
      <c r="O166" s="1157"/>
    </row>
    <row r="167" spans="2:22" ht="14.45" customHeight="1">
      <c r="B167" s="85"/>
      <c r="C167" s="85"/>
      <c r="D167" s="85"/>
      <c r="E167" s="1151"/>
      <c r="F167" s="1151"/>
      <c r="G167" s="116"/>
      <c r="H167" s="63"/>
      <c r="I167" s="63"/>
      <c r="J167" s="116"/>
      <c r="K167" s="63"/>
      <c r="L167" s="63"/>
      <c r="M167" s="116"/>
      <c r="N167" s="1157"/>
      <c r="O167" s="1157"/>
    </row>
    <row r="168" spans="2:22" ht="14.45" customHeight="1">
      <c r="B168" s="85"/>
      <c r="C168" s="85"/>
      <c r="D168" s="85"/>
    </row>
    <row r="169" spans="2:22" ht="14.45" customHeight="1">
      <c r="B169" s="1153"/>
      <c r="C169" s="1153"/>
      <c r="D169" s="1153"/>
      <c r="E169" s="1154"/>
      <c r="F169" s="1154"/>
      <c r="G169" s="96"/>
      <c r="H169" s="1154"/>
      <c r="I169" s="1154"/>
      <c r="J169" s="96"/>
      <c r="K169" s="1154"/>
      <c r="L169" s="1154"/>
      <c r="M169" s="96"/>
      <c r="N169" s="1156"/>
      <c r="O169" s="1156"/>
    </row>
    <row r="170" spans="2:22" ht="14.45" customHeight="1">
      <c r="B170" s="1153"/>
      <c r="C170" s="1153"/>
      <c r="D170" s="1153"/>
      <c r="E170" s="1154"/>
      <c r="F170" s="1154"/>
      <c r="G170" s="96"/>
      <c r="H170" s="1154"/>
      <c r="I170" s="1154"/>
      <c r="J170" s="96"/>
      <c r="K170" s="1154"/>
      <c r="L170" s="1154"/>
      <c r="M170" s="96"/>
      <c r="N170" s="1156"/>
      <c r="O170" s="1156"/>
    </row>
    <row r="171" spans="2:22" ht="14.45" customHeight="1">
      <c r="B171" s="1153"/>
      <c r="C171" s="1153"/>
      <c r="D171" s="1153"/>
      <c r="E171" s="1154"/>
      <c r="F171" s="1154"/>
      <c r="G171" s="96"/>
      <c r="H171" s="1154"/>
      <c r="I171" s="1154"/>
      <c r="J171" s="96"/>
      <c r="K171" s="1154"/>
      <c r="L171" s="1154"/>
      <c r="M171" s="96"/>
      <c r="N171" s="1156"/>
      <c r="O171" s="1156"/>
    </row>
    <row r="172" spans="2:22" ht="14.45" customHeight="1">
      <c r="B172" s="118"/>
      <c r="C172" s="118"/>
      <c r="D172" s="118"/>
      <c r="E172" s="1154"/>
      <c r="F172" s="1154"/>
      <c r="G172" s="96"/>
      <c r="H172" s="1154"/>
      <c r="I172" s="1154"/>
      <c r="J172" s="96"/>
      <c r="K172" s="1154"/>
      <c r="L172" s="1154"/>
      <c r="M172" s="96"/>
      <c r="N172" s="1156"/>
      <c r="O172" s="1156"/>
    </row>
    <row r="173" spans="2:22" ht="14.45" customHeight="1">
      <c r="B173" s="1153"/>
      <c r="C173" s="1153"/>
      <c r="D173" s="1153"/>
      <c r="E173" s="1154"/>
      <c r="F173" s="1154"/>
      <c r="G173" s="96"/>
      <c r="H173" s="1154"/>
      <c r="I173" s="1154"/>
      <c r="J173" s="96"/>
      <c r="K173" s="1154"/>
      <c r="L173" s="1154"/>
      <c r="M173" s="96"/>
      <c r="N173" s="1156"/>
      <c r="O173" s="1156"/>
    </row>
    <row r="174" spans="2:22" ht="14.45" customHeight="1">
      <c r="B174" s="1153"/>
      <c r="C174" s="1153"/>
      <c r="D174" s="1153"/>
      <c r="E174" s="1154"/>
      <c r="F174" s="1154"/>
      <c r="G174" s="96"/>
      <c r="H174" s="1154"/>
      <c r="I174" s="1154"/>
      <c r="J174" s="96"/>
      <c r="K174" s="1154"/>
      <c r="L174" s="1154"/>
      <c r="M174" s="96"/>
      <c r="N174" s="1156"/>
      <c r="O174" s="1156"/>
    </row>
    <row r="175" spans="2:22" ht="9" customHeight="1">
      <c r="B175" s="1153"/>
      <c r="C175" s="1153"/>
      <c r="D175" s="1153"/>
      <c r="E175" s="1158"/>
      <c r="F175" s="1158"/>
      <c r="G175" s="84"/>
      <c r="H175" s="1158"/>
      <c r="I175" s="1158"/>
      <c r="J175" s="84"/>
      <c r="K175" s="1158"/>
      <c r="L175" s="1158"/>
      <c r="M175" s="84"/>
      <c r="N175" s="1158"/>
      <c r="O175" s="1158"/>
    </row>
    <row r="176" spans="2:22" ht="14.45" customHeight="1">
      <c r="B176" s="1157"/>
      <c r="C176" s="1157"/>
      <c r="D176" s="1157"/>
      <c r="E176" s="1154"/>
      <c r="F176" s="1154"/>
      <c r="G176" s="96"/>
      <c r="H176" s="1154"/>
      <c r="I176" s="1154"/>
      <c r="J176" s="96"/>
      <c r="K176" s="1154"/>
      <c r="L176" s="1154"/>
      <c r="M176" s="96"/>
      <c r="N176" s="1156"/>
      <c r="O176" s="1156"/>
    </row>
    <row r="177" spans="2:13" ht="9" customHeight="1">
      <c r="G177" s="68"/>
      <c r="J177" s="68"/>
      <c r="M177" s="68"/>
    </row>
    <row r="178" spans="2:13" ht="14.45" customHeight="1">
      <c r="B178" s="1158"/>
      <c r="C178" s="1153"/>
    </row>
  </sheetData>
  <mergeCells count="144">
    <mergeCell ref="AD2:AO2"/>
    <mergeCell ref="B3:E5"/>
    <mergeCell ref="F3:I5"/>
    <mergeCell ref="J3:M5"/>
    <mergeCell ref="N3:Q5"/>
    <mergeCell ref="R3:U5"/>
    <mergeCell ref="V3:Y5"/>
    <mergeCell ref="Z3:AC5"/>
    <mergeCell ref="AD3:AG5"/>
    <mergeCell ref="AH3:AK5"/>
    <mergeCell ref="AL3:AO5"/>
    <mergeCell ref="AL6:AO6"/>
    <mergeCell ref="B7:E7"/>
    <mergeCell ref="F7:I7"/>
    <mergeCell ref="J7:M7"/>
    <mergeCell ref="N7:Q7"/>
    <mergeCell ref="R7:U7"/>
    <mergeCell ref="V7:Y7"/>
    <mergeCell ref="Z7:AC7"/>
    <mergeCell ref="AD7:AG7"/>
    <mergeCell ref="AH7:AK7"/>
    <mergeCell ref="AL7:AO7"/>
    <mergeCell ref="B6:E6"/>
    <mergeCell ref="F6:I6"/>
    <mergeCell ref="J6:M6"/>
    <mergeCell ref="N6:Q6"/>
    <mergeCell ref="R6:U6"/>
    <mergeCell ref="V6:Y6"/>
    <mergeCell ref="Z6:AC6"/>
    <mergeCell ref="AD6:AG6"/>
    <mergeCell ref="AH6:AK6"/>
    <mergeCell ref="AL8:AO8"/>
    <mergeCell ref="B9:E9"/>
    <mergeCell ref="F9:I9"/>
    <mergeCell ref="J9:M9"/>
    <mergeCell ref="N9:Q9"/>
    <mergeCell ref="R9:U9"/>
    <mergeCell ref="V9:Y9"/>
    <mergeCell ref="Z9:AC9"/>
    <mergeCell ref="AD9:AG9"/>
    <mergeCell ref="AH9:AK9"/>
    <mergeCell ref="B8:E8"/>
    <mergeCell ref="F8:I8"/>
    <mergeCell ref="J8:M8"/>
    <mergeCell ref="N8:Q8"/>
    <mergeCell ref="R8:U8"/>
    <mergeCell ref="V8:Y8"/>
    <mergeCell ref="Z8:AC8"/>
    <mergeCell ref="AD8:AG8"/>
    <mergeCell ref="AH8:AK8"/>
    <mergeCell ref="AL10:AO10"/>
    <mergeCell ref="B11:L11"/>
    <mergeCell ref="U14:AK14"/>
    <mergeCell ref="B15:E15"/>
    <mergeCell ref="F15:M15"/>
    <mergeCell ref="N15:U15"/>
    <mergeCell ref="V15:AC15"/>
    <mergeCell ref="AD15:AK15"/>
    <mergeCell ref="AL9:AO9"/>
    <mergeCell ref="B10:E10"/>
    <mergeCell ref="F10:I10"/>
    <mergeCell ref="J10:M10"/>
    <mergeCell ref="N10:Q10"/>
    <mergeCell ref="R10:U10"/>
    <mergeCell ref="V10:Y10"/>
    <mergeCell ref="Z10:AC10"/>
    <mergeCell ref="AD10:AG10"/>
    <mergeCell ref="AH10:AK10"/>
    <mergeCell ref="AU16:BB16"/>
    <mergeCell ref="BC16:BJ16"/>
    <mergeCell ref="BK16:BR16"/>
    <mergeCell ref="BS16:BZ16"/>
    <mergeCell ref="B17:E17"/>
    <mergeCell ref="F17:M17"/>
    <mergeCell ref="N17:U17"/>
    <mergeCell ref="V17:AC17"/>
    <mergeCell ref="AD17:AK17"/>
    <mergeCell ref="B16:E16"/>
    <mergeCell ref="F16:M16"/>
    <mergeCell ref="N16:U16"/>
    <mergeCell ref="V16:AC16"/>
    <mergeCell ref="AD16:AK16"/>
    <mergeCell ref="AQ16:AT16"/>
    <mergeCell ref="B20:E20"/>
    <mergeCell ref="F20:M20"/>
    <mergeCell ref="N20:U20"/>
    <mergeCell ref="V20:AC20"/>
    <mergeCell ref="AD20:AK20"/>
    <mergeCell ref="B21:J21"/>
    <mergeCell ref="B18:E18"/>
    <mergeCell ref="F18:M18"/>
    <mergeCell ref="N18:U18"/>
    <mergeCell ref="V18:AC18"/>
    <mergeCell ref="AD18:AK18"/>
    <mergeCell ref="B19:E19"/>
    <mergeCell ref="F19:M19"/>
    <mergeCell ref="N19:U19"/>
    <mergeCell ref="V19:AC19"/>
    <mergeCell ref="AD19:AK19"/>
    <mergeCell ref="B22:J22"/>
    <mergeCell ref="X25:AO25"/>
    <mergeCell ref="B26:E26"/>
    <mergeCell ref="F26:K26"/>
    <mergeCell ref="L26:Q26"/>
    <mergeCell ref="R26:W26"/>
    <mergeCell ref="X26:AC26"/>
    <mergeCell ref="AD26:AI26"/>
    <mergeCell ref="AJ26:AO26"/>
    <mergeCell ref="AJ27:AO27"/>
    <mergeCell ref="B28:E28"/>
    <mergeCell ref="F28:K28"/>
    <mergeCell ref="L28:Q28"/>
    <mergeCell ref="R28:W28"/>
    <mergeCell ref="X28:AC28"/>
    <mergeCell ref="AD28:AI28"/>
    <mergeCell ref="AJ28:AO28"/>
    <mergeCell ref="B27:E27"/>
    <mergeCell ref="F27:K27"/>
    <mergeCell ref="L27:Q27"/>
    <mergeCell ref="R27:W27"/>
    <mergeCell ref="X27:AC27"/>
    <mergeCell ref="AD27:AI27"/>
    <mergeCell ref="AJ31:AO31"/>
    <mergeCell ref="B32:J32"/>
    <mergeCell ref="B31:E31"/>
    <mergeCell ref="F31:K31"/>
    <mergeCell ref="L31:Q31"/>
    <mergeCell ref="R31:W31"/>
    <mergeCell ref="X31:AC31"/>
    <mergeCell ref="AD31:AI31"/>
    <mergeCell ref="AJ29:AO29"/>
    <mergeCell ref="B30:E30"/>
    <mergeCell ref="F30:K30"/>
    <mergeCell ref="L30:Q30"/>
    <mergeCell ref="R30:W30"/>
    <mergeCell ref="X30:AC30"/>
    <mergeCell ref="AD30:AI30"/>
    <mergeCell ref="AJ30:AO30"/>
    <mergeCell ref="B29:E29"/>
    <mergeCell ref="F29:K29"/>
    <mergeCell ref="L29:Q29"/>
    <mergeCell ref="R29:W29"/>
    <mergeCell ref="X29:AC29"/>
    <mergeCell ref="AD29:AI29"/>
  </mergeCells>
  <phoneticPr fontId="2"/>
  <pageMargins left="0.78740157480314965" right="0.78740157480314965" top="0.59055118110236227" bottom="0.59055118110236227" header="0.39370078740157483" footer="0.39370078740157483"/>
  <pageSetup paperSize="9" scale="89" firstPageNumber="28" orientation="portrait" useFirstPageNumber="1" r:id="rId1"/>
  <headerFooter alignWithMargins="0">
    <oddHeader>&amp;R&amp;A</oddHeader>
    <oddFooter>&amp;C－４７－</oddFooter>
  </headerFooter>
  <rowBreaks count="3" manualBreakCount="3">
    <brk id="50" max="16383" man="1"/>
    <brk id="103" max="16383" man="1"/>
    <brk id="14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I57"/>
  <sheetViews>
    <sheetView zoomScaleNormal="100" workbookViewId="0">
      <selection activeCell="O38" sqref="O38"/>
    </sheetView>
  </sheetViews>
  <sheetFormatPr defaultRowHeight="13.5"/>
  <cols>
    <col min="1" max="1" width="1.75" style="3" customWidth="1"/>
    <col min="2" max="2" width="10.625" style="3" customWidth="1"/>
    <col min="3" max="4" width="6.375" style="3" customWidth="1"/>
    <col min="5" max="5" width="3.125" style="3" customWidth="1"/>
    <col min="6" max="6" width="3.25" style="3" customWidth="1"/>
    <col min="7" max="8" width="6.625" style="3" customWidth="1"/>
    <col min="9" max="9" width="7.375" style="3" customWidth="1"/>
    <col min="10" max="10" width="8.25" style="3" customWidth="1"/>
    <col min="11" max="11" width="12.125" style="3" customWidth="1"/>
    <col min="12" max="12" width="7" style="3" customWidth="1"/>
    <col min="13" max="13" width="7.5" style="3" bestFit="1" customWidth="1"/>
    <col min="14" max="20" width="4.75" style="3" customWidth="1"/>
    <col min="21" max="51" width="8" style="3" customWidth="1"/>
    <col min="52" max="16384" width="9" style="3"/>
  </cols>
  <sheetData>
    <row r="1" spans="1:35" s="138" customFormat="1" ht="26.25" customHeight="1">
      <c r="A1" s="134" t="s">
        <v>2049</v>
      </c>
      <c r="B1" s="140"/>
      <c r="C1" s="140"/>
      <c r="D1" s="140"/>
      <c r="E1" s="140"/>
      <c r="F1" s="140"/>
      <c r="G1" s="140"/>
      <c r="H1" s="140"/>
      <c r="I1" s="140"/>
      <c r="J1" s="140"/>
      <c r="K1" s="140"/>
      <c r="L1" s="140"/>
      <c r="M1" s="140"/>
      <c r="N1" s="140"/>
      <c r="O1" s="140"/>
      <c r="P1" s="140"/>
      <c r="Q1" s="140"/>
      <c r="R1" s="140"/>
      <c r="S1" s="140"/>
      <c r="T1" s="140"/>
      <c r="U1" s="140"/>
      <c r="V1" s="140"/>
      <c r="W1" s="140"/>
      <c r="X1" s="139"/>
      <c r="Y1" s="139"/>
      <c r="Z1" s="139"/>
      <c r="AA1" s="139"/>
      <c r="AB1" s="139"/>
      <c r="AC1" s="139"/>
      <c r="AD1" s="139"/>
      <c r="AE1" s="139"/>
      <c r="AF1" s="139"/>
      <c r="AG1" s="139"/>
      <c r="AH1" s="139"/>
      <c r="AI1" s="139"/>
    </row>
    <row r="2" spans="1:35">
      <c r="B2" s="1289" t="s">
        <v>135</v>
      </c>
      <c r="C2" s="1289"/>
      <c r="D2" s="1289"/>
      <c r="E2" s="1289"/>
      <c r="F2" s="1289"/>
      <c r="G2" s="1289"/>
      <c r="H2" s="1289"/>
      <c r="I2" s="1289"/>
      <c r="J2" s="1597" t="s">
        <v>1170</v>
      </c>
      <c r="K2" s="1597"/>
      <c r="L2" s="1597"/>
    </row>
    <row r="3" spans="1:35" ht="15" customHeight="1">
      <c r="B3" s="1676" t="s">
        <v>795</v>
      </c>
      <c r="C3" s="1728" t="s">
        <v>796</v>
      </c>
      <c r="D3" s="1729"/>
      <c r="E3" s="1730"/>
      <c r="F3" s="1728" t="s">
        <v>1833</v>
      </c>
      <c r="G3" s="1729"/>
      <c r="H3" s="1729"/>
      <c r="I3" s="1730"/>
      <c r="J3" s="1216" t="s">
        <v>1830</v>
      </c>
      <c r="K3" s="1734" t="s">
        <v>1829</v>
      </c>
      <c r="L3" s="386" t="s">
        <v>1830</v>
      </c>
      <c r="M3" s="1726" t="s">
        <v>1033</v>
      </c>
    </row>
    <row r="4" spans="1:35" ht="15" customHeight="1">
      <c r="B4" s="1661"/>
      <c r="C4" s="1731"/>
      <c r="D4" s="1732"/>
      <c r="E4" s="1733"/>
      <c r="F4" s="1731"/>
      <c r="G4" s="1732"/>
      <c r="H4" s="1732"/>
      <c r="I4" s="1733"/>
      <c r="J4" s="1217" t="s">
        <v>1831</v>
      </c>
      <c r="K4" s="1735"/>
      <c r="L4" s="389" t="s">
        <v>1831</v>
      </c>
      <c r="M4" s="1727"/>
    </row>
    <row r="5" spans="1:35" ht="15" customHeight="1">
      <c r="B5" s="1662" t="s">
        <v>15</v>
      </c>
      <c r="C5" s="1742">
        <v>27022</v>
      </c>
      <c r="D5" s="1743"/>
      <c r="E5" s="1744"/>
      <c r="F5" s="1642" t="s">
        <v>1537</v>
      </c>
      <c r="G5" s="1643"/>
      <c r="H5" s="1643"/>
      <c r="I5" s="1643"/>
      <c r="J5" s="1644"/>
      <c r="K5" s="1719" t="s">
        <v>1832</v>
      </c>
      <c r="L5" s="1720"/>
      <c r="M5" s="1671">
        <v>826</v>
      </c>
    </row>
    <row r="6" spans="1:35" ht="15" customHeight="1">
      <c r="B6" s="1675"/>
      <c r="C6" s="1742">
        <v>32322</v>
      </c>
      <c r="D6" s="1743"/>
      <c r="E6" s="1744"/>
      <c r="F6" s="1642" t="s">
        <v>95</v>
      </c>
      <c r="G6" s="1643"/>
      <c r="H6" s="1643"/>
      <c r="I6" s="1643"/>
      <c r="J6" s="1644"/>
      <c r="K6" s="1721"/>
      <c r="L6" s="1722"/>
      <c r="M6" s="1705"/>
    </row>
    <row r="7" spans="1:35" ht="15" customHeight="1">
      <c r="B7" s="1662" t="s">
        <v>16</v>
      </c>
      <c r="C7" s="1736">
        <v>27022</v>
      </c>
      <c r="D7" s="1737"/>
      <c r="E7" s="1738"/>
      <c r="F7" s="1636" t="s">
        <v>695</v>
      </c>
      <c r="G7" s="1637"/>
      <c r="H7" s="1637"/>
      <c r="I7" s="1637"/>
      <c r="J7" s="1638"/>
      <c r="K7" s="1719" t="s">
        <v>1832</v>
      </c>
      <c r="L7" s="1720"/>
      <c r="M7" s="1671">
        <v>890</v>
      </c>
    </row>
    <row r="8" spans="1:35" ht="15" customHeight="1">
      <c r="B8" s="1675"/>
      <c r="C8" s="1739"/>
      <c r="D8" s="1740"/>
      <c r="E8" s="1741"/>
      <c r="F8" s="1639"/>
      <c r="G8" s="1640"/>
      <c r="H8" s="1640"/>
      <c r="I8" s="1640"/>
      <c r="J8" s="1641"/>
      <c r="K8" s="1721"/>
      <c r="L8" s="1722"/>
      <c r="M8" s="1705"/>
    </row>
    <row r="9" spans="1:35" ht="15" customHeight="1">
      <c r="B9" s="1662" t="s">
        <v>17</v>
      </c>
      <c r="C9" s="1691">
        <v>27242</v>
      </c>
      <c r="D9" s="1692"/>
      <c r="E9" s="1693"/>
      <c r="F9" s="1642" t="s">
        <v>696</v>
      </c>
      <c r="G9" s="1643"/>
      <c r="H9" s="1643"/>
      <c r="I9" s="1643"/>
      <c r="J9" s="1644"/>
      <c r="K9" s="1697" t="s">
        <v>1926</v>
      </c>
      <c r="L9" s="1698"/>
      <c r="M9" s="1671">
        <v>980</v>
      </c>
    </row>
    <row r="10" spans="1:35" ht="15" customHeight="1">
      <c r="B10" s="1675"/>
      <c r="C10" s="1723"/>
      <c r="D10" s="1724"/>
      <c r="E10" s="1725"/>
      <c r="F10" s="1642" t="s">
        <v>697</v>
      </c>
      <c r="G10" s="1643"/>
      <c r="H10" s="1643"/>
      <c r="I10" s="1643"/>
      <c r="J10" s="1644"/>
      <c r="K10" s="1699"/>
      <c r="L10" s="1700"/>
      <c r="M10" s="1705"/>
    </row>
    <row r="11" spans="1:35" ht="15" customHeight="1">
      <c r="B11" s="1662" t="s">
        <v>18</v>
      </c>
      <c r="C11" s="1745">
        <v>28581</v>
      </c>
      <c r="D11" s="1746"/>
      <c r="E11" s="1747"/>
      <c r="F11" s="1642" t="s">
        <v>731</v>
      </c>
      <c r="G11" s="1643"/>
      <c r="H11" s="1643"/>
      <c r="I11" s="1643"/>
      <c r="J11" s="1644"/>
      <c r="K11" s="1697" t="s">
        <v>733</v>
      </c>
      <c r="L11" s="1698"/>
      <c r="M11" s="1671">
        <v>1450</v>
      </c>
    </row>
    <row r="12" spans="1:35" ht="15" customHeight="1">
      <c r="B12" s="1675"/>
      <c r="C12" s="1745">
        <v>28875</v>
      </c>
      <c r="D12" s="1746"/>
      <c r="E12" s="1747"/>
      <c r="F12" s="1642" t="s">
        <v>732</v>
      </c>
      <c r="G12" s="1643"/>
      <c r="H12" s="1643"/>
      <c r="I12" s="1643"/>
      <c r="J12" s="1644"/>
      <c r="K12" s="1699"/>
      <c r="L12" s="1700"/>
      <c r="M12" s="1705"/>
    </row>
    <row r="13" spans="1:35" ht="15" customHeight="1">
      <c r="B13" s="1662" t="s">
        <v>19</v>
      </c>
      <c r="C13" s="1691">
        <v>28875</v>
      </c>
      <c r="D13" s="1692"/>
      <c r="E13" s="1693"/>
      <c r="F13" s="1642" t="s">
        <v>735</v>
      </c>
      <c r="G13" s="1643"/>
      <c r="H13" s="1643"/>
      <c r="I13" s="1643"/>
      <c r="J13" s="1644"/>
      <c r="K13" s="1673" t="s">
        <v>1109</v>
      </c>
      <c r="L13" s="1674"/>
      <c r="M13" s="1671">
        <v>1100</v>
      </c>
    </row>
    <row r="14" spans="1:35" ht="15" customHeight="1">
      <c r="B14" s="1675"/>
      <c r="C14" s="1723"/>
      <c r="D14" s="1724"/>
      <c r="E14" s="1725"/>
      <c r="F14" s="1642" t="s">
        <v>495</v>
      </c>
      <c r="G14" s="1643"/>
      <c r="H14" s="1643"/>
      <c r="I14" s="1643"/>
      <c r="J14" s="1644"/>
      <c r="K14" s="1673" t="s">
        <v>1110</v>
      </c>
      <c r="L14" s="1674"/>
      <c r="M14" s="1705"/>
    </row>
    <row r="15" spans="1:35" ht="15" customHeight="1">
      <c r="B15" s="1662" t="s">
        <v>797</v>
      </c>
      <c r="C15" s="1691">
        <v>28875</v>
      </c>
      <c r="D15" s="1692"/>
      <c r="E15" s="1693"/>
      <c r="F15" s="1642" t="s">
        <v>496</v>
      </c>
      <c r="G15" s="1643"/>
      <c r="H15" s="1643"/>
      <c r="I15" s="1643"/>
      <c r="J15" s="1644"/>
      <c r="K15" s="1697" t="s">
        <v>1111</v>
      </c>
      <c r="L15" s="1698"/>
      <c r="M15" s="1671">
        <v>370</v>
      </c>
    </row>
    <row r="16" spans="1:35" ht="15" customHeight="1">
      <c r="B16" s="1675"/>
      <c r="C16" s="1723"/>
      <c r="D16" s="1724"/>
      <c r="E16" s="1725"/>
      <c r="F16" s="1642" t="s">
        <v>850</v>
      </c>
      <c r="G16" s="1643"/>
      <c r="H16" s="1643"/>
      <c r="I16" s="1643"/>
      <c r="J16" s="1644"/>
      <c r="K16" s="1699"/>
      <c r="L16" s="1700"/>
      <c r="M16" s="1705"/>
    </row>
    <row r="17" spans="2:13" ht="15" customHeight="1">
      <c r="B17" s="1662" t="s">
        <v>1536</v>
      </c>
      <c r="C17" s="1691">
        <v>29312</v>
      </c>
      <c r="D17" s="1692"/>
      <c r="E17" s="1693"/>
      <c r="F17" s="1636" t="s">
        <v>851</v>
      </c>
      <c r="G17" s="1637"/>
      <c r="H17" s="1637"/>
      <c r="I17" s="1637"/>
      <c r="J17" s="1638"/>
      <c r="K17" s="1697" t="s">
        <v>733</v>
      </c>
      <c r="L17" s="1698"/>
      <c r="M17" s="1671">
        <v>1300</v>
      </c>
    </row>
    <row r="18" spans="2:13" ht="15" customHeight="1">
      <c r="B18" s="1675"/>
      <c r="C18" s="1723"/>
      <c r="D18" s="1724"/>
      <c r="E18" s="1725"/>
      <c r="F18" s="1639"/>
      <c r="G18" s="1640"/>
      <c r="H18" s="1640"/>
      <c r="I18" s="1640"/>
      <c r="J18" s="1641"/>
      <c r="K18" s="1699"/>
      <c r="L18" s="1700"/>
      <c r="M18" s="1705"/>
    </row>
    <row r="19" spans="2:13" ht="15" customHeight="1">
      <c r="B19" s="1662" t="s">
        <v>1203</v>
      </c>
      <c r="C19" s="1691">
        <v>29706</v>
      </c>
      <c r="D19" s="1692"/>
      <c r="E19" s="1693"/>
      <c r="F19" s="1636" t="s">
        <v>852</v>
      </c>
      <c r="G19" s="1637"/>
      <c r="H19" s="1637"/>
      <c r="I19" s="1637"/>
      <c r="J19" s="1638"/>
      <c r="K19" s="1697" t="s">
        <v>1112</v>
      </c>
      <c r="L19" s="1698"/>
      <c r="M19" s="1671">
        <v>1900</v>
      </c>
    </row>
    <row r="20" spans="2:13" ht="15" customHeight="1">
      <c r="B20" s="1675"/>
      <c r="C20" s="1723"/>
      <c r="D20" s="1724"/>
      <c r="E20" s="1725"/>
      <c r="F20" s="1639"/>
      <c r="G20" s="1640"/>
      <c r="H20" s="1640"/>
      <c r="I20" s="1640"/>
      <c r="J20" s="1641"/>
      <c r="K20" s="1699"/>
      <c r="L20" s="1700"/>
      <c r="M20" s="1705"/>
    </row>
    <row r="21" spans="2:13" ht="15" customHeight="1">
      <c r="B21" s="1662" t="s">
        <v>1204</v>
      </c>
      <c r="C21" s="1691">
        <v>29706</v>
      </c>
      <c r="D21" s="1692"/>
      <c r="E21" s="1693"/>
      <c r="F21" s="1642" t="s">
        <v>853</v>
      </c>
      <c r="G21" s="1643"/>
      <c r="H21" s="1643"/>
      <c r="I21" s="1643"/>
      <c r="J21" s="1644"/>
      <c r="K21" s="1701" t="s">
        <v>1113</v>
      </c>
      <c r="L21" s="1702"/>
      <c r="M21" s="1671">
        <v>280</v>
      </c>
    </row>
    <row r="22" spans="2:13" ht="15" customHeight="1">
      <c r="B22" s="1663"/>
      <c r="C22" s="1694"/>
      <c r="D22" s="1695"/>
      <c r="E22" s="1696"/>
      <c r="F22" s="1648" t="s">
        <v>1108</v>
      </c>
      <c r="G22" s="1649"/>
      <c r="H22" s="1649"/>
      <c r="I22" s="1649"/>
      <c r="J22" s="1650"/>
      <c r="K22" s="1703"/>
      <c r="L22" s="1704"/>
      <c r="M22" s="1672"/>
    </row>
    <row r="23" spans="2:13">
      <c r="B23" s="1289" t="s">
        <v>1171</v>
      </c>
      <c r="C23" s="1289"/>
      <c r="D23" s="1289"/>
      <c r="E23" s="1289"/>
      <c r="F23" s="1289"/>
      <c r="G23" s="1289"/>
      <c r="H23" s="1289"/>
      <c r="I23" s="1690" t="s">
        <v>2405</v>
      </c>
      <c r="J23" s="1690"/>
      <c r="K23" s="1690"/>
      <c r="L23" s="1690"/>
      <c r="M23" s="1690"/>
    </row>
    <row r="24" spans="2:13">
      <c r="B24" s="1676" t="s">
        <v>80</v>
      </c>
      <c r="C24" s="1677">
        <v>23825</v>
      </c>
      <c r="D24" s="1678"/>
      <c r="E24" s="1679"/>
      <c r="F24" s="1680"/>
      <c r="G24" s="1681"/>
      <c r="H24" s="1681"/>
      <c r="I24" s="1681"/>
      <c r="J24" s="1682"/>
      <c r="K24" s="1683"/>
      <c r="L24" s="1684"/>
      <c r="M24" s="1685">
        <v>302660</v>
      </c>
    </row>
    <row r="25" spans="2:13">
      <c r="B25" s="1661"/>
      <c r="C25" s="1657"/>
      <c r="D25" s="1658"/>
      <c r="E25" s="1659"/>
      <c r="F25" s="1639"/>
      <c r="G25" s="1640"/>
      <c r="H25" s="1640"/>
      <c r="I25" s="1640"/>
      <c r="J25" s="1641"/>
      <c r="K25" s="1634"/>
      <c r="L25" s="1635"/>
      <c r="M25" s="1631"/>
    </row>
    <row r="26" spans="2:13" ht="13.5" customHeight="1">
      <c r="B26" s="1660" t="s">
        <v>894</v>
      </c>
      <c r="C26" s="1664" t="s">
        <v>448</v>
      </c>
      <c r="D26" s="1665"/>
      <c r="E26" s="1666"/>
      <c r="F26" s="1636" t="s">
        <v>895</v>
      </c>
      <c r="G26" s="1637"/>
      <c r="H26" s="1637"/>
      <c r="I26" s="1637"/>
      <c r="J26" s="1638"/>
      <c r="K26" s="1632" t="s">
        <v>745</v>
      </c>
      <c r="L26" s="1633"/>
      <c r="M26" s="1630">
        <v>65250</v>
      </c>
    </row>
    <row r="27" spans="2:13">
      <c r="B27" s="1661"/>
      <c r="C27" s="1667"/>
      <c r="D27" s="1668"/>
      <c r="E27" s="1669"/>
      <c r="F27" s="1639"/>
      <c r="G27" s="1640"/>
      <c r="H27" s="1640"/>
      <c r="I27" s="1640"/>
      <c r="J27" s="1641"/>
      <c r="K27" s="1634"/>
      <c r="L27" s="1635"/>
      <c r="M27" s="1631"/>
    </row>
    <row r="28" spans="2:13" ht="13.5" customHeight="1">
      <c r="B28" s="1660" t="s">
        <v>1540</v>
      </c>
      <c r="C28" s="1651">
        <v>23825</v>
      </c>
      <c r="D28" s="1652"/>
      <c r="E28" s="1653"/>
      <c r="F28" s="1642" t="s">
        <v>747</v>
      </c>
      <c r="G28" s="1643"/>
      <c r="H28" s="1643"/>
      <c r="I28" s="1643"/>
      <c r="J28" s="1644"/>
      <c r="K28" s="1632" t="s">
        <v>745</v>
      </c>
      <c r="L28" s="1633"/>
      <c r="M28" s="1630">
        <v>9300</v>
      </c>
    </row>
    <row r="29" spans="2:13">
      <c r="B29" s="1661"/>
      <c r="C29" s="1657"/>
      <c r="D29" s="1658"/>
      <c r="E29" s="1659"/>
      <c r="F29" s="1642" t="s">
        <v>934</v>
      </c>
      <c r="G29" s="1643"/>
      <c r="H29" s="1643"/>
      <c r="I29" s="1643"/>
      <c r="J29" s="1644"/>
      <c r="K29" s="1634"/>
      <c r="L29" s="1635"/>
      <c r="M29" s="1631"/>
    </row>
    <row r="30" spans="2:13" ht="13.5" customHeight="1">
      <c r="B30" s="1660" t="s">
        <v>890</v>
      </c>
      <c r="C30" s="1664" t="s">
        <v>448</v>
      </c>
      <c r="D30" s="1665"/>
      <c r="E30" s="1666"/>
      <c r="F30" s="1636" t="s">
        <v>117</v>
      </c>
      <c r="G30" s="1637"/>
      <c r="H30" s="1637"/>
      <c r="I30" s="1637"/>
      <c r="J30" s="1638"/>
      <c r="K30" s="1632" t="s">
        <v>118</v>
      </c>
      <c r="L30" s="1633"/>
      <c r="M30" s="1630">
        <v>3900</v>
      </c>
    </row>
    <row r="31" spans="2:13">
      <c r="B31" s="1661"/>
      <c r="C31" s="1667"/>
      <c r="D31" s="1668"/>
      <c r="E31" s="1669"/>
      <c r="F31" s="1639"/>
      <c r="G31" s="1640"/>
      <c r="H31" s="1640"/>
      <c r="I31" s="1640"/>
      <c r="J31" s="1641"/>
      <c r="K31" s="1634"/>
      <c r="L31" s="1635"/>
      <c r="M31" s="1631"/>
    </row>
    <row r="32" spans="2:13" ht="13.5" customHeight="1">
      <c r="B32" s="1660" t="s">
        <v>889</v>
      </c>
      <c r="C32" s="1651">
        <v>24936</v>
      </c>
      <c r="D32" s="1652"/>
      <c r="E32" s="1653"/>
      <c r="F32" s="1642" t="s">
        <v>132</v>
      </c>
      <c r="G32" s="1643"/>
      <c r="H32" s="1643"/>
      <c r="I32" s="1643"/>
      <c r="J32" s="1644"/>
      <c r="K32" s="1632" t="s">
        <v>134</v>
      </c>
      <c r="L32" s="1633"/>
      <c r="M32" s="1630">
        <v>1150</v>
      </c>
    </row>
    <row r="33" spans="2:13">
      <c r="B33" s="1661"/>
      <c r="C33" s="1657"/>
      <c r="D33" s="1658"/>
      <c r="E33" s="1659"/>
      <c r="F33" s="1642" t="s">
        <v>133</v>
      </c>
      <c r="G33" s="1643"/>
      <c r="H33" s="1643"/>
      <c r="I33" s="1643"/>
      <c r="J33" s="1644"/>
      <c r="K33" s="1634"/>
      <c r="L33" s="1635"/>
      <c r="M33" s="1631"/>
    </row>
    <row r="34" spans="2:13" ht="13.5" customHeight="1">
      <c r="B34" s="1708" t="s">
        <v>1068</v>
      </c>
      <c r="C34" s="1710" t="s">
        <v>2406</v>
      </c>
      <c r="D34" s="1711"/>
      <c r="E34" s="1712"/>
      <c r="F34" s="1716" t="s">
        <v>2407</v>
      </c>
      <c r="G34" s="1717"/>
      <c r="H34" s="1717"/>
      <c r="I34" s="1717"/>
      <c r="J34" s="1718"/>
      <c r="K34" s="1686" t="s">
        <v>130</v>
      </c>
      <c r="L34" s="1687"/>
      <c r="M34" s="1706">
        <v>3140</v>
      </c>
    </row>
    <row r="35" spans="2:13">
      <c r="B35" s="1709"/>
      <c r="C35" s="1713"/>
      <c r="D35" s="1714"/>
      <c r="E35" s="1715"/>
      <c r="F35" s="1716" t="s">
        <v>2408</v>
      </c>
      <c r="G35" s="1717"/>
      <c r="H35" s="1717"/>
      <c r="I35" s="1717"/>
      <c r="J35" s="1718"/>
      <c r="K35" s="1688"/>
      <c r="L35" s="1689"/>
      <c r="M35" s="1707"/>
    </row>
    <row r="36" spans="2:13" ht="13.5" customHeight="1">
      <c r="B36" s="1660" t="s">
        <v>1538</v>
      </c>
      <c r="C36" s="1651">
        <v>23825</v>
      </c>
      <c r="D36" s="1652"/>
      <c r="E36" s="1653"/>
      <c r="F36" s="1636" t="s">
        <v>136</v>
      </c>
      <c r="G36" s="1637"/>
      <c r="H36" s="1637"/>
      <c r="I36" s="1637"/>
      <c r="J36" s="1638"/>
      <c r="K36" s="1632" t="s">
        <v>137</v>
      </c>
      <c r="L36" s="1633"/>
      <c r="M36" s="1630">
        <v>2600</v>
      </c>
    </row>
    <row r="37" spans="2:13">
      <c r="B37" s="1661"/>
      <c r="C37" s="1657"/>
      <c r="D37" s="1658"/>
      <c r="E37" s="1659"/>
      <c r="F37" s="1639"/>
      <c r="G37" s="1640"/>
      <c r="H37" s="1640"/>
      <c r="I37" s="1640"/>
      <c r="J37" s="1641"/>
      <c r="K37" s="1634"/>
      <c r="L37" s="1635"/>
      <c r="M37" s="1631"/>
    </row>
    <row r="38" spans="2:13" ht="13.5" customHeight="1">
      <c r="B38" s="1660" t="s">
        <v>797</v>
      </c>
      <c r="C38" s="1651">
        <v>24194</v>
      </c>
      <c r="D38" s="1652"/>
      <c r="E38" s="1653"/>
      <c r="F38" s="1642" t="s">
        <v>138</v>
      </c>
      <c r="G38" s="1643"/>
      <c r="H38" s="1643"/>
      <c r="I38" s="1643"/>
      <c r="J38" s="1644"/>
      <c r="K38" s="1632" t="s">
        <v>162</v>
      </c>
      <c r="L38" s="1633"/>
      <c r="M38" s="1630">
        <v>1370</v>
      </c>
    </row>
    <row r="39" spans="2:13">
      <c r="B39" s="1661"/>
      <c r="C39" s="1657"/>
      <c r="D39" s="1658"/>
      <c r="E39" s="1659"/>
      <c r="F39" s="1642" t="s">
        <v>161</v>
      </c>
      <c r="G39" s="1643"/>
      <c r="H39" s="1643"/>
      <c r="I39" s="1643"/>
      <c r="J39" s="1644"/>
      <c r="K39" s="1634"/>
      <c r="L39" s="1635"/>
      <c r="M39" s="1631"/>
    </row>
    <row r="40" spans="2:13" ht="13.5" customHeight="1">
      <c r="B40" s="1660" t="s">
        <v>937</v>
      </c>
      <c r="C40" s="1664" t="s">
        <v>448</v>
      </c>
      <c r="D40" s="1665"/>
      <c r="E40" s="1666"/>
      <c r="F40" s="1642" t="s">
        <v>938</v>
      </c>
      <c r="G40" s="1643"/>
      <c r="H40" s="1643"/>
      <c r="I40" s="1643"/>
      <c r="J40" s="1644"/>
      <c r="K40" s="1632" t="s">
        <v>162</v>
      </c>
      <c r="L40" s="1633"/>
      <c r="M40" s="1630">
        <v>2130</v>
      </c>
    </row>
    <row r="41" spans="2:13">
      <c r="B41" s="1661"/>
      <c r="C41" s="1667"/>
      <c r="D41" s="1668"/>
      <c r="E41" s="1669"/>
      <c r="F41" s="1642" t="s">
        <v>906</v>
      </c>
      <c r="G41" s="1643"/>
      <c r="H41" s="1643"/>
      <c r="I41" s="1643"/>
      <c r="J41" s="1644"/>
      <c r="K41" s="1634"/>
      <c r="L41" s="1635"/>
      <c r="M41" s="1631"/>
    </row>
    <row r="42" spans="2:13" ht="13.5" customHeight="1">
      <c r="B42" s="1660" t="s">
        <v>1541</v>
      </c>
      <c r="C42" s="1664" t="s">
        <v>448</v>
      </c>
      <c r="D42" s="1665"/>
      <c r="E42" s="1666"/>
      <c r="F42" s="1642" t="s">
        <v>727</v>
      </c>
      <c r="G42" s="1643"/>
      <c r="H42" s="1643"/>
      <c r="I42" s="1643"/>
      <c r="J42" s="1644"/>
      <c r="K42" s="1632" t="s">
        <v>162</v>
      </c>
      <c r="L42" s="1633"/>
      <c r="M42" s="1630">
        <v>1100</v>
      </c>
    </row>
    <row r="43" spans="2:13">
      <c r="B43" s="1661"/>
      <c r="C43" s="1667"/>
      <c r="D43" s="1668"/>
      <c r="E43" s="1669"/>
      <c r="F43" s="1642" t="s">
        <v>728</v>
      </c>
      <c r="G43" s="1643"/>
      <c r="H43" s="1643"/>
      <c r="I43" s="1643"/>
      <c r="J43" s="1644"/>
      <c r="K43" s="1634"/>
      <c r="L43" s="1635"/>
      <c r="M43" s="1631"/>
    </row>
    <row r="44" spans="2:13" ht="13.5" customHeight="1">
      <c r="B44" s="1660" t="s">
        <v>1539</v>
      </c>
      <c r="C44" s="1664" t="s">
        <v>448</v>
      </c>
      <c r="D44" s="1665"/>
      <c r="E44" s="1666"/>
      <c r="F44" s="1642" t="s">
        <v>729</v>
      </c>
      <c r="G44" s="1643"/>
      <c r="H44" s="1643"/>
      <c r="I44" s="1643"/>
      <c r="J44" s="1644"/>
      <c r="K44" s="1632" t="s">
        <v>1144</v>
      </c>
      <c r="L44" s="1633"/>
      <c r="M44" s="1630">
        <v>1180</v>
      </c>
    </row>
    <row r="45" spans="2:13">
      <c r="B45" s="1661"/>
      <c r="C45" s="1667"/>
      <c r="D45" s="1668"/>
      <c r="E45" s="1669"/>
      <c r="F45" s="1642" t="s">
        <v>730</v>
      </c>
      <c r="G45" s="1643"/>
      <c r="H45" s="1643"/>
      <c r="I45" s="1643"/>
      <c r="J45" s="1644"/>
      <c r="K45" s="1634"/>
      <c r="L45" s="1635"/>
      <c r="M45" s="1631"/>
    </row>
    <row r="46" spans="2:13" ht="13.5" customHeight="1">
      <c r="B46" s="1660" t="s">
        <v>891</v>
      </c>
      <c r="C46" s="1651">
        <v>30047</v>
      </c>
      <c r="D46" s="1652"/>
      <c r="E46" s="1653"/>
      <c r="F46" s="1642" t="s">
        <v>935</v>
      </c>
      <c r="G46" s="1643"/>
      <c r="H46" s="1643"/>
      <c r="I46" s="1643"/>
      <c r="J46" s="1644"/>
      <c r="K46" s="1632" t="s">
        <v>745</v>
      </c>
      <c r="L46" s="1633"/>
      <c r="M46" s="1630">
        <v>200</v>
      </c>
    </row>
    <row r="47" spans="2:13">
      <c r="B47" s="1661"/>
      <c r="C47" s="1657"/>
      <c r="D47" s="1658"/>
      <c r="E47" s="1659"/>
      <c r="F47" s="1642" t="s">
        <v>936</v>
      </c>
      <c r="G47" s="1643"/>
      <c r="H47" s="1643"/>
      <c r="I47" s="1643"/>
      <c r="J47" s="1644"/>
      <c r="K47" s="1634"/>
      <c r="L47" s="1635"/>
      <c r="M47" s="1631"/>
    </row>
    <row r="48" spans="2:13" ht="13.5" customHeight="1">
      <c r="B48" s="1660" t="s">
        <v>893</v>
      </c>
      <c r="C48" s="1664" t="s">
        <v>449</v>
      </c>
      <c r="D48" s="1665"/>
      <c r="E48" s="1666"/>
      <c r="F48" s="1636" t="s">
        <v>896</v>
      </c>
      <c r="G48" s="1637"/>
      <c r="H48" s="1637"/>
      <c r="I48" s="1637"/>
      <c r="J48" s="1638"/>
      <c r="K48" s="1632" t="s">
        <v>744</v>
      </c>
      <c r="L48" s="1633"/>
      <c r="M48" s="1630">
        <v>2610</v>
      </c>
    </row>
    <row r="49" spans="2:13">
      <c r="B49" s="1661"/>
      <c r="C49" s="1667"/>
      <c r="D49" s="1668"/>
      <c r="E49" s="1669"/>
      <c r="F49" s="1639"/>
      <c r="G49" s="1640"/>
      <c r="H49" s="1640"/>
      <c r="I49" s="1640"/>
      <c r="J49" s="1641"/>
      <c r="K49" s="1634"/>
      <c r="L49" s="1635"/>
      <c r="M49" s="1631"/>
    </row>
    <row r="50" spans="2:13" ht="13.5" customHeight="1">
      <c r="B50" s="1660" t="s">
        <v>892</v>
      </c>
      <c r="C50" s="1651">
        <v>23825</v>
      </c>
      <c r="D50" s="1652"/>
      <c r="E50" s="1653"/>
      <c r="F50" s="1636" t="s">
        <v>1568</v>
      </c>
      <c r="G50" s="1637"/>
      <c r="H50" s="1637"/>
      <c r="I50" s="1637"/>
      <c r="J50" s="1638"/>
      <c r="K50" s="1632" t="s">
        <v>746</v>
      </c>
      <c r="L50" s="1633"/>
      <c r="M50" s="1630">
        <v>750</v>
      </c>
    </row>
    <row r="51" spans="2:13">
      <c r="B51" s="1661"/>
      <c r="C51" s="1657"/>
      <c r="D51" s="1658"/>
      <c r="E51" s="1659"/>
      <c r="F51" s="1639"/>
      <c r="G51" s="1640"/>
      <c r="H51" s="1640"/>
      <c r="I51" s="1640"/>
      <c r="J51" s="1641"/>
      <c r="K51" s="1634"/>
      <c r="L51" s="1635"/>
      <c r="M51" s="1631"/>
    </row>
    <row r="52" spans="2:13" ht="13.5" customHeight="1">
      <c r="B52" s="1660" t="s">
        <v>1542</v>
      </c>
      <c r="C52" s="1651">
        <v>23825</v>
      </c>
      <c r="D52" s="1652"/>
      <c r="E52" s="1653"/>
      <c r="F52" s="1642" t="s">
        <v>1534</v>
      </c>
      <c r="G52" s="1643"/>
      <c r="H52" s="1643"/>
      <c r="I52" s="1643"/>
      <c r="J52" s="1644"/>
      <c r="K52" s="1632" t="s">
        <v>745</v>
      </c>
      <c r="L52" s="1633"/>
      <c r="M52" s="1630">
        <v>46710</v>
      </c>
    </row>
    <row r="53" spans="2:13">
      <c r="B53" s="1661"/>
      <c r="C53" s="1657"/>
      <c r="D53" s="1658"/>
      <c r="E53" s="1659"/>
      <c r="F53" s="1642" t="s">
        <v>1535</v>
      </c>
      <c r="G53" s="1643"/>
      <c r="H53" s="1643"/>
      <c r="I53" s="1643"/>
      <c r="J53" s="1644"/>
      <c r="K53" s="1634"/>
      <c r="L53" s="1635"/>
      <c r="M53" s="1631"/>
    </row>
    <row r="54" spans="2:13" ht="13.5" customHeight="1">
      <c r="B54" s="1660" t="s">
        <v>1153</v>
      </c>
      <c r="C54" s="1651">
        <v>23825</v>
      </c>
      <c r="D54" s="1652"/>
      <c r="E54" s="1653"/>
      <c r="F54" s="1636" t="s">
        <v>489</v>
      </c>
      <c r="G54" s="1637"/>
      <c r="H54" s="1637"/>
      <c r="I54" s="1637"/>
      <c r="J54" s="1638"/>
      <c r="K54" s="1632" t="s">
        <v>490</v>
      </c>
      <c r="L54" s="1633"/>
      <c r="M54" s="1630">
        <v>4130</v>
      </c>
    </row>
    <row r="55" spans="2:13">
      <c r="B55" s="1661"/>
      <c r="C55" s="1657"/>
      <c r="D55" s="1658"/>
      <c r="E55" s="1659"/>
      <c r="F55" s="1639"/>
      <c r="G55" s="1640"/>
      <c r="H55" s="1640"/>
      <c r="I55" s="1640"/>
      <c r="J55" s="1641"/>
      <c r="K55" s="1634"/>
      <c r="L55" s="1635"/>
      <c r="M55" s="1631"/>
    </row>
    <row r="56" spans="2:13" ht="13.5" customHeight="1">
      <c r="B56" s="1660" t="s">
        <v>1067</v>
      </c>
      <c r="C56" s="1651">
        <v>23825</v>
      </c>
      <c r="D56" s="1652"/>
      <c r="E56" s="1653"/>
      <c r="F56" s="1642" t="s">
        <v>1128</v>
      </c>
      <c r="G56" s="1643"/>
      <c r="H56" s="1643"/>
      <c r="I56" s="1643"/>
      <c r="J56" s="1644"/>
      <c r="K56" s="1632" t="s">
        <v>985</v>
      </c>
      <c r="L56" s="1633"/>
      <c r="M56" s="1630">
        <v>580</v>
      </c>
    </row>
    <row r="57" spans="2:13" ht="12.75" customHeight="1">
      <c r="B57" s="1670"/>
      <c r="C57" s="1654"/>
      <c r="D57" s="1655"/>
      <c r="E57" s="1656"/>
      <c r="F57" s="1648" t="s">
        <v>1154</v>
      </c>
      <c r="G57" s="1649"/>
      <c r="H57" s="1649"/>
      <c r="I57" s="1649"/>
      <c r="J57" s="1650"/>
      <c r="K57" s="1645"/>
      <c r="L57" s="1646"/>
      <c r="M57" s="1647"/>
    </row>
  </sheetData>
  <mergeCells count="156">
    <mergeCell ref="B3:B4"/>
    <mergeCell ref="C3:E4"/>
    <mergeCell ref="C6:E6"/>
    <mergeCell ref="B11:B12"/>
    <mergeCell ref="C13:E14"/>
    <mergeCell ref="C11:E11"/>
    <mergeCell ref="C12:E12"/>
    <mergeCell ref="B5:B6"/>
    <mergeCell ref="B7:B8"/>
    <mergeCell ref="B9:B10"/>
    <mergeCell ref="M30:M31"/>
    <mergeCell ref="M5:M6"/>
    <mergeCell ref="K15:L16"/>
    <mergeCell ref="K5:L6"/>
    <mergeCell ref="K9:L10"/>
    <mergeCell ref="K11:L12"/>
    <mergeCell ref="M7:M8"/>
    <mergeCell ref="J2:L2"/>
    <mergeCell ref="C19:E20"/>
    <mergeCell ref="M3:M4"/>
    <mergeCell ref="F7:J8"/>
    <mergeCell ref="F3:I4"/>
    <mergeCell ref="F5:J5"/>
    <mergeCell ref="F6:J6"/>
    <mergeCell ref="K3:K4"/>
    <mergeCell ref="K7:L8"/>
    <mergeCell ref="C17:E18"/>
    <mergeCell ref="C7:E8"/>
    <mergeCell ref="C9:E10"/>
    <mergeCell ref="C15:E16"/>
    <mergeCell ref="C5:E5"/>
    <mergeCell ref="M9:M10"/>
    <mergeCell ref="M11:M12"/>
    <mergeCell ref="M13:M14"/>
    <mergeCell ref="B32:B33"/>
    <mergeCell ref="C32:E33"/>
    <mergeCell ref="F32:J32"/>
    <mergeCell ref="K32:L33"/>
    <mergeCell ref="M32:M33"/>
    <mergeCell ref="M34:M35"/>
    <mergeCell ref="B34:B35"/>
    <mergeCell ref="C34:E35"/>
    <mergeCell ref="F34:J34"/>
    <mergeCell ref="F35:J35"/>
    <mergeCell ref="F16:J16"/>
    <mergeCell ref="F9:J9"/>
    <mergeCell ref="I23:M23"/>
    <mergeCell ref="F17:J18"/>
    <mergeCell ref="F19:J20"/>
    <mergeCell ref="F21:J21"/>
    <mergeCell ref="B13:B14"/>
    <mergeCell ref="F10:J10"/>
    <mergeCell ref="F11:J11"/>
    <mergeCell ref="F12:J12"/>
    <mergeCell ref="F15:J15"/>
    <mergeCell ref="C21:E22"/>
    <mergeCell ref="B17:B18"/>
    <mergeCell ref="B19:B20"/>
    <mergeCell ref="K13:L13"/>
    <mergeCell ref="F13:J13"/>
    <mergeCell ref="F14:J14"/>
    <mergeCell ref="F22:J22"/>
    <mergeCell ref="K17:L18"/>
    <mergeCell ref="K19:L20"/>
    <mergeCell ref="K21:L22"/>
    <mergeCell ref="M17:M18"/>
    <mergeCell ref="M19:M20"/>
    <mergeCell ref="M15:M16"/>
    <mergeCell ref="M44:M45"/>
    <mergeCell ref="F45:J45"/>
    <mergeCell ref="B24:B25"/>
    <mergeCell ref="C24:E25"/>
    <mergeCell ref="F24:J25"/>
    <mergeCell ref="K24:L25"/>
    <mergeCell ref="M24:M25"/>
    <mergeCell ref="B26:B27"/>
    <mergeCell ref="C26:E27"/>
    <mergeCell ref="K36:L37"/>
    <mergeCell ref="K26:L27"/>
    <mergeCell ref="M26:M27"/>
    <mergeCell ref="B36:B37"/>
    <mergeCell ref="C36:E37"/>
    <mergeCell ref="B30:B31"/>
    <mergeCell ref="C30:E31"/>
    <mergeCell ref="F33:J33"/>
    <mergeCell ref="K34:L35"/>
    <mergeCell ref="K28:L29"/>
    <mergeCell ref="M28:M29"/>
    <mergeCell ref="F29:J29"/>
    <mergeCell ref="F30:J31"/>
    <mergeCell ref="K30:L31"/>
    <mergeCell ref="M36:M37"/>
    <mergeCell ref="B48:B49"/>
    <mergeCell ref="C48:E49"/>
    <mergeCell ref="B50:B51"/>
    <mergeCell ref="C28:E29"/>
    <mergeCell ref="F28:J28"/>
    <mergeCell ref="K44:L45"/>
    <mergeCell ref="M21:M22"/>
    <mergeCell ref="F36:J37"/>
    <mergeCell ref="K14:L14"/>
    <mergeCell ref="B15:B16"/>
    <mergeCell ref="K40:L41"/>
    <mergeCell ref="F41:J41"/>
    <mergeCell ref="K42:L43"/>
    <mergeCell ref="C42:E43"/>
    <mergeCell ref="M42:M43"/>
    <mergeCell ref="F43:J43"/>
    <mergeCell ref="M40:M41"/>
    <mergeCell ref="B38:B39"/>
    <mergeCell ref="C38:E39"/>
    <mergeCell ref="F38:J38"/>
    <mergeCell ref="K38:L39"/>
    <mergeCell ref="F39:J39"/>
    <mergeCell ref="M38:M39"/>
    <mergeCell ref="B42:B43"/>
    <mergeCell ref="C56:E57"/>
    <mergeCell ref="C50:E51"/>
    <mergeCell ref="B54:B55"/>
    <mergeCell ref="C54:E55"/>
    <mergeCell ref="B21:B22"/>
    <mergeCell ref="F26:J27"/>
    <mergeCell ref="F42:J42"/>
    <mergeCell ref="B40:B41"/>
    <mergeCell ref="C40:E41"/>
    <mergeCell ref="F40:J40"/>
    <mergeCell ref="B44:B45"/>
    <mergeCell ref="C44:E45"/>
    <mergeCell ref="F44:J44"/>
    <mergeCell ref="B56:B57"/>
    <mergeCell ref="B46:B47"/>
    <mergeCell ref="F53:J53"/>
    <mergeCell ref="F54:J55"/>
    <mergeCell ref="C46:E47"/>
    <mergeCell ref="F46:J46"/>
    <mergeCell ref="F47:J47"/>
    <mergeCell ref="B28:B29"/>
    <mergeCell ref="B52:B53"/>
    <mergeCell ref="C52:E53"/>
    <mergeCell ref="F52:J52"/>
    <mergeCell ref="M54:M55"/>
    <mergeCell ref="M46:M47"/>
    <mergeCell ref="K50:L51"/>
    <mergeCell ref="M50:M51"/>
    <mergeCell ref="F50:J51"/>
    <mergeCell ref="F48:J49"/>
    <mergeCell ref="K48:L49"/>
    <mergeCell ref="M48:M49"/>
    <mergeCell ref="F56:J56"/>
    <mergeCell ref="K56:L57"/>
    <mergeCell ref="M52:M53"/>
    <mergeCell ref="M56:M57"/>
    <mergeCell ref="F57:J57"/>
    <mergeCell ref="K54:L55"/>
    <mergeCell ref="K46:L47"/>
    <mergeCell ref="K52:L53"/>
  </mergeCells>
  <phoneticPr fontId="2"/>
  <pageMargins left="0.78740157480314965" right="0.78740157480314965" top="0.59055118110236227" bottom="0.59055118110236227" header="0.39370078740157483" footer="0.39370078740157483"/>
  <pageSetup paperSize="9" scale="99" orientation="portrait" r:id="rId1"/>
  <headerFooter alignWithMargins="0">
    <oddHeader>&amp;R&amp;A</oddHeader>
    <oddFooter>&amp;C－３－</oddFooter>
  </headerFooter>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3"/>
  <dimension ref="A1:AI38"/>
  <sheetViews>
    <sheetView showGridLines="0" zoomScaleNormal="100" workbookViewId="0">
      <selection activeCell="U7" sqref="U7"/>
    </sheetView>
  </sheetViews>
  <sheetFormatPr defaultRowHeight="12"/>
  <cols>
    <col min="1" max="1" width="2" style="20" customWidth="1"/>
    <col min="2" max="3" width="4" style="20" customWidth="1"/>
    <col min="4" max="4" width="5.625" style="20" customWidth="1"/>
    <col min="5" max="5" width="4" style="20" customWidth="1"/>
    <col min="6" max="6" width="5.25" style="20" customWidth="1"/>
    <col min="7" max="8" width="4" style="20" customWidth="1"/>
    <col min="9" max="9" width="3.25" style="20" customWidth="1"/>
    <col min="10" max="18" width="5.625" style="20" customWidth="1"/>
    <col min="19" max="24" width="4" style="20" customWidth="1"/>
    <col min="25" max="16384" width="9" style="20"/>
  </cols>
  <sheetData>
    <row r="1" spans="1:35" s="138" customFormat="1" ht="26.25" customHeight="1">
      <c r="A1" s="134" t="s">
        <v>2157</v>
      </c>
      <c r="B1" s="140"/>
      <c r="C1" s="140"/>
      <c r="D1" s="140"/>
      <c r="E1" s="140"/>
      <c r="F1" s="140"/>
      <c r="G1" s="140"/>
      <c r="H1" s="140"/>
      <c r="I1" s="140"/>
      <c r="J1" s="140"/>
      <c r="K1" s="140"/>
      <c r="L1" s="140"/>
      <c r="M1" s="140"/>
      <c r="N1" s="140"/>
      <c r="O1" s="140"/>
      <c r="P1" s="140"/>
      <c r="Q1" s="140"/>
      <c r="R1" s="140"/>
      <c r="S1" s="140"/>
      <c r="T1" s="140"/>
      <c r="U1" s="140"/>
      <c r="V1" s="140"/>
      <c r="W1" s="140"/>
      <c r="X1" s="139"/>
      <c r="Y1" s="139"/>
      <c r="Z1" s="139"/>
      <c r="AA1" s="139"/>
      <c r="AB1" s="139"/>
      <c r="AC1" s="139"/>
      <c r="AD1" s="139"/>
      <c r="AE1" s="139"/>
      <c r="AF1" s="139"/>
      <c r="AG1" s="139"/>
      <c r="AH1" s="139"/>
      <c r="AI1" s="139"/>
    </row>
    <row r="2" spans="1:35" s="28" customFormat="1" ht="14.25">
      <c r="A2" s="1555"/>
      <c r="B2" s="81"/>
      <c r="C2" s="81"/>
      <c r="D2" s="81"/>
      <c r="E2" s="81"/>
      <c r="F2" s="81"/>
      <c r="G2" s="81"/>
      <c r="H2" s="81"/>
      <c r="I2" s="81"/>
      <c r="J2" s="81"/>
      <c r="K2" s="81"/>
      <c r="L2" s="81"/>
      <c r="M2" s="2764"/>
      <c r="N2" s="2764"/>
      <c r="O2" s="2764"/>
      <c r="P2" s="2764"/>
      <c r="Q2" s="81"/>
      <c r="R2" s="81"/>
      <c r="S2" s="81"/>
      <c r="T2" s="81"/>
    </row>
    <row r="3" spans="1:35" s="28" customFormat="1" ht="14.25">
      <c r="A3" s="1555"/>
      <c r="B3" s="81"/>
      <c r="C3" s="81"/>
      <c r="D3" s="81"/>
      <c r="E3" s="81"/>
      <c r="F3" s="81"/>
      <c r="G3" s="81"/>
      <c r="H3" s="81"/>
      <c r="I3" s="81"/>
      <c r="J3" s="81"/>
      <c r="K3" s="81"/>
      <c r="L3" s="81"/>
      <c r="M3" s="2767" t="s">
        <v>67</v>
      </c>
      <c r="N3" s="2767"/>
      <c r="O3" s="2767"/>
      <c r="P3" s="2767"/>
      <c r="Q3" s="81"/>
      <c r="R3" s="81"/>
      <c r="S3" s="81"/>
      <c r="T3" s="81"/>
    </row>
    <row r="4" spans="1:35" ht="26.25" customHeight="1">
      <c r="A4" s="2774" t="s">
        <v>1424</v>
      </c>
      <c r="B4" s="2775"/>
      <c r="C4" s="2775"/>
      <c r="D4" s="2775"/>
      <c r="E4" s="2765" t="s">
        <v>226</v>
      </c>
      <c r="F4" s="2765"/>
      <c r="G4" s="2765"/>
      <c r="H4" s="2765"/>
      <c r="I4" s="2765" t="s">
        <v>227</v>
      </c>
      <c r="J4" s="2765"/>
      <c r="K4" s="2765"/>
      <c r="L4" s="2765"/>
      <c r="M4" s="2765" t="s">
        <v>228</v>
      </c>
      <c r="N4" s="2765"/>
      <c r="O4" s="2765"/>
      <c r="P4" s="2766"/>
      <c r="Q4" s="81"/>
      <c r="R4" s="81"/>
      <c r="S4" s="1556"/>
      <c r="T4" s="1556"/>
      <c r="U4" s="28"/>
    </row>
    <row r="5" spans="1:35" ht="26.25" customHeight="1">
      <c r="A5" s="1906" t="s">
        <v>1715</v>
      </c>
      <c r="B5" s="1907"/>
      <c r="C5" s="1907"/>
      <c r="D5" s="1907"/>
      <c r="E5" s="2730">
        <v>40352</v>
      </c>
      <c r="F5" s="2730"/>
      <c r="G5" s="2730"/>
      <c r="H5" s="2730"/>
      <c r="I5" s="2730">
        <v>19813</v>
      </c>
      <c r="J5" s="2730"/>
      <c r="K5" s="2730"/>
      <c r="L5" s="2730"/>
      <c r="M5" s="2730">
        <v>20539</v>
      </c>
      <c r="N5" s="2730"/>
      <c r="O5" s="2730"/>
      <c r="P5" s="2733"/>
      <c r="Q5" s="81"/>
      <c r="R5" s="81"/>
      <c r="S5" s="1556"/>
      <c r="T5" s="1556"/>
      <c r="U5" s="28"/>
    </row>
    <row r="6" spans="1:35" ht="26.25" customHeight="1">
      <c r="A6" s="1906" t="s">
        <v>1843</v>
      </c>
      <c r="B6" s="1907"/>
      <c r="C6" s="1907"/>
      <c r="D6" s="1907"/>
      <c r="E6" s="2730">
        <v>41406</v>
      </c>
      <c r="F6" s="2730"/>
      <c r="G6" s="2730"/>
      <c r="H6" s="2730"/>
      <c r="I6" s="2730">
        <v>20351</v>
      </c>
      <c r="J6" s="2730"/>
      <c r="K6" s="2730"/>
      <c r="L6" s="2730"/>
      <c r="M6" s="2730">
        <v>21055</v>
      </c>
      <c r="N6" s="2730"/>
      <c r="O6" s="2730"/>
      <c r="P6" s="2733"/>
      <c r="Q6" s="1557"/>
      <c r="R6" s="1557"/>
      <c r="S6" s="81"/>
      <c r="T6" s="81"/>
      <c r="U6" s="28"/>
    </row>
    <row r="7" spans="1:35" ht="26.25" customHeight="1">
      <c r="A7" s="1906" t="s">
        <v>1885</v>
      </c>
      <c r="B7" s="1907"/>
      <c r="C7" s="1907"/>
      <c r="D7" s="1907"/>
      <c r="E7" s="2730">
        <v>41509</v>
      </c>
      <c r="F7" s="2730"/>
      <c r="G7" s="2730"/>
      <c r="H7" s="2730"/>
      <c r="I7" s="2730">
        <v>20381</v>
      </c>
      <c r="J7" s="2730"/>
      <c r="K7" s="2730"/>
      <c r="L7" s="2730"/>
      <c r="M7" s="2730">
        <v>21128</v>
      </c>
      <c r="N7" s="2730"/>
      <c r="O7" s="2730"/>
      <c r="P7" s="2733"/>
      <c r="Q7" s="1557"/>
      <c r="R7" s="1557"/>
      <c r="S7" s="81"/>
      <c r="T7" s="81"/>
      <c r="U7" s="28"/>
    </row>
    <row r="8" spans="1:35" ht="26.25" customHeight="1">
      <c r="A8" s="1906" t="s">
        <v>2174</v>
      </c>
      <c r="B8" s="1907"/>
      <c r="C8" s="1907"/>
      <c r="D8" s="1907"/>
      <c r="E8" s="2730">
        <v>41626</v>
      </c>
      <c r="F8" s="2730"/>
      <c r="G8" s="2730"/>
      <c r="H8" s="2730"/>
      <c r="I8" s="2730">
        <v>20464</v>
      </c>
      <c r="J8" s="2730"/>
      <c r="K8" s="2730"/>
      <c r="L8" s="2730"/>
      <c r="M8" s="2730">
        <v>21162</v>
      </c>
      <c r="N8" s="2730"/>
      <c r="O8" s="2730"/>
      <c r="P8" s="2733"/>
      <c r="Q8" s="1557"/>
      <c r="R8" s="1557"/>
      <c r="S8" s="81"/>
      <c r="T8" s="81"/>
      <c r="U8" s="28"/>
    </row>
    <row r="9" spans="1:35" ht="26.25" customHeight="1">
      <c r="A9" s="2772" t="s">
        <v>2175</v>
      </c>
      <c r="B9" s="2773"/>
      <c r="C9" s="2773"/>
      <c r="D9" s="2773"/>
      <c r="E9" s="2768">
        <v>41710</v>
      </c>
      <c r="F9" s="2768"/>
      <c r="G9" s="2768"/>
      <c r="H9" s="2768"/>
      <c r="I9" s="2768">
        <v>20493</v>
      </c>
      <c r="J9" s="2768"/>
      <c r="K9" s="2768"/>
      <c r="L9" s="2768"/>
      <c r="M9" s="2768">
        <v>21217</v>
      </c>
      <c r="N9" s="2768"/>
      <c r="O9" s="2768"/>
      <c r="P9" s="2769"/>
      <c r="Q9" s="1557"/>
      <c r="R9" s="1557"/>
      <c r="S9" s="81"/>
      <c r="T9" s="81"/>
      <c r="U9" s="28"/>
    </row>
    <row r="10" spans="1:35" ht="15" customHeight="1">
      <c r="A10" s="67"/>
      <c r="B10" s="2770" t="s">
        <v>2270</v>
      </c>
      <c r="C10" s="2770"/>
      <c r="D10" s="2770"/>
      <c r="E10" s="2770"/>
      <c r="F10" s="2771"/>
      <c r="G10" s="2771"/>
      <c r="H10" s="2771"/>
      <c r="I10" s="2771"/>
      <c r="J10" s="2771"/>
      <c r="K10" s="2771"/>
      <c r="L10" s="2771"/>
      <c r="M10" s="67"/>
      <c r="N10" s="67"/>
      <c r="O10" s="67"/>
      <c r="P10" s="67"/>
      <c r="Q10" s="1557"/>
      <c r="R10" s="1557"/>
      <c r="S10" s="81"/>
      <c r="T10" s="81"/>
      <c r="U10" s="28"/>
    </row>
    <row r="11" spans="1:35" ht="15" customHeight="1">
      <c r="A11" s="67"/>
      <c r="B11" s="1558"/>
      <c r="C11" s="1558"/>
      <c r="D11" s="1558"/>
      <c r="E11" s="1558"/>
      <c r="F11" s="1559"/>
      <c r="G11" s="1559"/>
      <c r="H11" s="1559"/>
      <c r="I11" s="1559"/>
      <c r="J11" s="1557"/>
      <c r="K11" s="1560"/>
      <c r="L11" s="1557"/>
      <c r="M11" s="67"/>
      <c r="N11" s="67"/>
      <c r="O11" s="67"/>
      <c r="P11" s="67"/>
      <c r="Q11" s="1557"/>
      <c r="R11" s="1557"/>
      <c r="S11" s="81"/>
      <c r="T11" s="81"/>
      <c r="U11" s="28"/>
    </row>
    <row r="12" spans="1:35" s="138" customFormat="1" ht="26.25" customHeight="1">
      <c r="A12" s="134" t="s">
        <v>2158</v>
      </c>
      <c r="B12" s="140"/>
      <c r="C12" s="140"/>
      <c r="D12" s="140"/>
      <c r="E12" s="140"/>
      <c r="F12" s="140"/>
      <c r="G12" s="140"/>
      <c r="H12" s="140"/>
      <c r="I12" s="140"/>
      <c r="J12" s="140"/>
      <c r="K12" s="140"/>
      <c r="L12" s="140"/>
      <c r="M12" s="140"/>
      <c r="N12" s="140"/>
      <c r="O12" s="140"/>
      <c r="P12" s="140"/>
      <c r="Q12" s="140"/>
      <c r="R12" s="140"/>
      <c r="S12" s="140"/>
      <c r="T12" s="140"/>
      <c r="U12" s="140"/>
      <c r="V12" s="140"/>
      <c r="W12" s="140"/>
      <c r="X12" s="139"/>
      <c r="Y12" s="139"/>
      <c r="Z12" s="139"/>
      <c r="AA12" s="139"/>
      <c r="AB12" s="139"/>
      <c r="AC12" s="139"/>
      <c r="AD12" s="139"/>
      <c r="AE12" s="139"/>
      <c r="AF12" s="139"/>
      <c r="AG12" s="139"/>
      <c r="AH12" s="139"/>
      <c r="AI12" s="139"/>
    </row>
    <row r="13" spans="1:35">
      <c r="A13" s="1275"/>
      <c r="B13" s="1268"/>
      <c r="C13" s="1268"/>
      <c r="D13" s="1268"/>
      <c r="E13" s="1268"/>
      <c r="F13" s="1268"/>
      <c r="G13" s="1268"/>
      <c r="H13" s="1268"/>
      <c r="I13" s="1268"/>
      <c r="J13" s="1268"/>
      <c r="K13" s="1268"/>
      <c r="L13" s="1268"/>
      <c r="M13" s="1268"/>
      <c r="N13" s="1268"/>
      <c r="O13" s="1275"/>
      <c r="P13" s="1275"/>
      <c r="Q13" s="1275"/>
      <c r="R13" s="1275"/>
    </row>
    <row r="14" spans="1:35" ht="15.75" customHeight="1">
      <c r="A14" s="1275"/>
      <c r="B14" s="1767" t="s">
        <v>1901</v>
      </c>
      <c r="C14" s="1767"/>
      <c r="D14" s="1767"/>
      <c r="E14" s="2634"/>
      <c r="F14" s="2634"/>
      <c r="G14" s="2634"/>
      <c r="H14" s="2634"/>
      <c r="I14" s="2634"/>
      <c r="J14" s="2634"/>
      <c r="K14" s="2634"/>
      <c r="L14" s="2634"/>
      <c r="M14" s="2634"/>
      <c r="N14" s="2634"/>
      <c r="O14" s="2634"/>
      <c r="P14" s="2634"/>
      <c r="Q14" s="2634"/>
      <c r="R14" s="2634"/>
    </row>
    <row r="15" spans="1:35" ht="12" customHeight="1">
      <c r="A15" s="1268"/>
      <c r="B15" s="1268"/>
      <c r="C15" s="1302"/>
      <c r="D15" s="1302"/>
      <c r="E15" s="2737"/>
      <c r="F15" s="2738"/>
      <c r="G15" s="1302"/>
      <c r="H15" s="1302"/>
      <c r="I15" s="1302"/>
      <c r="J15" s="2736"/>
      <c r="K15" s="2736"/>
      <c r="L15" s="2736"/>
      <c r="M15" s="1597" t="s">
        <v>1264</v>
      </c>
      <c r="N15" s="1597"/>
      <c r="O15" s="1597"/>
      <c r="P15" s="1597"/>
      <c r="Q15" s="1597"/>
      <c r="R15" s="1597"/>
    </row>
    <row r="16" spans="1:35" ht="21" customHeight="1">
      <c r="A16" s="1275"/>
      <c r="B16" s="1821" t="s">
        <v>1424</v>
      </c>
      <c r="C16" s="1768"/>
      <c r="D16" s="1768"/>
      <c r="E16" s="1978" t="s">
        <v>1543</v>
      </c>
      <c r="F16" s="1978"/>
      <c r="G16" s="1822" t="s">
        <v>1265</v>
      </c>
      <c r="H16" s="1978" t="s">
        <v>1362</v>
      </c>
      <c r="I16" s="1978"/>
      <c r="J16" s="1822" t="s">
        <v>1266</v>
      </c>
      <c r="K16" s="1822"/>
      <c r="L16" s="1822"/>
      <c r="M16" s="1822" t="s">
        <v>1069</v>
      </c>
      <c r="N16" s="1822"/>
      <c r="O16" s="1822"/>
      <c r="P16" s="1822" t="s">
        <v>1070</v>
      </c>
      <c r="Q16" s="1822"/>
      <c r="R16" s="1824"/>
    </row>
    <row r="17" spans="1:18" ht="21" customHeight="1">
      <c r="A17" s="1275"/>
      <c r="B17" s="2734"/>
      <c r="C17" s="2735"/>
      <c r="D17" s="2735"/>
      <c r="E17" s="1590"/>
      <c r="F17" s="1590"/>
      <c r="G17" s="1565"/>
      <c r="H17" s="1590"/>
      <c r="I17" s="1590"/>
      <c r="J17" s="2243" t="s">
        <v>1330</v>
      </c>
      <c r="K17" s="2243"/>
      <c r="L17" s="2243"/>
      <c r="M17" s="2243" t="s">
        <v>1330</v>
      </c>
      <c r="N17" s="2243"/>
      <c r="O17" s="2243"/>
      <c r="P17" s="2243" t="s">
        <v>1330</v>
      </c>
      <c r="Q17" s="1565"/>
      <c r="R17" s="1566"/>
    </row>
    <row r="18" spans="1:18" ht="21" customHeight="1">
      <c r="A18" s="1275"/>
      <c r="B18" s="2731" t="s">
        <v>1071</v>
      </c>
      <c r="C18" s="2732"/>
      <c r="D18" s="2732"/>
      <c r="E18" s="2713">
        <v>41987</v>
      </c>
      <c r="F18" s="2465"/>
      <c r="G18" s="1512">
        <v>1</v>
      </c>
      <c r="H18" s="774"/>
      <c r="I18" s="710">
        <v>3</v>
      </c>
      <c r="J18" s="2714">
        <v>40323</v>
      </c>
      <c r="K18" s="2714"/>
      <c r="L18" s="2714"/>
      <c r="M18" s="2715">
        <v>22786</v>
      </c>
      <c r="N18" s="2715"/>
      <c r="O18" s="2715"/>
      <c r="P18" s="2716">
        <v>56.51</v>
      </c>
      <c r="Q18" s="2716"/>
      <c r="R18" s="2717"/>
    </row>
    <row r="19" spans="1:18" ht="21" customHeight="1">
      <c r="A19" s="1275"/>
      <c r="B19" s="456"/>
      <c r="C19" s="288" t="s">
        <v>1072</v>
      </c>
      <c r="D19" s="288"/>
      <c r="E19" s="2723">
        <v>43030</v>
      </c>
      <c r="F19" s="2724"/>
      <c r="G19" s="775">
        <v>1</v>
      </c>
      <c r="H19" s="776"/>
      <c r="I19" s="777">
        <v>3</v>
      </c>
      <c r="J19" s="2725">
        <v>41527</v>
      </c>
      <c r="K19" s="2725"/>
      <c r="L19" s="2725"/>
      <c r="M19" s="2726">
        <v>25357</v>
      </c>
      <c r="N19" s="2726"/>
      <c r="O19" s="2726"/>
      <c r="P19" s="2727">
        <v>61.06</v>
      </c>
      <c r="Q19" s="2727"/>
      <c r="R19" s="2728"/>
    </row>
    <row r="20" spans="1:18" ht="21" customHeight="1">
      <c r="A20" s="1275"/>
      <c r="B20" s="455" t="s">
        <v>1114</v>
      </c>
      <c r="C20" s="1511"/>
      <c r="D20" s="1511"/>
      <c r="E20" s="2713">
        <v>42561</v>
      </c>
      <c r="F20" s="2465"/>
      <c r="G20" s="1512">
        <v>1</v>
      </c>
      <c r="H20" s="774"/>
      <c r="I20" s="710">
        <v>3</v>
      </c>
      <c r="J20" s="2714">
        <v>41322</v>
      </c>
      <c r="K20" s="2714"/>
      <c r="L20" s="2714"/>
      <c r="M20" s="2715">
        <v>24606</v>
      </c>
      <c r="N20" s="2715"/>
      <c r="O20" s="2715"/>
      <c r="P20" s="2716">
        <v>59.55</v>
      </c>
      <c r="Q20" s="2716"/>
      <c r="R20" s="2717"/>
    </row>
    <row r="21" spans="1:18" ht="21" customHeight="1">
      <c r="A21" s="1275"/>
      <c r="B21" s="456"/>
      <c r="C21" s="288" t="s">
        <v>1115</v>
      </c>
      <c r="D21" s="288"/>
      <c r="E21" s="2718">
        <v>43667</v>
      </c>
      <c r="F21" s="2463"/>
      <c r="G21" s="1518">
        <v>1</v>
      </c>
      <c r="H21" s="706"/>
      <c r="I21" s="707">
        <v>3</v>
      </c>
      <c r="J21" s="2719">
        <v>41788</v>
      </c>
      <c r="K21" s="2719"/>
      <c r="L21" s="2719"/>
      <c r="M21" s="2710">
        <v>23004</v>
      </c>
      <c r="N21" s="2710"/>
      <c r="O21" s="2710"/>
      <c r="P21" s="2711">
        <v>55.05</v>
      </c>
      <c r="Q21" s="2711"/>
      <c r="R21" s="2712"/>
    </row>
    <row r="22" spans="1:18" ht="21" customHeight="1">
      <c r="A22" s="1275"/>
      <c r="B22" s="1821" t="s">
        <v>1116</v>
      </c>
      <c r="C22" s="1822"/>
      <c r="D22" s="1822"/>
      <c r="E22" s="2713">
        <v>41833</v>
      </c>
      <c r="F22" s="2465"/>
      <c r="G22" s="1512">
        <v>1</v>
      </c>
      <c r="H22" s="774"/>
      <c r="I22" s="710">
        <v>3</v>
      </c>
      <c r="J22" s="2729">
        <v>39724</v>
      </c>
      <c r="K22" s="2729"/>
      <c r="L22" s="2729"/>
      <c r="M22" s="2715">
        <v>22246</v>
      </c>
      <c r="N22" s="2715"/>
      <c r="O22" s="2715"/>
      <c r="P22" s="2716">
        <v>56</v>
      </c>
      <c r="Q22" s="2716"/>
      <c r="R22" s="2717"/>
    </row>
    <row r="23" spans="1:18" ht="21" customHeight="1">
      <c r="A23" s="1275"/>
      <c r="B23" s="2242"/>
      <c r="C23" s="2243"/>
      <c r="D23" s="2243"/>
      <c r="E23" s="2718">
        <v>43275</v>
      </c>
      <c r="F23" s="2463"/>
      <c r="G23" s="1518">
        <v>1</v>
      </c>
      <c r="H23" s="706"/>
      <c r="I23" s="707">
        <v>2</v>
      </c>
      <c r="J23" s="2696">
        <v>40890</v>
      </c>
      <c r="K23" s="2696"/>
      <c r="L23" s="2696"/>
      <c r="M23" s="2710">
        <v>17634</v>
      </c>
      <c r="N23" s="2710"/>
      <c r="O23" s="2710"/>
      <c r="P23" s="2711">
        <v>43.13</v>
      </c>
      <c r="Q23" s="2711"/>
      <c r="R23" s="2712"/>
    </row>
    <row r="24" spans="1:18" ht="21" customHeight="1">
      <c r="A24" s="1275"/>
      <c r="B24" s="1821" t="s">
        <v>1544</v>
      </c>
      <c r="C24" s="1822"/>
      <c r="D24" s="1822"/>
      <c r="E24" s="2713">
        <v>42106</v>
      </c>
      <c r="F24" s="2713"/>
      <c r="G24" s="1512">
        <v>2</v>
      </c>
      <c r="H24" s="774"/>
      <c r="I24" s="710">
        <v>3</v>
      </c>
      <c r="J24" s="2729">
        <v>39678</v>
      </c>
      <c r="K24" s="2729"/>
      <c r="L24" s="2729"/>
      <c r="M24" s="2715">
        <v>18347</v>
      </c>
      <c r="N24" s="2715"/>
      <c r="O24" s="2715"/>
      <c r="P24" s="2716">
        <v>46.24</v>
      </c>
      <c r="Q24" s="2716"/>
      <c r="R24" s="2717"/>
    </row>
    <row r="25" spans="1:18" ht="21" customHeight="1">
      <c r="A25" s="1275"/>
      <c r="B25" s="2242"/>
      <c r="C25" s="2243"/>
      <c r="D25" s="2243"/>
      <c r="E25" s="2718">
        <v>43562</v>
      </c>
      <c r="F25" s="2718"/>
      <c r="G25" s="1518">
        <v>2</v>
      </c>
      <c r="H25" s="706"/>
      <c r="I25" s="707">
        <v>3</v>
      </c>
      <c r="J25" s="2696">
        <v>41018</v>
      </c>
      <c r="K25" s="2696"/>
      <c r="L25" s="2696"/>
      <c r="M25" s="2710">
        <v>17689</v>
      </c>
      <c r="N25" s="2710"/>
      <c r="O25" s="2710"/>
      <c r="P25" s="2711">
        <v>43.12</v>
      </c>
      <c r="Q25" s="2711"/>
      <c r="R25" s="2712"/>
    </row>
    <row r="26" spans="1:18" ht="21" customHeight="1">
      <c r="A26" s="1275"/>
      <c r="B26" s="2720" t="s">
        <v>1545</v>
      </c>
      <c r="C26" s="2721"/>
      <c r="D26" s="2721"/>
      <c r="E26" s="2713">
        <v>41196</v>
      </c>
      <c r="F26" s="2465"/>
      <c r="G26" s="453">
        <v>1</v>
      </c>
      <c r="H26" s="2722">
        <v>1</v>
      </c>
      <c r="I26" s="2722"/>
      <c r="J26" s="1822" t="s">
        <v>1961</v>
      </c>
      <c r="K26" s="1822"/>
      <c r="L26" s="1822"/>
      <c r="M26" s="2722" t="s">
        <v>2271</v>
      </c>
      <c r="N26" s="2722"/>
      <c r="O26" s="2722"/>
      <c r="P26" s="2722" t="s">
        <v>2272</v>
      </c>
      <c r="Q26" s="2722"/>
      <c r="R26" s="2759"/>
    </row>
    <row r="27" spans="1:18" ht="21" customHeight="1">
      <c r="A27" s="1275"/>
      <c r="B27" s="1980"/>
      <c r="C27" s="1981"/>
      <c r="D27" s="1981"/>
      <c r="E27" s="2718">
        <v>42666</v>
      </c>
      <c r="F27" s="2463"/>
      <c r="G27" s="452">
        <v>1</v>
      </c>
      <c r="H27" s="2344">
        <v>3</v>
      </c>
      <c r="I27" s="2344"/>
      <c r="J27" s="2696">
        <v>40996</v>
      </c>
      <c r="K27" s="2696"/>
      <c r="L27" s="2696"/>
      <c r="M27" s="2710">
        <v>20501</v>
      </c>
      <c r="N27" s="2710"/>
      <c r="O27" s="2710"/>
      <c r="P27" s="2711">
        <v>50.01</v>
      </c>
      <c r="Q27" s="2711"/>
      <c r="R27" s="2712"/>
    </row>
    <row r="28" spans="1:18" ht="21" customHeight="1">
      <c r="A28" s="1275"/>
      <c r="B28" s="1821" t="s">
        <v>622</v>
      </c>
      <c r="C28" s="1822"/>
      <c r="D28" s="1822"/>
      <c r="E28" s="2713">
        <v>41567</v>
      </c>
      <c r="F28" s="2465"/>
      <c r="G28" s="1512">
        <v>20</v>
      </c>
      <c r="H28" s="774"/>
      <c r="I28" s="710">
        <v>21</v>
      </c>
      <c r="J28" s="2714">
        <v>39854</v>
      </c>
      <c r="K28" s="2714"/>
      <c r="L28" s="2714"/>
      <c r="M28" s="2715">
        <v>19364</v>
      </c>
      <c r="N28" s="2760"/>
      <c r="O28" s="2760"/>
      <c r="P28" s="2716">
        <v>48.59</v>
      </c>
      <c r="Q28" s="2760"/>
      <c r="R28" s="2761"/>
    </row>
    <row r="29" spans="1:18" ht="21" customHeight="1">
      <c r="A29" s="1275"/>
      <c r="B29" s="2242"/>
      <c r="C29" s="2243"/>
      <c r="D29" s="2243"/>
      <c r="E29" s="2723">
        <v>43030</v>
      </c>
      <c r="F29" s="2724"/>
      <c r="G29" s="775">
        <v>18</v>
      </c>
      <c r="H29" s="776"/>
      <c r="I29" s="777">
        <v>22</v>
      </c>
      <c r="J29" s="2725">
        <v>41113</v>
      </c>
      <c r="K29" s="2725"/>
      <c r="L29" s="2725"/>
      <c r="M29" s="2726">
        <v>24918</v>
      </c>
      <c r="N29" s="2762"/>
      <c r="O29" s="2762"/>
      <c r="P29" s="2727">
        <v>60.61</v>
      </c>
      <c r="Q29" s="2762"/>
      <c r="R29" s="2763"/>
    </row>
    <row r="30" spans="1:18" ht="13.5" customHeight="1">
      <c r="A30" s="1275"/>
      <c r="B30" s="1275"/>
      <c r="C30" s="257" t="s">
        <v>2273</v>
      </c>
      <c r="D30" s="257" t="s">
        <v>623</v>
      </c>
      <c r="E30" s="257"/>
      <c r="F30" s="257"/>
      <c r="G30" s="257"/>
      <c r="H30" s="257" t="s">
        <v>2274</v>
      </c>
      <c r="I30" s="257" t="s">
        <v>624</v>
      </c>
      <c r="J30" s="257"/>
      <c r="K30" s="257"/>
      <c r="L30" s="1275"/>
      <c r="M30" s="1275"/>
      <c r="N30" s="1275"/>
      <c r="O30" s="1275"/>
      <c r="P30" s="1275"/>
      <c r="Q30" s="1275"/>
      <c r="R30" s="1275"/>
    </row>
    <row r="31" spans="1:18" ht="13.5" customHeight="1">
      <c r="A31" s="1275"/>
      <c r="B31" s="1275"/>
      <c r="C31" s="1275"/>
      <c r="D31" s="1275"/>
      <c r="E31" s="1275"/>
      <c r="F31" s="1275"/>
      <c r="G31" s="1275"/>
      <c r="H31" s="1275"/>
      <c r="I31" s="1275"/>
      <c r="J31" s="1275"/>
      <c r="K31" s="1275"/>
      <c r="L31" s="1275"/>
      <c r="M31" s="1275"/>
      <c r="N31" s="1275"/>
      <c r="O31" s="1275"/>
      <c r="P31" s="1275"/>
      <c r="Q31" s="1275"/>
      <c r="R31" s="1275"/>
    </row>
    <row r="32" spans="1:18">
      <c r="A32" s="1275"/>
      <c r="B32" s="1275"/>
      <c r="C32" s="1275"/>
      <c r="D32" s="1275"/>
      <c r="E32" s="1275"/>
      <c r="F32" s="1275"/>
      <c r="G32" s="1275"/>
      <c r="H32" s="1275"/>
      <c r="I32" s="1275"/>
      <c r="J32" s="1275"/>
      <c r="K32" s="1275"/>
      <c r="L32" s="1275"/>
      <c r="M32" s="1275"/>
      <c r="N32" s="1275"/>
      <c r="O32" s="1275"/>
      <c r="P32" s="1275"/>
      <c r="Q32" s="1275"/>
      <c r="R32" s="1275"/>
    </row>
    <row r="33" spans="1:18" ht="15.75" customHeight="1">
      <c r="A33" s="1275"/>
      <c r="B33" s="1767" t="s">
        <v>1896</v>
      </c>
      <c r="C33" s="1767"/>
      <c r="D33" s="1767"/>
      <c r="E33" s="2634"/>
      <c r="F33" s="2634"/>
      <c r="G33" s="2634"/>
      <c r="H33" s="2634"/>
      <c r="I33" s="2634"/>
      <c r="J33" s="2634"/>
      <c r="K33" s="2634"/>
      <c r="L33" s="2634"/>
      <c r="M33" s="2634"/>
      <c r="N33" s="2634"/>
      <c r="O33" s="2634"/>
      <c r="P33" s="2634"/>
      <c r="Q33" s="2634"/>
      <c r="R33" s="2634"/>
    </row>
    <row r="34" spans="1:18">
      <c r="A34" s="1275"/>
      <c r="B34" s="1268"/>
      <c r="C34" s="1302"/>
      <c r="D34" s="1302"/>
      <c r="E34" s="2737"/>
      <c r="F34" s="2738"/>
      <c r="G34" s="1302"/>
      <c r="H34" s="1302"/>
      <c r="I34" s="1302"/>
      <c r="J34" s="2736"/>
      <c r="K34" s="2736"/>
      <c r="L34" s="2736"/>
      <c r="M34" s="1597" t="s">
        <v>1264</v>
      </c>
      <c r="N34" s="1597"/>
      <c r="O34" s="1597"/>
      <c r="P34" s="1597"/>
      <c r="Q34" s="1597"/>
      <c r="R34" s="1597"/>
    </row>
    <row r="35" spans="1:18" ht="12" customHeight="1">
      <c r="A35" s="1275"/>
      <c r="B35" s="1807" t="s">
        <v>1897</v>
      </c>
      <c r="C35" s="2754"/>
      <c r="D35" s="2754"/>
      <c r="E35" s="2755"/>
      <c r="F35" s="2756"/>
      <c r="G35" s="2369" t="s">
        <v>1543</v>
      </c>
      <c r="H35" s="2749"/>
      <c r="I35" s="2750"/>
      <c r="J35" s="1822" t="s">
        <v>1898</v>
      </c>
      <c r="K35" s="1822"/>
      <c r="L35" s="1822"/>
      <c r="M35" s="1822" t="s">
        <v>1069</v>
      </c>
      <c r="N35" s="1822"/>
      <c r="O35" s="1822"/>
      <c r="P35" s="1822" t="s">
        <v>1070</v>
      </c>
      <c r="Q35" s="1822"/>
      <c r="R35" s="1824"/>
    </row>
    <row r="36" spans="1:18" ht="13.5" customHeight="1">
      <c r="A36" s="1275"/>
      <c r="B36" s="2757"/>
      <c r="C36" s="2029"/>
      <c r="D36" s="2029"/>
      <c r="E36" s="1989"/>
      <c r="F36" s="2758"/>
      <c r="G36" s="2751"/>
      <c r="H36" s="2752"/>
      <c r="I36" s="2753"/>
      <c r="J36" s="2243" t="s">
        <v>1330</v>
      </c>
      <c r="K36" s="2243"/>
      <c r="L36" s="2243"/>
      <c r="M36" s="2243" t="s">
        <v>1330</v>
      </c>
      <c r="N36" s="2243"/>
      <c r="O36" s="2243"/>
      <c r="P36" s="2243" t="s">
        <v>1330</v>
      </c>
      <c r="Q36" s="1565"/>
      <c r="R36" s="1566"/>
    </row>
    <row r="37" spans="1:18" ht="75" customHeight="1">
      <c r="A37" s="1275"/>
      <c r="B37" s="2739" t="s">
        <v>1899</v>
      </c>
      <c r="C37" s="2740"/>
      <c r="D37" s="2740"/>
      <c r="E37" s="2741"/>
      <c r="F37" s="2742"/>
      <c r="G37" s="2746">
        <v>43065</v>
      </c>
      <c r="H37" s="2747"/>
      <c r="I37" s="2748"/>
      <c r="J37" s="2745">
        <v>41361</v>
      </c>
      <c r="K37" s="2743"/>
      <c r="L37" s="2743"/>
      <c r="M37" s="2745">
        <v>20072</v>
      </c>
      <c r="N37" s="2743"/>
      <c r="O37" s="2743"/>
      <c r="P37" s="2743">
        <v>48.52</v>
      </c>
      <c r="Q37" s="2743"/>
      <c r="R37" s="2744"/>
    </row>
    <row r="38" spans="1:18" ht="12" customHeight="1">
      <c r="A38" s="1275"/>
      <c r="B38"/>
      <c r="C38" s="257" t="s">
        <v>1900</v>
      </c>
      <c r="D38"/>
      <c r="E38"/>
      <c r="F38"/>
      <c r="G38"/>
      <c r="H38"/>
      <c r="I38"/>
      <c r="J38"/>
      <c r="K38"/>
      <c r="L38"/>
      <c r="M38"/>
      <c r="N38"/>
      <c r="O38"/>
      <c r="P38"/>
      <c r="Q38"/>
      <c r="R38"/>
    </row>
  </sheetData>
  <mergeCells count="115">
    <mergeCell ref="M2:P2"/>
    <mergeCell ref="M6:P6"/>
    <mergeCell ref="M5:P5"/>
    <mergeCell ref="M4:P4"/>
    <mergeCell ref="H16:I17"/>
    <mergeCell ref="E16:F17"/>
    <mergeCell ref="J17:L17"/>
    <mergeCell ref="P17:R17"/>
    <mergeCell ref="I6:L6"/>
    <mergeCell ref="M7:P7"/>
    <mergeCell ref="I4:L4"/>
    <mergeCell ref="E4:H4"/>
    <mergeCell ref="M3:P3"/>
    <mergeCell ref="M9:P9"/>
    <mergeCell ref="E6:H6"/>
    <mergeCell ref="E14:R14"/>
    <mergeCell ref="I7:L7"/>
    <mergeCell ref="I8:L8"/>
    <mergeCell ref="B10:L10"/>
    <mergeCell ref="M15:R15"/>
    <mergeCell ref="A9:D9"/>
    <mergeCell ref="E9:H9"/>
    <mergeCell ref="I9:L9"/>
    <mergeCell ref="A4:D4"/>
    <mergeCell ref="B33:D33"/>
    <mergeCell ref="E33:R33"/>
    <mergeCell ref="E34:F34"/>
    <mergeCell ref="J34:L34"/>
    <mergeCell ref="M34:R34"/>
    <mergeCell ref="G35:I36"/>
    <mergeCell ref="B35:F36"/>
    <mergeCell ref="M26:O26"/>
    <mergeCell ref="P26:R26"/>
    <mergeCell ref="B28:D29"/>
    <mergeCell ref="E28:F28"/>
    <mergeCell ref="J28:L28"/>
    <mergeCell ref="M28:O28"/>
    <mergeCell ref="P28:R28"/>
    <mergeCell ref="E29:F29"/>
    <mergeCell ref="J29:L29"/>
    <mergeCell ref="P29:R29"/>
    <mergeCell ref="E27:F27"/>
    <mergeCell ref="H27:I27"/>
    <mergeCell ref="J27:L27"/>
    <mergeCell ref="M27:O27"/>
    <mergeCell ref="P27:R27"/>
    <mergeCell ref="M29:O29"/>
    <mergeCell ref="B37:F37"/>
    <mergeCell ref="P37:R37"/>
    <mergeCell ref="M35:O35"/>
    <mergeCell ref="P35:R35"/>
    <mergeCell ref="J36:L36"/>
    <mergeCell ref="M36:O36"/>
    <mergeCell ref="P36:R36"/>
    <mergeCell ref="J37:L37"/>
    <mergeCell ref="M37:O37"/>
    <mergeCell ref="G37:I37"/>
    <mergeCell ref="J35:L35"/>
    <mergeCell ref="M8:P8"/>
    <mergeCell ref="B16:D17"/>
    <mergeCell ref="G16:G17"/>
    <mergeCell ref="M17:O17"/>
    <mergeCell ref="M16:O16"/>
    <mergeCell ref="P16:R16"/>
    <mergeCell ref="J15:L15"/>
    <mergeCell ref="J16:L16"/>
    <mergeCell ref="E15:F15"/>
    <mergeCell ref="A5:D5"/>
    <mergeCell ref="B14:D14"/>
    <mergeCell ref="E5:H5"/>
    <mergeCell ref="E8:H8"/>
    <mergeCell ref="I5:L5"/>
    <mergeCell ref="E7:H7"/>
    <mergeCell ref="A6:D6"/>
    <mergeCell ref="B18:D18"/>
    <mergeCell ref="E18:F18"/>
    <mergeCell ref="J18:L18"/>
    <mergeCell ref="A7:D7"/>
    <mergeCell ref="A8:D8"/>
    <mergeCell ref="M18:O18"/>
    <mergeCell ref="P18:R18"/>
    <mergeCell ref="B26:D27"/>
    <mergeCell ref="E26:F26"/>
    <mergeCell ref="H26:I26"/>
    <mergeCell ref="J26:L26"/>
    <mergeCell ref="E19:F19"/>
    <mergeCell ref="J19:L19"/>
    <mergeCell ref="M19:O19"/>
    <mergeCell ref="P19:R19"/>
    <mergeCell ref="B22:D23"/>
    <mergeCell ref="E22:F22"/>
    <mergeCell ref="J22:L22"/>
    <mergeCell ref="M22:O22"/>
    <mergeCell ref="P22:R22"/>
    <mergeCell ref="E23:F23"/>
    <mergeCell ref="J23:L23"/>
    <mergeCell ref="P23:R23"/>
    <mergeCell ref="B24:D25"/>
    <mergeCell ref="E24:F24"/>
    <mergeCell ref="J24:L24"/>
    <mergeCell ref="M24:O24"/>
    <mergeCell ref="P24:R24"/>
    <mergeCell ref="E25:F25"/>
    <mergeCell ref="J25:L25"/>
    <mergeCell ref="M25:O25"/>
    <mergeCell ref="P25:R25"/>
    <mergeCell ref="M23:O23"/>
    <mergeCell ref="E20:F20"/>
    <mergeCell ref="J20:L20"/>
    <mergeCell ref="M20:O20"/>
    <mergeCell ref="P20:R20"/>
    <mergeCell ref="E21:F21"/>
    <mergeCell ref="J21:L21"/>
    <mergeCell ref="M21:O21"/>
    <mergeCell ref="P21:R21"/>
  </mergeCells>
  <phoneticPr fontId="2"/>
  <pageMargins left="0.78740157480314965" right="0.78740157480314965" top="0.59055118110236227" bottom="0.59055118110236227" header="0.39370078740157483" footer="0.39370078740157483"/>
  <pageSetup paperSize="9" scale="93" firstPageNumber="28" orientation="portrait" useFirstPageNumber="1" r:id="rId1"/>
  <headerFooter alignWithMargins="0">
    <oddHeader>&amp;R&amp;A</oddHeader>
    <oddFooter>&amp;C－４８－</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7"/>
  <dimension ref="A1:AG54"/>
  <sheetViews>
    <sheetView zoomScaleNormal="100" workbookViewId="0">
      <selection activeCell="A2" sqref="A2"/>
    </sheetView>
  </sheetViews>
  <sheetFormatPr defaultRowHeight="13.5"/>
  <cols>
    <col min="1" max="1" width="1.375" style="119" customWidth="1"/>
    <col min="2" max="3" width="3.625" style="119" customWidth="1"/>
    <col min="4" max="4" width="15.375" style="119" customWidth="1"/>
    <col min="5" max="5" width="12.375" style="119" hidden="1" customWidth="1"/>
    <col min="6" max="6" width="7.375" style="119" hidden="1" customWidth="1"/>
    <col min="7" max="7" width="12.375" style="119" hidden="1" customWidth="1"/>
    <col min="8" max="8" width="7.375" style="119" hidden="1" customWidth="1"/>
    <col min="9" max="9" width="11.75" style="119" hidden="1" customWidth="1"/>
    <col min="10" max="10" width="7.375" style="119" hidden="1" customWidth="1"/>
    <col min="11" max="11" width="12.375" style="119" hidden="1" customWidth="1"/>
    <col min="12" max="12" width="9.25" style="119" hidden="1" customWidth="1"/>
    <col min="13" max="13" width="11.875" style="119" hidden="1" customWidth="1"/>
    <col min="14" max="14" width="9.25" style="119" hidden="1" customWidth="1"/>
    <col min="15" max="15" width="13.75" style="119" customWidth="1"/>
    <col min="16" max="16" width="8.875" style="119" customWidth="1"/>
    <col min="17" max="17" width="13.75" style="119" customWidth="1"/>
    <col min="18" max="18" width="8.75" style="119" customWidth="1"/>
    <col min="19" max="19" width="13.75" style="119" customWidth="1"/>
    <col min="20" max="20" width="8.75" style="119" customWidth="1"/>
    <col min="21" max="21" width="12.375" style="119" customWidth="1"/>
    <col min="22" max="22" width="9.25" style="119" customWidth="1"/>
    <col min="23" max="23" width="12.375" style="119" customWidth="1"/>
    <col min="24" max="24" width="9.25" style="119" customWidth="1"/>
    <col min="25" max="25" width="12.375" style="119" customWidth="1"/>
    <col min="26" max="26" width="9.25" style="119" customWidth="1"/>
    <col min="27" max="16384" width="9" style="119"/>
  </cols>
  <sheetData>
    <row r="1" spans="1:33" s="138" customFormat="1" ht="26.25" customHeight="1">
      <c r="A1" s="134" t="s">
        <v>2159</v>
      </c>
      <c r="B1" s="140"/>
      <c r="C1" s="140"/>
      <c r="D1" s="140"/>
      <c r="E1" s="140"/>
      <c r="F1" s="140"/>
      <c r="G1" s="140"/>
      <c r="H1" s="140"/>
      <c r="I1" s="140"/>
      <c r="J1" s="140"/>
      <c r="K1" s="140"/>
      <c r="L1" s="140"/>
      <c r="M1" s="140"/>
      <c r="N1" s="140"/>
      <c r="O1" s="140"/>
      <c r="P1" s="140"/>
      <c r="Q1" s="140"/>
      <c r="R1" s="140"/>
      <c r="S1" s="140"/>
      <c r="T1" s="140"/>
      <c r="U1" s="140"/>
      <c r="V1" s="139"/>
      <c r="W1" s="139"/>
      <c r="X1" s="139"/>
      <c r="Y1" s="139"/>
      <c r="Z1" s="139"/>
      <c r="AA1" s="139"/>
      <c r="AB1" s="139"/>
      <c r="AC1" s="139"/>
      <c r="AD1" s="139"/>
      <c r="AE1" s="139"/>
      <c r="AF1" s="139"/>
      <c r="AG1" s="139"/>
    </row>
    <row r="2" spans="1:33" ht="14.25">
      <c r="B2" s="2792" t="s">
        <v>644</v>
      </c>
      <c r="C2" s="2792"/>
      <c r="D2" s="2792"/>
      <c r="E2" s="2792"/>
      <c r="F2" s="2792"/>
      <c r="G2" s="2792"/>
      <c r="H2" s="2792"/>
      <c r="I2" s="2792"/>
      <c r="J2" s="2792"/>
      <c r="K2" s="2792"/>
      <c r="L2" s="2792"/>
      <c r="M2" s="2792"/>
      <c r="N2" s="2792"/>
      <c r="O2" s="2792"/>
      <c r="P2" s="2792"/>
      <c r="Q2" s="1295"/>
      <c r="R2" s="2784" t="s">
        <v>608</v>
      </c>
      <c r="S2" s="2784"/>
      <c r="T2" s="2784"/>
    </row>
    <row r="3" spans="1:33">
      <c r="B3" s="522"/>
      <c r="C3" s="523"/>
      <c r="D3" s="524"/>
      <c r="E3" s="2785" t="s">
        <v>645</v>
      </c>
      <c r="F3" s="2786"/>
      <c r="G3" s="2785" t="s">
        <v>842</v>
      </c>
      <c r="H3" s="2786"/>
      <c r="I3" s="2785" t="s">
        <v>843</v>
      </c>
      <c r="J3" s="2786"/>
      <c r="K3" s="2785" t="s">
        <v>844</v>
      </c>
      <c r="L3" s="2786"/>
      <c r="M3" s="2785" t="s">
        <v>845</v>
      </c>
      <c r="N3" s="2786"/>
      <c r="O3" s="2780" t="s">
        <v>1886</v>
      </c>
      <c r="P3" s="1564"/>
      <c r="Q3" s="2780" t="s">
        <v>1945</v>
      </c>
      <c r="R3" s="1564"/>
      <c r="S3" s="2780" t="s">
        <v>2176</v>
      </c>
      <c r="T3" s="1564"/>
    </row>
    <row r="4" spans="1:33">
      <c r="B4" s="525"/>
      <c r="C4" s="526"/>
      <c r="D4" s="527"/>
      <c r="E4" s="204" t="s">
        <v>846</v>
      </c>
      <c r="F4" s="204" t="s">
        <v>847</v>
      </c>
      <c r="G4" s="204" t="s">
        <v>846</v>
      </c>
      <c r="H4" s="204" t="s">
        <v>847</v>
      </c>
      <c r="I4" s="204" t="s">
        <v>846</v>
      </c>
      <c r="J4" s="204" t="s">
        <v>847</v>
      </c>
      <c r="K4" s="204" t="s">
        <v>846</v>
      </c>
      <c r="L4" s="204" t="s">
        <v>847</v>
      </c>
      <c r="M4" s="204" t="s">
        <v>846</v>
      </c>
      <c r="N4" s="204" t="s">
        <v>847</v>
      </c>
      <c r="O4" s="471" t="s">
        <v>876</v>
      </c>
      <c r="P4" s="469" t="s">
        <v>847</v>
      </c>
      <c r="Q4" s="471" t="s">
        <v>876</v>
      </c>
      <c r="R4" s="469" t="s">
        <v>847</v>
      </c>
      <c r="S4" s="471" t="s">
        <v>876</v>
      </c>
      <c r="T4" s="469" t="s">
        <v>847</v>
      </c>
    </row>
    <row r="5" spans="1:33" ht="16.5" customHeight="1">
      <c r="B5" s="2778" t="s">
        <v>848</v>
      </c>
      <c r="C5" s="2779"/>
      <c r="D5" s="2779"/>
      <c r="E5" s="202">
        <v>6712779</v>
      </c>
      <c r="F5" s="203">
        <f>ROUND(E5/E28*100,1)</f>
        <v>59.2</v>
      </c>
      <c r="G5" s="202">
        <v>7218792</v>
      </c>
      <c r="H5" s="203">
        <f>ROUND(G5/G28*100,1)</f>
        <v>62.8</v>
      </c>
      <c r="I5" s="202">
        <v>8162946</v>
      </c>
      <c r="J5" s="203">
        <f>ROUND(I5/I28*100,1)</f>
        <v>62</v>
      </c>
      <c r="K5" s="202">
        <v>7361350</v>
      </c>
      <c r="L5" s="203">
        <f>ROUND(K5/K28*100,1)</f>
        <v>55.5</v>
      </c>
      <c r="M5" s="202">
        <v>7439799</v>
      </c>
      <c r="N5" s="203">
        <f>ROUND(M5/M28*100,1)</f>
        <v>54.6</v>
      </c>
      <c r="O5" s="620">
        <v>7986174</v>
      </c>
      <c r="P5" s="621">
        <v>38</v>
      </c>
      <c r="Q5" s="620">
        <v>8268190</v>
      </c>
      <c r="R5" s="621">
        <v>39.9</v>
      </c>
      <c r="S5" s="620">
        <v>8286639</v>
      </c>
      <c r="T5" s="621">
        <v>41.6</v>
      </c>
      <c r="U5" s="192"/>
    </row>
    <row r="6" spans="1:33" ht="16.5" customHeight="1">
      <c r="B6" s="2778" t="s">
        <v>849</v>
      </c>
      <c r="C6" s="2779"/>
      <c r="D6" s="2779"/>
      <c r="E6" s="202">
        <v>276255</v>
      </c>
      <c r="F6" s="203">
        <f>ROUND(E6/E28*100,1)</f>
        <v>2.4</v>
      </c>
      <c r="G6" s="202">
        <v>288366</v>
      </c>
      <c r="H6" s="203">
        <f>ROUND(G6/G28*100,1)</f>
        <v>2.5</v>
      </c>
      <c r="I6" s="202">
        <v>172806</v>
      </c>
      <c r="J6" s="203">
        <f>ROUND(I6/I28*100,1)</f>
        <v>1.3</v>
      </c>
      <c r="K6" s="202">
        <v>103324</v>
      </c>
      <c r="L6" s="203">
        <f>ROUND(K6/K28*100,1)</f>
        <v>0.8</v>
      </c>
      <c r="M6" s="202">
        <v>106289</v>
      </c>
      <c r="N6" s="203">
        <f>ROUND(M6/M28*100,1)</f>
        <v>0.8</v>
      </c>
      <c r="O6" s="619">
        <v>142231</v>
      </c>
      <c r="P6" s="618">
        <v>0.7</v>
      </c>
      <c r="Q6" s="619">
        <v>142839</v>
      </c>
      <c r="R6" s="618">
        <v>0.7</v>
      </c>
      <c r="S6" s="619">
        <v>145285</v>
      </c>
      <c r="T6" s="618">
        <v>0.7</v>
      </c>
      <c r="U6" s="192"/>
    </row>
    <row r="7" spans="1:33" ht="16.5" customHeight="1">
      <c r="B7" s="2778" t="s">
        <v>1018</v>
      </c>
      <c r="C7" s="2779"/>
      <c r="D7" s="2779"/>
      <c r="E7" s="202">
        <v>123916</v>
      </c>
      <c r="F7" s="203">
        <f>ROUND(E7/E28*100,1)</f>
        <v>1.1000000000000001</v>
      </c>
      <c r="G7" s="202">
        <v>73126</v>
      </c>
      <c r="H7" s="203">
        <f>ROUND(G7/G28*100,1)</f>
        <v>0.6</v>
      </c>
      <c r="I7" s="202">
        <v>58440</v>
      </c>
      <c r="J7" s="203">
        <f>ROUND(I7/I28*100,1)</f>
        <v>0.4</v>
      </c>
      <c r="K7" s="202">
        <v>43668</v>
      </c>
      <c r="L7" s="203">
        <f>ROUND(K7/K28*100,1)</f>
        <v>0.3</v>
      </c>
      <c r="M7" s="202">
        <v>45999</v>
      </c>
      <c r="N7" s="203">
        <f>ROUND(M7/M28*100,1)</f>
        <v>0.3</v>
      </c>
      <c r="O7" s="619">
        <v>10395</v>
      </c>
      <c r="P7" s="618">
        <v>0</v>
      </c>
      <c r="Q7" s="619">
        <v>14292</v>
      </c>
      <c r="R7" s="618">
        <v>0.1</v>
      </c>
      <c r="S7" s="619">
        <v>14829</v>
      </c>
      <c r="T7" s="618">
        <v>0.1</v>
      </c>
      <c r="U7" s="192"/>
    </row>
    <row r="8" spans="1:33" ht="16.5" customHeight="1">
      <c r="B8" s="2778" t="s">
        <v>1077</v>
      </c>
      <c r="C8" s="2793"/>
      <c r="D8" s="2793"/>
      <c r="E8" s="202"/>
      <c r="F8" s="203"/>
      <c r="G8" s="202"/>
      <c r="H8" s="203"/>
      <c r="I8" s="202"/>
      <c r="J8" s="203"/>
      <c r="K8" s="202"/>
      <c r="L8" s="203"/>
      <c r="M8" s="202"/>
      <c r="N8" s="203"/>
      <c r="O8" s="619">
        <v>25537</v>
      </c>
      <c r="P8" s="618">
        <v>0.1</v>
      </c>
      <c r="Q8" s="619">
        <v>34737</v>
      </c>
      <c r="R8" s="618">
        <v>0.2</v>
      </c>
      <c r="S8" s="619">
        <v>29209</v>
      </c>
      <c r="T8" s="618">
        <v>0.1</v>
      </c>
      <c r="U8" s="192"/>
    </row>
    <row r="9" spans="1:33" ht="16.5" customHeight="1">
      <c r="B9" s="2794" t="s">
        <v>1078</v>
      </c>
      <c r="C9" s="2795"/>
      <c r="D9" s="2795"/>
      <c r="E9" s="202"/>
      <c r="F9" s="203"/>
      <c r="G9" s="202"/>
      <c r="H9" s="203"/>
      <c r="I9" s="202"/>
      <c r="J9" s="203"/>
      <c r="K9" s="202"/>
      <c r="L9" s="203"/>
      <c r="M9" s="202"/>
      <c r="N9" s="203"/>
      <c r="O9" s="622">
        <v>16460</v>
      </c>
      <c r="P9" s="618">
        <v>0.1</v>
      </c>
      <c r="Q9" s="622">
        <v>42149</v>
      </c>
      <c r="R9" s="618">
        <v>0.2</v>
      </c>
      <c r="S9" s="622">
        <v>27023</v>
      </c>
      <c r="T9" s="618">
        <v>0.1</v>
      </c>
      <c r="U9" s="192"/>
    </row>
    <row r="10" spans="1:33" ht="16.5" customHeight="1">
      <c r="B10" s="2778" t="s">
        <v>1019</v>
      </c>
      <c r="C10" s="2779"/>
      <c r="D10" s="2779"/>
      <c r="E10" s="202"/>
      <c r="F10" s="203"/>
      <c r="G10" s="470" t="s">
        <v>2276</v>
      </c>
      <c r="H10" s="470" t="s">
        <v>2276</v>
      </c>
      <c r="I10" s="202">
        <v>78081</v>
      </c>
      <c r="J10" s="203">
        <f>ROUND(I10/I28*100,1)</f>
        <v>0.6</v>
      </c>
      <c r="K10" s="202">
        <v>341849</v>
      </c>
      <c r="L10" s="203">
        <f>ROUND(K10/K28*100,1)</f>
        <v>2.6</v>
      </c>
      <c r="M10" s="202">
        <v>319521</v>
      </c>
      <c r="N10" s="203">
        <f>ROUND(M10/M28*100,1)</f>
        <v>2.2999999999999998</v>
      </c>
      <c r="O10" s="619">
        <v>795566</v>
      </c>
      <c r="P10" s="618">
        <v>3.8</v>
      </c>
      <c r="Q10" s="619">
        <v>837021</v>
      </c>
      <c r="R10" s="618">
        <v>4</v>
      </c>
      <c r="S10" s="619">
        <v>927007</v>
      </c>
      <c r="T10" s="618">
        <v>4.7</v>
      </c>
      <c r="U10" s="192"/>
    </row>
    <row r="11" spans="1:33" ht="16.5" customHeight="1">
      <c r="B11" s="2778" t="s">
        <v>1035</v>
      </c>
      <c r="C11" s="2779"/>
      <c r="D11" s="2779"/>
      <c r="E11" s="202">
        <v>116255</v>
      </c>
      <c r="F11" s="203">
        <f>ROUND(E11/E28*100,1)</f>
        <v>1</v>
      </c>
      <c r="G11" s="202">
        <v>126866</v>
      </c>
      <c r="H11" s="203">
        <f>ROUND(G11/G28*100,1)</f>
        <v>1.1000000000000001</v>
      </c>
      <c r="I11" s="202">
        <v>112703</v>
      </c>
      <c r="J11" s="203">
        <f>ROUND(I11/I28*100,1)</f>
        <v>0.9</v>
      </c>
      <c r="K11" s="202">
        <v>88624</v>
      </c>
      <c r="L11" s="203">
        <f>ROUND(K11/K28*100,1)</f>
        <v>0.7</v>
      </c>
      <c r="M11" s="202">
        <v>87121</v>
      </c>
      <c r="N11" s="203">
        <f>ROUND(M11/M28*100,1)</f>
        <v>0.6</v>
      </c>
      <c r="O11" s="619">
        <v>39617</v>
      </c>
      <c r="P11" s="618">
        <v>0.2</v>
      </c>
      <c r="Q11" s="619">
        <v>52842</v>
      </c>
      <c r="R11" s="618">
        <v>0.3</v>
      </c>
      <c r="S11" s="619">
        <v>58489</v>
      </c>
      <c r="T11" s="618">
        <v>0.3</v>
      </c>
      <c r="U11" s="192"/>
    </row>
    <row r="12" spans="1:33" ht="16.5" customHeight="1">
      <c r="B12" s="2778" t="s">
        <v>1036</v>
      </c>
      <c r="C12" s="2779"/>
      <c r="D12" s="2779"/>
      <c r="E12" s="202"/>
      <c r="F12" s="203"/>
      <c r="G12" s="202"/>
      <c r="H12" s="203"/>
      <c r="I12" s="204" t="s">
        <v>2277</v>
      </c>
      <c r="J12" s="205" t="s">
        <v>2276</v>
      </c>
      <c r="K12" s="204" t="s">
        <v>817</v>
      </c>
      <c r="L12" s="205" t="s">
        <v>2276</v>
      </c>
      <c r="M12" s="202">
        <v>163378</v>
      </c>
      <c r="N12" s="203">
        <f>ROUND(M12/M28*100,1)</f>
        <v>1.2</v>
      </c>
      <c r="O12" s="619">
        <v>39716</v>
      </c>
      <c r="P12" s="618">
        <v>0.2</v>
      </c>
      <c r="Q12" s="619">
        <v>42404</v>
      </c>
      <c r="R12" s="618">
        <v>0.2</v>
      </c>
      <c r="S12" s="619">
        <v>48490</v>
      </c>
      <c r="T12" s="618">
        <v>0.2</v>
      </c>
      <c r="U12" s="192"/>
      <c r="V12" s="142"/>
    </row>
    <row r="13" spans="1:33" ht="16.5" customHeight="1">
      <c r="B13" s="2778" t="s">
        <v>1037</v>
      </c>
      <c r="C13" s="2779"/>
      <c r="D13" s="2779"/>
      <c r="E13" s="202">
        <v>152884</v>
      </c>
      <c r="F13" s="203">
        <v>1.4</v>
      </c>
      <c r="G13" s="202">
        <v>159074</v>
      </c>
      <c r="H13" s="203">
        <f>ROUND(G13/G28*100,1)</f>
        <v>1.4</v>
      </c>
      <c r="I13" s="202">
        <v>163631</v>
      </c>
      <c r="J13" s="203">
        <f>ROUND(I13/I28*100,1)</f>
        <v>1.2</v>
      </c>
      <c r="K13" s="202">
        <v>178337</v>
      </c>
      <c r="L13" s="203">
        <f>ROUND(K13/K28*100,1)</f>
        <v>1.3</v>
      </c>
      <c r="M13" s="202">
        <v>244849</v>
      </c>
      <c r="N13" s="203">
        <f>ROUND(M13/M28*100,1)</f>
        <v>1.8</v>
      </c>
      <c r="O13" s="619">
        <v>2213317</v>
      </c>
      <c r="P13" s="618">
        <v>10.5</v>
      </c>
      <c r="Q13" s="619">
        <v>2441290</v>
      </c>
      <c r="R13" s="618">
        <v>11.8</v>
      </c>
      <c r="S13" s="619">
        <v>2212217</v>
      </c>
      <c r="T13" s="618">
        <v>11.1</v>
      </c>
      <c r="U13" s="192"/>
    </row>
    <row r="14" spans="1:33" ht="16.5" customHeight="1">
      <c r="B14" s="2778" t="s">
        <v>1038</v>
      </c>
      <c r="C14" s="2779"/>
      <c r="D14" s="2779"/>
      <c r="E14" s="202">
        <v>7292</v>
      </c>
      <c r="F14" s="203">
        <f>ROUND(E14/E28*100,1)</f>
        <v>0.1</v>
      </c>
      <c r="G14" s="202">
        <v>7393</v>
      </c>
      <c r="H14" s="203">
        <f>ROUND(G14/G28*100,1)</f>
        <v>0.1</v>
      </c>
      <c r="I14" s="202">
        <v>7462</v>
      </c>
      <c r="J14" s="203">
        <f>ROUND(I14/I28*100,1)</f>
        <v>0.1</v>
      </c>
      <c r="K14" s="202">
        <v>7098</v>
      </c>
      <c r="L14" s="203">
        <f>ROUND(K14/K28*100,1)</f>
        <v>0.1</v>
      </c>
      <c r="M14" s="202">
        <v>6963</v>
      </c>
      <c r="N14" s="203">
        <f>ROUND(M14/M28*100,1)</f>
        <v>0.1</v>
      </c>
      <c r="O14" s="619">
        <v>7545</v>
      </c>
      <c r="P14" s="618">
        <v>0</v>
      </c>
      <c r="Q14" s="619">
        <v>7198</v>
      </c>
      <c r="R14" s="618">
        <v>0</v>
      </c>
      <c r="S14" s="619">
        <v>6134</v>
      </c>
      <c r="T14" s="618">
        <v>0</v>
      </c>
      <c r="U14" s="192"/>
    </row>
    <row r="15" spans="1:33" ht="16.5" customHeight="1">
      <c r="B15" s="2790" t="s">
        <v>1039</v>
      </c>
      <c r="C15" s="2791"/>
      <c r="D15" s="2791"/>
      <c r="E15" s="206">
        <f>SUM(E5:E14)</f>
        <v>7389381</v>
      </c>
      <c r="F15" s="207">
        <f>ROUND(E15/E28*100,1)</f>
        <v>65.2</v>
      </c>
      <c r="G15" s="206">
        <f>SUM(G5:G14)</f>
        <v>7873617</v>
      </c>
      <c r="H15" s="207">
        <f>ROUND(G15/G28*100,1)</f>
        <v>68.5</v>
      </c>
      <c r="I15" s="206">
        <f>SUM(I5:I14)</f>
        <v>8756069</v>
      </c>
      <c r="J15" s="207">
        <f>ROUND(I15/I28*100,1)</f>
        <v>66.5</v>
      </c>
      <c r="K15" s="206">
        <f>SUM(K5:K14)</f>
        <v>8124250</v>
      </c>
      <c r="L15" s="207">
        <f>ROUND(K15/K28*100,1)</f>
        <v>61.3</v>
      </c>
      <c r="M15" s="206">
        <f>SUM(M5:M14)</f>
        <v>8413919</v>
      </c>
      <c r="N15" s="207">
        <f>ROUND(M15/M28*100,1)</f>
        <v>61.7</v>
      </c>
      <c r="O15" s="624">
        <v>11276558</v>
      </c>
      <c r="P15" s="623">
        <v>53.7</v>
      </c>
      <c r="Q15" s="624">
        <v>11882962</v>
      </c>
      <c r="R15" s="623">
        <v>57.3</v>
      </c>
      <c r="S15" s="624">
        <f>SUM(S5:S14)</f>
        <v>11755322</v>
      </c>
      <c r="T15" s="623">
        <v>59</v>
      </c>
    </row>
    <row r="16" spans="1:33" ht="16.5" customHeight="1">
      <c r="B16" s="2776" t="s">
        <v>506</v>
      </c>
      <c r="C16" s="2777"/>
      <c r="D16" s="2777"/>
      <c r="E16" s="468">
        <v>208470</v>
      </c>
      <c r="F16" s="472">
        <f>ROUND(E16/E28*100,1)</f>
        <v>1.8</v>
      </c>
      <c r="G16" s="468">
        <v>171633</v>
      </c>
      <c r="H16" s="472">
        <f>ROUND(G16/G28*100,1)</f>
        <v>1.5</v>
      </c>
      <c r="I16" s="468">
        <v>184523</v>
      </c>
      <c r="J16" s="472">
        <f>ROUND(I16/I28*100,1)</f>
        <v>1.4</v>
      </c>
      <c r="K16" s="468">
        <v>227725</v>
      </c>
      <c r="L16" s="472">
        <f>ROUND(K16/K28*100,1)</f>
        <v>1.7</v>
      </c>
      <c r="M16" s="468">
        <v>227109</v>
      </c>
      <c r="N16" s="472">
        <f>ROUND(M16/M28*100,1)</f>
        <v>1.7</v>
      </c>
      <c r="O16" s="626">
        <v>453986</v>
      </c>
      <c r="P16" s="627">
        <v>2.2000000000000002</v>
      </c>
      <c r="Q16" s="626">
        <v>467464</v>
      </c>
      <c r="R16" s="627">
        <v>2.2999999999999998</v>
      </c>
      <c r="S16" s="626">
        <v>470475</v>
      </c>
      <c r="T16" s="627">
        <v>2.4</v>
      </c>
    </row>
    <row r="17" spans="2:22" ht="16.5" customHeight="1">
      <c r="B17" s="2778" t="s">
        <v>897</v>
      </c>
      <c r="C17" s="2779"/>
      <c r="D17" s="2779"/>
      <c r="E17" s="202">
        <v>287581</v>
      </c>
      <c r="F17" s="203">
        <f>ROUND(E17/E28*100,1)</f>
        <v>2.5</v>
      </c>
      <c r="G17" s="202">
        <v>281246</v>
      </c>
      <c r="H17" s="203">
        <f>ROUND(G17/G28*100,1)</f>
        <v>2.4</v>
      </c>
      <c r="I17" s="202">
        <v>294388</v>
      </c>
      <c r="J17" s="203">
        <f>ROUND(I17/I28*100,1)</f>
        <v>2.2000000000000002</v>
      </c>
      <c r="K17" s="202">
        <v>307178</v>
      </c>
      <c r="L17" s="203">
        <f>ROUND(K17/K28*100,1)</f>
        <v>2.2999999999999998</v>
      </c>
      <c r="M17" s="202">
        <v>323558</v>
      </c>
      <c r="N17" s="203">
        <f>ROUND(M17/M28*100,1)</f>
        <v>2.4</v>
      </c>
      <c r="O17" s="622">
        <v>667218</v>
      </c>
      <c r="P17" s="628">
        <v>3.2</v>
      </c>
      <c r="Q17" s="622">
        <v>675537</v>
      </c>
      <c r="R17" s="628">
        <v>3.3</v>
      </c>
      <c r="S17" s="622">
        <v>687827</v>
      </c>
      <c r="T17" s="628">
        <v>3.5</v>
      </c>
    </row>
    <row r="18" spans="2:22" ht="16.5" customHeight="1">
      <c r="B18" s="2778" t="s">
        <v>898</v>
      </c>
      <c r="C18" s="2779"/>
      <c r="D18" s="2779"/>
      <c r="E18" s="202">
        <v>533780</v>
      </c>
      <c r="F18" s="203">
        <f>ROUND(E18/E28*100,1)</f>
        <v>4.7</v>
      </c>
      <c r="G18" s="202">
        <v>498950</v>
      </c>
      <c r="H18" s="203">
        <v>4.4000000000000004</v>
      </c>
      <c r="I18" s="202">
        <v>808233</v>
      </c>
      <c r="J18" s="203">
        <f>ROUND(I18/I28*100,1)</f>
        <v>6.1</v>
      </c>
      <c r="K18" s="202">
        <v>789557</v>
      </c>
      <c r="L18" s="203">
        <f>ROUND(K18/K28*100,1)</f>
        <v>6</v>
      </c>
      <c r="M18" s="202">
        <v>1237076</v>
      </c>
      <c r="N18" s="203">
        <f>ROUND(M18/M28*100,1)</f>
        <v>9.1</v>
      </c>
      <c r="O18" s="622">
        <v>2652753</v>
      </c>
      <c r="P18" s="628">
        <v>12.6</v>
      </c>
      <c r="Q18" s="622">
        <v>2222743</v>
      </c>
      <c r="R18" s="628">
        <v>10.7</v>
      </c>
      <c r="S18" s="622">
        <v>2115887</v>
      </c>
      <c r="T18" s="628">
        <v>10.6</v>
      </c>
    </row>
    <row r="19" spans="2:22" ht="16.5" customHeight="1">
      <c r="B19" s="2778" t="s">
        <v>899</v>
      </c>
      <c r="C19" s="2779"/>
      <c r="D19" s="2779"/>
      <c r="E19" s="202">
        <v>463507</v>
      </c>
      <c r="F19" s="203">
        <f>ROUND(E19/E28*100,1)</f>
        <v>4.0999999999999996</v>
      </c>
      <c r="G19" s="202">
        <v>563952</v>
      </c>
      <c r="H19" s="203">
        <f>ROUND(G19/G28*100,1)</f>
        <v>4.9000000000000004</v>
      </c>
      <c r="I19" s="202">
        <v>648176</v>
      </c>
      <c r="J19" s="203">
        <f>ROUND(I19/I28*100,1)</f>
        <v>4.9000000000000004</v>
      </c>
      <c r="K19" s="202">
        <v>663565</v>
      </c>
      <c r="L19" s="203">
        <f>ROUND(K19/K28*100,1)</f>
        <v>5</v>
      </c>
      <c r="M19" s="202">
        <v>622725</v>
      </c>
      <c r="N19" s="203">
        <f>ROUND(M19/M28*100,1)</f>
        <v>4.5999999999999996</v>
      </c>
      <c r="O19" s="622">
        <v>1191998</v>
      </c>
      <c r="P19" s="628">
        <v>5.7</v>
      </c>
      <c r="Q19" s="622">
        <v>1270390</v>
      </c>
      <c r="R19" s="628">
        <v>6.1</v>
      </c>
      <c r="S19" s="622">
        <v>1318650</v>
      </c>
      <c r="T19" s="628">
        <v>6.6</v>
      </c>
    </row>
    <row r="20" spans="2:22" ht="16.5" customHeight="1">
      <c r="B20" s="2778" t="s">
        <v>1082</v>
      </c>
      <c r="C20" s="2779"/>
      <c r="D20" s="2779"/>
      <c r="E20" s="202">
        <v>248161</v>
      </c>
      <c r="F20" s="203">
        <f>ROUND(E20/E28*100,1)</f>
        <v>2.2000000000000002</v>
      </c>
      <c r="G20" s="202">
        <v>131732</v>
      </c>
      <c r="H20" s="203">
        <v>1.2</v>
      </c>
      <c r="I20" s="202">
        <v>136960</v>
      </c>
      <c r="J20" s="203">
        <f>ROUND(I20/I28*100,1)</f>
        <v>1</v>
      </c>
      <c r="K20" s="202">
        <v>110778</v>
      </c>
      <c r="L20" s="203">
        <f>ROUND(K20/K28*100,1)</f>
        <v>0.8</v>
      </c>
      <c r="M20" s="202">
        <v>141044</v>
      </c>
      <c r="N20" s="203">
        <f>ROUND(M20/M28*100,1)</f>
        <v>1</v>
      </c>
      <c r="O20" s="622">
        <v>176680</v>
      </c>
      <c r="P20" s="628">
        <v>0.8</v>
      </c>
      <c r="Q20" s="622">
        <v>1281031</v>
      </c>
      <c r="R20" s="628">
        <v>6.2</v>
      </c>
      <c r="S20" s="622">
        <v>165299</v>
      </c>
      <c r="T20" s="628">
        <v>0.8</v>
      </c>
    </row>
    <row r="21" spans="2:22" ht="16.5" customHeight="1">
      <c r="B21" s="2778" t="s">
        <v>1083</v>
      </c>
      <c r="C21" s="2779"/>
      <c r="D21" s="2779"/>
      <c r="E21" s="202">
        <v>29549</v>
      </c>
      <c r="F21" s="203">
        <f>ROUND(E21/E28*100,1)</f>
        <v>0.3</v>
      </c>
      <c r="G21" s="202">
        <v>29290</v>
      </c>
      <c r="H21" s="203">
        <f>ROUND(G21/G28*100,1)</f>
        <v>0.3</v>
      </c>
      <c r="I21" s="202">
        <v>59900</v>
      </c>
      <c r="J21" s="203">
        <f>ROUND(I21/I28*100,1)</f>
        <v>0.5</v>
      </c>
      <c r="K21" s="202">
        <v>28521</v>
      </c>
      <c r="L21" s="203">
        <f>ROUND(K21/K28*100,1)</f>
        <v>0.2</v>
      </c>
      <c r="M21" s="202">
        <v>6634</v>
      </c>
      <c r="N21" s="203">
        <f>ROUND(M21/M28*100,1)</f>
        <v>0</v>
      </c>
      <c r="O21" s="622">
        <v>2647</v>
      </c>
      <c r="P21" s="628">
        <v>0</v>
      </c>
      <c r="Q21" s="622">
        <v>1773</v>
      </c>
      <c r="R21" s="628">
        <v>0</v>
      </c>
      <c r="S21" s="622">
        <v>718</v>
      </c>
      <c r="T21" s="628">
        <v>0</v>
      </c>
    </row>
    <row r="22" spans="2:22" ht="16.5" customHeight="1">
      <c r="B22" s="2778" t="s">
        <v>1084</v>
      </c>
      <c r="C22" s="2779"/>
      <c r="D22" s="2779"/>
      <c r="E22" s="202">
        <v>474467</v>
      </c>
      <c r="F22" s="203">
        <f>ROUND(E22/E28*100,1)</f>
        <v>4.2</v>
      </c>
      <c r="G22" s="202">
        <v>487928</v>
      </c>
      <c r="H22" s="203">
        <f>ROUND(G22/G28*100,1)</f>
        <v>4.2</v>
      </c>
      <c r="I22" s="202">
        <v>74000</v>
      </c>
      <c r="J22" s="203">
        <f>ROUND(I22/I28*100,1)</f>
        <v>0.6</v>
      </c>
      <c r="K22" s="202">
        <v>886710</v>
      </c>
      <c r="L22" s="203">
        <f>ROUND(K22/K28*100,1)</f>
        <v>6.7</v>
      </c>
      <c r="M22" s="202">
        <v>285000</v>
      </c>
      <c r="N22" s="203">
        <f>ROUND(M22/M28*100,1)</f>
        <v>2.1</v>
      </c>
      <c r="O22" s="622">
        <v>1354308</v>
      </c>
      <c r="P22" s="628">
        <v>6.4</v>
      </c>
      <c r="Q22" s="622">
        <v>639781</v>
      </c>
      <c r="R22" s="628">
        <v>3.1</v>
      </c>
      <c r="S22" s="622">
        <v>1062715</v>
      </c>
      <c r="T22" s="628">
        <v>5.3</v>
      </c>
    </row>
    <row r="23" spans="2:22" ht="16.5" customHeight="1">
      <c r="B23" s="2778" t="s">
        <v>1085</v>
      </c>
      <c r="C23" s="2779"/>
      <c r="D23" s="2779"/>
      <c r="E23" s="202">
        <v>249870</v>
      </c>
      <c r="F23" s="203">
        <f>ROUND(E23/E28*100,1)</f>
        <v>2.2000000000000002</v>
      </c>
      <c r="G23" s="202">
        <v>207492</v>
      </c>
      <c r="H23" s="203">
        <f>ROUND(G23/G28*100,1)</f>
        <v>1.8</v>
      </c>
      <c r="I23" s="202">
        <v>288297</v>
      </c>
      <c r="J23" s="203">
        <f>ROUND(I23/I28*100,1)</f>
        <v>2.2000000000000002</v>
      </c>
      <c r="K23" s="202">
        <v>392349</v>
      </c>
      <c r="L23" s="203">
        <f>ROUND(K23/K28*100,1)</f>
        <v>3</v>
      </c>
      <c r="M23" s="202">
        <v>568521</v>
      </c>
      <c r="N23" s="203">
        <f>ROUND(M23/M28*100,1)</f>
        <v>4.2</v>
      </c>
      <c r="O23" s="622">
        <v>543500</v>
      </c>
      <c r="P23" s="628">
        <v>2.6</v>
      </c>
      <c r="Q23" s="622">
        <v>534749</v>
      </c>
      <c r="R23" s="628">
        <v>2.6</v>
      </c>
      <c r="S23" s="622">
        <v>430766</v>
      </c>
      <c r="T23" s="628">
        <v>2.2000000000000002</v>
      </c>
    </row>
    <row r="24" spans="2:22" ht="16.5" customHeight="1">
      <c r="B24" s="2778" t="s">
        <v>1086</v>
      </c>
      <c r="C24" s="2779"/>
      <c r="D24" s="2779"/>
      <c r="E24" s="202">
        <v>351109</v>
      </c>
      <c r="F24" s="203">
        <f>ROUND(E24/E28*100,1)</f>
        <v>3.1</v>
      </c>
      <c r="G24" s="202">
        <v>338069</v>
      </c>
      <c r="H24" s="203">
        <f>ROUND(G24/G28*100,1)</f>
        <v>2.9</v>
      </c>
      <c r="I24" s="202">
        <v>394589</v>
      </c>
      <c r="J24" s="203">
        <f>ROUND(I24/I28*100,1)</f>
        <v>3</v>
      </c>
      <c r="K24" s="202">
        <v>377196</v>
      </c>
      <c r="L24" s="203">
        <f>ROUND(K24/K28*100,1)</f>
        <v>2.8</v>
      </c>
      <c r="M24" s="202">
        <v>396602</v>
      </c>
      <c r="N24" s="203">
        <f>ROUND(M24/M28*100,1)</f>
        <v>2.9</v>
      </c>
      <c r="O24" s="622">
        <v>353604</v>
      </c>
      <c r="P24" s="628">
        <v>1.7</v>
      </c>
      <c r="Q24" s="622">
        <v>345141</v>
      </c>
      <c r="R24" s="628">
        <v>1.7</v>
      </c>
      <c r="S24" s="622">
        <v>453223</v>
      </c>
      <c r="T24" s="628">
        <v>2.2999999999999998</v>
      </c>
    </row>
    <row r="25" spans="2:22" ht="16.5" customHeight="1">
      <c r="B25" s="2778" t="s">
        <v>1087</v>
      </c>
      <c r="C25" s="2779"/>
      <c r="D25" s="2779"/>
      <c r="E25" s="202">
        <v>1097960</v>
      </c>
      <c r="F25" s="203">
        <f>ROUND(E25/E28*100,1)</f>
        <v>9.6999999999999993</v>
      </c>
      <c r="G25" s="202">
        <v>910500</v>
      </c>
      <c r="H25" s="203">
        <f>ROUND(G25/G28*100,1)</f>
        <v>7.9</v>
      </c>
      <c r="I25" s="202">
        <v>1525700</v>
      </c>
      <c r="J25" s="203">
        <f>ROUND(I25/I28*100,1)</f>
        <v>11.6</v>
      </c>
      <c r="K25" s="202">
        <v>1350600</v>
      </c>
      <c r="L25" s="203">
        <f>ROUND(K25/K28*100,1)</f>
        <v>10.199999999999999</v>
      </c>
      <c r="M25" s="202">
        <v>1415600</v>
      </c>
      <c r="N25" s="203">
        <f>ROUND(M25/M28*100,1)</f>
        <v>10.4</v>
      </c>
      <c r="O25" s="622">
        <v>2339536</v>
      </c>
      <c r="P25" s="628">
        <v>11.1</v>
      </c>
      <c r="Q25" s="622">
        <v>1408211</v>
      </c>
      <c r="R25" s="628">
        <v>6.8</v>
      </c>
      <c r="S25" s="622">
        <v>1474520</v>
      </c>
      <c r="T25" s="628">
        <v>7.4</v>
      </c>
      <c r="V25" s="1114"/>
    </row>
    <row r="26" spans="2:22" ht="16.5" customHeight="1">
      <c r="B26" s="713"/>
      <c r="C26" s="2796" t="s">
        <v>1607</v>
      </c>
      <c r="D26" s="1851"/>
      <c r="E26" s="202">
        <v>360800</v>
      </c>
      <c r="F26" s="203">
        <f>ROUND(E26/E28*100,1)</f>
        <v>3.2</v>
      </c>
      <c r="G26" s="202">
        <v>438200</v>
      </c>
      <c r="H26" s="203">
        <f>ROUND(G26/G28*100,1)</f>
        <v>3.8</v>
      </c>
      <c r="I26" s="202">
        <v>220500</v>
      </c>
      <c r="J26" s="203"/>
      <c r="K26" s="202">
        <v>240300</v>
      </c>
      <c r="L26" s="203">
        <f>ROUND(K26/K28*100,1)</f>
        <v>1.8</v>
      </c>
      <c r="M26" s="202">
        <v>68400</v>
      </c>
      <c r="N26" s="203">
        <f>ROUND(M26/M28*100,1)</f>
        <v>0.5</v>
      </c>
      <c r="O26" s="629">
        <v>834900</v>
      </c>
      <c r="P26" s="787">
        <v>4</v>
      </c>
      <c r="Q26" s="629" t="s">
        <v>2278</v>
      </c>
      <c r="R26" s="787" t="s">
        <v>2279</v>
      </c>
      <c r="S26" s="629">
        <v>118000</v>
      </c>
      <c r="T26" s="787">
        <v>0.6</v>
      </c>
    </row>
    <row r="27" spans="2:22" ht="16.5" customHeight="1">
      <c r="B27" s="1108"/>
      <c r="C27" s="2797" t="s">
        <v>1088</v>
      </c>
      <c r="D27" s="2798"/>
      <c r="E27" s="1109"/>
      <c r="F27" s="1110"/>
      <c r="G27" s="1109"/>
      <c r="H27" s="1110"/>
      <c r="I27" s="1109"/>
      <c r="J27" s="1110"/>
      <c r="K27" s="1109"/>
      <c r="L27" s="1110"/>
      <c r="M27" s="1109"/>
      <c r="N27" s="1110"/>
      <c r="O27" s="631">
        <v>290836</v>
      </c>
      <c r="P27" s="630">
        <v>1.4</v>
      </c>
      <c r="Q27" s="631">
        <v>784511</v>
      </c>
      <c r="R27" s="630">
        <v>3.8</v>
      </c>
      <c r="S27" s="631">
        <v>566020</v>
      </c>
      <c r="T27" s="630">
        <v>2.8</v>
      </c>
    </row>
    <row r="28" spans="2:22" ht="16.5" customHeight="1">
      <c r="B28" s="2787" t="s">
        <v>1089</v>
      </c>
      <c r="C28" s="2788"/>
      <c r="D28" s="2789"/>
      <c r="E28" s="181">
        <f>SUM(E15:E25)</f>
        <v>11333835</v>
      </c>
      <c r="F28" s="182">
        <f>ROUND(E28/E28*100,1)</f>
        <v>100</v>
      </c>
      <c r="G28" s="181">
        <f>SUM(G15:G25)</f>
        <v>11494409</v>
      </c>
      <c r="H28" s="182">
        <f>ROUND(G28/G28*100,1)</f>
        <v>100</v>
      </c>
      <c r="I28" s="181">
        <f>SUM(I15:I25)</f>
        <v>13170835</v>
      </c>
      <c r="J28" s="182">
        <f>ROUND(I28/I28*100,1)</f>
        <v>100</v>
      </c>
      <c r="K28" s="183">
        <f>SUM(K15:K25)</f>
        <v>13258429</v>
      </c>
      <c r="L28" s="184">
        <f>ROUND(K28/K28*100,1)</f>
        <v>100</v>
      </c>
      <c r="M28" s="181">
        <f>SUM(M15:M25)</f>
        <v>13637788</v>
      </c>
      <c r="N28" s="184">
        <f>ROUND(M28/M28*100,1)</f>
        <v>100</v>
      </c>
      <c r="O28" s="1113">
        <v>21012788</v>
      </c>
      <c r="P28" s="646">
        <v>100</v>
      </c>
      <c r="Q28" s="1113">
        <v>20729782</v>
      </c>
      <c r="R28" s="646">
        <v>100</v>
      </c>
      <c r="S28" s="1113">
        <v>19935402</v>
      </c>
      <c r="T28" s="646">
        <v>100</v>
      </c>
      <c r="U28" s="1114"/>
    </row>
    <row r="29" spans="2:22" ht="16.5" customHeight="1">
      <c r="B29" s="2799" t="s">
        <v>1090</v>
      </c>
      <c r="C29" s="2800"/>
      <c r="D29" s="2801"/>
      <c r="E29" s="526">
        <v>2811958</v>
      </c>
      <c r="F29" s="1111">
        <f>ROUND(E29/E53*100,1)</f>
        <v>25.3</v>
      </c>
      <c r="G29" s="525">
        <v>2924101</v>
      </c>
      <c r="H29" s="1111">
        <f>ROUND(G29/G53*100,1)</f>
        <v>26.1</v>
      </c>
      <c r="I29" s="525">
        <v>3003187</v>
      </c>
      <c r="J29" s="1111">
        <f>ROUND(I29/I53*100,1)</f>
        <v>23.5</v>
      </c>
      <c r="K29" s="526">
        <v>3024235</v>
      </c>
      <c r="L29" s="1112">
        <f>ROUND(K29/K53*100,1)</f>
        <v>23.8</v>
      </c>
      <c r="M29" s="525">
        <v>3069145</v>
      </c>
      <c r="N29" s="1112">
        <f>ROUND(M29/M53*100,1)</f>
        <v>23.2</v>
      </c>
      <c r="O29" s="626">
        <v>3746901</v>
      </c>
      <c r="P29" s="627">
        <v>18.3</v>
      </c>
      <c r="Q29" s="626">
        <v>3710711</v>
      </c>
      <c r="R29" s="627">
        <v>18.3</v>
      </c>
      <c r="S29" s="626">
        <v>3832473</v>
      </c>
      <c r="T29" s="627">
        <v>19.7</v>
      </c>
      <c r="U29" s="461"/>
    </row>
    <row r="30" spans="2:22" ht="16.5" customHeight="1">
      <c r="B30" s="2781" t="s">
        <v>1091</v>
      </c>
      <c r="C30" s="2782"/>
      <c r="D30" s="2783"/>
      <c r="E30" s="198">
        <v>434749</v>
      </c>
      <c r="F30" s="197">
        <f>ROUND(E30/E53*100,1)</f>
        <v>3.9</v>
      </c>
      <c r="G30" s="196">
        <v>473728</v>
      </c>
      <c r="H30" s="197">
        <f>ROUND(G30/G53*100,1)</f>
        <v>4.2</v>
      </c>
      <c r="I30" s="196">
        <v>503485</v>
      </c>
      <c r="J30" s="197">
        <f>ROUND(I30/I53*100,1)</f>
        <v>3.9</v>
      </c>
      <c r="K30" s="198">
        <v>530213</v>
      </c>
      <c r="L30" s="199">
        <f>ROUND(K30/K53*100,1)</f>
        <v>4.2</v>
      </c>
      <c r="M30" s="196">
        <v>564890</v>
      </c>
      <c r="N30" s="199">
        <f>ROUND(M30/M53*100,1)</f>
        <v>4.3</v>
      </c>
      <c r="O30" s="622">
        <v>3701527</v>
      </c>
      <c r="P30" s="628">
        <v>18.100000000000001</v>
      </c>
      <c r="Q30" s="622">
        <v>3903054</v>
      </c>
      <c r="R30" s="628">
        <v>19.2</v>
      </c>
      <c r="S30" s="622">
        <v>3878505</v>
      </c>
      <c r="T30" s="628">
        <v>20</v>
      </c>
    </row>
    <row r="31" spans="2:22" ht="16.5" customHeight="1">
      <c r="B31" s="2781" t="s">
        <v>1092</v>
      </c>
      <c r="C31" s="2782"/>
      <c r="D31" s="2783"/>
      <c r="E31" s="201">
        <f>E32+E33</f>
        <v>1458037</v>
      </c>
      <c r="F31" s="197">
        <f>ROUND(E31/E53*100,1)</f>
        <v>13.1</v>
      </c>
      <c r="G31" s="200">
        <f>G32+G33</f>
        <v>1350794</v>
      </c>
      <c r="H31" s="197">
        <f>ROUND(G31/G53*100,1)</f>
        <v>12.1</v>
      </c>
      <c r="I31" s="200">
        <v>1014533</v>
      </c>
      <c r="J31" s="197">
        <f>ROUND(I31/I53*100,1)</f>
        <v>7.9</v>
      </c>
      <c r="K31" s="201">
        <v>1065244</v>
      </c>
      <c r="L31" s="199">
        <f>ROUND(K31/K53*100,1)</f>
        <v>8.4</v>
      </c>
      <c r="M31" s="200">
        <v>1049170</v>
      </c>
      <c r="N31" s="199">
        <f>ROUND(M31/M53*100,1)</f>
        <v>7.9</v>
      </c>
      <c r="O31" s="632">
        <v>3022936</v>
      </c>
      <c r="P31" s="628">
        <v>14.8</v>
      </c>
      <c r="Q31" s="632">
        <v>3415324</v>
      </c>
      <c r="R31" s="628">
        <v>16.8</v>
      </c>
      <c r="S31" s="632">
        <v>2597113</v>
      </c>
      <c r="T31" s="628">
        <v>13.4</v>
      </c>
    </row>
    <row r="32" spans="2:22" ht="16.5" customHeight="1">
      <c r="B32" s="1525" t="s">
        <v>1093</v>
      </c>
      <c r="C32" s="1524" t="s">
        <v>1094</v>
      </c>
      <c r="D32" s="473"/>
      <c r="E32" s="198">
        <v>1454157</v>
      </c>
      <c r="F32" s="197">
        <f>ROUND(E32/E53*100,1)</f>
        <v>13.1</v>
      </c>
      <c r="G32" s="196">
        <v>1349683</v>
      </c>
      <c r="H32" s="197">
        <v>12.1</v>
      </c>
      <c r="I32" s="196">
        <v>1012957</v>
      </c>
      <c r="J32" s="197">
        <f>ROUND(I32/I53*100,1)</f>
        <v>7.9</v>
      </c>
      <c r="K32" s="198">
        <v>1062882</v>
      </c>
      <c r="L32" s="199">
        <f>ROUND(K32/K53*100,1)</f>
        <v>8.4</v>
      </c>
      <c r="M32" s="196">
        <v>1048150</v>
      </c>
      <c r="N32" s="199">
        <f>ROUND(M32/M53*100,1)</f>
        <v>7.9</v>
      </c>
      <c r="O32" s="622">
        <v>3022172</v>
      </c>
      <c r="P32" s="628">
        <v>14.8</v>
      </c>
      <c r="Q32" s="622">
        <v>3414773</v>
      </c>
      <c r="R32" s="628">
        <v>16.8</v>
      </c>
      <c r="S32" s="622">
        <v>2596648</v>
      </c>
      <c r="T32" s="628">
        <v>13.4</v>
      </c>
    </row>
    <row r="33" spans="2:20" ht="16.5" customHeight="1">
      <c r="B33" s="620" t="s">
        <v>1095</v>
      </c>
      <c r="C33" s="1524" t="s">
        <v>904</v>
      </c>
      <c r="D33" s="473"/>
      <c r="E33" s="198">
        <v>3880</v>
      </c>
      <c r="F33" s="197">
        <f>ROUND(E33/E53*100,1)</f>
        <v>0</v>
      </c>
      <c r="G33" s="196">
        <v>1111</v>
      </c>
      <c r="H33" s="197">
        <f>ROUND(G33/G53*100,1)</f>
        <v>0</v>
      </c>
      <c r="I33" s="196">
        <v>1576</v>
      </c>
      <c r="J33" s="197">
        <f>ROUND(I33/I53*100,1)</f>
        <v>0</v>
      </c>
      <c r="K33" s="198">
        <v>2362</v>
      </c>
      <c r="L33" s="199">
        <f>ROUND(K33/K53*100,1)</f>
        <v>0</v>
      </c>
      <c r="M33" s="196">
        <v>1020</v>
      </c>
      <c r="N33" s="199">
        <f>ROUND(M33/M53*100,1)</f>
        <v>0</v>
      </c>
      <c r="O33" s="622">
        <v>764</v>
      </c>
      <c r="P33" s="628">
        <v>0</v>
      </c>
      <c r="Q33" s="622">
        <v>551</v>
      </c>
      <c r="R33" s="628">
        <v>0</v>
      </c>
      <c r="S33" s="622">
        <v>465</v>
      </c>
      <c r="T33" s="628">
        <v>0</v>
      </c>
    </row>
    <row r="34" spans="2:20" ht="16.5" customHeight="1">
      <c r="B34" s="2808" t="s">
        <v>1039</v>
      </c>
      <c r="C34" s="2809"/>
      <c r="D34" s="2810"/>
      <c r="E34" s="474">
        <f>SUM(E29:E31)</f>
        <v>4704744</v>
      </c>
      <c r="F34" s="475">
        <f>ROUND(E34/E53*100,1)</f>
        <v>42.3</v>
      </c>
      <c r="G34" s="476">
        <f>SUM(G29:G31)</f>
        <v>4748623</v>
      </c>
      <c r="H34" s="475">
        <f>ROUND(G34/G53*100,1)</f>
        <v>42.4</v>
      </c>
      <c r="I34" s="476">
        <f>SUM(I29:I31)</f>
        <v>4521205</v>
      </c>
      <c r="J34" s="475">
        <f>ROUND(I34/I53*100,1)</f>
        <v>35.4</v>
      </c>
      <c r="K34" s="474">
        <f>SUM(K29:K31)</f>
        <v>4619692</v>
      </c>
      <c r="L34" s="477">
        <f>ROUND(K34/K53*100,1)</f>
        <v>36.4</v>
      </c>
      <c r="M34" s="476">
        <f>SUM(M29:M31)</f>
        <v>4683205</v>
      </c>
      <c r="N34" s="477">
        <f>ROUND(M34/M53*100,1)</f>
        <v>35.299999999999997</v>
      </c>
      <c r="O34" s="624">
        <v>10471364</v>
      </c>
      <c r="P34" s="633">
        <v>51.1</v>
      </c>
      <c r="Q34" s="624">
        <v>11029089</v>
      </c>
      <c r="R34" s="633">
        <v>54.3</v>
      </c>
      <c r="S34" s="624">
        <f>SUM(S29:S31)</f>
        <v>10308091</v>
      </c>
      <c r="T34" s="633">
        <v>53.1</v>
      </c>
    </row>
    <row r="35" spans="2:20" ht="16.5" customHeight="1">
      <c r="B35" s="2776" t="s">
        <v>111</v>
      </c>
      <c r="C35" s="2777"/>
      <c r="D35" s="2777"/>
      <c r="E35" s="468">
        <v>1401866</v>
      </c>
      <c r="F35" s="472">
        <f>ROUND(E35/E53*100,1)</f>
        <v>12.6</v>
      </c>
      <c r="G35" s="468">
        <v>1485273</v>
      </c>
      <c r="H35" s="472">
        <f>ROUND(G35/G53*100,1)</f>
        <v>13.3</v>
      </c>
      <c r="I35" s="468">
        <v>1667492</v>
      </c>
      <c r="J35" s="472">
        <f>ROUND(I35/I53*100,1)</f>
        <v>13</v>
      </c>
      <c r="K35" s="468">
        <v>1903247</v>
      </c>
      <c r="L35" s="472">
        <f>ROUND(K35/K53*100,1)</f>
        <v>15</v>
      </c>
      <c r="M35" s="468">
        <v>1795074</v>
      </c>
      <c r="N35" s="1082">
        <f>ROUND(M35/M53*100,1)</f>
        <v>13.5</v>
      </c>
      <c r="O35" s="635">
        <v>3317984</v>
      </c>
      <c r="P35" s="625">
        <v>16.2</v>
      </c>
      <c r="Q35" s="635">
        <v>3429149</v>
      </c>
      <c r="R35" s="625">
        <v>16.899999999999999</v>
      </c>
      <c r="S35" s="635">
        <v>3437302</v>
      </c>
      <c r="T35" s="625">
        <v>17.7</v>
      </c>
    </row>
    <row r="36" spans="2:20" ht="16.5" customHeight="1">
      <c r="B36" s="2778" t="s">
        <v>750</v>
      </c>
      <c r="C36" s="2779"/>
      <c r="D36" s="2779"/>
      <c r="E36" s="202">
        <v>57454</v>
      </c>
      <c r="F36" s="203">
        <f>ROUND(E36/E53*100,1)</f>
        <v>0.5</v>
      </c>
      <c r="G36" s="202">
        <v>56738</v>
      </c>
      <c r="H36" s="203">
        <f>ROUND(G36/G53*100,1)</f>
        <v>0.5</v>
      </c>
      <c r="I36" s="202">
        <v>48388</v>
      </c>
      <c r="J36" s="203">
        <f>ROUND(I36/I53*100,1)</f>
        <v>0.4</v>
      </c>
      <c r="K36" s="202">
        <v>60999</v>
      </c>
      <c r="L36" s="203">
        <f>ROUND(K36/K53*100,1)</f>
        <v>0.5</v>
      </c>
      <c r="M36" s="202">
        <v>57828</v>
      </c>
      <c r="N36" s="1083">
        <f>ROUND(M36/M53*100,1)</f>
        <v>0.4</v>
      </c>
      <c r="O36" s="636">
        <v>68482</v>
      </c>
      <c r="P36" s="628">
        <v>0.3</v>
      </c>
      <c r="Q36" s="636">
        <v>90565</v>
      </c>
      <c r="R36" s="628">
        <v>0.4</v>
      </c>
      <c r="S36" s="636">
        <v>80801</v>
      </c>
      <c r="T36" s="628">
        <v>0.4</v>
      </c>
    </row>
    <row r="37" spans="2:20" ht="16.5" customHeight="1">
      <c r="B37" s="2778" t="s">
        <v>939</v>
      </c>
      <c r="C37" s="2779"/>
      <c r="D37" s="2779"/>
      <c r="E37" s="202">
        <v>1377512</v>
      </c>
      <c r="F37" s="203">
        <f>ROUND(E37/E53*100,1)</f>
        <v>12.4</v>
      </c>
      <c r="G37" s="202">
        <v>1271224</v>
      </c>
      <c r="H37" s="203">
        <f>ROUND(G37/G53*100,1)</f>
        <v>11.3</v>
      </c>
      <c r="I37" s="202">
        <v>1387512</v>
      </c>
      <c r="J37" s="203">
        <f>ROUND(I37/I53*100,1)</f>
        <v>10.9</v>
      </c>
      <c r="K37" s="202">
        <v>1438390</v>
      </c>
      <c r="L37" s="203">
        <f>ROUND(K37/K53*100,1)</f>
        <v>11.3</v>
      </c>
      <c r="M37" s="202">
        <v>1851278</v>
      </c>
      <c r="N37" s="1083">
        <f>ROUND(M37/M53*100,1)</f>
        <v>14</v>
      </c>
      <c r="O37" s="636">
        <v>1621789</v>
      </c>
      <c r="P37" s="628">
        <v>7.9</v>
      </c>
      <c r="Q37" s="636">
        <v>2199106</v>
      </c>
      <c r="R37" s="628">
        <v>10.8</v>
      </c>
      <c r="S37" s="636">
        <v>2145154</v>
      </c>
      <c r="T37" s="628">
        <v>11.1</v>
      </c>
    </row>
    <row r="38" spans="2:20" ht="30.75" customHeight="1">
      <c r="B38" s="480"/>
      <c r="C38" s="2811" t="s">
        <v>455</v>
      </c>
      <c r="D38" s="2615"/>
      <c r="E38" s="202">
        <v>826794</v>
      </c>
      <c r="F38" s="203">
        <f>ROUND(E38/E53*100,1)</f>
        <v>7.4</v>
      </c>
      <c r="G38" s="202">
        <v>716510</v>
      </c>
      <c r="H38" s="203">
        <f>ROUND(G38/G53*100,1)</f>
        <v>6.4</v>
      </c>
      <c r="I38" s="202">
        <v>778201</v>
      </c>
      <c r="J38" s="203">
        <f>ROUND(I38/I53*100,1)</f>
        <v>6.1</v>
      </c>
      <c r="K38" s="202">
        <v>795432</v>
      </c>
      <c r="L38" s="203">
        <f>ROUND(K38/K53*100,1)</f>
        <v>6.3</v>
      </c>
      <c r="M38" s="202">
        <v>958261</v>
      </c>
      <c r="N38" s="1083">
        <f>ROUND(M38/M53*100,1)</f>
        <v>7.2</v>
      </c>
      <c r="O38" s="636">
        <v>746901</v>
      </c>
      <c r="P38" s="628">
        <v>3.6</v>
      </c>
      <c r="Q38" s="636">
        <v>728191</v>
      </c>
      <c r="R38" s="628">
        <v>3.6</v>
      </c>
      <c r="S38" s="636">
        <v>726754</v>
      </c>
      <c r="T38" s="628">
        <v>3.7</v>
      </c>
    </row>
    <row r="39" spans="2:20" ht="16.5" customHeight="1">
      <c r="B39" s="2790" t="s">
        <v>1039</v>
      </c>
      <c r="C39" s="2791"/>
      <c r="D39" s="2791"/>
      <c r="E39" s="206">
        <f>SUM(E35:E37)</f>
        <v>2836832</v>
      </c>
      <c r="F39" s="207">
        <f>ROUND(E39/E53*100,1)</f>
        <v>25.5</v>
      </c>
      <c r="G39" s="206">
        <f>SUM(G35:G37)</f>
        <v>2813235</v>
      </c>
      <c r="H39" s="207">
        <f>ROUND(G39/G53*100,1)</f>
        <v>25.1</v>
      </c>
      <c r="I39" s="206">
        <f>SUM(I35:I37)</f>
        <v>3103392</v>
      </c>
      <c r="J39" s="207">
        <f>ROUND(I39/I53*100,1)</f>
        <v>24.3</v>
      </c>
      <c r="K39" s="206">
        <f>SUM(K35:K37)</f>
        <v>3402636</v>
      </c>
      <c r="L39" s="207">
        <f>ROUND(K39/K53*100,1)</f>
        <v>26.8</v>
      </c>
      <c r="M39" s="206">
        <f>SUM(M35:M37)</f>
        <v>3704180</v>
      </c>
      <c r="N39" s="1084">
        <f>ROUND(M39/M53*100,1)</f>
        <v>27.9</v>
      </c>
      <c r="O39" s="638">
        <v>5008255</v>
      </c>
      <c r="P39" s="637">
        <v>24.5</v>
      </c>
      <c r="Q39" s="638">
        <v>5718820</v>
      </c>
      <c r="R39" s="637">
        <v>28.2</v>
      </c>
      <c r="S39" s="638">
        <f>SUM(S35:S37)</f>
        <v>5663257</v>
      </c>
      <c r="T39" s="637">
        <v>29.2</v>
      </c>
    </row>
    <row r="40" spans="2:20" ht="16.5" customHeight="1">
      <c r="B40" s="2776" t="s">
        <v>940</v>
      </c>
      <c r="C40" s="2777"/>
      <c r="D40" s="2777"/>
      <c r="E40" s="468">
        <v>626278</v>
      </c>
      <c r="F40" s="472">
        <f>ROUND(E40/E53*100,1)</f>
        <v>5.6</v>
      </c>
      <c r="G40" s="468">
        <v>956420</v>
      </c>
      <c r="H40" s="472">
        <f>ROUND(G40/G53*100,1)</f>
        <v>8.5</v>
      </c>
      <c r="I40" s="468">
        <v>806974</v>
      </c>
      <c r="J40" s="472">
        <f>ROUND(I40/I53*100,1)</f>
        <v>6.3</v>
      </c>
      <c r="K40" s="468">
        <v>946949</v>
      </c>
      <c r="L40" s="472">
        <f>ROUND(K40/K53*100,1)</f>
        <v>7.5</v>
      </c>
      <c r="M40" s="468">
        <v>931129</v>
      </c>
      <c r="N40" s="472">
        <f>ROUND(M40/M53*100,1)</f>
        <v>7</v>
      </c>
      <c r="O40" s="634">
        <v>2299080</v>
      </c>
      <c r="P40" s="639">
        <v>11.2</v>
      </c>
      <c r="Q40" s="634">
        <v>1488352</v>
      </c>
      <c r="R40" s="639">
        <v>7.3</v>
      </c>
      <c r="S40" s="634">
        <v>1516160</v>
      </c>
      <c r="T40" s="639">
        <v>7.8</v>
      </c>
    </row>
    <row r="41" spans="2:20" ht="16.5" customHeight="1">
      <c r="B41" s="2778" t="s">
        <v>941</v>
      </c>
      <c r="C41" s="2779"/>
      <c r="D41" s="2779"/>
      <c r="E41" s="202">
        <v>564773</v>
      </c>
      <c r="F41" s="203">
        <f>ROUND(E41/E53*100,1)</f>
        <v>5.0999999999999996</v>
      </c>
      <c r="G41" s="202">
        <v>27720</v>
      </c>
      <c r="H41" s="203">
        <f>ROUND(G41/G53*100,1)</f>
        <v>0.2</v>
      </c>
      <c r="I41" s="202">
        <v>38251</v>
      </c>
      <c r="J41" s="203">
        <f>ROUND(I41/I53*100,1)</f>
        <v>0.3</v>
      </c>
      <c r="K41" s="202">
        <v>59754</v>
      </c>
      <c r="L41" s="203">
        <f>ROUND(K41/K53*100,1)</f>
        <v>0.5</v>
      </c>
      <c r="M41" s="202">
        <v>87801</v>
      </c>
      <c r="N41" s="203">
        <f>ROUND(M41/M53*100,1)</f>
        <v>0.7</v>
      </c>
      <c r="O41" s="622">
        <v>4800</v>
      </c>
      <c r="P41" s="640">
        <v>0</v>
      </c>
      <c r="Q41" s="622">
        <v>125103</v>
      </c>
      <c r="R41" s="640">
        <v>0.6</v>
      </c>
      <c r="S41" s="622">
        <v>215818</v>
      </c>
      <c r="T41" s="640">
        <v>1.1000000000000001</v>
      </c>
    </row>
    <row r="42" spans="2:20" ht="16.5" customHeight="1">
      <c r="B42" s="2778" t="s">
        <v>942</v>
      </c>
      <c r="C42" s="2779"/>
      <c r="D42" s="2779"/>
      <c r="E42" s="202">
        <v>710949</v>
      </c>
      <c r="F42" s="203">
        <f>ROUND(E42/E53*100,1)</f>
        <v>6.4</v>
      </c>
      <c r="G42" s="202">
        <v>606304</v>
      </c>
      <c r="H42" s="203">
        <f>ROUND(G42/G53*100,1)</f>
        <v>5.4</v>
      </c>
      <c r="I42" s="202">
        <v>603420</v>
      </c>
      <c r="J42" s="203">
        <f>ROUND(I42/I53*100,1)</f>
        <v>4.7</v>
      </c>
      <c r="K42" s="202">
        <v>257091</v>
      </c>
      <c r="L42" s="203">
        <f>ROUND(K42/K53*100,1)</f>
        <v>2</v>
      </c>
      <c r="M42" s="202">
        <v>478307</v>
      </c>
      <c r="N42" s="203">
        <f>ROUND(M42/M53*100,1)</f>
        <v>3.6</v>
      </c>
      <c r="O42" s="622">
        <v>271045</v>
      </c>
      <c r="P42" s="640">
        <v>1.3</v>
      </c>
      <c r="Q42" s="622">
        <v>334015</v>
      </c>
      <c r="R42" s="640">
        <v>1.6</v>
      </c>
      <c r="S42" s="622">
        <v>305479</v>
      </c>
      <c r="T42" s="640">
        <v>1.6</v>
      </c>
    </row>
    <row r="43" spans="2:20" ht="16.5" customHeight="1">
      <c r="B43" s="2790" t="s">
        <v>943</v>
      </c>
      <c r="C43" s="2791"/>
      <c r="D43" s="2791"/>
      <c r="E43" s="206">
        <f>SUM(E40:E42)+E34+E39</f>
        <v>9443576</v>
      </c>
      <c r="F43" s="207">
        <f>ROUND(E43/E53*100,1)</f>
        <v>84.9</v>
      </c>
      <c r="G43" s="206">
        <f>SUM(G40:G42)+G34+G39</f>
        <v>9152302</v>
      </c>
      <c r="H43" s="207">
        <f>ROUND(G43/G53*100,1)</f>
        <v>81.7</v>
      </c>
      <c r="I43" s="206">
        <f>SUM(I40:I42)+I34+I39</f>
        <v>9073242</v>
      </c>
      <c r="J43" s="207">
        <f>ROUND(I43/I53*100,1)</f>
        <v>71</v>
      </c>
      <c r="K43" s="206">
        <f>SUM(K40:K42)+K34+K39</f>
        <v>9286122</v>
      </c>
      <c r="L43" s="207">
        <f>ROUND(K43/K53*100,1)</f>
        <v>73.2</v>
      </c>
      <c r="M43" s="206">
        <f>SUM(M40:M42)+M34+M39</f>
        <v>9884622</v>
      </c>
      <c r="N43" s="207">
        <f>ROUND(M43/M53*100,1)</f>
        <v>74.599999999999994</v>
      </c>
      <c r="O43" s="624">
        <v>18054544</v>
      </c>
      <c r="P43" s="637">
        <v>88.2</v>
      </c>
      <c r="Q43" s="624">
        <v>18695379</v>
      </c>
      <c r="R43" s="637">
        <v>92.1</v>
      </c>
      <c r="S43" s="624">
        <v>18008805</v>
      </c>
      <c r="T43" s="637">
        <v>92.8</v>
      </c>
    </row>
    <row r="44" spans="2:20" ht="16.5" customHeight="1">
      <c r="B44" s="479" t="s">
        <v>944</v>
      </c>
      <c r="C44" s="2777" t="s">
        <v>945</v>
      </c>
      <c r="D44" s="2806"/>
      <c r="E44" s="478">
        <f>SUM(E45:E49)</f>
        <v>1683981</v>
      </c>
      <c r="F44" s="472">
        <f>ROUND(E44/E53*100,1)</f>
        <v>15.1</v>
      </c>
      <c r="G44" s="478">
        <f>SUM(G45:G49)</f>
        <v>2055220</v>
      </c>
      <c r="H44" s="472">
        <f>ROUND(G44/G53*100,1)</f>
        <v>18.3</v>
      </c>
      <c r="I44" s="478">
        <v>3707822</v>
      </c>
      <c r="J44" s="472">
        <f>ROUND(I44/I53*100,1)</f>
        <v>29</v>
      </c>
      <c r="K44" s="478">
        <v>3406641</v>
      </c>
      <c r="L44" s="472">
        <f>ROUND(K44/K53*100,1)</f>
        <v>26.8</v>
      </c>
      <c r="M44" s="478">
        <v>3369930</v>
      </c>
      <c r="N44" s="472">
        <f>ROUND(M44/M53*100,1)</f>
        <v>25.4</v>
      </c>
      <c r="O44" s="641">
        <v>2423495</v>
      </c>
      <c r="P44" s="642">
        <v>11.8</v>
      </c>
      <c r="Q44" s="641">
        <v>1603637</v>
      </c>
      <c r="R44" s="642">
        <v>7.9</v>
      </c>
      <c r="S44" s="641">
        <v>1397943</v>
      </c>
      <c r="T44" s="642">
        <v>7.2</v>
      </c>
    </row>
    <row r="45" spans="2:20" ht="16.5" customHeight="1">
      <c r="B45" s="462"/>
      <c r="C45" s="463"/>
      <c r="D45" s="1303" t="s">
        <v>946</v>
      </c>
      <c r="E45" s="202">
        <v>689345</v>
      </c>
      <c r="F45" s="203">
        <f>ROUND(E45/E53*100,1)</f>
        <v>6.2</v>
      </c>
      <c r="G45" s="202">
        <v>618646</v>
      </c>
      <c r="H45" s="203">
        <f>ROUND(G45/G53*100,1)</f>
        <v>5.5</v>
      </c>
      <c r="I45" s="202">
        <v>1024181</v>
      </c>
      <c r="J45" s="203">
        <f>ROUND(I45/I53*100,1)</f>
        <v>8</v>
      </c>
      <c r="K45" s="202">
        <v>1021678</v>
      </c>
      <c r="L45" s="203">
        <f>ROUND(K45/K53*100,1)</f>
        <v>8</v>
      </c>
      <c r="M45" s="202">
        <v>1216101</v>
      </c>
      <c r="N45" s="203">
        <f>ROUND(M45/M53*100,1)</f>
        <v>9.1999999999999993</v>
      </c>
      <c r="O45" s="636">
        <v>1136458</v>
      </c>
      <c r="P45" s="640">
        <v>5.5</v>
      </c>
      <c r="Q45" s="636">
        <v>291633</v>
      </c>
      <c r="R45" s="640">
        <v>1.4</v>
      </c>
      <c r="S45" s="636">
        <v>158368</v>
      </c>
      <c r="T45" s="640">
        <v>0.8</v>
      </c>
    </row>
    <row r="46" spans="2:20" ht="16.5" customHeight="1">
      <c r="B46" s="462" t="s">
        <v>947</v>
      </c>
      <c r="C46" s="464" t="s">
        <v>1093</v>
      </c>
      <c r="D46" s="1303" t="s">
        <v>948</v>
      </c>
      <c r="E46" s="202">
        <v>965329</v>
      </c>
      <c r="F46" s="203">
        <f>ROUND(E46/E53*100,1)</f>
        <v>8.6999999999999993</v>
      </c>
      <c r="G46" s="202">
        <v>1423925</v>
      </c>
      <c r="H46" s="203">
        <f>ROUND(G46/G53*100,1)</f>
        <v>12.7</v>
      </c>
      <c r="I46" s="202">
        <v>2677864</v>
      </c>
      <c r="J46" s="203">
        <f>ROUND(I46/I53*100,1)</f>
        <v>21</v>
      </c>
      <c r="K46" s="202">
        <v>2338748</v>
      </c>
      <c r="L46" s="203">
        <f>ROUND(K46/K53*100,1)</f>
        <v>18.399999999999999</v>
      </c>
      <c r="M46" s="202">
        <v>2119637</v>
      </c>
      <c r="N46" s="203">
        <f>ROUND(M46/M53*100,1)</f>
        <v>16</v>
      </c>
      <c r="O46" s="636">
        <v>1224867</v>
      </c>
      <c r="P46" s="640">
        <v>6</v>
      </c>
      <c r="Q46" s="636">
        <v>1295269</v>
      </c>
      <c r="R46" s="640">
        <v>6.4</v>
      </c>
      <c r="S46" s="636">
        <v>1235027</v>
      </c>
      <c r="T46" s="640">
        <v>6.4</v>
      </c>
    </row>
    <row r="47" spans="2:20" ht="16.5" customHeight="1">
      <c r="B47" s="462"/>
      <c r="C47" s="464"/>
      <c r="D47" s="465" t="s">
        <v>785</v>
      </c>
      <c r="E47" s="202">
        <v>29307</v>
      </c>
      <c r="F47" s="203">
        <v>0.2</v>
      </c>
      <c r="G47" s="202">
        <v>12649</v>
      </c>
      <c r="H47" s="203">
        <f>ROUND(G47/G53*100,1)</f>
        <v>0.1</v>
      </c>
      <c r="I47" s="202">
        <v>5777</v>
      </c>
      <c r="J47" s="203">
        <f>ROUND(I47/I53*100,1)</f>
        <v>0</v>
      </c>
      <c r="K47" s="202">
        <v>46215</v>
      </c>
      <c r="L47" s="203">
        <f>ROUND(K47/K53*100,1)</f>
        <v>0.4</v>
      </c>
      <c r="M47" s="202">
        <v>34192</v>
      </c>
      <c r="N47" s="203">
        <f>ROUND(M47/M53*100,1)</f>
        <v>0.3</v>
      </c>
      <c r="O47" s="636">
        <v>24192</v>
      </c>
      <c r="P47" s="640">
        <v>0.1</v>
      </c>
      <c r="Q47" s="636">
        <v>16735</v>
      </c>
      <c r="R47" s="640">
        <v>0.1</v>
      </c>
      <c r="S47" s="636">
        <v>4548</v>
      </c>
      <c r="T47" s="640">
        <v>0</v>
      </c>
    </row>
    <row r="48" spans="2:20" ht="16.5" customHeight="1">
      <c r="B48" s="462" t="s">
        <v>949</v>
      </c>
      <c r="C48" s="464" t="s">
        <v>1095</v>
      </c>
      <c r="D48" s="1303" t="s">
        <v>950</v>
      </c>
      <c r="E48" s="202"/>
      <c r="F48" s="203">
        <f>ROUND(E48/E11*100,1)</f>
        <v>0</v>
      </c>
      <c r="G48" s="202"/>
      <c r="H48" s="203">
        <f>ROUND(G48/G11*100,1)</f>
        <v>0</v>
      </c>
      <c r="I48" s="204" t="s">
        <v>2280</v>
      </c>
      <c r="J48" s="205" t="s">
        <v>1142</v>
      </c>
      <c r="K48" s="204" t="s">
        <v>1142</v>
      </c>
      <c r="L48" s="205" t="s">
        <v>1142</v>
      </c>
      <c r="M48" s="204" t="s">
        <v>1142</v>
      </c>
      <c r="N48" s="205" t="s">
        <v>1142</v>
      </c>
      <c r="O48" s="644">
        <v>37978</v>
      </c>
      <c r="P48" s="643">
        <v>0.2</v>
      </c>
      <c r="Q48" s="644" t="s">
        <v>2181</v>
      </c>
      <c r="R48" s="643" t="s">
        <v>2281</v>
      </c>
      <c r="S48" s="1486" t="s">
        <v>2286</v>
      </c>
      <c r="T48" s="1487" t="s">
        <v>2286</v>
      </c>
    </row>
    <row r="49" spans="2:20" ht="16.5" customHeight="1">
      <c r="B49" s="462"/>
      <c r="C49" s="466"/>
      <c r="D49" s="1303" t="s">
        <v>951</v>
      </c>
      <c r="E49" s="202"/>
      <c r="F49" s="203">
        <f>ROUND(E49/E53*100,1)</f>
        <v>0</v>
      </c>
      <c r="G49" s="202"/>
      <c r="H49" s="203">
        <f>ROUND(G49/G53*100,1)</f>
        <v>0</v>
      </c>
      <c r="I49" s="204" t="s">
        <v>2280</v>
      </c>
      <c r="J49" s="205" t="s">
        <v>1142</v>
      </c>
      <c r="K49" s="204" t="s">
        <v>1142</v>
      </c>
      <c r="L49" s="205" t="s">
        <v>1142</v>
      </c>
      <c r="M49" s="204" t="s">
        <v>1142</v>
      </c>
      <c r="N49" s="205" t="s">
        <v>1142</v>
      </c>
      <c r="O49" s="645" t="s">
        <v>2181</v>
      </c>
      <c r="P49" s="643" t="s">
        <v>2181</v>
      </c>
      <c r="Q49" s="645" t="s">
        <v>2181</v>
      </c>
      <c r="R49" s="643" t="s">
        <v>2181</v>
      </c>
      <c r="S49" s="1488" t="s">
        <v>2288</v>
      </c>
      <c r="T49" s="1487" t="s">
        <v>2286</v>
      </c>
    </row>
    <row r="50" spans="2:20" ht="16.5" customHeight="1">
      <c r="B50" s="462" t="s">
        <v>952</v>
      </c>
      <c r="C50" s="2779" t="s">
        <v>905</v>
      </c>
      <c r="D50" s="2793"/>
      <c r="E50" s="202"/>
      <c r="F50" s="203">
        <f>ROUND(E50/E53*100,1)</f>
        <v>0</v>
      </c>
      <c r="G50" s="202"/>
      <c r="H50" s="203">
        <f>ROUND(G50/G53*100,1)</f>
        <v>0</v>
      </c>
      <c r="I50" s="204" t="s">
        <v>2275</v>
      </c>
      <c r="J50" s="205" t="s">
        <v>1142</v>
      </c>
      <c r="K50" s="204" t="s">
        <v>1142</v>
      </c>
      <c r="L50" s="205" t="s">
        <v>1142</v>
      </c>
      <c r="M50" s="204" t="s">
        <v>1142</v>
      </c>
      <c r="N50" s="205" t="s">
        <v>1142</v>
      </c>
      <c r="O50" s="645" t="s">
        <v>2181</v>
      </c>
      <c r="P50" s="643" t="s">
        <v>2246</v>
      </c>
      <c r="Q50" s="645" t="s">
        <v>2181</v>
      </c>
      <c r="R50" s="643" t="s">
        <v>2181</v>
      </c>
      <c r="S50" s="1486" t="s">
        <v>2287</v>
      </c>
      <c r="T50" s="1487" t="s">
        <v>2286</v>
      </c>
    </row>
    <row r="51" spans="2:20" ht="16.5" customHeight="1">
      <c r="B51" s="462"/>
      <c r="C51" s="2779" t="s">
        <v>1117</v>
      </c>
      <c r="D51" s="2793"/>
      <c r="E51" s="202"/>
      <c r="F51" s="203">
        <f>ROUND(E51/E53*100,1)</f>
        <v>0</v>
      </c>
      <c r="G51" s="202"/>
      <c r="H51" s="203">
        <f>ROUND(G51/G53*100,1)</f>
        <v>0</v>
      </c>
      <c r="I51" s="204" t="s">
        <v>2275</v>
      </c>
      <c r="J51" s="205" t="s">
        <v>1142</v>
      </c>
      <c r="K51" s="204" t="s">
        <v>1142</v>
      </c>
      <c r="L51" s="205" t="s">
        <v>1142</v>
      </c>
      <c r="M51" s="204" t="s">
        <v>1142</v>
      </c>
      <c r="N51" s="205" t="s">
        <v>1142</v>
      </c>
      <c r="O51" s="645" t="s">
        <v>2181</v>
      </c>
      <c r="P51" s="643" t="s">
        <v>2181</v>
      </c>
      <c r="Q51" s="645" t="s">
        <v>2181</v>
      </c>
      <c r="R51" s="643" t="s">
        <v>2181</v>
      </c>
      <c r="S51" s="1486" t="s">
        <v>2286</v>
      </c>
      <c r="T51" s="1487" t="s">
        <v>2286</v>
      </c>
    </row>
    <row r="52" spans="2:20" ht="16.5" customHeight="1">
      <c r="B52" s="467" t="s">
        <v>1118</v>
      </c>
      <c r="C52" s="2791" t="s">
        <v>943</v>
      </c>
      <c r="D52" s="2807"/>
      <c r="E52" s="206">
        <f>E44+E50+E51</f>
        <v>1683981</v>
      </c>
      <c r="F52" s="207">
        <f>ROUND(E52/E53*100,1)</f>
        <v>15.1</v>
      </c>
      <c r="G52" s="206">
        <f>G44+G50+G51</f>
        <v>2055220</v>
      </c>
      <c r="H52" s="207">
        <f>ROUND(G52/G53*100,1)</f>
        <v>18.3</v>
      </c>
      <c r="I52" s="206">
        <f>I44</f>
        <v>3707822</v>
      </c>
      <c r="J52" s="207">
        <f>ROUND(I52/I53*100,1)</f>
        <v>29</v>
      </c>
      <c r="K52" s="206">
        <f>K44</f>
        <v>3406641</v>
      </c>
      <c r="L52" s="207">
        <f>ROUND(K52/K53*100,1)</f>
        <v>26.8</v>
      </c>
      <c r="M52" s="206">
        <f>M44</f>
        <v>3369930</v>
      </c>
      <c r="N52" s="207">
        <f>ROUND(M52/M53*100,1)</f>
        <v>25.4</v>
      </c>
      <c r="O52" s="638">
        <v>2423495</v>
      </c>
      <c r="P52" s="623">
        <v>11.8</v>
      </c>
      <c r="Q52" s="638">
        <v>1603637</v>
      </c>
      <c r="R52" s="623">
        <v>7.9</v>
      </c>
      <c r="S52" s="638">
        <f>SUM(S44)</f>
        <v>1397943</v>
      </c>
      <c r="T52" s="623">
        <v>7.2</v>
      </c>
    </row>
    <row r="53" spans="2:20" ht="18" customHeight="1" thickBot="1">
      <c r="B53" s="2803" t="s">
        <v>1119</v>
      </c>
      <c r="C53" s="2804"/>
      <c r="D53" s="2805"/>
      <c r="E53" s="185">
        <f>E43+E52</f>
        <v>11127557</v>
      </c>
      <c r="F53" s="186">
        <f>ROUND(E53/E53*100,1)</f>
        <v>100</v>
      </c>
      <c r="G53" s="185">
        <f>G43+G52</f>
        <v>11207522</v>
      </c>
      <c r="H53" s="186">
        <f>ROUND(G53/G53*100,1)</f>
        <v>100</v>
      </c>
      <c r="I53" s="185">
        <f>I43+I52</f>
        <v>12781064</v>
      </c>
      <c r="J53" s="186">
        <f>ROUND(I53/I53*100,1)</f>
        <v>100</v>
      </c>
      <c r="K53" s="187">
        <f>K43+K52</f>
        <v>12692763</v>
      </c>
      <c r="L53" s="188">
        <f>ROUND(K53/K53*100,1)</f>
        <v>100</v>
      </c>
      <c r="M53" s="185">
        <f>M43+M52</f>
        <v>13254552</v>
      </c>
      <c r="N53" s="188">
        <f>ROUND(M53/M53*100,1)</f>
        <v>100</v>
      </c>
      <c r="O53" s="647">
        <v>20478039</v>
      </c>
      <c r="P53" s="646">
        <v>100</v>
      </c>
      <c r="Q53" s="647">
        <v>20299016</v>
      </c>
      <c r="R53" s="646">
        <v>100</v>
      </c>
      <c r="S53" s="647">
        <v>19406748</v>
      </c>
      <c r="T53" s="646">
        <v>100</v>
      </c>
    </row>
    <row r="54" spans="2:20">
      <c r="L54" s="120"/>
      <c r="N54" s="120"/>
      <c r="P54" s="120"/>
      <c r="Q54" s="2802"/>
      <c r="R54" s="2802"/>
      <c r="S54" s="2802"/>
      <c r="T54" s="2802"/>
    </row>
  </sheetData>
  <mergeCells count="54">
    <mergeCell ref="B41:D41"/>
    <mergeCell ref="B34:D34"/>
    <mergeCell ref="B35:D35"/>
    <mergeCell ref="B36:D36"/>
    <mergeCell ref="B37:D37"/>
    <mergeCell ref="B39:D39"/>
    <mergeCell ref="B40:D40"/>
    <mergeCell ref="C38:D38"/>
    <mergeCell ref="S54:T54"/>
    <mergeCell ref="B42:D42"/>
    <mergeCell ref="B43:D43"/>
    <mergeCell ref="B53:D53"/>
    <mergeCell ref="C44:D44"/>
    <mergeCell ref="C50:D50"/>
    <mergeCell ref="C51:D51"/>
    <mergeCell ref="C52:D52"/>
    <mergeCell ref="Q54:R54"/>
    <mergeCell ref="B30:D30"/>
    <mergeCell ref="B19:D19"/>
    <mergeCell ref="B20:D20"/>
    <mergeCell ref="B21:D21"/>
    <mergeCell ref="C26:D26"/>
    <mergeCell ref="B25:D25"/>
    <mergeCell ref="B23:D23"/>
    <mergeCell ref="C27:D27"/>
    <mergeCell ref="B24:D24"/>
    <mergeCell ref="B22:D22"/>
    <mergeCell ref="B29:D29"/>
    <mergeCell ref="B11:D11"/>
    <mergeCell ref="B13:D13"/>
    <mergeCell ref="B12:D12"/>
    <mergeCell ref="B2:P2"/>
    <mergeCell ref="B8:D8"/>
    <mergeCell ref="B9:D9"/>
    <mergeCell ref="E3:F3"/>
    <mergeCell ref="G3:H3"/>
    <mergeCell ref="O3:P3"/>
    <mergeCell ref="B5:D5"/>
    <mergeCell ref="B16:D16"/>
    <mergeCell ref="B17:D17"/>
    <mergeCell ref="S3:T3"/>
    <mergeCell ref="B31:D31"/>
    <mergeCell ref="R2:T2"/>
    <mergeCell ref="I3:J3"/>
    <mergeCell ref="B28:D28"/>
    <mergeCell ref="B18:D18"/>
    <mergeCell ref="B14:D14"/>
    <mergeCell ref="B15:D15"/>
    <mergeCell ref="Q3:R3"/>
    <mergeCell ref="M3:N3"/>
    <mergeCell ref="K3:L3"/>
    <mergeCell ref="B7:D7"/>
    <mergeCell ref="B6:D6"/>
    <mergeCell ref="B10:D10"/>
  </mergeCells>
  <phoneticPr fontId="2"/>
  <pageMargins left="0.73" right="0.75" top="0.59055118110236227" bottom="0.59055118110236227" header="0.39370078740157483" footer="0.39370078740157483"/>
  <pageSetup paperSize="9" scale="93" firstPageNumber="28" orientation="portrait" useFirstPageNumber="1" r:id="rId1"/>
  <headerFooter alignWithMargins="0">
    <oddHeader>&amp;R&amp;A</oddHeader>
    <oddFooter>&amp;C－４９－</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8"/>
  <dimension ref="B1:J49"/>
  <sheetViews>
    <sheetView zoomScaleNormal="100" workbookViewId="0">
      <selection activeCell="B1" sqref="B1"/>
    </sheetView>
  </sheetViews>
  <sheetFormatPr defaultRowHeight="13.5"/>
  <cols>
    <col min="1" max="1" width="0.125" style="121" customWidth="1"/>
    <col min="2" max="2" width="10.875" style="121" customWidth="1"/>
    <col min="3" max="3" width="11.75" style="121" customWidth="1"/>
    <col min="4" max="4" width="13" style="121" bestFit="1" customWidth="1"/>
    <col min="5" max="5" width="12.125" style="121" customWidth="1"/>
    <col min="6" max="6" width="13.25" style="121" customWidth="1"/>
    <col min="7" max="7" width="12" style="121" customWidth="1"/>
    <col min="8" max="8" width="12.875" style="121" bestFit="1" customWidth="1"/>
    <col min="9" max="9" width="10.75" style="121" customWidth="1"/>
    <col min="10" max="10" width="9.75" style="121" customWidth="1"/>
    <col min="11" max="11" width="9.5" style="121" bestFit="1" customWidth="1"/>
    <col min="12" max="13" width="9" style="121"/>
    <col min="14" max="14" width="9.5" style="121" bestFit="1" customWidth="1"/>
    <col min="15" max="15" width="9" style="121"/>
    <col min="16" max="16" width="9.5" style="121" bestFit="1" customWidth="1"/>
    <col min="17" max="16384" width="9" style="121"/>
  </cols>
  <sheetData>
    <row r="1" spans="2:9" s="173" customFormat="1" ht="16.5" customHeight="1">
      <c r="B1" s="481" t="s">
        <v>1079</v>
      </c>
      <c r="D1" s="2820" t="s">
        <v>1494</v>
      </c>
      <c r="E1" s="2820"/>
      <c r="F1" s="2821"/>
      <c r="G1" s="2821"/>
      <c r="H1" s="2821"/>
      <c r="I1" s="2821"/>
    </row>
    <row r="2" spans="2:9" s="173" customFormat="1" ht="16.5" customHeight="1">
      <c r="B2" s="518"/>
      <c r="C2" s="519"/>
      <c r="D2" s="2814" t="s">
        <v>1886</v>
      </c>
      <c r="E2" s="2815"/>
      <c r="F2" s="2814" t="s">
        <v>1945</v>
      </c>
      <c r="G2" s="2815"/>
      <c r="H2" s="2822" t="s">
        <v>2176</v>
      </c>
      <c r="I2" s="1564"/>
    </row>
    <row r="3" spans="2:9" s="173" customFormat="1" ht="16.5" customHeight="1">
      <c r="B3" s="520"/>
      <c r="C3" s="521"/>
      <c r="D3" s="778" t="s">
        <v>91</v>
      </c>
      <c r="E3" s="482" t="s">
        <v>913</v>
      </c>
      <c r="F3" s="778" t="s">
        <v>91</v>
      </c>
      <c r="G3" s="917" t="s">
        <v>913</v>
      </c>
      <c r="H3" s="482" t="s">
        <v>91</v>
      </c>
      <c r="I3" s="483" t="s">
        <v>913</v>
      </c>
    </row>
    <row r="4" spans="2:9" s="173" customFormat="1" ht="16.5" customHeight="1">
      <c r="B4" s="2812" t="s">
        <v>1120</v>
      </c>
      <c r="C4" s="484" t="s">
        <v>34</v>
      </c>
      <c r="D4" s="1473">
        <v>2849467</v>
      </c>
      <c r="E4" s="652">
        <v>35.700000000000003</v>
      </c>
      <c r="F4" s="1473">
        <v>2862652</v>
      </c>
      <c r="G4" s="918">
        <v>34.6</v>
      </c>
      <c r="H4" s="1474">
        <v>2900594</v>
      </c>
      <c r="I4" s="648">
        <v>35</v>
      </c>
    </row>
    <row r="5" spans="2:9" s="173" customFormat="1" ht="16.5" customHeight="1">
      <c r="B5" s="2812"/>
      <c r="C5" s="484" t="s">
        <v>1121</v>
      </c>
      <c r="D5" s="1473">
        <v>710306</v>
      </c>
      <c r="E5" s="779">
        <v>8.9</v>
      </c>
      <c r="F5" s="1473">
        <v>964658</v>
      </c>
      <c r="G5" s="919">
        <v>11.7</v>
      </c>
      <c r="H5" s="1474">
        <v>919315</v>
      </c>
      <c r="I5" s="649">
        <v>11.1</v>
      </c>
    </row>
    <row r="6" spans="2:9" s="173" customFormat="1" ht="16.5" customHeight="1">
      <c r="B6" s="2812" t="s">
        <v>1122</v>
      </c>
      <c r="C6" s="485" t="s">
        <v>1123</v>
      </c>
      <c r="D6" s="1473">
        <v>3978001</v>
      </c>
      <c r="E6" s="652">
        <v>49.8</v>
      </c>
      <c r="F6" s="1473">
        <v>4008347</v>
      </c>
      <c r="G6" s="918">
        <v>48.5</v>
      </c>
      <c r="H6" s="1474">
        <v>4034036</v>
      </c>
      <c r="I6" s="648">
        <v>48.7</v>
      </c>
    </row>
    <row r="7" spans="2:9" s="173" customFormat="1" ht="16.5" customHeight="1">
      <c r="B7" s="2812"/>
      <c r="C7" s="484" t="s">
        <v>1124</v>
      </c>
      <c r="D7" s="1473">
        <v>15804</v>
      </c>
      <c r="E7" s="780">
        <v>0.2</v>
      </c>
      <c r="F7" s="1473">
        <v>15804</v>
      </c>
      <c r="G7" s="920">
        <v>0.2</v>
      </c>
      <c r="H7" s="1474">
        <v>15804</v>
      </c>
      <c r="I7" s="650">
        <v>0.2</v>
      </c>
    </row>
    <row r="8" spans="2:9" s="173" customFormat="1" ht="16.5" customHeight="1">
      <c r="B8" s="2812" t="s">
        <v>1125</v>
      </c>
      <c r="C8" s="2813"/>
      <c r="D8" s="1473">
        <v>123610</v>
      </c>
      <c r="E8" s="652">
        <v>1.5</v>
      </c>
      <c r="F8" s="1473">
        <v>128359</v>
      </c>
      <c r="G8" s="918">
        <v>1.6</v>
      </c>
      <c r="H8" s="1474">
        <v>132754</v>
      </c>
      <c r="I8" s="648">
        <v>1.6</v>
      </c>
    </row>
    <row r="9" spans="2:9" s="173" customFormat="1" ht="16.5" customHeight="1">
      <c r="B9" s="2812" t="s">
        <v>1126</v>
      </c>
      <c r="C9" s="2813"/>
      <c r="D9" s="1473">
        <v>308986</v>
      </c>
      <c r="E9" s="652">
        <v>3.9</v>
      </c>
      <c r="F9" s="1473">
        <v>288370</v>
      </c>
      <c r="G9" s="918">
        <v>3.5</v>
      </c>
      <c r="H9" s="1474">
        <v>284136</v>
      </c>
      <c r="I9" s="648">
        <v>3.4</v>
      </c>
    </row>
    <row r="10" spans="2:9" s="173" customFormat="1" ht="16.5" customHeight="1">
      <c r="B10" s="2812" t="s">
        <v>1127</v>
      </c>
      <c r="C10" s="2813"/>
      <c r="D10" s="781" t="s">
        <v>1142</v>
      </c>
      <c r="E10" s="652" t="s">
        <v>1142</v>
      </c>
      <c r="F10" s="781" t="s">
        <v>1142</v>
      </c>
      <c r="G10" s="918" t="s">
        <v>1142</v>
      </c>
      <c r="H10" s="652" t="s">
        <v>2230</v>
      </c>
      <c r="I10" s="648" t="s">
        <v>2289</v>
      </c>
    </row>
    <row r="11" spans="2:9" s="173" customFormat="1" ht="16.5" customHeight="1">
      <c r="B11" s="2819" t="s">
        <v>115</v>
      </c>
      <c r="C11" s="484" t="s">
        <v>116</v>
      </c>
      <c r="D11" s="781" t="s">
        <v>1142</v>
      </c>
      <c r="E11" s="652" t="s">
        <v>1142</v>
      </c>
      <c r="F11" s="781" t="s">
        <v>1142</v>
      </c>
      <c r="G11" s="918" t="s">
        <v>1142</v>
      </c>
      <c r="H11" s="652" t="s">
        <v>2230</v>
      </c>
      <c r="I11" s="648" t="s">
        <v>2290</v>
      </c>
    </row>
    <row r="12" spans="2:9" s="173" customFormat="1" ht="16.5" customHeight="1">
      <c r="B12" s="2819"/>
      <c r="C12" s="484" t="s">
        <v>1305</v>
      </c>
      <c r="D12" s="781" t="s">
        <v>1142</v>
      </c>
      <c r="E12" s="652" t="s">
        <v>1142</v>
      </c>
      <c r="F12" s="781" t="s">
        <v>1142</v>
      </c>
      <c r="G12" s="918" t="s">
        <v>1142</v>
      </c>
      <c r="H12" s="652" t="s">
        <v>2230</v>
      </c>
      <c r="I12" s="648" t="s">
        <v>2291</v>
      </c>
    </row>
    <row r="13" spans="2:9" s="173" customFormat="1" ht="16.5" customHeight="1">
      <c r="B13" s="2812" t="s">
        <v>1306</v>
      </c>
      <c r="C13" s="2813"/>
      <c r="D13" s="1473">
        <v>7986174</v>
      </c>
      <c r="E13" s="782">
        <v>100</v>
      </c>
      <c r="F13" s="1473">
        <v>8268190</v>
      </c>
      <c r="G13" s="921">
        <v>100</v>
      </c>
      <c r="H13" s="1474">
        <v>8286639</v>
      </c>
      <c r="I13" s="651">
        <v>100</v>
      </c>
    </row>
    <row r="14" spans="2:9" s="173" customFormat="1" ht="16.5" customHeight="1">
      <c r="B14" s="2812" t="s">
        <v>1307</v>
      </c>
      <c r="C14" s="2813"/>
      <c r="D14" s="781" t="s">
        <v>1142</v>
      </c>
      <c r="E14" s="652" t="s">
        <v>1142</v>
      </c>
      <c r="F14" s="781" t="s">
        <v>1142</v>
      </c>
      <c r="G14" s="918" t="s">
        <v>1142</v>
      </c>
      <c r="H14" s="652" t="s">
        <v>2246</v>
      </c>
      <c r="I14" s="648" t="s">
        <v>2290</v>
      </c>
    </row>
    <row r="15" spans="2:9" s="173" customFormat="1" ht="16.5" customHeight="1">
      <c r="B15" s="2812" t="s">
        <v>882</v>
      </c>
      <c r="C15" s="1304" t="s">
        <v>883</v>
      </c>
      <c r="D15" s="781" t="s">
        <v>1142</v>
      </c>
      <c r="E15" s="652" t="s">
        <v>1142</v>
      </c>
      <c r="F15" s="781" t="s">
        <v>1142</v>
      </c>
      <c r="G15" s="918" t="s">
        <v>1142</v>
      </c>
      <c r="H15" s="652" t="s">
        <v>2246</v>
      </c>
      <c r="I15" s="648" t="s">
        <v>2292</v>
      </c>
    </row>
    <row r="16" spans="2:9" s="173" customFormat="1" ht="16.5" customHeight="1">
      <c r="B16" s="2818"/>
      <c r="C16" s="485" t="s">
        <v>884</v>
      </c>
      <c r="D16" s="781" t="s">
        <v>1142</v>
      </c>
      <c r="E16" s="652" t="s">
        <v>1142</v>
      </c>
      <c r="F16" s="781" t="s">
        <v>1142</v>
      </c>
      <c r="G16" s="918" t="s">
        <v>1142</v>
      </c>
      <c r="H16" s="652" t="s">
        <v>2181</v>
      </c>
      <c r="I16" s="648" t="s">
        <v>2293</v>
      </c>
    </row>
    <row r="17" spans="2:10" s="173" customFormat="1" ht="16.5" customHeight="1">
      <c r="B17" s="2812" t="s">
        <v>1308</v>
      </c>
      <c r="C17" s="2813"/>
      <c r="D17" s="781" t="s">
        <v>1142</v>
      </c>
      <c r="E17" s="652" t="s">
        <v>1142</v>
      </c>
      <c r="F17" s="781" t="s">
        <v>1142</v>
      </c>
      <c r="G17" s="918" t="s">
        <v>1142</v>
      </c>
      <c r="H17" s="652" t="s">
        <v>2181</v>
      </c>
      <c r="I17" s="648" t="s">
        <v>2292</v>
      </c>
    </row>
    <row r="18" spans="2:10" s="173" customFormat="1" ht="16.5" customHeight="1">
      <c r="B18" s="2816" t="s">
        <v>1324</v>
      </c>
      <c r="C18" s="2817"/>
      <c r="D18" s="1475">
        <v>7986174</v>
      </c>
      <c r="E18" s="783">
        <v>100</v>
      </c>
      <c r="F18" s="1475">
        <v>8268190</v>
      </c>
      <c r="G18" s="922">
        <v>100</v>
      </c>
      <c r="H18" s="1476">
        <v>8286639</v>
      </c>
      <c r="I18" s="653">
        <v>100</v>
      </c>
    </row>
    <row r="19" spans="2:10" s="173" customFormat="1" ht="16.5" customHeight="1">
      <c r="E19" s="174"/>
      <c r="G19" s="2829"/>
      <c r="H19" s="2830"/>
      <c r="I19" s="2830"/>
    </row>
    <row r="20" spans="2:10" s="173" customFormat="1" ht="16.5" customHeight="1">
      <c r="E20" s="174"/>
      <c r="G20" s="174"/>
      <c r="I20" s="174"/>
    </row>
    <row r="21" spans="2:10" s="173" customFormat="1" ht="16.5" customHeight="1">
      <c r="E21" s="174"/>
      <c r="G21" s="174"/>
      <c r="I21" s="174"/>
    </row>
    <row r="22" spans="2:10" s="173" customFormat="1" ht="16.5" customHeight="1"/>
    <row r="23" spans="2:10" s="173" customFormat="1" ht="16.5" customHeight="1">
      <c r="B23" s="481" t="s">
        <v>1080</v>
      </c>
      <c r="C23" s="486"/>
      <c r="D23" s="486"/>
      <c r="E23" s="486"/>
      <c r="F23" s="486"/>
      <c r="G23" s="2826" t="s">
        <v>818</v>
      </c>
      <c r="H23" s="2826"/>
      <c r="I23" s="2826"/>
      <c r="J23" s="2826"/>
    </row>
    <row r="24" spans="2:10" s="173" customFormat="1" ht="16.5" customHeight="1">
      <c r="B24" s="654"/>
      <c r="C24" s="1118" t="s">
        <v>1076</v>
      </c>
      <c r="D24" s="1118" t="s">
        <v>1076</v>
      </c>
      <c r="E24" s="1118" t="s">
        <v>508</v>
      </c>
      <c r="F24" s="1118" t="s">
        <v>507</v>
      </c>
      <c r="G24" s="1118" t="s">
        <v>1087</v>
      </c>
      <c r="H24" s="1118" t="s">
        <v>1081</v>
      </c>
      <c r="I24" s="1118" t="s">
        <v>1092</v>
      </c>
      <c r="J24" s="1119" t="s">
        <v>109</v>
      </c>
    </row>
    <row r="25" spans="2:10" s="173" customFormat="1" ht="16.5" customHeight="1">
      <c r="B25" s="655"/>
      <c r="C25" s="1115" t="s">
        <v>110</v>
      </c>
      <c r="D25" s="1115" t="s">
        <v>58</v>
      </c>
      <c r="E25" s="1115" t="s">
        <v>510</v>
      </c>
      <c r="F25" s="1116" t="s">
        <v>509</v>
      </c>
      <c r="G25" s="1116" t="s">
        <v>59</v>
      </c>
      <c r="H25" s="1116" t="s">
        <v>81</v>
      </c>
      <c r="I25" s="1115" t="s">
        <v>82</v>
      </c>
      <c r="J25" s="1117" t="s">
        <v>83</v>
      </c>
    </row>
    <row r="26" spans="2:10" s="173" customFormat="1" ht="16.5" customHeight="1">
      <c r="B26" s="517" t="s">
        <v>1844</v>
      </c>
      <c r="C26" s="656">
        <v>8826373</v>
      </c>
      <c r="D26" s="656">
        <v>7180270</v>
      </c>
      <c r="E26" s="1477">
        <v>12279748</v>
      </c>
      <c r="F26" s="657">
        <v>0.81100000000000005</v>
      </c>
      <c r="G26" s="1477">
        <v>29589228</v>
      </c>
      <c r="H26" s="658">
        <v>83.8</v>
      </c>
      <c r="I26" s="659" t="s">
        <v>1142</v>
      </c>
      <c r="J26" s="660" t="s">
        <v>1142</v>
      </c>
    </row>
    <row r="27" spans="2:10" s="173" customFormat="1" ht="16.5" customHeight="1">
      <c r="B27" s="517" t="s">
        <v>1887</v>
      </c>
      <c r="C27" s="656">
        <v>9398381</v>
      </c>
      <c r="D27" s="656">
        <v>8139958</v>
      </c>
      <c r="E27" s="1477">
        <v>12706644</v>
      </c>
      <c r="F27" s="657">
        <v>0.83299999999999996</v>
      </c>
      <c r="G27" s="1477">
        <v>29139742</v>
      </c>
      <c r="H27" s="658">
        <v>95.2</v>
      </c>
      <c r="I27" s="659" t="s">
        <v>1142</v>
      </c>
      <c r="J27" s="660" t="s">
        <v>1142</v>
      </c>
    </row>
    <row r="28" spans="2:10" s="173" customFormat="1" ht="16.5" customHeight="1">
      <c r="B28" s="899" t="s">
        <v>1946</v>
      </c>
      <c r="C28" s="900">
        <v>8949256</v>
      </c>
      <c r="D28" s="900">
        <v>7260669</v>
      </c>
      <c r="E28" s="1478">
        <v>12247891</v>
      </c>
      <c r="F28" s="901">
        <v>0.83</v>
      </c>
      <c r="G28" s="1478">
        <v>27124576</v>
      </c>
      <c r="H28" s="902">
        <v>94.6</v>
      </c>
      <c r="I28" s="903" t="s">
        <v>1142</v>
      </c>
      <c r="J28" s="904" t="s">
        <v>1142</v>
      </c>
    </row>
    <row r="29" spans="2:10" s="173" customFormat="1" ht="16.5" customHeight="1">
      <c r="B29" s="905" t="s">
        <v>2177</v>
      </c>
      <c r="C29" s="906">
        <v>9046239</v>
      </c>
      <c r="D29" s="906">
        <v>7577762</v>
      </c>
      <c r="E29" s="1479">
        <v>12228670</v>
      </c>
      <c r="F29" s="907">
        <v>0.83799999999999997</v>
      </c>
      <c r="G29" s="1479">
        <v>26167879</v>
      </c>
      <c r="H29" s="908">
        <v>93.3</v>
      </c>
      <c r="I29" s="788" t="s">
        <v>2282</v>
      </c>
      <c r="J29" s="789" t="s">
        <v>2181</v>
      </c>
    </row>
    <row r="30" spans="2:10" s="173" customFormat="1" ht="16.5" customHeight="1">
      <c r="J30" s="174"/>
    </row>
    <row r="31" spans="2:10" s="173" customFormat="1" ht="16.5" customHeight="1">
      <c r="J31" s="174"/>
    </row>
    <row r="32" spans="2:10" s="173" customFormat="1" ht="16.5" customHeight="1">
      <c r="J32" s="174"/>
    </row>
    <row r="33" spans="2:10" s="173" customFormat="1" ht="16.5" customHeight="1"/>
    <row r="34" spans="2:10" s="173" customFormat="1" ht="16.5" customHeight="1">
      <c r="B34" s="481" t="s">
        <v>177</v>
      </c>
      <c r="C34" s="487"/>
      <c r="D34" s="487"/>
      <c r="E34" s="487"/>
      <c r="F34" s="487"/>
      <c r="G34" s="487"/>
      <c r="H34" s="2826" t="s">
        <v>819</v>
      </c>
      <c r="I34" s="2029"/>
      <c r="J34" s="2029"/>
    </row>
    <row r="35" spans="2:10" s="173" customFormat="1" ht="16.5" customHeight="1">
      <c r="B35" s="488"/>
      <c r="C35" s="2827" t="s">
        <v>1313</v>
      </c>
      <c r="D35" s="2827" t="s">
        <v>1314</v>
      </c>
      <c r="E35" s="1122" t="s">
        <v>84</v>
      </c>
      <c r="F35" s="1123" t="s">
        <v>85</v>
      </c>
      <c r="G35" s="2827" t="s">
        <v>1315</v>
      </c>
      <c r="H35" s="2825" t="s">
        <v>518</v>
      </c>
      <c r="I35" s="2827" t="s">
        <v>942</v>
      </c>
      <c r="J35" s="2828" t="s">
        <v>1394</v>
      </c>
    </row>
    <row r="36" spans="2:10" s="173" customFormat="1" ht="16.5" customHeight="1">
      <c r="B36" s="489"/>
      <c r="C36" s="1569"/>
      <c r="D36" s="1569"/>
      <c r="E36" s="1120" t="s">
        <v>86</v>
      </c>
      <c r="F36" s="1121" t="s">
        <v>87</v>
      </c>
      <c r="G36" s="1569"/>
      <c r="H36" s="1884"/>
      <c r="I36" s="1569"/>
      <c r="J36" s="1765"/>
    </row>
    <row r="37" spans="2:10" s="173" customFormat="1" ht="16.5" customHeight="1">
      <c r="B37" s="517" t="s">
        <v>1844</v>
      </c>
      <c r="C37" s="661">
        <v>24803697</v>
      </c>
      <c r="D37" s="661">
        <v>24260197</v>
      </c>
      <c r="E37" s="662">
        <v>543500</v>
      </c>
      <c r="F37" s="661">
        <v>41299</v>
      </c>
      <c r="G37" s="662">
        <v>502201</v>
      </c>
      <c r="H37" s="663">
        <v>51962</v>
      </c>
      <c r="I37" s="661">
        <v>508916</v>
      </c>
      <c r="J37" s="1480" t="s">
        <v>1142</v>
      </c>
    </row>
    <row r="38" spans="2:10" s="173" customFormat="1" ht="16.5" customHeight="1">
      <c r="B38" s="517" t="s">
        <v>1887</v>
      </c>
      <c r="C38" s="661">
        <v>21012788</v>
      </c>
      <c r="D38" s="661">
        <v>20478039</v>
      </c>
      <c r="E38" s="662">
        <v>534749</v>
      </c>
      <c r="F38" s="661">
        <v>13109</v>
      </c>
      <c r="G38" s="662">
        <v>521640</v>
      </c>
      <c r="H38" s="663">
        <v>19439</v>
      </c>
      <c r="I38" s="661">
        <v>255127</v>
      </c>
      <c r="J38" s="1480" t="s">
        <v>1142</v>
      </c>
    </row>
    <row r="39" spans="2:10" s="173" customFormat="1" ht="16.5" customHeight="1">
      <c r="B39" s="899" t="s">
        <v>1946</v>
      </c>
      <c r="C39" s="909">
        <v>20729782</v>
      </c>
      <c r="D39" s="909">
        <v>20299016</v>
      </c>
      <c r="E39" s="910">
        <v>430766</v>
      </c>
      <c r="F39" s="909">
        <v>19991</v>
      </c>
      <c r="G39" s="910">
        <v>410775</v>
      </c>
      <c r="H39" s="911">
        <v>-110865</v>
      </c>
      <c r="I39" s="909">
        <v>265017</v>
      </c>
      <c r="J39" s="1481" t="s">
        <v>1142</v>
      </c>
    </row>
    <row r="40" spans="2:10" s="173" customFormat="1" ht="16.5" customHeight="1">
      <c r="B40" s="905" t="s">
        <v>2177</v>
      </c>
      <c r="C40" s="912">
        <v>19935402</v>
      </c>
      <c r="D40" s="912">
        <v>19406748</v>
      </c>
      <c r="E40" s="913">
        <f>C40-D40</f>
        <v>528654</v>
      </c>
      <c r="F40" s="912">
        <v>47641</v>
      </c>
      <c r="G40" s="913">
        <v>481013</v>
      </c>
      <c r="H40" s="790">
        <v>70238</v>
      </c>
      <c r="I40" s="912">
        <v>205578</v>
      </c>
      <c r="J40" s="1482" t="s">
        <v>2282</v>
      </c>
    </row>
    <row r="41" spans="2:10" s="173" customFormat="1" ht="16.5" customHeight="1">
      <c r="B41" s="176"/>
      <c r="C41" s="177"/>
      <c r="D41" s="177"/>
      <c r="E41" s="178"/>
      <c r="F41" s="177"/>
      <c r="G41" s="178"/>
      <c r="H41" s="177"/>
      <c r="I41" s="177"/>
      <c r="J41" s="176"/>
    </row>
    <row r="42" spans="2:10" s="173" customFormat="1" ht="16.5" customHeight="1">
      <c r="B42" s="176"/>
      <c r="C42" s="177"/>
      <c r="D42" s="177"/>
      <c r="E42" s="178"/>
      <c r="F42" s="177"/>
      <c r="G42" s="178"/>
      <c r="H42" s="177"/>
      <c r="I42" s="177"/>
      <c r="J42" s="176"/>
    </row>
    <row r="43" spans="2:10" s="173" customFormat="1" ht="16.5" customHeight="1">
      <c r="B43" s="179"/>
      <c r="C43" s="175"/>
      <c r="D43" s="175"/>
    </row>
    <row r="44" spans="2:10" s="173" customFormat="1" ht="16.5" customHeight="1">
      <c r="B44" s="488"/>
      <c r="C44" s="2823" t="s">
        <v>2294</v>
      </c>
      <c r="D44" s="1122" t="s">
        <v>88</v>
      </c>
      <c r="E44" s="1125" t="s">
        <v>848</v>
      </c>
    </row>
    <row r="45" spans="2:10" s="173" customFormat="1" ht="16.5" customHeight="1">
      <c r="B45" s="489"/>
      <c r="C45" s="2824"/>
      <c r="D45" s="1120" t="s">
        <v>89</v>
      </c>
      <c r="E45" s="1124" t="s">
        <v>90</v>
      </c>
    </row>
    <row r="46" spans="2:10" s="173" customFormat="1" ht="16.5" customHeight="1">
      <c r="B46" s="517" t="s">
        <v>1844</v>
      </c>
      <c r="C46" s="663" t="s">
        <v>1142</v>
      </c>
      <c r="D46" s="663">
        <v>560878</v>
      </c>
      <c r="E46" s="664">
        <v>9358236</v>
      </c>
      <c r="G46" s="1126"/>
    </row>
    <row r="47" spans="2:10" s="173" customFormat="1" ht="16.5" customHeight="1">
      <c r="B47" s="517" t="s">
        <v>1887</v>
      </c>
      <c r="C47" s="663">
        <v>590204</v>
      </c>
      <c r="D47" s="663">
        <v>-315638</v>
      </c>
      <c r="E47" s="664">
        <v>7986174</v>
      </c>
    </row>
    <row r="48" spans="2:10" s="173" customFormat="1" ht="16.5" customHeight="1">
      <c r="B48" s="899" t="s">
        <v>1946</v>
      </c>
      <c r="C48" s="914">
        <v>26830</v>
      </c>
      <c r="D48" s="911">
        <v>127322</v>
      </c>
      <c r="E48" s="915">
        <v>8268190</v>
      </c>
    </row>
    <row r="49" spans="2:5" ht="16.5" customHeight="1">
      <c r="B49" s="905" t="s">
        <v>2177</v>
      </c>
      <c r="C49" s="790">
        <v>600000</v>
      </c>
      <c r="D49" s="790">
        <v>-324184</v>
      </c>
      <c r="E49" s="1144">
        <v>8286639</v>
      </c>
    </row>
  </sheetData>
  <mergeCells count="25">
    <mergeCell ref="D1:I1"/>
    <mergeCell ref="F2:G2"/>
    <mergeCell ref="H2:I2"/>
    <mergeCell ref="C44:C45"/>
    <mergeCell ref="H35:H36"/>
    <mergeCell ref="H34:J34"/>
    <mergeCell ref="I35:I36"/>
    <mergeCell ref="J35:J36"/>
    <mergeCell ref="C35:C36"/>
    <mergeCell ref="D35:D36"/>
    <mergeCell ref="G35:G36"/>
    <mergeCell ref="G23:J23"/>
    <mergeCell ref="G19:I19"/>
    <mergeCell ref="B6:B7"/>
    <mergeCell ref="B8:C8"/>
    <mergeCell ref="D2:E2"/>
    <mergeCell ref="B10:C10"/>
    <mergeCell ref="B18:C18"/>
    <mergeCell ref="B15:B16"/>
    <mergeCell ref="B4:B5"/>
    <mergeCell ref="B11:B12"/>
    <mergeCell ref="B9:C9"/>
    <mergeCell ref="B13:C13"/>
    <mergeCell ref="B14:C14"/>
    <mergeCell ref="B17:C17"/>
  </mergeCells>
  <phoneticPr fontId="6"/>
  <pageMargins left="0.78740157480314965" right="0.78740157480314965" top="0.78740157480314965" bottom="0.59055118110236227" header="0.39370078740157483" footer="0.39370078740157483"/>
  <pageSetup paperSize="9" scale="81" orientation="portrait" useFirstPageNumber="1" r:id="rId1"/>
  <headerFooter alignWithMargins="0">
    <oddHeader>&amp;R&amp;A</oddHeader>
    <oddFooter>&amp;C－５０－</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1"/>
  <dimension ref="A1:AI51"/>
  <sheetViews>
    <sheetView zoomScaleNormal="100" workbookViewId="0">
      <selection activeCell="B2" sqref="B2"/>
    </sheetView>
  </sheetViews>
  <sheetFormatPr defaultRowHeight="14.45" customHeight="1"/>
  <cols>
    <col min="1" max="1" width="2.125" style="123" customWidth="1"/>
    <col min="2" max="2" width="5.5" style="123" bestFit="1" customWidth="1"/>
    <col min="3" max="3" width="12.875" style="123" customWidth="1"/>
    <col min="4" max="10" width="9" style="123"/>
    <col min="11" max="11" width="10.875" style="123" customWidth="1"/>
    <col min="12" max="16384" width="9" style="123"/>
  </cols>
  <sheetData>
    <row r="1" spans="1:35" s="138" customFormat="1" ht="26.25" customHeight="1">
      <c r="A1" s="134" t="s">
        <v>914</v>
      </c>
      <c r="B1" s="140"/>
      <c r="C1" s="140"/>
      <c r="D1" s="140"/>
      <c r="E1" s="140"/>
      <c r="F1" s="140"/>
      <c r="G1" s="140"/>
      <c r="H1" s="140"/>
      <c r="I1" s="140"/>
      <c r="J1" s="140"/>
      <c r="K1" s="140"/>
      <c r="L1" s="140"/>
      <c r="M1" s="140"/>
      <c r="N1" s="140"/>
      <c r="O1" s="140"/>
      <c r="P1" s="140"/>
      <c r="Q1" s="140"/>
      <c r="R1" s="140"/>
      <c r="S1" s="140"/>
      <c r="T1" s="140"/>
      <c r="U1" s="140"/>
      <c r="V1" s="140"/>
      <c r="W1" s="140"/>
      <c r="X1" s="139"/>
      <c r="Y1" s="139"/>
      <c r="Z1" s="139"/>
      <c r="AA1" s="139"/>
      <c r="AB1" s="139"/>
      <c r="AC1" s="139"/>
      <c r="AD1" s="139"/>
      <c r="AE1" s="139"/>
      <c r="AF1" s="139"/>
      <c r="AG1" s="139"/>
      <c r="AH1" s="139"/>
      <c r="AI1" s="139"/>
    </row>
    <row r="2" spans="1:35" ht="15.95" customHeight="1"/>
    <row r="3" spans="1:35" ht="16.5" customHeight="1">
      <c r="B3" s="123">
        <v>2004</v>
      </c>
      <c r="C3" s="123" t="s">
        <v>915</v>
      </c>
      <c r="D3" s="2831" t="s">
        <v>916</v>
      </c>
      <c r="E3" s="2831"/>
      <c r="F3" s="2831"/>
      <c r="G3" s="2831"/>
      <c r="H3" s="2831"/>
      <c r="I3" s="2831"/>
      <c r="J3" s="2831"/>
      <c r="K3" s="2831"/>
      <c r="L3" s="2831"/>
    </row>
    <row r="4" spans="1:35" ht="16.5" customHeight="1">
      <c r="B4" s="124"/>
      <c r="D4" s="2831" t="s">
        <v>917</v>
      </c>
      <c r="E4" s="2831"/>
      <c r="F4" s="2831"/>
      <c r="G4" s="2831"/>
      <c r="H4" s="2831"/>
      <c r="I4" s="2831"/>
      <c r="J4" s="2831"/>
      <c r="K4" s="2831"/>
      <c r="L4" s="2831"/>
    </row>
    <row r="5" spans="1:35" ht="16.5" customHeight="1">
      <c r="D5" s="2831" t="s">
        <v>1053</v>
      </c>
      <c r="E5" s="2831"/>
      <c r="F5" s="2831"/>
      <c r="G5" s="2831"/>
      <c r="H5" s="2831"/>
      <c r="I5" s="2831"/>
      <c r="J5" s="2831"/>
      <c r="K5" s="2831"/>
      <c r="L5" s="2831"/>
    </row>
    <row r="6" spans="1:35" ht="16.5" customHeight="1">
      <c r="D6" s="2831" t="s">
        <v>1054</v>
      </c>
      <c r="E6" s="2831"/>
      <c r="F6" s="2831"/>
      <c r="G6" s="2831"/>
      <c r="H6" s="2831"/>
      <c r="I6" s="2831"/>
      <c r="J6" s="2831"/>
      <c r="K6" s="2831"/>
      <c r="L6" s="2831"/>
    </row>
    <row r="7" spans="1:35" ht="16.5" customHeight="1">
      <c r="B7" s="123">
        <v>2005</v>
      </c>
      <c r="C7" s="123" t="s">
        <v>1055</v>
      </c>
      <c r="D7" s="2831" t="s">
        <v>921</v>
      </c>
      <c r="E7" s="2831"/>
      <c r="F7" s="2831"/>
      <c r="G7" s="2831"/>
      <c r="H7" s="2831"/>
      <c r="I7" s="2831"/>
      <c r="J7" s="2831"/>
      <c r="K7" s="2831"/>
      <c r="L7" s="2831"/>
    </row>
    <row r="8" spans="1:35" ht="16.5" customHeight="1">
      <c r="D8" s="2831" t="s">
        <v>1184</v>
      </c>
      <c r="E8" s="2831"/>
      <c r="F8" s="2831"/>
      <c r="G8" s="2831"/>
      <c r="H8" s="2831"/>
      <c r="I8" s="2831"/>
      <c r="J8" s="2831"/>
      <c r="K8" s="2831"/>
      <c r="L8" s="2831"/>
    </row>
    <row r="9" spans="1:35" ht="16.5" customHeight="1">
      <c r="D9" s="2831" t="s">
        <v>922</v>
      </c>
      <c r="E9" s="2831"/>
      <c r="F9" s="2831"/>
      <c r="G9" s="2831"/>
      <c r="H9" s="2831"/>
      <c r="I9" s="2831"/>
      <c r="J9" s="2831"/>
      <c r="K9" s="2831"/>
      <c r="L9" s="2831"/>
    </row>
    <row r="10" spans="1:35" ht="16.5" customHeight="1">
      <c r="D10" s="2831" t="s">
        <v>1906</v>
      </c>
      <c r="E10" s="2831"/>
      <c r="F10" s="2831"/>
      <c r="G10" s="2831"/>
      <c r="H10" s="2831"/>
      <c r="I10" s="2831"/>
      <c r="J10" s="2831"/>
      <c r="K10" s="2831"/>
      <c r="L10" s="2831"/>
    </row>
    <row r="11" spans="1:35" ht="16.5" customHeight="1">
      <c r="D11" s="2831" t="s">
        <v>1336</v>
      </c>
      <c r="E11" s="2831"/>
      <c r="F11" s="2831"/>
      <c r="G11" s="2831"/>
      <c r="H11" s="2831"/>
      <c r="I11" s="2831"/>
      <c r="J11" s="2831"/>
      <c r="K11" s="2831"/>
      <c r="L11" s="2831"/>
    </row>
    <row r="12" spans="1:35" ht="16.5" customHeight="1">
      <c r="B12" s="123">
        <v>2006</v>
      </c>
      <c r="C12" s="123" t="s">
        <v>1337</v>
      </c>
      <c r="D12" s="2831" t="s">
        <v>1338</v>
      </c>
      <c r="E12" s="2831"/>
      <c r="F12" s="2831"/>
      <c r="G12" s="2831"/>
      <c r="H12" s="2831"/>
      <c r="I12" s="2831"/>
      <c r="J12" s="2831"/>
      <c r="K12" s="2831"/>
      <c r="L12" s="2831"/>
    </row>
    <row r="13" spans="1:35" ht="16.5" customHeight="1">
      <c r="D13" s="2831" t="s">
        <v>168</v>
      </c>
      <c r="E13" s="2831"/>
      <c r="F13" s="2831"/>
      <c r="G13" s="2831"/>
      <c r="H13" s="2831"/>
      <c r="I13" s="2831"/>
      <c r="J13" s="2831"/>
      <c r="K13" s="2831"/>
      <c r="L13" s="2831"/>
    </row>
    <row r="14" spans="1:35" ht="16.5" customHeight="1">
      <c r="D14" s="2831" t="s">
        <v>167</v>
      </c>
      <c r="E14" s="2831"/>
      <c r="F14" s="2831"/>
      <c r="G14" s="2831"/>
      <c r="H14" s="2831"/>
      <c r="I14" s="2831"/>
      <c r="J14" s="2831"/>
      <c r="K14" s="2831"/>
      <c r="L14" s="2831"/>
    </row>
    <row r="15" spans="1:35" ht="16.5" customHeight="1">
      <c r="D15" s="2831" t="s">
        <v>1185</v>
      </c>
      <c r="E15" s="2831"/>
      <c r="F15" s="2831"/>
      <c r="G15" s="2831"/>
      <c r="H15" s="2831"/>
      <c r="I15" s="2831"/>
      <c r="J15" s="2831"/>
      <c r="K15" s="2831"/>
      <c r="L15" s="2831"/>
    </row>
    <row r="16" spans="1:35" ht="16.5" customHeight="1">
      <c r="D16" s="2831" t="s">
        <v>1510</v>
      </c>
      <c r="E16" s="2831"/>
      <c r="F16" s="2831"/>
      <c r="G16" s="2831"/>
      <c r="H16" s="2831"/>
      <c r="I16" s="2831"/>
      <c r="J16" s="2831"/>
      <c r="K16" s="2831"/>
      <c r="L16" s="2831"/>
    </row>
    <row r="17" spans="2:12" ht="16.5" customHeight="1">
      <c r="B17" s="123">
        <v>2007</v>
      </c>
      <c r="C17" s="123" t="s">
        <v>394</v>
      </c>
      <c r="D17" s="2831" t="s">
        <v>1186</v>
      </c>
      <c r="E17" s="2831"/>
      <c r="F17" s="2831"/>
      <c r="G17" s="2831"/>
      <c r="H17" s="2831"/>
      <c r="I17" s="2831"/>
      <c r="J17" s="2831"/>
      <c r="K17" s="2831"/>
      <c r="L17" s="2831"/>
    </row>
    <row r="18" spans="2:12" ht="16.5" customHeight="1">
      <c r="D18" s="2831" t="s">
        <v>395</v>
      </c>
      <c r="E18" s="2831"/>
      <c r="F18" s="2831"/>
      <c r="G18" s="2831"/>
      <c r="H18" s="2831"/>
      <c r="I18" s="2831"/>
      <c r="J18" s="2831"/>
      <c r="K18" s="2831"/>
      <c r="L18" s="2831"/>
    </row>
    <row r="19" spans="2:12" ht="16.5" customHeight="1">
      <c r="D19" s="2831" t="s">
        <v>1340</v>
      </c>
      <c r="E19" s="2831"/>
      <c r="F19" s="2831"/>
      <c r="G19" s="2831"/>
      <c r="H19" s="2831"/>
      <c r="I19" s="2831"/>
      <c r="J19" s="2831"/>
      <c r="K19" s="2831"/>
      <c r="L19" s="2831"/>
    </row>
    <row r="20" spans="2:12" ht="16.5" customHeight="1">
      <c r="D20" s="2831" t="s">
        <v>1341</v>
      </c>
      <c r="E20" s="2831"/>
      <c r="F20" s="2831"/>
      <c r="G20" s="2831"/>
      <c r="H20" s="2831"/>
      <c r="I20" s="2831"/>
      <c r="J20" s="2831"/>
      <c r="K20" s="2831"/>
      <c r="L20" s="2831"/>
    </row>
    <row r="21" spans="2:12" ht="16.5" customHeight="1">
      <c r="D21" s="2831" t="s">
        <v>1182</v>
      </c>
      <c r="E21" s="2831"/>
      <c r="F21" s="2831"/>
      <c r="G21" s="2831"/>
      <c r="H21" s="2831"/>
      <c r="I21" s="2831"/>
      <c r="J21" s="2831"/>
      <c r="K21" s="2831"/>
      <c r="L21" s="2831"/>
    </row>
    <row r="22" spans="2:12" ht="16.5" customHeight="1">
      <c r="D22" s="2831" t="s">
        <v>1183</v>
      </c>
      <c r="E22" s="2831"/>
      <c r="F22" s="2831"/>
      <c r="G22" s="2831"/>
      <c r="H22" s="2831"/>
      <c r="I22" s="2831"/>
      <c r="J22" s="2831"/>
      <c r="K22" s="2831"/>
      <c r="L22" s="2831"/>
    </row>
    <row r="23" spans="2:12" ht="16.5" customHeight="1">
      <c r="B23" s="123">
        <v>2008</v>
      </c>
      <c r="C23" s="123" t="s">
        <v>803</v>
      </c>
      <c r="D23" s="2831" t="s">
        <v>1026</v>
      </c>
      <c r="E23" s="2831"/>
      <c r="F23" s="2831"/>
      <c r="G23" s="2831"/>
      <c r="H23" s="2831"/>
      <c r="I23" s="2831"/>
      <c r="J23" s="2831"/>
      <c r="K23" s="2831"/>
      <c r="L23" s="2831"/>
    </row>
    <row r="24" spans="2:12" ht="16.5" customHeight="1">
      <c r="D24" s="2831" t="s">
        <v>1027</v>
      </c>
      <c r="E24" s="2831"/>
      <c r="F24" s="2831"/>
      <c r="G24" s="2831"/>
      <c r="H24" s="2831"/>
      <c r="I24" s="2831"/>
      <c r="J24" s="2831"/>
      <c r="K24" s="2831"/>
      <c r="L24" s="2831"/>
    </row>
    <row r="25" spans="2:12" ht="16.5" customHeight="1">
      <c r="D25" s="2831" t="s">
        <v>656</v>
      </c>
      <c r="E25" s="2831"/>
      <c r="F25" s="2831"/>
      <c r="G25" s="2831"/>
      <c r="H25" s="2831"/>
      <c r="I25" s="2831"/>
      <c r="J25" s="2831"/>
      <c r="K25" s="2831"/>
      <c r="L25" s="2831"/>
    </row>
    <row r="26" spans="2:12" ht="16.5" customHeight="1">
      <c r="D26" s="2831" t="s">
        <v>804</v>
      </c>
      <c r="E26" s="2831"/>
      <c r="F26" s="2831"/>
      <c r="G26" s="2831"/>
      <c r="H26" s="2831"/>
      <c r="I26" s="2831"/>
      <c r="J26" s="2831"/>
      <c r="K26" s="2831"/>
      <c r="L26" s="2831"/>
    </row>
    <row r="27" spans="2:12" ht="16.5" customHeight="1">
      <c r="D27" s="2831" t="s">
        <v>49</v>
      </c>
      <c r="E27" s="2831"/>
      <c r="F27" s="2831"/>
      <c r="G27" s="2831"/>
      <c r="H27" s="2831"/>
      <c r="I27" s="2831"/>
      <c r="J27" s="2831"/>
      <c r="K27" s="2831"/>
      <c r="L27" s="2831"/>
    </row>
    <row r="28" spans="2:12" ht="16.5" customHeight="1">
      <c r="D28" s="2831" t="s">
        <v>50</v>
      </c>
      <c r="E28" s="2831"/>
      <c r="F28" s="2831"/>
      <c r="G28" s="2831"/>
      <c r="H28" s="2831"/>
      <c r="I28" s="2831"/>
      <c r="J28" s="2831"/>
      <c r="K28" s="2831"/>
      <c r="L28" s="2831"/>
    </row>
    <row r="29" spans="2:12" ht="16.5" customHeight="1">
      <c r="D29" s="2831" t="s">
        <v>1058</v>
      </c>
      <c r="E29" s="2831"/>
      <c r="F29" s="2831"/>
      <c r="G29" s="2831"/>
      <c r="H29" s="2831"/>
      <c r="I29" s="2831"/>
      <c r="J29" s="2831"/>
      <c r="K29" s="2831"/>
      <c r="L29" s="2831"/>
    </row>
    <row r="30" spans="2:12" ht="16.5" customHeight="1">
      <c r="D30" s="2831" t="s">
        <v>1059</v>
      </c>
      <c r="E30" s="2831"/>
      <c r="F30" s="2831"/>
      <c r="G30" s="2831"/>
      <c r="H30" s="2831"/>
      <c r="I30" s="2831"/>
      <c r="J30" s="2831"/>
      <c r="K30" s="2831"/>
      <c r="L30" s="2831"/>
    </row>
    <row r="31" spans="2:12" ht="16.5" customHeight="1">
      <c r="D31" s="2831" t="s">
        <v>657</v>
      </c>
      <c r="E31" s="2831"/>
      <c r="F31" s="2831"/>
      <c r="G31" s="2831"/>
      <c r="H31" s="2831"/>
      <c r="I31" s="2831"/>
      <c r="J31" s="2831"/>
      <c r="K31" s="2831"/>
      <c r="L31" s="2831"/>
    </row>
    <row r="32" spans="2:12" ht="16.5" customHeight="1">
      <c r="B32" s="123">
        <v>2009</v>
      </c>
      <c r="C32" s="123" t="s">
        <v>1559</v>
      </c>
      <c r="D32" s="2831" t="s">
        <v>1560</v>
      </c>
      <c r="E32" s="2831"/>
      <c r="F32" s="2831"/>
      <c r="G32" s="2831"/>
      <c r="H32" s="2831"/>
      <c r="I32" s="2831"/>
      <c r="J32" s="2831"/>
      <c r="K32" s="2831"/>
      <c r="L32" s="2831"/>
    </row>
    <row r="33" spans="2:12" ht="16.5" customHeight="1">
      <c r="D33" s="2831" t="s">
        <v>1906</v>
      </c>
      <c r="E33" s="2831"/>
      <c r="F33" s="2831"/>
      <c r="G33" s="2831"/>
      <c r="H33" s="2831"/>
      <c r="I33" s="2831"/>
      <c r="J33" s="2831"/>
      <c r="K33" s="2831"/>
      <c r="L33" s="2831"/>
    </row>
    <row r="34" spans="2:12" ht="21.75">
      <c r="D34" s="2832" t="s" ph="1">
        <v>131</v>
      </c>
      <c r="E34" s="2832" ph="1"/>
      <c r="F34" s="2832" ph="1"/>
      <c r="G34" s="2832" ph="1"/>
      <c r="H34" s="2832" ph="1"/>
      <c r="I34" s="2832" ph="1"/>
      <c r="J34" s="2832" ph="1"/>
      <c r="K34" s="2832" ph="1"/>
      <c r="L34" s="2832" ph="1"/>
    </row>
    <row r="35" spans="2:12" ht="16.5" customHeight="1">
      <c r="D35" s="2832" t="s">
        <v>166</v>
      </c>
      <c r="E35" s="2832"/>
      <c r="F35" s="2832"/>
      <c r="G35" s="2832"/>
      <c r="H35" s="2832"/>
      <c r="I35" s="2832"/>
      <c r="J35" s="2832"/>
      <c r="K35" s="2832"/>
      <c r="L35" s="2832"/>
    </row>
    <row r="36" spans="2:12" ht="14.45" customHeight="1">
      <c r="B36" s="123">
        <v>2010</v>
      </c>
      <c r="C36" s="123" t="s">
        <v>1049</v>
      </c>
      <c r="D36" s="2831" t="s">
        <v>1396</v>
      </c>
      <c r="E36" s="2831"/>
      <c r="F36" s="2831"/>
      <c r="G36" s="2831"/>
      <c r="H36" s="2831"/>
      <c r="I36" s="2831"/>
      <c r="J36" s="2831"/>
      <c r="K36" s="2831"/>
      <c r="L36" s="2831"/>
    </row>
    <row r="37" spans="2:12" ht="14.45" customHeight="1">
      <c r="D37" s="2831" t="s">
        <v>1397</v>
      </c>
      <c r="E37" s="2831"/>
      <c r="F37" s="2831"/>
      <c r="G37" s="2831"/>
      <c r="H37" s="2831"/>
      <c r="I37" s="2831"/>
      <c r="J37" s="2831"/>
      <c r="K37" s="2831"/>
    </row>
    <row r="38" spans="2:12" ht="14.45" customHeight="1">
      <c r="D38" s="2831" t="s">
        <v>1050</v>
      </c>
      <c r="E38" s="2831"/>
      <c r="F38" s="2831"/>
      <c r="G38" s="2831"/>
      <c r="H38" s="2831"/>
      <c r="I38" s="2831"/>
      <c r="J38" s="2831"/>
      <c r="K38" s="2831"/>
      <c r="L38" s="2831"/>
    </row>
    <row r="39" spans="2:12" ht="14.45" customHeight="1">
      <c r="D39" s="2831" t="s">
        <v>1395</v>
      </c>
      <c r="E39" s="2831"/>
      <c r="F39" s="2831"/>
      <c r="G39" s="2831"/>
      <c r="H39" s="2831"/>
      <c r="I39" s="2831"/>
      <c r="J39" s="2831"/>
      <c r="K39" s="2831"/>
      <c r="L39" s="2831"/>
    </row>
    <row r="40" spans="2:12" ht="14.45" customHeight="1">
      <c r="B40" s="123">
        <v>2011</v>
      </c>
      <c r="C40" s="123" t="s">
        <v>1205</v>
      </c>
      <c r="D40" s="123" t="s">
        <v>1206</v>
      </c>
    </row>
    <row r="41" spans="2:12" ht="14.45" customHeight="1">
      <c r="D41" s="123" t="s">
        <v>1207</v>
      </c>
    </row>
    <row r="42" spans="2:12" ht="14.45" customHeight="1">
      <c r="D42" s="2831" t="s">
        <v>1208</v>
      </c>
      <c r="E42" s="2831"/>
      <c r="F42" s="2831"/>
      <c r="G42" s="2831"/>
      <c r="H42" s="2831"/>
      <c r="I42" s="2831"/>
      <c r="J42" s="2831"/>
    </row>
    <row r="43" spans="2:12" ht="14.45" customHeight="1">
      <c r="D43" s="2831" t="s">
        <v>1209</v>
      </c>
      <c r="E43" s="2831"/>
      <c r="F43" s="2831"/>
      <c r="G43" s="2831"/>
      <c r="H43" s="2831"/>
      <c r="I43" s="2831"/>
      <c r="J43" s="2831"/>
    </row>
    <row r="44" spans="2:12" ht="14.45" customHeight="1">
      <c r="B44" s="123">
        <v>2012</v>
      </c>
      <c r="C44" s="123" t="s">
        <v>910</v>
      </c>
      <c r="D44" s="123" t="s">
        <v>229</v>
      </c>
    </row>
    <row r="45" spans="2:12" ht="14.45" customHeight="1">
      <c r="D45" s="123" t="s">
        <v>1101</v>
      </c>
    </row>
    <row r="46" spans="2:12" ht="14.45" customHeight="1">
      <c r="D46" s="123" t="s">
        <v>1102</v>
      </c>
    </row>
    <row r="47" spans="2:12" ht="14.45" customHeight="1">
      <c r="D47" s="123" t="s">
        <v>230</v>
      </c>
    </row>
    <row r="48" spans="2:12" ht="14.45" customHeight="1">
      <c r="B48" s="123">
        <v>2013</v>
      </c>
      <c r="C48" s="123" t="s">
        <v>1631</v>
      </c>
      <c r="D48" s="123" t="s">
        <v>1635</v>
      </c>
    </row>
    <row r="49" spans="4:12" ht="14.45" customHeight="1">
      <c r="D49" s="123" t="s">
        <v>1632</v>
      </c>
    </row>
    <row r="50" spans="4:12" ht="14.45" customHeight="1">
      <c r="D50" s="123" t="s">
        <v>1633</v>
      </c>
    </row>
    <row r="51" spans="4:12" ht="14.45" customHeight="1">
      <c r="D51" s="2831" t="s">
        <v>1906</v>
      </c>
      <c r="E51" s="2831"/>
      <c r="F51" s="2831"/>
      <c r="G51" s="2831"/>
      <c r="H51" s="2831"/>
      <c r="I51" s="2831"/>
      <c r="J51" s="2831"/>
      <c r="K51" s="2831"/>
      <c r="L51" s="2831"/>
    </row>
  </sheetData>
  <mergeCells count="40">
    <mergeCell ref="D3:L3"/>
    <mergeCell ref="D4:L4"/>
    <mergeCell ref="D5:L5"/>
    <mergeCell ref="D6:L6"/>
    <mergeCell ref="D15:L15"/>
    <mergeCell ref="D7:L7"/>
    <mergeCell ref="D8:L8"/>
    <mergeCell ref="D9:L9"/>
    <mergeCell ref="D10:L10"/>
    <mergeCell ref="D18:L18"/>
    <mergeCell ref="D11:L11"/>
    <mergeCell ref="D12:L12"/>
    <mergeCell ref="D13:L13"/>
    <mergeCell ref="D14:L14"/>
    <mergeCell ref="D16:L16"/>
    <mergeCell ref="D17:L17"/>
    <mergeCell ref="D25:L25"/>
    <mergeCell ref="D26:L26"/>
    <mergeCell ref="D27:L27"/>
    <mergeCell ref="D24:L24"/>
    <mergeCell ref="D19:L19"/>
    <mergeCell ref="D20:L20"/>
    <mergeCell ref="D21:L21"/>
    <mergeCell ref="D22:L22"/>
    <mergeCell ref="D23:L23"/>
    <mergeCell ref="D28:L28"/>
    <mergeCell ref="D29:L29"/>
    <mergeCell ref="D30:L30"/>
    <mergeCell ref="D31:L31"/>
    <mergeCell ref="D42:J42"/>
    <mergeCell ref="D36:L36"/>
    <mergeCell ref="D38:L38"/>
    <mergeCell ref="D39:L39"/>
    <mergeCell ref="D37:K37"/>
    <mergeCell ref="D51:L51"/>
    <mergeCell ref="D34:L34"/>
    <mergeCell ref="D35:L35"/>
    <mergeCell ref="D32:L32"/>
    <mergeCell ref="D33:L33"/>
    <mergeCell ref="D43:J43"/>
  </mergeCells>
  <phoneticPr fontId="2" type="Hiragana" alignment="distributed"/>
  <pageMargins left="0.78740157480314965" right="0.8" top="0.59055118110236227" bottom="0.59055118110236227" header="0.39370078740157483" footer="0.39370078740157483"/>
  <pageSetup paperSize="9" scale="92" firstPageNumber="28" orientation="portrait" useFirstPageNumber="1" r:id="rId1"/>
  <headerFooter alignWithMargins="0">
    <oddHeader>&amp;R&amp;A</oddHeader>
    <oddFooter>&amp;C－５１－</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AI48"/>
  <sheetViews>
    <sheetView zoomScaleNormal="100" workbookViewId="0">
      <selection activeCell="B2" sqref="B2"/>
    </sheetView>
  </sheetViews>
  <sheetFormatPr defaultRowHeight="14.45" customHeight="1"/>
  <cols>
    <col min="1" max="1" width="2.125" style="123" customWidth="1"/>
    <col min="2" max="2" width="5.5" style="123" bestFit="1" customWidth="1"/>
    <col min="3" max="3" width="12.875" style="123" customWidth="1"/>
    <col min="4" max="10" width="9" style="123"/>
    <col min="11" max="11" width="10.875" style="123" customWidth="1"/>
    <col min="12" max="16384" width="9" style="123"/>
  </cols>
  <sheetData>
    <row r="1" spans="1:35" s="138" customFormat="1" ht="26.25" customHeight="1">
      <c r="A1" s="134" t="s">
        <v>914</v>
      </c>
      <c r="B1" s="140"/>
      <c r="C1" s="140"/>
      <c r="D1" s="140"/>
      <c r="E1" s="140"/>
      <c r="F1" s="140"/>
      <c r="G1" s="140"/>
      <c r="H1" s="140"/>
      <c r="I1" s="140"/>
      <c r="J1" s="140"/>
      <c r="K1" s="140"/>
      <c r="L1" s="140"/>
      <c r="M1" s="140"/>
      <c r="N1" s="140"/>
      <c r="O1" s="140"/>
      <c r="P1" s="140"/>
      <c r="Q1" s="140"/>
      <c r="R1" s="140"/>
      <c r="S1" s="140"/>
      <c r="T1" s="140"/>
      <c r="U1" s="140"/>
      <c r="V1" s="140"/>
      <c r="W1" s="140"/>
      <c r="X1" s="139"/>
      <c r="Y1" s="139"/>
      <c r="Z1" s="139"/>
      <c r="AA1" s="139"/>
      <c r="AB1" s="139"/>
      <c r="AC1" s="139"/>
      <c r="AD1" s="139"/>
      <c r="AE1" s="139"/>
      <c r="AF1" s="139"/>
      <c r="AG1" s="139"/>
      <c r="AH1" s="139"/>
      <c r="AI1" s="139"/>
    </row>
    <row r="2" spans="1:35" ht="15.95" customHeight="1"/>
    <row r="3" spans="1:35" ht="16.5" customHeight="1">
      <c r="B3" s="123">
        <v>2014</v>
      </c>
      <c r="C3" s="123" t="s">
        <v>1668</v>
      </c>
      <c r="D3" s="2831" t="s">
        <v>1669</v>
      </c>
      <c r="E3" s="2831"/>
      <c r="F3" s="2831"/>
      <c r="G3" s="2831"/>
      <c r="H3" s="2831"/>
      <c r="I3" s="2831"/>
      <c r="J3" s="2831"/>
      <c r="K3" s="2831"/>
      <c r="L3" s="2831"/>
    </row>
    <row r="4" spans="1:35" ht="16.5" customHeight="1">
      <c r="B4" s="124"/>
      <c r="D4" s="2831" t="s">
        <v>1670</v>
      </c>
      <c r="E4" s="2831"/>
      <c r="F4" s="2831"/>
      <c r="G4" s="2831"/>
      <c r="H4" s="2831"/>
      <c r="I4" s="2831"/>
      <c r="J4" s="2831"/>
      <c r="K4" s="2831"/>
      <c r="L4" s="2831"/>
    </row>
    <row r="5" spans="1:35" ht="16.5" customHeight="1">
      <c r="D5" s="2831" t="s">
        <v>1671</v>
      </c>
      <c r="E5" s="2831"/>
      <c r="F5" s="2831"/>
      <c r="G5" s="2831"/>
      <c r="H5" s="2831"/>
      <c r="I5" s="2831"/>
      <c r="J5" s="2831"/>
      <c r="K5" s="2831"/>
      <c r="L5" s="2831"/>
    </row>
    <row r="6" spans="1:35" ht="16.5" customHeight="1">
      <c r="D6" s="2831" t="s">
        <v>1672</v>
      </c>
      <c r="E6" s="2831"/>
      <c r="F6" s="2831"/>
      <c r="G6" s="2831"/>
      <c r="H6" s="2831"/>
      <c r="I6" s="2831"/>
      <c r="J6" s="2831"/>
      <c r="K6" s="2831"/>
      <c r="L6" s="2831"/>
    </row>
    <row r="7" spans="1:35" ht="16.5" customHeight="1">
      <c r="D7" s="2831" t="s">
        <v>1673</v>
      </c>
      <c r="E7" s="2831"/>
      <c r="F7" s="2831"/>
      <c r="G7" s="2831"/>
      <c r="H7" s="2831"/>
      <c r="I7" s="2831"/>
      <c r="J7" s="2831"/>
      <c r="K7" s="2831"/>
      <c r="L7" s="2831"/>
    </row>
    <row r="8" spans="1:35" ht="16.5" customHeight="1">
      <c r="B8" s="123">
        <v>2015</v>
      </c>
      <c r="C8" s="123" t="s">
        <v>1720</v>
      </c>
      <c r="D8" s="2831" t="s">
        <v>1721</v>
      </c>
      <c r="E8" s="2831"/>
      <c r="F8" s="2831"/>
      <c r="G8" s="2831"/>
      <c r="H8" s="2831"/>
      <c r="I8" s="2831"/>
      <c r="J8" s="2831"/>
      <c r="K8" s="2831"/>
      <c r="L8" s="2831"/>
    </row>
    <row r="9" spans="1:35" ht="16.5" customHeight="1">
      <c r="B9" s="123">
        <v>2016</v>
      </c>
      <c r="C9" s="123" t="s">
        <v>1861</v>
      </c>
      <c r="D9" s="2831" t="s">
        <v>1862</v>
      </c>
      <c r="E9" s="2831"/>
      <c r="F9" s="2831"/>
      <c r="G9" s="2831"/>
      <c r="H9" s="2831"/>
      <c r="I9" s="2831"/>
      <c r="J9" s="2831"/>
      <c r="K9" s="2831"/>
      <c r="L9" s="2831"/>
    </row>
    <row r="10" spans="1:35" ht="16.5" customHeight="1">
      <c r="D10" s="1145" t="s">
        <v>2039</v>
      </c>
      <c r="E10" s="1145"/>
      <c r="F10" s="1145"/>
      <c r="G10" s="1145"/>
      <c r="H10" s="1145"/>
      <c r="I10" s="1145"/>
      <c r="J10" s="1145"/>
      <c r="K10" s="1145"/>
      <c r="L10" s="1145"/>
    </row>
    <row r="11" spans="1:35" ht="16.5" customHeight="1">
      <c r="D11" s="2835" t="s">
        <v>1863</v>
      </c>
      <c r="E11" s="2835"/>
      <c r="F11" s="2835"/>
      <c r="G11" s="2835"/>
      <c r="H11" s="2835"/>
      <c r="I11" s="2835"/>
      <c r="J11" s="2835"/>
      <c r="K11" s="2835"/>
      <c r="L11" s="2835"/>
    </row>
    <row r="12" spans="1:35" ht="16.5" customHeight="1">
      <c r="D12" s="2831" t="s">
        <v>1101</v>
      </c>
      <c r="E12" s="2831"/>
      <c r="F12" s="2831"/>
      <c r="G12" s="2831"/>
      <c r="H12" s="2831"/>
      <c r="I12" s="2831"/>
      <c r="J12" s="2831"/>
      <c r="K12" s="2831"/>
      <c r="L12" s="2831"/>
    </row>
    <row r="13" spans="1:35" ht="16.5" customHeight="1">
      <c r="D13" s="2831" t="s">
        <v>1868</v>
      </c>
      <c r="E13" s="2831"/>
      <c r="F13" s="2831"/>
      <c r="G13" s="2831"/>
      <c r="H13" s="2831"/>
      <c r="I13" s="2831"/>
      <c r="J13" s="2831"/>
      <c r="K13" s="2831"/>
      <c r="L13" s="2831"/>
    </row>
    <row r="14" spans="1:35" ht="16.5" customHeight="1">
      <c r="D14" s="2831" t="s">
        <v>1864</v>
      </c>
      <c r="E14" s="2831"/>
      <c r="F14" s="2831"/>
      <c r="G14" s="2831"/>
      <c r="H14" s="2831"/>
      <c r="I14" s="2831"/>
      <c r="J14" s="2831"/>
      <c r="K14" s="2831"/>
      <c r="L14" s="2831"/>
    </row>
    <row r="15" spans="1:35" ht="16.5" customHeight="1">
      <c r="B15" s="123">
        <v>2017</v>
      </c>
      <c r="C15" s="123" t="s">
        <v>1903</v>
      </c>
      <c r="D15" s="2831" t="s">
        <v>1904</v>
      </c>
      <c r="E15" s="2831"/>
      <c r="F15" s="2831"/>
      <c r="G15" s="2831"/>
      <c r="H15" s="2831"/>
      <c r="I15" s="2831"/>
      <c r="J15" s="2831"/>
      <c r="K15" s="2831"/>
      <c r="L15" s="2831"/>
    </row>
    <row r="16" spans="1:35" ht="16.5" customHeight="1">
      <c r="D16" s="2831" t="s">
        <v>1906</v>
      </c>
      <c r="E16" s="2831"/>
      <c r="F16" s="2831"/>
      <c r="G16" s="2831"/>
      <c r="H16" s="2831"/>
      <c r="I16" s="2831"/>
      <c r="J16" s="2831"/>
      <c r="K16" s="2831"/>
      <c r="L16" s="2831"/>
    </row>
    <row r="17" spans="2:12" ht="16.5" customHeight="1">
      <c r="D17" s="2831" t="s">
        <v>1905</v>
      </c>
      <c r="E17" s="2831"/>
      <c r="F17" s="2831"/>
      <c r="G17" s="2831"/>
      <c r="H17" s="2831"/>
      <c r="I17" s="2831"/>
      <c r="J17" s="2831"/>
      <c r="K17" s="2831"/>
      <c r="L17" s="2831"/>
    </row>
    <row r="18" spans="2:12" ht="16.5" customHeight="1">
      <c r="B18" s="123">
        <v>2018</v>
      </c>
      <c r="C18" s="123" t="s">
        <v>1986</v>
      </c>
      <c r="D18" s="2831" t="s">
        <v>1987</v>
      </c>
      <c r="E18" s="2831"/>
      <c r="F18" s="2831"/>
      <c r="G18" s="2831"/>
      <c r="H18" s="2831"/>
      <c r="I18" s="2831"/>
      <c r="J18" s="2831"/>
      <c r="K18" s="2831"/>
      <c r="L18" s="2831"/>
    </row>
    <row r="19" spans="2:12" ht="16.5" customHeight="1">
      <c r="D19" s="2831" t="s">
        <v>1984</v>
      </c>
      <c r="E19" s="2831"/>
      <c r="F19" s="2831"/>
      <c r="G19" s="2831"/>
      <c r="H19" s="2831"/>
      <c r="I19" s="2831"/>
      <c r="J19" s="2831"/>
      <c r="K19" s="2831"/>
      <c r="L19" s="2831"/>
    </row>
    <row r="20" spans="2:12" ht="16.5" customHeight="1">
      <c r="D20" s="2831" t="s">
        <v>1985</v>
      </c>
      <c r="E20" s="2831"/>
      <c r="F20" s="2831"/>
      <c r="G20" s="2831"/>
      <c r="H20" s="2831"/>
      <c r="I20" s="2831"/>
      <c r="J20" s="2831"/>
      <c r="K20" s="2831"/>
      <c r="L20" s="2831"/>
    </row>
    <row r="21" spans="2:12" ht="16.5" customHeight="1">
      <c r="B21" s="123">
        <v>2019</v>
      </c>
      <c r="C21" s="2833" t="s">
        <v>2312</v>
      </c>
      <c r="D21" s="2831" t="s">
        <v>2313</v>
      </c>
      <c r="E21" s="2831"/>
      <c r="F21" s="2831"/>
      <c r="G21" s="2831"/>
      <c r="H21" s="2831"/>
      <c r="I21" s="2831"/>
      <c r="J21" s="2831"/>
      <c r="K21" s="2831"/>
      <c r="L21" s="2831"/>
    </row>
    <row r="22" spans="2:12" ht="16.5" customHeight="1">
      <c r="C22" s="2834"/>
      <c r="D22" s="2831" t="s">
        <v>2314</v>
      </c>
      <c r="E22" s="2831"/>
      <c r="F22" s="2831"/>
      <c r="G22" s="2831"/>
      <c r="H22" s="2831"/>
      <c r="I22" s="2831"/>
      <c r="J22" s="2831"/>
      <c r="K22" s="2831"/>
      <c r="L22" s="2831"/>
    </row>
    <row r="23" spans="2:12" ht="16.5" customHeight="1">
      <c r="D23" s="2831"/>
      <c r="E23" s="2831"/>
      <c r="F23" s="2831"/>
      <c r="G23" s="2831"/>
      <c r="H23" s="2831"/>
      <c r="I23" s="2831"/>
      <c r="J23" s="2831"/>
      <c r="K23" s="2831"/>
      <c r="L23" s="2831"/>
    </row>
    <row r="24" spans="2:12" ht="16.5" customHeight="1">
      <c r="D24" s="2831"/>
      <c r="E24" s="2831"/>
      <c r="F24" s="2831"/>
      <c r="G24" s="2831"/>
      <c r="H24" s="2831"/>
      <c r="I24" s="2831"/>
      <c r="J24" s="2831"/>
      <c r="K24" s="2831"/>
      <c r="L24" s="2831"/>
    </row>
    <row r="25" spans="2:12" ht="16.5" customHeight="1">
      <c r="D25" s="2831"/>
      <c r="E25" s="2831"/>
      <c r="F25" s="2831"/>
      <c r="G25" s="2831"/>
      <c r="H25" s="2831"/>
      <c r="I25" s="2831"/>
      <c r="J25" s="2831"/>
      <c r="K25" s="2831"/>
      <c r="L25" s="2831"/>
    </row>
    <row r="26" spans="2:12" ht="16.5" customHeight="1">
      <c r="D26" s="2831"/>
      <c r="E26" s="2831"/>
      <c r="F26" s="2831"/>
      <c r="G26" s="2831"/>
      <c r="H26" s="2831"/>
      <c r="I26" s="2831"/>
      <c r="J26" s="2831"/>
      <c r="K26" s="2831"/>
      <c r="L26" s="2831"/>
    </row>
    <row r="27" spans="2:12" ht="16.5" customHeight="1">
      <c r="D27" s="2831"/>
      <c r="E27" s="2831"/>
      <c r="F27" s="2831"/>
      <c r="G27" s="2831"/>
      <c r="H27" s="2831"/>
      <c r="I27" s="2831"/>
      <c r="J27" s="2831"/>
      <c r="K27" s="2831"/>
      <c r="L27" s="2831"/>
    </row>
    <row r="28" spans="2:12" ht="16.5" customHeight="1">
      <c r="D28" s="2831"/>
      <c r="E28" s="2831"/>
      <c r="F28" s="2831"/>
      <c r="G28" s="2831"/>
      <c r="H28" s="2831"/>
      <c r="I28" s="2831"/>
      <c r="J28" s="2831"/>
      <c r="K28" s="2831"/>
      <c r="L28" s="2831"/>
    </row>
    <row r="29" spans="2:12" ht="16.5" customHeight="1">
      <c r="D29" s="2831"/>
      <c r="E29" s="2831"/>
      <c r="F29" s="2831"/>
      <c r="G29" s="2831"/>
      <c r="H29" s="2831"/>
      <c r="I29" s="2831"/>
      <c r="J29" s="2831"/>
      <c r="K29" s="2831"/>
      <c r="L29" s="2831"/>
    </row>
    <row r="30" spans="2:12" ht="16.5" customHeight="1">
      <c r="D30" s="2831"/>
      <c r="E30" s="2831"/>
      <c r="F30" s="2831"/>
      <c r="G30" s="2831"/>
      <c r="H30" s="2831"/>
      <c r="I30" s="2831"/>
      <c r="J30" s="2831"/>
      <c r="K30" s="2831"/>
      <c r="L30" s="2831"/>
    </row>
    <row r="31" spans="2:12" ht="21.75">
      <c r="D31" s="2832" ph="1"/>
      <c r="E31" s="2832" ph="1"/>
      <c r="F31" s="2832" ph="1"/>
      <c r="G31" s="2832" ph="1"/>
      <c r="H31" s="2832" ph="1"/>
      <c r="I31" s="2832" ph="1"/>
      <c r="J31" s="2832" ph="1"/>
      <c r="K31" s="2832" ph="1"/>
      <c r="L31" s="2832" ph="1"/>
    </row>
    <row r="32" spans="2:12" ht="16.5" customHeight="1">
      <c r="D32" s="2832"/>
      <c r="E32" s="2832"/>
      <c r="F32" s="2832"/>
      <c r="G32" s="2832"/>
      <c r="H32" s="2832"/>
      <c r="I32" s="2832"/>
      <c r="J32" s="2832"/>
      <c r="K32" s="2832"/>
      <c r="L32" s="2832"/>
    </row>
    <row r="33" spans="4:12" ht="14.45" customHeight="1">
      <c r="D33" s="2831"/>
      <c r="E33" s="2831"/>
      <c r="F33" s="2831"/>
      <c r="G33" s="2831"/>
      <c r="H33" s="2831"/>
      <c r="I33" s="2831"/>
      <c r="J33" s="2831"/>
      <c r="K33" s="2831"/>
      <c r="L33" s="2831"/>
    </row>
    <row r="34" spans="4:12" ht="14.45" customHeight="1">
      <c r="D34" s="2831"/>
      <c r="E34" s="2831"/>
      <c r="F34" s="2831"/>
      <c r="G34" s="2831"/>
      <c r="H34" s="2831"/>
      <c r="I34" s="2831"/>
      <c r="J34" s="2831"/>
      <c r="K34" s="2831"/>
    </row>
    <row r="35" spans="4:12" ht="14.45" customHeight="1">
      <c r="D35" s="2831"/>
      <c r="E35" s="2831"/>
      <c r="F35" s="2831"/>
      <c r="G35" s="2831"/>
      <c r="H35" s="2831"/>
      <c r="I35" s="2831"/>
      <c r="J35" s="2831"/>
      <c r="K35" s="2831"/>
      <c r="L35" s="2831"/>
    </row>
    <row r="36" spans="4:12" ht="14.45" customHeight="1">
      <c r="D36" s="2831"/>
      <c r="E36" s="2831"/>
      <c r="F36" s="2831"/>
      <c r="G36" s="2831"/>
      <c r="H36" s="2831"/>
      <c r="I36" s="2831"/>
      <c r="J36" s="2831"/>
      <c r="K36" s="2831"/>
      <c r="L36" s="2831"/>
    </row>
    <row r="39" spans="4:12" ht="14.45" customHeight="1">
      <c r="D39" s="2831"/>
      <c r="E39" s="2831"/>
      <c r="F39" s="2831"/>
      <c r="G39" s="2831"/>
      <c r="H39" s="2831"/>
      <c r="I39" s="2831"/>
      <c r="J39" s="2831"/>
    </row>
    <row r="40" spans="4:12" ht="14.45" customHeight="1">
      <c r="D40" s="2831"/>
      <c r="E40" s="2831"/>
      <c r="F40" s="2831"/>
      <c r="G40" s="2831"/>
      <c r="H40" s="2831"/>
      <c r="I40" s="2831"/>
      <c r="J40" s="2831"/>
    </row>
    <row r="48" spans="4:12" ht="14.45" customHeight="1">
      <c r="D48" s="2831"/>
      <c r="E48" s="2831"/>
      <c r="F48" s="2831"/>
      <c r="G48" s="2831"/>
      <c r="H48" s="2831"/>
      <c r="I48" s="2831"/>
      <c r="J48" s="2831"/>
      <c r="K48" s="2831"/>
      <c r="L48" s="2831"/>
    </row>
  </sheetData>
  <mergeCells count="37">
    <mergeCell ref="D3:L3"/>
    <mergeCell ref="D4:L4"/>
    <mergeCell ref="D5:L5"/>
    <mergeCell ref="D6:L6"/>
    <mergeCell ref="D7:L7"/>
    <mergeCell ref="D20:L20"/>
    <mergeCell ref="D21:L21"/>
    <mergeCell ref="D22:L22"/>
    <mergeCell ref="D8:L8"/>
    <mergeCell ref="D14:L14"/>
    <mergeCell ref="D15:L15"/>
    <mergeCell ref="D16:L16"/>
    <mergeCell ref="D17:L17"/>
    <mergeCell ref="D19:L19"/>
    <mergeCell ref="D18:L18"/>
    <mergeCell ref="D9:L9"/>
    <mergeCell ref="D11:L11"/>
    <mergeCell ref="D12:L12"/>
    <mergeCell ref="D13:L13"/>
    <mergeCell ref="D23:L23"/>
    <mergeCell ref="C21:C22"/>
    <mergeCell ref="D36:L36"/>
    <mergeCell ref="D39:J39"/>
    <mergeCell ref="D40:J40"/>
    <mergeCell ref="D29:L29"/>
    <mergeCell ref="D24:L24"/>
    <mergeCell ref="D25:L25"/>
    <mergeCell ref="D26:L26"/>
    <mergeCell ref="D27:L27"/>
    <mergeCell ref="D28:L28"/>
    <mergeCell ref="D48:L48"/>
    <mergeCell ref="D30:L30"/>
    <mergeCell ref="D31:L31"/>
    <mergeCell ref="D32:L32"/>
    <mergeCell ref="D33:L33"/>
    <mergeCell ref="D34:K34"/>
    <mergeCell ref="D35:L35"/>
  </mergeCells>
  <phoneticPr fontId="2"/>
  <pageMargins left="0.78740157480314965" right="0.8" top="0.59055118110236227" bottom="0.59055118110236227" header="0.39370078740157483" footer="0.39370078740157483"/>
  <pageSetup paperSize="9" scale="92" firstPageNumber="28" orientation="portrait" useFirstPageNumber="1" r:id="rId1"/>
  <headerFooter alignWithMargins="0">
    <oddHeader>&amp;R&amp;A</oddHeader>
    <oddFooter>&amp;C－５２－</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2"/>
  <dimension ref="A1:AI55"/>
  <sheetViews>
    <sheetView zoomScaleNormal="100" workbookViewId="0">
      <selection activeCell="B2" sqref="B2"/>
    </sheetView>
  </sheetViews>
  <sheetFormatPr defaultRowHeight="14.45" customHeight="1"/>
  <cols>
    <col min="1" max="1" width="1.75" style="123" customWidth="1"/>
    <col min="2" max="2" width="5.5" style="123" bestFit="1" customWidth="1"/>
    <col min="3" max="3" width="12.875" style="123" customWidth="1"/>
    <col min="4" max="4" width="58" style="123" bestFit="1" customWidth="1"/>
    <col min="5" max="16384" width="9" style="123"/>
  </cols>
  <sheetData>
    <row r="1" spans="1:35" s="138" customFormat="1" ht="26.25" customHeight="1">
      <c r="A1" s="134" t="s">
        <v>1477</v>
      </c>
      <c r="B1" s="140"/>
      <c r="C1" s="140"/>
      <c r="D1" s="140"/>
      <c r="E1" s="140"/>
      <c r="F1" s="140"/>
      <c r="G1" s="140"/>
      <c r="H1" s="140"/>
      <c r="I1" s="140"/>
      <c r="J1" s="140"/>
      <c r="K1" s="140"/>
      <c r="L1" s="140"/>
      <c r="M1" s="140"/>
      <c r="N1" s="140"/>
      <c r="O1" s="140"/>
      <c r="P1" s="140"/>
      <c r="Q1" s="140"/>
      <c r="R1" s="140"/>
      <c r="S1" s="140"/>
      <c r="T1" s="140"/>
      <c r="U1" s="140"/>
      <c r="V1" s="140"/>
      <c r="W1" s="140"/>
      <c r="X1" s="139"/>
      <c r="Y1" s="139"/>
      <c r="Z1" s="139"/>
      <c r="AA1" s="139"/>
      <c r="AB1" s="139"/>
      <c r="AC1" s="139"/>
      <c r="AD1" s="139"/>
      <c r="AE1" s="139"/>
      <c r="AF1" s="139"/>
      <c r="AG1" s="139"/>
      <c r="AH1" s="139"/>
      <c r="AI1" s="139"/>
    </row>
    <row r="2" spans="1:35" ht="17.25">
      <c r="B2" s="122"/>
    </row>
    <row r="3" spans="1:35" ht="17.100000000000001" customHeight="1">
      <c r="B3" s="124">
        <v>1955</v>
      </c>
      <c r="C3" s="124" t="s">
        <v>1187</v>
      </c>
      <c r="D3" s="123" t="s">
        <v>1172</v>
      </c>
    </row>
    <row r="4" spans="1:35" ht="17.100000000000001" customHeight="1">
      <c r="B4" s="124"/>
      <c r="C4" s="124"/>
      <c r="D4" s="123" t="s">
        <v>1188</v>
      </c>
    </row>
    <row r="5" spans="1:35" ht="17.100000000000001" customHeight="1">
      <c r="B5" s="124">
        <v>1960</v>
      </c>
      <c r="C5" s="124" t="s">
        <v>1189</v>
      </c>
      <c r="D5" s="123" t="s">
        <v>1190</v>
      </c>
    </row>
    <row r="6" spans="1:35" ht="17.100000000000001" customHeight="1">
      <c r="B6" s="124">
        <v>1961</v>
      </c>
      <c r="C6" s="124" t="s">
        <v>1191</v>
      </c>
      <c r="D6" s="123" t="s">
        <v>1192</v>
      </c>
    </row>
    <row r="7" spans="1:35" ht="17.100000000000001" customHeight="1">
      <c r="B7" s="124">
        <v>1962</v>
      </c>
      <c r="C7" s="124" t="s">
        <v>1193</v>
      </c>
      <c r="D7" s="123" t="s">
        <v>1194</v>
      </c>
    </row>
    <row r="8" spans="1:35" ht="17.100000000000001" customHeight="1">
      <c r="B8" s="124">
        <v>1965</v>
      </c>
      <c r="C8" s="124" t="s">
        <v>1178</v>
      </c>
      <c r="D8" s="123" t="s">
        <v>1179</v>
      </c>
    </row>
    <row r="9" spans="1:35" ht="17.100000000000001" customHeight="1">
      <c r="B9" s="124">
        <v>1967</v>
      </c>
      <c r="C9" s="124" t="s">
        <v>1180</v>
      </c>
      <c r="D9" s="123" t="s">
        <v>1181</v>
      </c>
    </row>
    <row r="10" spans="1:35" ht="17.100000000000001" customHeight="1">
      <c r="B10" s="124">
        <v>1968</v>
      </c>
      <c r="C10" s="124" t="s">
        <v>141</v>
      </c>
      <c r="D10" s="123" t="s">
        <v>142</v>
      </c>
    </row>
    <row r="11" spans="1:35" ht="17.100000000000001" customHeight="1">
      <c r="B11" s="124">
        <v>1969</v>
      </c>
      <c r="C11" s="124" t="s">
        <v>143</v>
      </c>
      <c r="D11" s="123" t="s">
        <v>144</v>
      </c>
    </row>
    <row r="12" spans="1:35" ht="17.100000000000001" customHeight="1">
      <c r="B12" s="124">
        <v>1970</v>
      </c>
      <c r="C12" s="124" t="s">
        <v>145</v>
      </c>
      <c r="D12" s="123" t="s">
        <v>1447</v>
      </c>
    </row>
    <row r="13" spans="1:35" ht="17.100000000000001" customHeight="1">
      <c r="B13" s="124"/>
      <c r="C13" s="124"/>
      <c r="D13" s="123" t="s">
        <v>146</v>
      </c>
    </row>
    <row r="14" spans="1:35" ht="17.100000000000001" customHeight="1">
      <c r="B14" s="124">
        <v>1971</v>
      </c>
      <c r="C14" s="124" t="s">
        <v>2391</v>
      </c>
      <c r="D14" s="123" t="s">
        <v>2403</v>
      </c>
    </row>
    <row r="15" spans="1:35" ht="17.100000000000001" customHeight="1">
      <c r="B15" s="124">
        <v>1972</v>
      </c>
      <c r="C15" s="124" t="s">
        <v>147</v>
      </c>
      <c r="D15" s="123" t="s">
        <v>148</v>
      </c>
    </row>
    <row r="16" spans="1:35" ht="17.100000000000001" customHeight="1">
      <c r="B16" s="124">
        <v>1974</v>
      </c>
      <c r="C16" s="124" t="s">
        <v>149</v>
      </c>
      <c r="D16" s="123" t="s">
        <v>150</v>
      </c>
    </row>
    <row r="17" spans="2:4" ht="17.100000000000001" customHeight="1">
      <c r="B17" s="124"/>
      <c r="C17" s="124"/>
      <c r="D17" s="123" t="s">
        <v>2402</v>
      </c>
    </row>
    <row r="18" spans="2:4" ht="17.100000000000001" customHeight="1">
      <c r="B18" s="124">
        <v>1975</v>
      </c>
      <c r="C18" s="124" t="s">
        <v>151</v>
      </c>
      <c r="D18" s="125" t="s">
        <v>1448</v>
      </c>
    </row>
    <row r="19" spans="2:4" ht="17.100000000000001" customHeight="1">
      <c r="B19" s="124"/>
      <c r="C19" s="124"/>
      <c r="D19" s="125" t="s">
        <v>1449</v>
      </c>
    </row>
    <row r="20" spans="2:4" ht="17.100000000000001" customHeight="1">
      <c r="B20" s="124"/>
      <c r="C20" s="124"/>
      <c r="D20" s="125" t="s">
        <v>152</v>
      </c>
    </row>
    <row r="21" spans="2:4" ht="17.100000000000001" customHeight="1">
      <c r="B21" s="124"/>
      <c r="C21" s="124"/>
      <c r="D21" s="125" t="s">
        <v>153</v>
      </c>
    </row>
    <row r="22" spans="2:4" ht="17.100000000000001" customHeight="1">
      <c r="B22" s="124"/>
      <c r="C22" s="124"/>
      <c r="D22" s="1526" t="s">
        <v>2400</v>
      </c>
    </row>
    <row r="23" spans="2:4" ht="17.100000000000001" customHeight="1">
      <c r="B23" s="124">
        <v>1976</v>
      </c>
      <c r="C23" s="124" t="s">
        <v>2392</v>
      </c>
      <c r="D23" s="1526" t="s">
        <v>2401</v>
      </c>
    </row>
    <row r="24" spans="2:4" ht="17.100000000000001" customHeight="1">
      <c r="B24" s="124"/>
      <c r="C24" s="124"/>
      <c r="D24" s="123" t="s">
        <v>1158</v>
      </c>
    </row>
    <row r="25" spans="2:4" ht="17.100000000000001" customHeight="1">
      <c r="B25" s="124">
        <v>1978</v>
      </c>
      <c r="C25" s="124" t="s">
        <v>1159</v>
      </c>
      <c r="D25" s="123" t="s">
        <v>1160</v>
      </c>
    </row>
    <row r="26" spans="2:4" ht="17.100000000000001" customHeight="1">
      <c r="B26" s="124">
        <v>1979</v>
      </c>
      <c r="C26" s="124" t="s">
        <v>1161</v>
      </c>
      <c r="D26" s="125" t="s">
        <v>1450</v>
      </c>
    </row>
    <row r="27" spans="2:4" ht="17.100000000000001" customHeight="1">
      <c r="B27" s="124"/>
      <c r="C27" s="124"/>
      <c r="D27" s="125" t="s">
        <v>1162</v>
      </c>
    </row>
    <row r="28" spans="2:4" ht="17.100000000000001" customHeight="1">
      <c r="B28" s="124"/>
      <c r="C28" s="124"/>
      <c r="D28" s="125" t="s">
        <v>1163</v>
      </c>
    </row>
    <row r="29" spans="2:4" ht="17.100000000000001" customHeight="1">
      <c r="B29" s="124"/>
      <c r="C29" s="124"/>
      <c r="D29" s="125" t="s">
        <v>1164</v>
      </c>
    </row>
    <row r="30" spans="2:4" ht="17.100000000000001" customHeight="1">
      <c r="B30" s="124">
        <v>1981</v>
      </c>
      <c r="C30" s="124" t="s">
        <v>1165</v>
      </c>
      <c r="D30" s="123" t="s">
        <v>1166</v>
      </c>
    </row>
    <row r="31" spans="2:4" ht="17.100000000000001" customHeight="1">
      <c r="B31" s="124">
        <v>1982</v>
      </c>
      <c r="C31" s="124" t="s">
        <v>1167</v>
      </c>
      <c r="D31" s="123" t="s">
        <v>1451</v>
      </c>
    </row>
    <row r="32" spans="2:4" ht="17.100000000000001" customHeight="1">
      <c r="B32" s="124"/>
      <c r="C32" s="124"/>
      <c r="D32" s="123" t="s">
        <v>1168</v>
      </c>
    </row>
    <row r="33" spans="2:4" ht="17.100000000000001" customHeight="1">
      <c r="B33" s="124">
        <v>1983</v>
      </c>
      <c r="C33" s="124" t="s">
        <v>1169</v>
      </c>
      <c r="D33" s="125" t="s">
        <v>1452</v>
      </c>
    </row>
    <row r="34" spans="2:4" ht="17.100000000000001" customHeight="1">
      <c r="B34" s="124"/>
      <c r="C34" s="124"/>
      <c r="D34" s="125" t="s">
        <v>1293</v>
      </c>
    </row>
    <row r="35" spans="2:4" ht="17.100000000000001" customHeight="1">
      <c r="B35" s="124"/>
      <c r="C35" s="124"/>
      <c r="D35" s="125" t="s">
        <v>1294</v>
      </c>
    </row>
    <row r="36" spans="2:4" ht="17.100000000000001" customHeight="1">
      <c r="B36" s="124"/>
      <c r="C36" s="124"/>
      <c r="D36" s="125" t="s">
        <v>1295</v>
      </c>
    </row>
    <row r="37" spans="2:4" ht="17.100000000000001" customHeight="1">
      <c r="B37" s="124"/>
      <c r="C37" s="124"/>
      <c r="D37" s="125" t="s">
        <v>1296</v>
      </c>
    </row>
    <row r="38" spans="2:4" ht="17.100000000000001" customHeight="1">
      <c r="B38" s="124"/>
      <c r="C38" s="124"/>
      <c r="D38" s="1526" t="s">
        <v>2399</v>
      </c>
    </row>
    <row r="39" spans="2:4" ht="17.100000000000001" customHeight="1">
      <c r="B39" s="124">
        <v>1984</v>
      </c>
      <c r="C39" s="124" t="s">
        <v>1297</v>
      </c>
      <c r="D39" s="123" t="s">
        <v>1453</v>
      </c>
    </row>
    <row r="40" spans="2:4" ht="17.100000000000001" customHeight="1">
      <c r="B40" s="124"/>
      <c r="C40" s="124"/>
      <c r="D40" s="123" t="s">
        <v>2393</v>
      </c>
    </row>
    <row r="41" spans="2:4" ht="17.100000000000001" customHeight="1">
      <c r="B41" s="124">
        <v>1985</v>
      </c>
      <c r="C41" s="124" t="s">
        <v>1298</v>
      </c>
      <c r="D41" s="123" t="s">
        <v>1299</v>
      </c>
    </row>
    <row r="42" spans="2:4" ht="17.100000000000001" customHeight="1">
      <c r="B42" s="124">
        <v>1986</v>
      </c>
      <c r="C42" s="124" t="s">
        <v>1300</v>
      </c>
      <c r="D42" s="123" t="s">
        <v>1454</v>
      </c>
    </row>
    <row r="43" spans="2:4" ht="17.100000000000001" customHeight="1">
      <c r="B43" s="124"/>
      <c r="C43" s="124"/>
      <c r="D43" s="123" t="s">
        <v>1301</v>
      </c>
    </row>
    <row r="44" spans="2:4" ht="17.100000000000001" customHeight="1">
      <c r="B44" s="124">
        <v>1987</v>
      </c>
      <c r="C44" s="124" t="s">
        <v>1302</v>
      </c>
      <c r="D44" s="123" t="s">
        <v>1464</v>
      </c>
    </row>
    <row r="45" spans="2:4" ht="17.100000000000001" customHeight="1">
      <c r="B45" s="124">
        <v>1988</v>
      </c>
      <c r="C45" s="124" t="s">
        <v>1465</v>
      </c>
      <c r="D45" s="123" t="s">
        <v>1466</v>
      </c>
    </row>
    <row r="46" spans="2:4" ht="17.100000000000001" customHeight="1">
      <c r="B46" s="124"/>
      <c r="C46" s="124"/>
      <c r="D46" s="123" t="s">
        <v>1467</v>
      </c>
    </row>
    <row r="47" spans="2:4" ht="17.100000000000001" customHeight="1">
      <c r="B47" s="124"/>
      <c r="C47" s="124"/>
      <c r="D47" s="123" t="s">
        <v>2398</v>
      </c>
    </row>
    <row r="48" spans="2:4" ht="17.100000000000001" customHeight="1">
      <c r="B48" s="124">
        <v>1989</v>
      </c>
      <c r="C48" s="124" t="s">
        <v>1468</v>
      </c>
      <c r="D48" s="123" t="s">
        <v>1469</v>
      </c>
    </row>
    <row r="49" spans="2:4" ht="17.100000000000001" customHeight="1">
      <c r="B49" s="124"/>
      <c r="C49" s="124"/>
      <c r="D49" s="123" t="s">
        <v>1470</v>
      </c>
    </row>
    <row r="50" spans="2:4" ht="17.100000000000001" customHeight="1">
      <c r="B50" s="124">
        <v>1990</v>
      </c>
      <c r="C50" s="124" t="s">
        <v>1471</v>
      </c>
      <c r="D50" s="123" t="s">
        <v>820</v>
      </c>
    </row>
    <row r="51" spans="2:4" ht="17.100000000000001" customHeight="1">
      <c r="B51" s="124"/>
      <c r="C51" s="124"/>
      <c r="D51" s="123" t="s">
        <v>1472</v>
      </c>
    </row>
    <row r="55" spans="2:4" ht="17.100000000000001" customHeight="1">
      <c r="B55" s="124"/>
      <c r="C55" s="124"/>
    </row>
  </sheetData>
  <phoneticPr fontId="2"/>
  <pageMargins left="0.78740157480314965" right="0.78740157480314965" top="0.59055118110236227" bottom="0.59055118110236227" header="0.39370078740157483" footer="0.39370078740157483"/>
  <pageSetup paperSize="9" scale="93" firstPageNumber="28" orientation="portrait" useFirstPageNumber="1" r:id="rId1"/>
  <headerFooter alignWithMargins="0">
    <oddHeader>&amp;R&amp;A</oddHeader>
    <oddFooter>&amp;C－５３－</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3"/>
  <dimension ref="B2:E46"/>
  <sheetViews>
    <sheetView zoomScaleNormal="100" workbookViewId="0">
      <selection activeCell="B1" sqref="B1"/>
    </sheetView>
  </sheetViews>
  <sheetFormatPr defaultRowHeight="14.25"/>
  <cols>
    <col min="1" max="1" width="1.75" style="123" customWidth="1"/>
    <col min="2" max="2" width="7.25" style="123" customWidth="1"/>
    <col min="3" max="3" width="12.875" style="123" customWidth="1"/>
    <col min="4" max="4" width="71.25" style="123" customWidth="1"/>
    <col min="5" max="5" width="2.625" style="123" customWidth="1"/>
    <col min="6" max="16384" width="9" style="123"/>
  </cols>
  <sheetData>
    <row r="2" spans="2:4" ht="17.100000000000001" customHeight="1">
      <c r="B2" s="124">
        <v>1991</v>
      </c>
      <c r="C2" s="124" t="s">
        <v>1473</v>
      </c>
      <c r="D2" s="123" t="s">
        <v>1474</v>
      </c>
    </row>
    <row r="3" spans="2:4" ht="17.100000000000001" customHeight="1">
      <c r="B3" s="124">
        <v>1992</v>
      </c>
      <c r="C3" s="124" t="s">
        <v>1475</v>
      </c>
      <c r="D3" s="123" t="s">
        <v>821</v>
      </c>
    </row>
    <row r="4" spans="2:4" ht="16.5" customHeight="1">
      <c r="B4" s="124"/>
      <c r="C4" s="124"/>
      <c r="D4" s="123" t="s">
        <v>1476</v>
      </c>
    </row>
    <row r="5" spans="2:4" ht="16.5" customHeight="1">
      <c r="B5" s="124">
        <v>1993</v>
      </c>
      <c r="C5" s="123" t="s">
        <v>822</v>
      </c>
      <c r="D5" s="125" t="s">
        <v>238</v>
      </c>
    </row>
    <row r="6" spans="2:4" ht="17.100000000000001" customHeight="1">
      <c r="B6" s="124"/>
      <c r="C6" s="124"/>
      <c r="D6" s="125" t="s">
        <v>823</v>
      </c>
    </row>
    <row r="7" spans="2:4" ht="17.100000000000001" customHeight="1">
      <c r="B7" s="124"/>
      <c r="C7" s="124"/>
      <c r="D7" s="125" t="s">
        <v>824</v>
      </c>
    </row>
    <row r="8" spans="2:4" ht="17.100000000000001" customHeight="1">
      <c r="B8" s="124"/>
      <c r="C8" s="124"/>
      <c r="D8" s="125" t="s">
        <v>825</v>
      </c>
    </row>
    <row r="9" spans="2:4" ht="17.100000000000001" customHeight="1">
      <c r="B9" s="124">
        <v>1994</v>
      </c>
      <c r="C9" s="123" t="s">
        <v>826</v>
      </c>
      <c r="D9" s="123" t="s">
        <v>827</v>
      </c>
    </row>
    <row r="10" spans="2:4" ht="17.100000000000001" customHeight="1">
      <c r="B10" s="124">
        <v>1995</v>
      </c>
      <c r="C10" s="123" t="s">
        <v>828</v>
      </c>
      <c r="D10" s="123" t="s">
        <v>239</v>
      </c>
    </row>
    <row r="11" spans="2:4" ht="17.100000000000001" customHeight="1">
      <c r="B11" s="124"/>
      <c r="C11" s="124"/>
      <c r="D11" s="123" t="s">
        <v>829</v>
      </c>
    </row>
    <row r="12" spans="2:4" ht="17.100000000000001" customHeight="1">
      <c r="B12" s="124"/>
      <c r="C12" s="124"/>
      <c r="D12" s="123" t="s">
        <v>830</v>
      </c>
    </row>
    <row r="13" spans="2:4" ht="17.100000000000001" customHeight="1">
      <c r="B13" s="124">
        <v>1996</v>
      </c>
      <c r="C13" s="123" t="s">
        <v>831</v>
      </c>
      <c r="D13" s="123" t="s">
        <v>1482</v>
      </c>
    </row>
    <row r="14" spans="2:4" ht="17.100000000000001" customHeight="1">
      <c r="B14" s="124"/>
      <c r="C14" s="124"/>
      <c r="D14" s="123" t="s">
        <v>832</v>
      </c>
    </row>
    <row r="15" spans="2:4" ht="17.100000000000001" customHeight="1">
      <c r="B15" s="124"/>
      <c r="C15" s="124"/>
      <c r="D15" s="123" t="s">
        <v>1398</v>
      </c>
    </row>
    <row r="16" spans="2:4" ht="17.100000000000001" customHeight="1">
      <c r="B16" s="124">
        <v>1997</v>
      </c>
      <c r="C16" s="123" t="s">
        <v>1399</v>
      </c>
      <c r="D16" s="125" t="s">
        <v>1483</v>
      </c>
    </row>
    <row r="17" spans="2:4" ht="17.100000000000001" customHeight="1">
      <c r="B17" s="124"/>
      <c r="C17" s="12"/>
      <c r="D17" s="125" t="s">
        <v>1400</v>
      </c>
    </row>
    <row r="18" spans="2:4" ht="17.100000000000001" customHeight="1">
      <c r="B18" s="124"/>
      <c r="C18" s="12"/>
      <c r="D18" s="125" t="s">
        <v>1401</v>
      </c>
    </row>
    <row r="19" spans="2:4" ht="17.100000000000001" customHeight="1">
      <c r="B19" s="124"/>
      <c r="C19" s="12"/>
      <c r="D19" s="125" t="s">
        <v>253</v>
      </c>
    </row>
    <row r="20" spans="2:4" ht="17.100000000000001" customHeight="1">
      <c r="B20" s="124">
        <v>1998</v>
      </c>
      <c r="C20" s="123" t="s">
        <v>1402</v>
      </c>
      <c r="D20" s="125" t="s">
        <v>1484</v>
      </c>
    </row>
    <row r="21" spans="2:4" ht="17.100000000000001" customHeight="1">
      <c r="B21" s="124"/>
      <c r="C21" s="12"/>
      <c r="D21" s="125" t="s">
        <v>1024</v>
      </c>
    </row>
    <row r="22" spans="2:4" ht="17.100000000000001" customHeight="1">
      <c r="B22" s="124"/>
      <c r="C22" s="12"/>
      <c r="D22" s="125" t="s">
        <v>41</v>
      </c>
    </row>
    <row r="23" spans="2:4" ht="17.100000000000001" customHeight="1">
      <c r="B23" s="124"/>
      <c r="C23" s="12"/>
      <c r="D23" s="125" t="s">
        <v>42</v>
      </c>
    </row>
    <row r="24" spans="2:4" ht="17.100000000000001" customHeight="1">
      <c r="B24" s="124">
        <v>1999</v>
      </c>
      <c r="C24" s="123" t="s">
        <v>43</v>
      </c>
      <c r="D24" s="123" t="s">
        <v>1485</v>
      </c>
    </row>
    <row r="25" spans="2:4" ht="17.100000000000001" customHeight="1">
      <c r="B25" s="124"/>
      <c r="C25" s="12"/>
      <c r="D25" s="123" t="s">
        <v>44</v>
      </c>
    </row>
    <row r="26" spans="2:4" ht="17.100000000000001" customHeight="1">
      <c r="B26" s="124">
        <v>2000</v>
      </c>
      <c r="C26" s="123" t="s">
        <v>45</v>
      </c>
      <c r="D26" s="123" t="s">
        <v>1486</v>
      </c>
    </row>
    <row r="27" spans="2:4" ht="17.100000000000001" customHeight="1">
      <c r="B27" s="124"/>
      <c r="C27" s="12"/>
      <c r="D27" s="123" t="s">
        <v>46</v>
      </c>
    </row>
    <row r="28" spans="2:4" ht="17.100000000000001" customHeight="1">
      <c r="B28" s="124">
        <v>2001</v>
      </c>
      <c r="C28" s="123" t="s">
        <v>47</v>
      </c>
      <c r="D28" s="123" t="s">
        <v>1487</v>
      </c>
    </row>
    <row r="29" spans="2:4" ht="17.100000000000001" customHeight="1">
      <c r="B29" s="124"/>
      <c r="C29" s="12"/>
      <c r="D29" s="123" t="s">
        <v>48</v>
      </c>
    </row>
    <row r="30" spans="2:4" ht="17.100000000000001" customHeight="1">
      <c r="B30" s="124"/>
      <c r="C30" s="12"/>
      <c r="D30" s="123" t="s">
        <v>1237</v>
      </c>
    </row>
    <row r="31" spans="2:4" ht="17.100000000000001" customHeight="1">
      <c r="B31" s="124">
        <v>2002</v>
      </c>
      <c r="C31" s="123" t="s">
        <v>1238</v>
      </c>
      <c r="D31" s="123" t="s">
        <v>1267</v>
      </c>
    </row>
    <row r="32" spans="2:4" ht="17.100000000000001" customHeight="1">
      <c r="B32" s="124"/>
      <c r="C32" s="12"/>
      <c r="D32" s="123" t="s">
        <v>1239</v>
      </c>
    </row>
    <row r="33" spans="2:5" ht="17.100000000000001" customHeight="1">
      <c r="B33" s="124"/>
      <c r="C33" s="12"/>
      <c r="D33" s="123" t="s">
        <v>1240</v>
      </c>
    </row>
    <row r="34" spans="2:5" ht="17.100000000000001" customHeight="1">
      <c r="B34" s="124"/>
      <c r="C34" s="12"/>
      <c r="D34" s="123" t="s">
        <v>2396</v>
      </c>
    </row>
    <row r="35" spans="2:5" ht="17.100000000000001" customHeight="1">
      <c r="B35" s="124">
        <v>2003</v>
      </c>
      <c r="C35" s="123" t="s">
        <v>1241</v>
      </c>
      <c r="D35" s="2831" t="s">
        <v>2397</v>
      </c>
      <c r="E35" s="2831"/>
    </row>
    <row r="36" spans="2:5" ht="17.100000000000001" customHeight="1">
      <c r="B36" s="124"/>
      <c r="C36" s="12"/>
      <c r="D36" s="123" t="s">
        <v>1242</v>
      </c>
    </row>
    <row r="37" spans="2:5" ht="17.100000000000001" customHeight="1">
      <c r="B37" s="124"/>
      <c r="C37" s="12"/>
      <c r="D37" s="123" t="s">
        <v>1243</v>
      </c>
    </row>
    <row r="38" spans="2:5" ht="17.100000000000001" customHeight="1">
      <c r="B38" s="124"/>
      <c r="C38" s="12"/>
      <c r="D38" s="123" t="s">
        <v>1244</v>
      </c>
    </row>
    <row r="39" spans="2:5" ht="17.100000000000001" customHeight="1">
      <c r="B39" s="124">
        <v>2004</v>
      </c>
      <c r="C39" s="123" t="s">
        <v>915</v>
      </c>
      <c r="D39" s="123" t="s">
        <v>1245</v>
      </c>
    </row>
    <row r="40" spans="2:5" ht="17.100000000000001" customHeight="1">
      <c r="C40" s="12"/>
      <c r="D40" s="123" t="s">
        <v>1173</v>
      </c>
    </row>
    <row r="41" spans="2:5" ht="17.100000000000001" customHeight="1">
      <c r="C41" s="12"/>
      <c r="D41" s="123" t="s">
        <v>235</v>
      </c>
    </row>
    <row r="42" spans="2:5" ht="17.100000000000001" customHeight="1">
      <c r="C42" s="12"/>
      <c r="D42" s="123" t="s">
        <v>236</v>
      </c>
    </row>
    <row r="43" spans="2:5">
      <c r="D43" s="123" t="s">
        <v>237</v>
      </c>
    </row>
    <row r="44" spans="2:5">
      <c r="B44" s="124" t="s">
        <v>237</v>
      </c>
      <c r="C44" s="124" t="s">
        <v>237</v>
      </c>
    </row>
    <row r="45" spans="2:5">
      <c r="B45" s="124"/>
    </row>
    <row r="46" spans="2:5">
      <c r="B46" s="124" t="s">
        <v>237</v>
      </c>
    </row>
  </sheetData>
  <mergeCells count="1">
    <mergeCell ref="D35:E35"/>
  </mergeCells>
  <phoneticPr fontId="2"/>
  <pageMargins left="0.78740157480314965" right="0.78740157480314965" top="0.59055118110236227" bottom="0.59055118110236227" header="0.39370078740157483" footer="0.39370078740157483"/>
  <pageSetup paperSize="9" scale="93" firstPageNumber="28" orientation="portrait" useFirstPageNumber="1" r:id="rId1"/>
  <headerFooter alignWithMargins="0">
    <oddHeader>&amp;R&amp;A</oddHeader>
    <oddFooter>&amp;C－５４－</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4"/>
  <dimension ref="A1:AI58"/>
  <sheetViews>
    <sheetView zoomScaleNormal="100" workbookViewId="0">
      <selection activeCell="B2" sqref="B2"/>
    </sheetView>
  </sheetViews>
  <sheetFormatPr defaultRowHeight="14.45" customHeight="1"/>
  <cols>
    <col min="1" max="1" width="1.75" style="123" customWidth="1"/>
    <col min="2" max="2" width="5.5" style="123" bestFit="1" customWidth="1"/>
    <col min="3" max="3" width="12.875" style="123" customWidth="1"/>
    <col min="4" max="4" width="63.375" style="123" bestFit="1" customWidth="1"/>
    <col min="5" max="16384" width="9" style="123"/>
  </cols>
  <sheetData>
    <row r="1" spans="1:35" s="138" customFormat="1" ht="26.25" customHeight="1">
      <c r="A1" s="134" t="s">
        <v>221</v>
      </c>
      <c r="B1" s="140"/>
      <c r="C1" s="140"/>
      <c r="D1" s="140"/>
      <c r="E1" s="140"/>
      <c r="F1" s="140"/>
      <c r="G1" s="140"/>
      <c r="H1" s="140"/>
      <c r="I1" s="140"/>
      <c r="J1" s="140"/>
      <c r="K1" s="140"/>
      <c r="L1" s="140"/>
      <c r="M1" s="140"/>
      <c r="N1" s="140"/>
      <c r="O1" s="140"/>
      <c r="P1" s="140"/>
      <c r="Q1" s="140"/>
      <c r="R1" s="140"/>
      <c r="S1" s="140"/>
      <c r="T1" s="140"/>
      <c r="U1" s="140"/>
      <c r="V1" s="140"/>
      <c r="W1" s="140"/>
      <c r="X1" s="139"/>
      <c r="Y1" s="139"/>
      <c r="Z1" s="139"/>
      <c r="AA1" s="139"/>
      <c r="AB1" s="139"/>
      <c r="AC1" s="139"/>
      <c r="AD1" s="139"/>
      <c r="AE1" s="139"/>
      <c r="AF1" s="139"/>
      <c r="AG1" s="139"/>
      <c r="AH1" s="139"/>
      <c r="AI1" s="139"/>
    </row>
    <row r="2" spans="1:35" ht="14.45" customHeight="1">
      <c r="B2" s="124"/>
    </row>
    <row r="3" spans="1:35" ht="17.100000000000001" customHeight="1">
      <c r="B3" s="124">
        <v>1955</v>
      </c>
      <c r="C3" s="123" t="s">
        <v>1268</v>
      </c>
      <c r="D3" s="123" t="s">
        <v>2315</v>
      </c>
    </row>
    <row r="4" spans="1:35" ht="17.100000000000001" customHeight="1">
      <c r="B4" s="124">
        <v>1957</v>
      </c>
      <c r="C4" s="123" t="s">
        <v>669</v>
      </c>
      <c r="D4" s="123" t="s">
        <v>2316</v>
      </c>
    </row>
    <row r="5" spans="1:35" ht="17.100000000000001" customHeight="1">
      <c r="B5" s="124">
        <v>1959</v>
      </c>
      <c r="C5" s="123" t="s">
        <v>670</v>
      </c>
      <c r="D5" s="123" t="s">
        <v>2317</v>
      </c>
    </row>
    <row r="6" spans="1:35" ht="17.100000000000001" customHeight="1">
      <c r="B6" s="124">
        <v>1960</v>
      </c>
      <c r="C6" s="123" t="s">
        <v>1189</v>
      </c>
      <c r="D6" s="123" t="s">
        <v>2318</v>
      </c>
    </row>
    <row r="7" spans="1:35" ht="17.100000000000001" customHeight="1">
      <c r="B7" s="124">
        <v>1961</v>
      </c>
      <c r="C7" s="123" t="s">
        <v>671</v>
      </c>
      <c r="D7" s="123" t="s">
        <v>2319</v>
      </c>
    </row>
    <row r="8" spans="1:35" ht="17.100000000000001" customHeight="1">
      <c r="B8" s="124">
        <v>1962</v>
      </c>
      <c r="C8" s="123" t="s">
        <v>672</v>
      </c>
      <c r="D8" s="123" t="s">
        <v>2320</v>
      </c>
    </row>
    <row r="9" spans="1:35" ht="17.100000000000001" customHeight="1">
      <c r="B9" s="124">
        <v>1964</v>
      </c>
      <c r="C9" s="123" t="s">
        <v>673</v>
      </c>
      <c r="D9" s="123" t="s">
        <v>2321</v>
      </c>
    </row>
    <row r="10" spans="1:35" ht="17.100000000000001" customHeight="1">
      <c r="B10" s="124">
        <v>1966</v>
      </c>
      <c r="C10" s="123" t="s">
        <v>674</v>
      </c>
      <c r="D10" s="123" t="s">
        <v>2322</v>
      </c>
    </row>
    <row r="11" spans="1:35" ht="17.100000000000001" customHeight="1">
      <c r="B11" s="124">
        <v>1967</v>
      </c>
      <c r="C11" s="123" t="s">
        <v>675</v>
      </c>
      <c r="D11" s="123" t="s">
        <v>2323</v>
      </c>
    </row>
    <row r="12" spans="1:35" ht="17.100000000000001" customHeight="1">
      <c r="B12" s="124">
        <v>1968</v>
      </c>
      <c r="C12" s="123" t="s">
        <v>549</v>
      </c>
      <c r="D12" s="123" t="s">
        <v>2394</v>
      </c>
    </row>
    <row r="13" spans="1:35" ht="17.100000000000001" customHeight="1">
      <c r="B13" s="124">
        <v>1969</v>
      </c>
      <c r="C13" s="123" t="s">
        <v>550</v>
      </c>
      <c r="D13" s="123" t="s">
        <v>2324</v>
      </c>
    </row>
    <row r="14" spans="1:35" ht="17.100000000000001" customHeight="1">
      <c r="B14" s="124">
        <v>1971</v>
      </c>
      <c r="C14" s="123" t="s">
        <v>551</v>
      </c>
      <c r="D14" s="123" t="s">
        <v>2325</v>
      </c>
    </row>
    <row r="15" spans="1:35" ht="17.100000000000001" customHeight="1">
      <c r="B15" s="124">
        <v>1972</v>
      </c>
      <c r="C15" s="123" t="s">
        <v>552</v>
      </c>
      <c r="D15" s="123" t="s">
        <v>2326</v>
      </c>
    </row>
    <row r="16" spans="1:35" ht="17.100000000000001" customHeight="1">
      <c r="B16" s="124">
        <v>1973</v>
      </c>
      <c r="C16" s="123" t="s">
        <v>553</v>
      </c>
      <c r="D16" s="123" t="s">
        <v>2327</v>
      </c>
    </row>
    <row r="17" spans="2:4" ht="17.100000000000001" customHeight="1">
      <c r="B17" s="124">
        <v>1974</v>
      </c>
      <c r="C17" s="123" t="s">
        <v>554</v>
      </c>
      <c r="D17" s="123" t="s">
        <v>2328</v>
      </c>
    </row>
    <row r="18" spans="2:4" ht="17.100000000000001" customHeight="1">
      <c r="B18" s="124">
        <v>1977</v>
      </c>
      <c r="C18" s="123" t="s">
        <v>555</v>
      </c>
      <c r="D18" s="123" t="s">
        <v>2329</v>
      </c>
    </row>
    <row r="19" spans="2:4" ht="17.100000000000001" customHeight="1">
      <c r="B19" s="124"/>
      <c r="D19" s="123" t="s">
        <v>2330</v>
      </c>
    </row>
    <row r="20" spans="2:4" ht="17.100000000000001" customHeight="1">
      <c r="B20" s="124">
        <v>1978</v>
      </c>
      <c r="C20" s="123" t="s">
        <v>1159</v>
      </c>
      <c r="D20" s="123" t="s">
        <v>2331</v>
      </c>
    </row>
    <row r="21" spans="2:4" ht="17.100000000000001" customHeight="1">
      <c r="B21" s="124"/>
      <c r="D21" s="123" t="s">
        <v>2332</v>
      </c>
    </row>
    <row r="22" spans="2:4" ht="17.100000000000001" customHeight="1">
      <c r="B22" s="124"/>
      <c r="D22" s="123" t="s">
        <v>2333</v>
      </c>
    </row>
    <row r="23" spans="2:4" ht="17.100000000000001" customHeight="1">
      <c r="B23" s="124">
        <v>1979</v>
      </c>
      <c r="C23" s="123" t="s">
        <v>72</v>
      </c>
      <c r="D23" s="123" t="s">
        <v>2334</v>
      </c>
    </row>
    <row r="24" spans="2:4" ht="17.100000000000001" customHeight="1">
      <c r="B24" s="124"/>
      <c r="D24" s="123" t="s">
        <v>2335</v>
      </c>
    </row>
    <row r="25" spans="2:4" ht="17.100000000000001" customHeight="1">
      <c r="B25" s="124"/>
      <c r="D25" s="123" t="s">
        <v>2336</v>
      </c>
    </row>
    <row r="26" spans="2:4" ht="17.100000000000001" customHeight="1">
      <c r="B26" s="124"/>
      <c r="D26" s="123" t="s">
        <v>2337</v>
      </c>
    </row>
    <row r="27" spans="2:4" ht="17.100000000000001" customHeight="1">
      <c r="B27" s="124"/>
      <c r="D27" s="123" t="s">
        <v>2338</v>
      </c>
    </row>
    <row r="28" spans="2:4" ht="17.100000000000001" customHeight="1">
      <c r="B28" s="124"/>
      <c r="D28" s="123" t="s">
        <v>2395</v>
      </c>
    </row>
    <row r="29" spans="2:4" ht="17.100000000000001" customHeight="1">
      <c r="B29" s="124">
        <v>1980</v>
      </c>
      <c r="C29" s="123" t="s">
        <v>73</v>
      </c>
      <c r="D29" s="123" t="s">
        <v>2339</v>
      </c>
    </row>
    <row r="30" spans="2:4" ht="17.100000000000001" customHeight="1">
      <c r="B30" s="124"/>
      <c r="D30" s="123" t="s">
        <v>2340</v>
      </c>
    </row>
    <row r="31" spans="2:4" ht="17.100000000000001" customHeight="1">
      <c r="B31" s="124">
        <v>1981</v>
      </c>
      <c r="C31" s="123" t="s">
        <v>74</v>
      </c>
      <c r="D31" s="123" t="s">
        <v>2341</v>
      </c>
    </row>
    <row r="32" spans="2:4" ht="17.100000000000001" customHeight="1">
      <c r="B32" s="124"/>
      <c r="D32" s="123" t="s">
        <v>2342</v>
      </c>
    </row>
    <row r="33" spans="2:4" ht="17.100000000000001" customHeight="1">
      <c r="B33" s="124">
        <v>1982</v>
      </c>
      <c r="C33" s="123" t="s">
        <v>285</v>
      </c>
      <c r="D33" s="123" t="s">
        <v>2343</v>
      </c>
    </row>
    <row r="34" spans="2:4" ht="17.100000000000001" customHeight="1">
      <c r="B34" s="124">
        <v>1983</v>
      </c>
      <c r="C34" s="123" t="s">
        <v>1169</v>
      </c>
      <c r="D34" s="123" t="s">
        <v>2344</v>
      </c>
    </row>
    <row r="35" spans="2:4" ht="17.100000000000001" customHeight="1">
      <c r="B35" s="124">
        <v>1984</v>
      </c>
      <c r="C35" s="123" t="s">
        <v>1297</v>
      </c>
      <c r="D35" s="123" t="s">
        <v>2345</v>
      </c>
    </row>
    <row r="36" spans="2:4" ht="17.100000000000001" customHeight="1">
      <c r="B36" s="124">
        <v>1985</v>
      </c>
      <c r="C36" s="123" t="s">
        <v>286</v>
      </c>
      <c r="D36" s="123" t="s">
        <v>2346</v>
      </c>
    </row>
    <row r="37" spans="2:4" ht="17.100000000000001" customHeight="1">
      <c r="B37" s="124"/>
      <c r="D37" s="123" t="s">
        <v>2347</v>
      </c>
    </row>
    <row r="38" spans="2:4" ht="17.100000000000001" customHeight="1">
      <c r="B38" s="124">
        <v>1986</v>
      </c>
      <c r="C38" s="123" t="s">
        <v>1300</v>
      </c>
      <c r="D38" s="123" t="s">
        <v>2348</v>
      </c>
    </row>
    <row r="39" spans="2:4" ht="17.100000000000001" customHeight="1">
      <c r="B39" s="124"/>
      <c r="D39" s="123" t="s">
        <v>2349</v>
      </c>
    </row>
    <row r="40" spans="2:4" ht="17.100000000000001" customHeight="1">
      <c r="B40" s="124"/>
      <c r="D40" s="123" t="s">
        <v>2350</v>
      </c>
    </row>
    <row r="41" spans="2:4" ht="17.100000000000001" customHeight="1">
      <c r="B41" s="124">
        <v>1987</v>
      </c>
      <c r="C41" s="123" t="s">
        <v>76</v>
      </c>
      <c r="D41" s="123" t="s">
        <v>2351</v>
      </c>
    </row>
    <row r="42" spans="2:4" ht="17.100000000000001" customHeight="1">
      <c r="B42" s="124"/>
      <c r="D42" s="123" t="s">
        <v>2352</v>
      </c>
    </row>
    <row r="43" spans="2:4" ht="17.100000000000001" customHeight="1">
      <c r="B43" s="124">
        <v>1988</v>
      </c>
      <c r="C43" s="123" t="s">
        <v>77</v>
      </c>
      <c r="D43" s="123" t="s">
        <v>2353</v>
      </c>
    </row>
    <row r="44" spans="2:4" ht="17.100000000000001" customHeight="1">
      <c r="B44" s="124"/>
      <c r="D44" s="123" t="s">
        <v>2354</v>
      </c>
    </row>
    <row r="45" spans="2:4" ht="16.5" customHeight="1">
      <c r="B45" s="124"/>
      <c r="D45" s="123" t="s">
        <v>2355</v>
      </c>
    </row>
    <row r="46" spans="2:4" ht="16.5" customHeight="1">
      <c r="B46" s="124"/>
      <c r="D46" s="123" t="s">
        <v>2356</v>
      </c>
    </row>
    <row r="57" spans="2:2" ht="14.45" customHeight="1">
      <c r="B57" s="124"/>
    </row>
    <row r="58" spans="2:2" ht="14.45" customHeight="1">
      <c r="B58" s="124"/>
    </row>
  </sheetData>
  <phoneticPr fontId="2"/>
  <pageMargins left="0.78740157480314965" right="0.78740157480314965" top="0.59055118110236227" bottom="0.59055118110236227" header="0.39370078740157483" footer="0.39370078740157483"/>
  <pageSetup paperSize="9" scale="93" firstPageNumber="28" orientation="portrait" useFirstPageNumber="1" r:id="rId1"/>
  <headerFooter alignWithMargins="0">
    <oddHeader>&amp;R&amp;A</oddHeader>
    <oddFooter>&amp;C－５５－</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5"/>
  <dimension ref="B2:D31"/>
  <sheetViews>
    <sheetView zoomScaleNormal="100" workbookViewId="0">
      <selection activeCell="B1" sqref="B1"/>
    </sheetView>
  </sheetViews>
  <sheetFormatPr defaultRowHeight="14.45" customHeight="1"/>
  <cols>
    <col min="1" max="1" width="1.75" style="123" customWidth="1"/>
    <col min="2" max="2" width="5.5" style="123" bestFit="1" customWidth="1"/>
    <col min="3" max="3" width="12.875" style="123" customWidth="1"/>
    <col min="4" max="4" width="62.25" style="123" bestFit="1" customWidth="1"/>
    <col min="5" max="16384" width="9" style="123"/>
  </cols>
  <sheetData>
    <row r="2" spans="2:4" ht="17.100000000000001" customHeight="1">
      <c r="B2" s="124">
        <v>1989</v>
      </c>
      <c r="C2" s="123" t="s">
        <v>222</v>
      </c>
      <c r="D2" s="123" t="s">
        <v>2357</v>
      </c>
    </row>
    <row r="3" spans="2:4" ht="17.100000000000001" customHeight="1">
      <c r="B3" s="124">
        <v>1990</v>
      </c>
      <c r="C3" s="123" t="s">
        <v>219</v>
      </c>
      <c r="D3" s="123" t="s">
        <v>2358</v>
      </c>
    </row>
    <row r="4" spans="2:4" ht="17.100000000000001" customHeight="1">
      <c r="B4" s="124"/>
      <c r="D4" s="123" t="s">
        <v>2359</v>
      </c>
    </row>
    <row r="5" spans="2:4" ht="17.100000000000001" customHeight="1">
      <c r="B5" s="124"/>
      <c r="D5" s="123" t="s">
        <v>2360</v>
      </c>
    </row>
    <row r="6" spans="2:4" ht="17.100000000000001" customHeight="1">
      <c r="B6" s="124">
        <v>1991</v>
      </c>
      <c r="C6" s="123" t="s">
        <v>1335</v>
      </c>
      <c r="D6" s="123" t="s">
        <v>2361</v>
      </c>
    </row>
    <row r="7" spans="2:4" ht="17.100000000000001" customHeight="1">
      <c r="B7" s="124"/>
      <c r="D7" s="123" t="s">
        <v>2362</v>
      </c>
    </row>
    <row r="8" spans="2:4" ht="17.100000000000001" customHeight="1">
      <c r="B8" s="124">
        <v>1992</v>
      </c>
      <c r="C8" s="123" t="s">
        <v>1246</v>
      </c>
      <c r="D8" s="123" t="s">
        <v>2363</v>
      </c>
    </row>
    <row r="9" spans="2:4" ht="17.100000000000001" customHeight="1">
      <c r="B9" s="124"/>
      <c r="D9" s="123" t="s">
        <v>2364</v>
      </c>
    </row>
    <row r="10" spans="2:4" ht="17.100000000000001" customHeight="1">
      <c r="B10" s="124"/>
      <c r="D10" s="123" t="s">
        <v>2365</v>
      </c>
    </row>
    <row r="11" spans="2:4" ht="17.100000000000001" customHeight="1">
      <c r="B11" s="124">
        <v>1993</v>
      </c>
      <c r="C11" s="123" t="s">
        <v>822</v>
      </c>
      <c r="D11" s="123" t="s">
        <v>2366</v>
      </c>
    </row>
    <row r="12" spans="2:4" ht="17.100000000000001" customHeight="1">
      <c r="B12" s="124">
        <v>1994</v>
      </c>
      <c r="C12" s="123" t="s">
        <v>826</v>
      </c>
      <c r="D12" s="123" t="s">
        <v>2367</v>
      </c>
    </row>
    <row r="13" spans="2:4" ht="17.100000000000001" customHeight="1">
      <c r="B13" s="124"/>
      <c r="D13" s="123" t="s">
        <v>2368</v>
      </c>
    </row>
    <row r="14" spans="2:4" ht="17.100000000000001" customHeight="1">
      <c r="B14" s="124">
        <v>1995</v>
      </c>
      <c r="C14" s="123" t="s">
        <v>828</v>
      </c>
      <c r="D14" s="123" t="s">
        <v>2369</v>
      </c>
    </row>
    <row r="15" spans="2:4" ht="17.100000000000001" customHeight="1">
      <c r="B15" s="124"/>
      <c r="D15" s="123" t="s">
        <v>2370</v>
      </c>
    </row>
    <row r="16" spans="2:4" ht="17.100000000000001" customHeight="1">
      <c r="B16" s="124">
        <v>1996</v>
      </c>
      <c r="C16" s="123" t="s">
        <v>831</v>
      </c>
      <c r="D16" s="123" t="s">
        <v>2371</v>
      </c>
    </row>
    <row r="17" spans="2:4" ht="17.100000000000001" customHeight="1">
      <c r="B17" s="124">
        <v>1999</v>
      </c>
      <c r="C17" s="123" t="s">
        <v>43</v>
      </c>
      <c r="D17" s="123" t="s">
        <v>2372</v>
      </c>
    </row>
    <row r="18" spans="2:4" ht="17.100000000000001" customHeight="1">
      <c r="B18" s="124">
        <v>2000</v>
      </c>
      <c r="C18" s="123" t="s">
        <v>45</v>
      </c>
      <c r="D18" s="123" t="s">
        <v>2373</v>
      </c>
    </row>
    <row r="19" spans="2:4" ht="17.100000000000001" customHeight="1">
      <c r="B19" s="124"/>
      <c r="D19" s="123" t="s">
        <v>2374</v>
      </c>
    </row>
    <row r="20" spans="2:4" ht="17.100000000000001" customHeight="1">
      <c r="B20" s="124"/>
      <c r="D20" s="123" t="s">
        <v>2375</v>
      </c>
    </row>
    <row r="21" spans="2:4" ht="17.100000000000001" customHeight="1">
      <c r="B21" s="124">
        <v>2001</v>
      </c>
      <c r="C21" s="123" t="s">
        <v>47</v>
      </c>
      <c r="D21" s="123" t="s">
        <v>2376</v>
      </c>
    </row>
    <row r="22" spans="2:4" ht="17.100000000000001" customHeight="1">
      <c r="B22" s="124">
        <v>2002</v>
      </c>
      <c r="C22" s="123" t="s">
        <v>1238</v>
      </c>
      <c r="D22" s="123" t="s">
        <v>2377</v>
      </c>
    </row>
    <row r="23" spans="2:4" ht="17.100000000000001" customHeight="1">
      <c r="B23" s="124"/>
      <c r="D23" s="123" t="s">
        <v>2378</v>
      </c>
    </row>
    <row r="24" spans="2:4" ht="17.100000000000001" customHeight="1">
      <c r="B24" s="124"/>
      <c r="D24" s="123" t="s">
        <v>1240</v>
      </c>
    </row>
    <row r="25" spans="2:4" ht="17.100000000000001" customHeight="1">
      <c r="B25" s="124">
        <v>2003</v>
      </c>
      <c r="C25" s="123" t="s">
        <v>1241</v>
      </c>
      <c r="D25" s="123" t="s">
        <v>2379</v>
      </c>
    </row>
    <row r="26" spans="2:4" ht="17.100000000000001" customHeight="1">
      <c r="B26" s="124"/>
      <c r="D26" s="123" t="s">
        <v>1244</v>
      </c>
    </row>
    <row r="27" spans="2:4" ht="17.100000000000001" customHeight="1">
      <c r="B27" s="124">
        <v>2004</v>
      </c>
      <c r="C27" s="123" t="s">
        <v>915</v>
      </c>
      <c r="D27" s="123" t="s">
        <v>2380</v>
      </c>
    </row>
    <row r="28" spans="2:4" ht="17.100000000000001" customHeight="1">
      <c r="B28" s="124"/>
      <c r="D28" s="123" t="s">
        <v>2381</v>
      </c>
    </row>
    <row r="29" spans="2:4" ht="17.100000000000001" customHeight="1">
      <c r="B29" s="124"/>
      <c r="D29" s="123" t="s">
        <v>1173</v>
      </c>
    </row>
    <row r="30" spans="2:4" ht="17.100000000000001" customHeight="1">
      <c r="B30" s="124"/>
      <c r="D30" s="123" t="s">
        <v>2382</v>
      </c>
    </row>
    <row r="31" spans="2:4" ht="17.100000000000001" customHeight="1">
      <c r="B31" s="124"/>
      <c r="D31" s="123" t="s">
        <v>236</v>
      </c>
    </row>
  </sheetData>
  <phoneticPr fontId="2"/>
  <pageMargins left="0.78740157480314965" right="0.78740157480314965" top="0.59055118110236227" bottom="0.59055118110236227" header="0.39370078740157483" footer="0.39370078740157483"/>
  <pageSetup paperSize="9" scale="93" firstPageNumber="28" orientation="portrait" useFirstPageNumber="1" horizontalDpi="1200" verticalDpi="1200" r:id="rId1"/>
  <headerFooter alignWithMargins="0">
    <oddHeader>&amp;R&amp;A</oddHeader>
    <oddFooter>&amp;C－５６－</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A56"/>
  <sheetViews>
    <sheetView zoomScaleNormal="100" workbookViewId="0">
      <selection activeCell="G9" sqref="G9:H9"/>
    </sheetView>
  </sheetViews>
  <sheetFormatPr defaultRowHeight="13.5"/>
  <cols>
    <col min="1" max="1" width="0.75" style="11" customWidth="1"/>
    <col min="2" max="2" width="9.5" style="11" bestFit="1" customWidth="1"/>
    <col min="3" max="3" width="4.375" style="11" customWidth="1"/>
    <col min="4" max="9" width="4.5" style="11" customWidth="1"/>
    <col min="10" max="10" width="4.625" style="11" customWidth="1"/>
    <col min="11" max="13" width="4.5" style="11" customWidth="1"/>
    <col min="14" max="14" width="3.375" style="11" customWidth="1"/>
    <col min="15" max="15" width="4.125" style="11" customWidth="1"/>
    <col min="16" max="17" width="3.75" style="11" customWidth="1"/>
    <col min="18" max="18" width="4.75" style="11" customWidth="1"/>
    <col min="19" max="19" width="4.25" style="11" customWidth="1"/>
    <col min="20" max="20" width="2.5" style="11" bestFit="1" customWidth="1"/>
    <col min="21" max="21" width="3.875" style="11" customWidth="1"/>
    <col min="22" max="22" width="2.75" style="11" customWidth="1"/>
    <col min="23" max="30" width="3.5" style="11" customWidth="1"/>
    <col min="31" max="16384" width="9" style="11"/>
  </cols>
  <sheetData>
    <row r="1" spans="1:27" s="132" customFormat="1" ht="26.25" customHeight="1">
      <c r="A1" s="133" t="s">
        <v>2050</v>
      </c>
      <c r="B1" s="130"/>
      <c r="C1" s="131"/>
      <c r="D1" s="131"/>
      <c r="E1" s="131"/>
      <c r="F1" s="131"/>
      <c r="G1" s="131"/>
      <c r="H1" s="131"/>
      <c r="I1" s="131"/>
      <c r="J1" s="131"/>
      <c r="K1" s="131"/>
      <c r="L1" s="131"/>
    </row>
    <row r="2" spans="1:27" ht="20.25" customHeight="1">
      <c r="A2" s="5"/>
      <c r="B2" s="23"/>
      <c r="C2" s="5"/>
      <c r="D2" s="5"/>
      <c r="E2" s="5"/>
      <c r="F2" s="10"/>
      <c r="J2" s="10"/>
    </row>
    <row r="3" spans="1:27" ht="20.25" customHeight="1">
      <c r="A3" s="5"/>
      <c r="B3" s="23"/>
      <c r="C3" s="5"/>
      <c r="D3" s="5"/>
      <c r="E3" s="1597" t="s">
        <v>139</v>
      </c>
      <c r="F3" s="1597"/>
      <c r="G3" s="1597"/>
      <c r="H3" s="1597"/>
      <c r="I3" s="1597"/>
      <c r="J3" s="1597"/>
      <c r="K3" s="1597"/>
      <c r="L3" s="1597"/>
    </row>
    <row r="4" spans="1:27" ht="18.75" customHeight="1">
      <c r="A4" s="5"/>
      <c r="B4" s="1570" t="s">
        <v>1334</v>
      </c>
      <c r="C4" s="1562" t="s">
        <v>1175</v>
      </c>
      <c r="D4" s="1562"/>
      <c r="E4" s="1562" t="s">
        <v>1404</v>
      </c>
      <c r="F4" s="1562"/>
      <c r="G4" s="1562"/>
      <c r="H4" s="1562"/>
      <c r="I4" s="1562"/>
      <c r="J4" s="1562"/>
      <c r="K4" s="1762" t="s">
        <v>1498</v>
      </c>
      <c r="L4" s="1763"/>
      <c r="M4" s="7"/>
      <c r="N4" s="7"/>
      <c r="O4" s="7"/>
      <c r="P4" s="7"/>
      <c r="Q4" s="7"/>
      <c r="R4" s="7"/>
      <c r="S4" s="7"/>
      <c r="T4" s="7"/>
      <c r="U4" s="24"/>
      <c r="V4" s="24"/>
      <c r="X4" s="25"/>
      <c r="Y4" s="25"/>
      <c r="Z4" s="25"/>
      <c r="AA4" s="25"/>
    </row>
    <row r="5" spans="1:27" ht="18.75" customHeight="1">
      <c r="A5" s="5"/>
      <c r="B5" s="1571"/>
      <c r="C5" s="1569"/>
      <c r="D5" s="1569"/>
      <c r="E5" s="1569" t="s">
        <v>316</v>
      </c>
      <c r="F5" s="1569"/>
      <c r="G5" s="1569" t="s">
        <v>1331</v>
      </c>
      <c r="H5" s="1569"/>
      <c r="I5" s="1569" t="s">
        <v>1332</v>
      </c>
      <c r="J5" s="1569"/>
      <c r="K5" s="1764"/>
      <c r="L5" s="1765"/>
      <c r="M5" s="7"/>
      <c r="N5" s="7"/>
      <c r="O5" s="7"/>
      <c r="P5" s="7"/>
      <c r="Q5" s="7"/>
      <c r="R5" s="7"/>
      <c r="S5" s="7"/>
      <c r="T5" s="7"/>
      <c r="U5" s="24"/>
      <c r="V5" s="24"/>
      <c r="X5" s="25"/>
      <c r="Y5" s="25"/>
      <c r="Z5" s="25"/>
      <c r="AA5" s="25"/>
    </row>
    <row r="6" spans="1:27" ht="18.75" customHeight="1">
      <c r="A6" s="5"/>
      <c r="B6" s="384" t="s">
        <v>1481</v>
      </c>
      <c r="C6" s="1760">
        <v>5210</v>
      </c>
      <c r="D6" s="1761"/>
      <c r="E6" s="1753">
        <v>24943</v>
      </c>
      <c r="F6" s="1753"/>
      <c r="G6" s="1753">
        <v>12224</v>
      </c>
      <c r="H6" s="1753"/>
      <c r="I6" s="1753">
        <v>12719</v>
      </c>
      <c r="J6" s="1753"/>
      <c r="K6" s="1754">
        <f>E6/C6</f>
        <v>4.7875239923224564</v>
      </c>
      <c r="L6" s="1755"/>
      <c r="M6" s="25"/>
      <c r="N6" s="25"/>
      <c r="O6" s="25"/>
      <c r="P6" s="25"/>
      <c r="Q6" s="25"/>
      <c r="R6" s="25"/>
      <c r="S6" s="25"/>
      <c r="T6" s="25"/>
      <c r="U6" s="26"/>
      <c r="V6" s="26"/>
      <c r="X6" s="25"/>
      <c r="Y6" s="25"/>
      <c r="Z6" s="25"/>
      <c r="AA6" s="25"/>
    </row>
    <row r="7" spans="1:27" ht="18.75" customHeight="1">
      <c r="A7" s="5"/>
      <c r="B7" s="384" t="s">
        <v>258</v>
      </c>
      <c r="C7" s="1759">
        <v>5850</v>
      </c>
      <c r="D7" s="1759"/>
      <c r="E7" s="1753">
        <v>26938</v>
      </c>
      <c r="F7" s="1753"/>
      <c r="G7" s="1753">
        <v>13145</v>
      </c>
      <c r="H7" s="1753"/>
      <c r="I7" s="1753">
        <v>13793</v>
      </c>
      <c r="J7" s="1753"/>
      <c r="K7" s="1754">
        <f t="shared" ref="K7:K15" si="0">E7/C7</f>
        <v>4.6047863247863248</v>
      </c>
      <c r="L7" s="1755"/>
      <c r="M7" s="25"/>
      <c r="N7" s="25"/>
      <c r="O7" s="25"/>
      <c r="P7" s="25"/>
      <c r="Q7" s="25"/>
      <c r="R7" s="25"/>
      <c r="S7" s="25"/>
      <c r="T7" s="25"/>
      <c r="U7" s="26"/>
      <c r="V7" s="26"/>
      <c r="X7" s="25"/>
      <c r="Y7" s="25"/>
      <c r="Z7" s="25"/>
      <c r="AA7" s="25"/>
    </row>
    <row r="8" spans="1:27" ht="18.75" customHeight="1">
      <c r="A8" s="5"/>
      <c r="B8" s="384" t="s">
        <v>1333</v>
      </c>
      <c r="C8" s="1759">
        <v>7841</v>
      </c>
      <c r="D8" s="1759"/>
      <c r="E8" s="1753">
        <v>32513</v>
      </c>
      <c r="F8" s="1753"/>
      <c r="G8" s="1753">
        <v>15932</v>
      </c>
      <c r="H8" s="1753"/>
      <c r="I8" s="1753">
        <v>16581</v>
      </c>
      <c r="J8" s="1753"/>
      <c r="K8" s="1754">
        <f t="shared" si="0"/>
        <v>4.1465374314500698</v>
      </c>
      <c r="L8" s="1755"/>
      <c r="M8" s="25"/>
      <c r="N8" s="25"/>
      <c r="O8" s="25"/>
      <c r="P8" s="25"/>
      <c r="Q8" s="25"/>
      <c r="R8" s="25"/>
      <c r="S8" s="25"/>
      <c r="T8" s="25"/>
      <c r="U8" s="26"/>
      <c r="V8" s="26"/>
      <c r="X8" s="25"/>
      <c r="Y8" s="25"/>
      <c r="Z8" s="25"/>
      <c r="AA8" s="25"/>
    </row>
    <row r="9" spans="1:27" ht="18.75" customHeight="1">
      <c r="A9" s="5"/>
      <c r="B9" s="384" t="s">
        <v>1176</v>
      </c>
      <c r="C9" s="1759">
        <v>9339</v>
      </c>
      <c r="D9" s="1759"/>
      <c r="E9" s="1753">
        <v>38144</v>
      </c>
      <c r="F9" s="1753"/>
      <c r="G9" s="1753">
        <v>18762</v>
      </c>
      <c r="H9" s="1753"/>
      <c r="I9" s="1753">
        <v>19382</v>
      </c>
      <c r="J9" s="1753"/>
      <c r="K9" s="1754">
        <f t="shared" si="0"/>
        <v>4.0843773423278726</v>
      </c>
      <c r="L9" s="1755"/>
      <c r="M9" s="25"/>
      <c r="N9" s="25"/>
      <c r="O9" s="25"/>
      <c r="P9" s="25"/>
      <c r="Q9" s="25"/>
      <c r="R9" s="25"/>
      <c r="S9" s="25"/>
      <c r="T9" s="25"/>
      <c r="U9" s="26"/>
      <c r="V9" s="26"/>
      <c r="X9" s="25"/>
      <c r="Y9" s="25"/>
      <c r="Z9" s="25"/>
      <c r="AA9" s="25"/>
    </row>
    <row r="10" spans="1:27" ht="18.75" customHeight="1">
      <c r="A10" s="5"/>
      <c r="B10" s="384" t="s">
        <v>1177</v>
      </c>
      <c r="C10" s="1753">
        <v>10920</v>
      </c>
      <c r="D10" s="1753"/>
      <c r="E10" s="1753">
        <v>42478</v>
      </c>
      <c r="F10" s="1753"/>
      <c r="G10" s="1753">
        <v>20990</v>
      </c>
      <c r="H10" s="1753"/>
      <c r="I10" s="1753">
        <v>21488</v>
      </c>
      <c r="J10" s="1753"/>
      <c r="K10" s="1754">
        <f t="shared" si="0"/>
        <v>3.8899267399267399</v>
      </c>
      <c r="L10" s="1755"/>
      <c r="M10" s="25"/>
      <c r="N10" s="25"/>
      <c r="O10" s="25"/>
      <c r="P10" s="25"/>
      <c r="Q10" s="25"/>
      <c r="R10" s="25"/>
      <c r="S10" s="25"/>
      <c r="T10" s="25"/>
      <c r="U10" s="26"/>
      <c r="V10" s="26"/>
      <c r="X10" s="25"/>
      <c r="Y10" s="25"/>
      <c r="Z10" s="25"/>
      <c r="AA10" s="25"/>
    </row>
    <row r="11" spans="1:27" ht="18.75" customHeight="1">
      <c r="A11" s="5"/>
      <c r="B11" s="384" t="s">
        <v>707</v>
      </c>
      <c r="C11" s="1753">
        <v>11765</v>
      </c>
      <c r="D11" s="1753"/>
      <c r="E11" s="1753">
        <v>43671</v>
      </c>
      <c r="F11" s="1753"/>
      <c r="G11" s="1753">
        <v>21622</v>
      </c>
      <c r="H11" s="1753"/>
      <c r="I11" s="1753">
        <v>22049</v>
      </c>
      <c r="J11" s="1753"/>
      <c r="K11" s="1754">
        <f t="shared" si="0"/>
        <v>3.7119422014449639</v>
      </c>
      <c r="L11" s="1755"/>
      <c r="M11" s="25"/>
      <c r="N11" s="25"/>
      <c r="O11" s="25"/>
      <c r="P11" s="25"/>
      <c r="Q11" s="25"/>
      <c r="R11" s="25"/>
      <c r="S11" s="25"/>
      <c r="T11" s="25"/>
      <c r="U11" s="26"/>
      <c r="V11" s="26"/>
      <c r="X11" s="25"/>
      <c r="Y11" s="25"/>
      <c r="Z11" s="25"/>
      <c r="AA11" s="25"/>
    </row>
    <row r="12" spans="1:27" ht="18.75" customHeight="1">
      <c r="A12" s="5"/>
      <c r="B12" s="384" t="s">
        <v>708</v>
      </c>
      <c r="C12" s="1756">
        <v>13191</v>
      </c>
      <c r="D12" s="1756"/>
      <c r="E12" s="1753">
        <v>45865</v>
      </c>
      <c r="F12" s="1753"/>
      <c r="G12" s="1757">
        <v>22738</v>
      </c>
      <c r="H12" s="1758"/>
      <c r="I12" s="1753">
        <v>23127</v>
      </c>
      <c r="J12" s="1753"/>
      <c r="K12" s="1754">
        <f t="shared" si="0"/>
        <v>3.4769918884087634</v>
      </c>
      <c r="L12" s="1755"/>
      <c r="M12" s="25"/>
      <c r="N12" s="25"/>
      <c r="O12" s="25"/>
      <c r="P12" s="25"/>
      <c r="Q12" s="25"/>
      <c r="R12" s="25"/>
      <c r="S12" s="25"/>
      <c r="T12" s="25"/>
      <c r="U12" s="26"/>
      <c r="V12" s="26"/>
      <c r="X12" s="27"/>
      <c r="Y12" s="27"/>
      <c r="Z12" s="27"/>
      <c r="AA12" s="27"/>
    </row>
    <row r="13" spans="1:27" ht="18.75" customHeight="1">
      <c r="A13" s="5"/>
      <c r="B13" s="384" t="s">
        <v>1323</v>
      </c>
      <c r="C13" s="1753">
        <v>15170</v>
      </c>
      <c r="D13" s="1753"/>
      <c r="E13" s="1753">
        <v>48326</v>
      </c>
      <c r="F13" s="1753"/>
      <c r="G13" s="1753">
        <v>24123</v>
      </c>
      <c r="H13" s="1753"/>
      <c r="I13" s="1753">
        <v>24203</v>
      </c>
      <c r="J13" s="1753"/>
      <c r="K13" s="1754">
        <f t="shared" si="0"/>
        <v>3.1856295319709953</v>
      </c>
      <c r="L13" s="1755"/>
      <c r="M13" s="25"/>
      <c r="N13" s="25"/>
      <c r="O13" s="25"/>
      <c r="P13" s="25"/>
      <c r="Q13" s="25"/>
      <c r="R13" s="25"/>
      <c r="S13" s="25"/>
      <c r="T13" s="25"/>
      <c r="U13" s="26"/>
      <c r="V13" s="26"/>
      <c r="X13" s="1752"/>
      <c r="Y13" s="1752"/>
      <c r="Z13" s="27"/>
      <c r="AA13" s="27"/>
    </row>
    <row r="14" spans="1:27" ht="18.75" customHeight="1">
      <c r="A14" s="5"/>
      <c r="B14" s="384" t="s">
        <v>547</v>
      </c>
      <c r="C14" s="1753">
        <v>16589</v>
      </c>
      <c r="D14" s="1753"/>
      <c r="E14" s="1753">
        <v>49486</v>
      </c>
      <c r="F14" s="1753"/>
      <c r="G14" s="1753">
        <v>24759</v>
      </c>
      <c r="H14" s="1753"/>
      <c r="I14" s="1753">
        <v>24727</v>
      </c>
      <c r="J14" s="1753"/>
      <c r="K14" s="1754">
        <f t="shared" si="0"/>
        <v>2.9830610645608537</v>
      </c>
      <c r="L14" s="1755"/>
      <c r="M14" s="25"/>
      <c r="N14" s="25"/>
      <c r="O14" s="25"/>
      <c r="P14" s="25"/>
      <c r="Q14" s="25"/>
      <c r="R14" s="25"/>
      <c r="S14" s="25"/>
      <c r="T14" s="25"/>
      <c r="U14" s="26"/>
      <c r="V14" s="26"/>
      <c r="X14" s="25"/>
      <c r="Y14" s="25"/>
      <c r="Z14" s="27"/>
      <c r="AA14" s="27"/>
    </row>
    <row r="15" spans="1:27" ht="18.75" customHeight="1">
      <c r="A15" s="5"/>
      <c r="B15" s="384" t="s">
        <v>1056</v>
      </c>
      <c r="C15" s="1753">
        <v>17476</v>
      </c>
      <c r="D15" s="1753"/>
      <c r="E15" s="1753">
        <v>49955</v>
      </c>
      <c r="F15" s="1753"/>
      <c r="G15" s="1753">
        <v>24807</v>
      </c>
      <c r="H15" s="1753"/>
      <c r="I15" s="1753">
        <v>25148</v>
      </c>
      <c r="J15" s="1753"/>
      <c r="K15" s="1754">
        <f t="shared" si="0"/>
        <v>2.8584916456855116</v>
      </c>
      <c r="L15" s="1755"/>
      <c r="M15" s="25"/>
      <c r="N15" s="25"/>
      <c r="O15" s="25"/>
      <c r="P15" s="25"/>
      <c r="Q15" s="25"/>
      <c r="R15" s="25"/>
      <c r="S15" s="25"/>
      <c r="T15" s="25"/>
      <c r="U15" s="26"/>
      <c r="V15" s="26"/>
      <c r="X15" s="1752"/>
      <c r="Y15" s="1752"/>
      <c r="Z15" s="27"/>
      <c r="AA15" s="27"/>
    </row>
    <row r="16" spans="1:27" ht="18.75" customHeight="1">
      <c r="A16" s="5"/>
      <c r="B16" s="385" t="s">
        <v>1716</v>
      </c>
      <c r="C16" s="1751">
        <v>18143</v>
      </c>
      <c r="D16" s="1751"/>
      <c r="E16" s="1751">
        <v>49889</v>
      </c>
      <c r="F16" s="1751"/>
      <c r="G16" s="1751">
        <v>24644</v>
      </c>
      <c r="H16" s="1751"/>
      <c r="I16" s="1751">
        <v>25245</v>
      </c>
      <c r="J16" s="1751"/>
      <c r="K16" s="1748">
        <f>E16/C16</f>
        <v>2.7497657498759853</v>
      </c>
      <c r="L16" s="1749"/>
      <c r="M16" s="25"/>
      <c r="N16" s="25"/>
      <c r="O16" s="25"/>
      <c r="P16" s="25"/>
      <c r="Q16" s="25"/>
      <c r="R16" s="25"/>
      <c r="S16" s="25"/>
      <c r="T16" s="25"/>
      <c r="U16" s="26"/>
      <c r="V16" s="26"/>
      <c r="X16" s="25"/>
      <c r="Y16" s="25"/>
      <c r="Z16" s="27"/>
      <c r="AA16" s="27"/>
    </row>
    <row r="17" spans="1:27" ht="20.25" customHeight="1">
      <c r="A17" s="5"/>
      <c r="B17" s="1750" t="s">
        <v>315</v>
      </c>
      <c r="C17" s="1750"/>
      <c r="D17" s="1750"/>
      <c r="E17" s="1750"/>
      <c r="F17" s="25"/>
      <c r="G17" s="25"/>
      <c r="H17" s="25"/>
      <c r="I17" s="25"/>
      <c r="J17" s="25"/>
      <c r="K17" s="26"/>
      <c r="L17" s="26"/>
      <c r="M17" s="25"/>
      <c r="N17" s="25"/>
      <c r="O17" s="25"/>
      <c r="P17" s="25"/>
      <c r="Q17" s="1752"/>
      <c r="R17" s="1752"/>
      <c r="S17" s="1752"/>
      <c r="T17" s="1752"/>
      <c r="U17" s="1752"/>
      <c r="V17" s="1752"/>
      <c r="X17" s="1752"/>
      <c r="Y17" s="1752"/>
      <c r="Z17" s="27"/>
      <c r="AA17" s="27"/>
    </row>
    <row r="38" spans="1:12" ht="24.75" customHeight="1"/>
    <row r="39" spans="1:12" ht="18.75" customHeight="1">
      <c r="A39" s="3"/>
      <c r="B39" s="3"/>
      <c r="C39" s="3"/>
      <c r="D39" s="3"/>
      <c r="E39" s="3"/>
      <c r="F39" s="3"/>
      <c r="G39" s="3"/>
      <c r="H39" s="3"/>
      <c r="I39" s="3"/>
      <c r="J39" s="3"/>
      <c r="K39" s="3"/>
      <c r="L39" s="3"/>
    </row>
    <row r="40" spans="1:12" ht="18.75" customHeight="1">
      <c r="A40" s="3"/>
      <c r="B40" s="3"/>
      <c r="C40" s="3"/>
      <c r="D40" s="3"/>
      <c r="E40" s="3"/>
      <c r="F40" s="3"/>
      <c r="G40" s="3"/>
      <c r="H40" s="3"/>
      <c r="I40" s="3"/>
      <c r="J40" s="3"/>
      <c r="K40" s="3"/>
      <c r="L40" s="3"/>
    </row>
    <row r="41" spans="1:12" ht="18.75" customHeight="1">
      <c r="A41" s="3"/>
      <c r="B41" s="3"/>
      <c r="C41" s="3"/>
      <c r="D41" s="3"/>
      <c r="E41" s="3"/>
      <c r="F41" s="3"/>
      <c r="G41" s="3"/>
      <c r="H41" s="3"/>
      <c r="I41" s="3"/>
      <c r="J41" s="3"/>
      <c r="K41" s="3"/>
      <c r="L41" s="3"/>
    </row>
    <row r="42" spans="1:12" ht="18.75" customHeight="1">
      <c r="A42" s="3"/>
      <c r="B42" s="3"/>
      <c r="C42" s="3"/>
      <c r="D42" s="3"/>
      <c r="E42" s="3"/>
      <c r="F42" s="3"/>
      <c r="G42" s="3"/>
      <c r="H42" s="3"/>
      <c r="I42" s="3"/>
      <c r="J42" s="3"/>
      <c r="K42" s="3"/>
      <c r="L42" s="3"/>
    </row>
    <row r="43" spans="1:12" ht="18.75" customHeight="1">
      <c r="B43" s="2"/>
      <c r="C43" s="2"/>
    </row>
    <row r="44" spans="1:12" ht="18.75" customHeight="1">
      <c r="B44" s="2"/>
      <c r="C44" s="2"/>
    </row>
    <row r="45" spans="1:12" ht="18.75" customHeight="1">
      <c r="B45" s="2"/>
      <c r="C45" s="2"/>
    </row>
    <row r="46" spans="1:12" ht="18.75" customHeight="1">
      <c r="B46" s="2"/>
      <c r="C46" s="2"/>
    </row>
    <row r="47" spans="1:12" ht="18.75" customHeight="1">
      <c r="B47" s="2"/>
      <c r="C47" s="2"/>
    </row>
    <row r="48" spans="1:12" ht="18.75" customHeight="1">
      <c r="B48" s="2"/>
      <c r="C48" s="2"/>
    </row>
    <row r="49" spans="2:3" ht="18.75" customHeight="1">
      <c r="B49" s="2"/>
      <c r="C49" s="2"/>
    </row>
    <row r="50" spans="2:3" ht="18.75" customHeight="1">
      <c r="B50" s="2"/>
      <c r="C50" s="2"/>
    </row>
    <row r="51" spans="2:3" ht="18.75" customHeight="1">
      <c r="B51" s="2"/>
      <c r="C51" s="2"/>
    </row>
    <row r="52" spans="2:3" ht="18.75" customHeight="1">
      <c r="B52" s="2"/>
      <c r="C52" s="2"/>
    </row>
    <row r="53" spans="2:3" ht="18.75" customHeight="1">
      <c r="B53" s="2"/>
      <c r="C53" s="2"/>
    </row>
    <row r="54" spans="2:3" ht="18.75" customHeight="1">
      <c r="B54" s="2"/>
      <c r="C54" s="2"/>
    </row>
    <row r="55" spans="2:3" ht="18.75" customHeight="1">
      <c r="B55" s="2"/>
      <c r="C55" s="2"/>
    </row>
    <row r="56" spans="2:3" ht="18.75" customHeight="1">
      <c r="B56" s="2"/>
      <c r="C56" s="2"/>
    </row>
  </sheetData>
  <mergeCells count="70">
    <mergeCell ref="E3:L3"/>
    <mergeCell ref="B4:B5"/>
    <mergeCell ref="C4:D5"/>
    <mergeCell ref="E4:J4"/>
    <mergeCell ref="K4:L5"/>
    <mergeCell ref="E5:F5"/>
    <mergeCell ref="G5:H5"/>
    <mergeCell ref="I5:J5"/>
    <mergeCell ref="C6:D6"/>
    <mergeCell ref="E6:F6"/>
    <mergeCell ref="G6:H6"/>
    <mergeCell ref="I6:J6"/>
    <mergeCell ref="K6:L6"/>
    <mergeCell ref="C7:D7"/>
    <mergeCell ref="E7:F7"/>
    <mergeCell ref="G7:H7"/>
    <mergeCell ref="I7:J7"/>
    <mergeCell ref="K7:L7"/>
    <mergeCell ref="C8:D8"/>
    <mergeCell ref="E8:F8"/>
    <mergeCell ref="G8:H8"/>
    <mergeCell ref="I8:J8"/>
    <mergeCell ref="K8:L8"/>
    <mergeCell ref="C9:D9"/>
    <mergeCell ref="E9:F9"/>
    <mergeCell ref="G9:H9"/>
    <mergeCell ref="I9:J9"/>
    <mergeCell ref="K9:L9"/>
    <mergeCell ref="C10:D10"/>
    <mergeCell ref="E10:F10"/>
    <mergeCell ref="G10:H10"/>
    <mergeCell ref="I10:J10"/>
    <mergeCell ref="K10:L10"/>
    <mergeCell ref="C11:D11"/>
    <mergeCell ref="E11:F11"/>
    <mergeCell ref="G11:H11"/>
    <mergeCell ref="I11:J11"/>
    <mergeCell ref="K11:L11"/>
    <mergeCell ref="C15:D15"/>
    <mergeCell ref="E15:F15"/>
    <mergeCell ref="G15:H15"/>
    <mergeCell ref="I15:J15"/>
    <mergeCell ref="K15:L15"/>
    <mergeCell ref="C12:D12"/>
    <mergeCell ref="E12:F12"/>
    <mergeCell ref="G12:H12"/>
    <mergeCell ref="I12:J12"/>
    <mergeCell ref="K12:L12"/>
    <mergeCell ref="X13:Y13"/>
    <mergeCell ref="C14:D14"/>
    <mergeCell ref="E14:F14"/>
    <mergeCell ref="G14:H14"/>
    <mergeCell ref="I14:J14"/>
    <mergeCell ref="K14:L14"/>
    <mergeCell ref="C13:D13"/>
    <mergeCell ref="E13:F13"/>
    <mergeCell ref="G13:H13"/>
    <mergeCell ref="I13:J13"/>
    <mergeCell ref="K13:L13"/>
    <mergeCell ref="Q17:R17"/>
    <mergeCell ref="S17:T17"/>
    <mergeCell ref="U17:V17"/>
    <mergeCell ref="X17:Y17"/>
    <mergeCell ref="X15:Y15"/>
    <mergeCell ref="K16:L16"/>
    <mergeCell ref="B17:E17"/>
    <mergeCell ref="C16:D16"/>
    <mergeCell ref="E16:F16"/>
    <mergeCell ref="G16:H16"/>
    <mergeCell ref="I16:J16"/>
  </mergeCells>
  <phoneticPr fontId="2"/>
  <pageMargins left="0.78740157480314965" right="0.78740157480314965" top="0.59055118110236227" bottom="0.59055118110236227" header="0.39370078740157483" footer="0.39370078740157483"/>
  <pageSetup paperSize="9" firstPageNumber="4" orientation="portrait" r:id="rId1"/>
  <headerFooter alignWithMargins="0">
    <oddHeader>&amp;R&amp;A</oddHeader>
    <oddFooter>&amp;C－４－</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G62"/>
  <sheetViews>
    <sheetView zoomScaleNormal="100" workbookViewId="0">
      <selection activeCell="F17" sqref="F17"/>
    </sheetView>
  </sheetViews>
  <sheetFormatPr defaultRowHeight="13.5"/>
  <cols>
    <col min="1" max="1" width="1.25" style="11" customWidth="1"/>
    <col min="2" max="2" width="9" style="11"/>
    <col min="3" max="3" width="7.25" style="11" customWidth="1"/>
    <col min="4" max="4" width="0.375" style="11" hidden="1" customWidth="1"/>
    <col min="5" max="7" width="7.25" style="11" customWidth="1"/>
    <col min="8" max="8" width="0.25" style="11" hidden="1" customWidth="1"/>
    <col min="9" max="11" width="7.25" style="11" customWidth="1"/>
    <col min="12" max="12" width="0.25" style="11" hidden="1" customWidth="1"/>
    <col min="13" max="14" width="7.25" style="11" customWidth="1"/>
    <col min="15" max="15" width="3.75" style="11" customWidth="1"/>
    <col min="16" max="16" width="0.25" style="11" hidden="1" customWidth="1"/>
    <col min="17" max="18" width="3.75" style="11" customWidth="1"/>
    <col min="19" max="19" width="7.25" style="11" customWidth="1"/>
    <col min="20" max="20" width="3.75" style="11" customWidth="1"/>
    <col min="21" max="21" width="9" style="11"/>
    <col min="22" max="24" width="7.75" style="11" bestFit="1" customWidth="1"/>
    <col min="25" max="25" width="8.75" style="11" bestFit="1" customWidth="1"/>
    <col min="26" max="27" width="8.625" style="11" bestFit="1" customWidth="1"/>
    <col min="28" max="28" width="6.25" style="11" customWidth="1"/>
    <col min="29" max="30" width="7.625" style="11" bestFit="1" customWidth="1"/>
    <col min="31" max="32" width="4.5" style="11" bestFit="1" customWidth="1"/>
    <col min="33" max="33" width="3.5" style="11" bestFit="1" customWidth="1"/>
    <col min="34" max="16384" width="9" style="11"/>
  </cols>
  <sheetData>
    <row r="1" spans="1:33" s="132" customFormat="1" ht="26.25" customHeight="1">
      <c r="A1" s="145" t="s">
        <v>2051</v>
      </c>
      <c r="B1" s="134"/>
      <c r="C1" s="144"/>
      <c r="D1" s="144"/>
      <c r="E1" s="144"/>
      <c r="F1" s="144"/>
      <c r="G1" s="144"/>
      <c r="H1" s="144"/>
      <c r="I1" s="144"/>
      <c r="J1" s="144"/>
      <c r="K1" s="144"/>
      <c r="L1" s="144"/>
      <c r="M1" s="144"/>
      <c r="N1" s="144"/>
      <c r="O1" s="144"/>
      <c r="P1" s="144"/>
      <c r="Q1" s="135"/>
      <c r="R1" s="135"/>
    </row>
    <row r="2" spans="1:33" ht="20.25" customHeight="1">
      <c r="B2" s="5"/>
      <c r="C2" s="5"/>
      <c r="D2" s="5"/>
      <c r="E2" s="5"/>
      <c r="F2" s="5"/>
      <c r="G2" s="5"/>
      <c r="H2" s="5"/>
      <c r="I2" s="5"/>
      <c r="J2" s="5"/>
      <c r="K2" s="5"/>
      <c r="L2" s="5"/>
      <c r="M2" s="263" t="s">
        <v>2040</v>
      </c>
      <c r="N2" s="288"/>
      <c r="O2" s="1101"/>
      <c r="P2" s="1101"/>
      <c r="Q2" s="1101"/>
      <c r="R2" s="1101"/>
    </row>
    <row r="3" spans="1:33" ht="18.75" customHeight="1">
      <c r="A3" s="5"/>
      <c r="B3" s="1570" t="s">
        <v>1334</v>
      </c>
      <c r="C3" s="1562" t="s">
        <v>259</v>
      </c>
      <c r="D3" s="1562"/>
      <c r="E3" s="1562"/>
      <c r="F3" s="1562"/>
      <c r="G3" s="1562" t="s">
        <v>260</v>
      </c>
      <c r="H3" s="1562"/>
      <c r="I3" s="1562"/>
      <c r="J3" s="1562"/>
      <c r="K3" s="1562" t="s">
        <v>261</v>
      </c>
      <c r="L3" s="1562"/>
      <c r="M3" s="1768"/>
      <c r="N3" s="1768"/>
      <c r="O3" s="1769" t="s">
        <v>2001</v>
      </c>
      <c r="P3" s="1770"/>
      <c r="Q3" s="1771"/>
      <c r="R3" s="1772"/>
      <c r="S3" s="27"/>
      <c r="T3" s="1766"/>
      <c r="U3" s="1766"/>
      <c r="V3" s="1766"/>
      <c r="W3" s="1766"/>
      <c r="X3" s="1766"/>
      <c r="Y3" s="1766"/>
      <c r="Z3" s="1766"/>
      <c r="AA3" s="1766"/>
      <c r="AB3" s="1773"/>
      <c r="AC3" s="1773"/>
      <c r="AD3" s="1766"/>
      <c r="AE3" s="1773"/>
      <c r="AF3" s="1773"/>
    </row>
    <row r="4" spans="1:33" ht="18.75" customHeight="1">
      <c r="A4" s="5"/>
      <c r="B4" s="1571"/>
      <c r="C4" s="381" t="s">
        <v>1385</v>
      </c>
      <c r="D4" s="381"/>
      <c r="E4" s="381" t="s">
        <v>1331</v>
      </c>
      <c r="F4" s="381" t="s">
        <v>1386</v>
      </c>
      <c r="G4" s="381" t="s">
        <v>1385</v>
      </c>
      <c r="H4" s="381"/>
      <c r="I4" s="381" t="s">
        <v>1331</v>
      </c>
      <c r="J4" s="381" t="s">
        <v>1386</v>
      </c>
      <c r="K4" s="381" t="s">
        <v>1385</v>
      </c>
      <c r="L4" s="381"/>
      <c r="M4" s="381" t="s">
        <v>1331</v>
      </c>
      <c r="N4" s="381" t="s">
        <v>1386</v>
      </c>
      <c r="O4" s="390" t="s">
        <v>1385</v>
      </c>
      <c r="P4" s="390"/>
      <c r="Q4" s="391" t="s">
        <v>1331</v>
      </c>
      <c r="R4" s="392" t="s">
        <v>1386</v>
      </c>
      <c r="S4" s="27"/>
      <c r="T4" s="1766"/>
      <c r="U4" s="7"/>
      <c r="V4" s="7"/>
      <c r="W4" s="7"/>
      <c r="X4" s="7"/>
      <c r="Y4" s="7"/>
      <c r="Z4" s="7"/>
      <c r="AA4" s="7"/>
      <c r="AB4" s="7"/>
      <c r="AC4" s="7"/>
      <c r="AD4" s="29"/>
      <c r="AE4" s="27"/>
      <c r="AF4" s="27"/>
    </row>
    <row r="5" spans="1:33" ht="18.75" customHeight="1">
      <c r="A5" s="5"/>
      <c r="B5" s="387" t="s">
        <v>1176</v>
      </c>
      <c r="C5" s="493">
        <v>10108</v>
      </c>
      <c r="D5" s="665">
        <f t="shared" ref="D5:D12" si="0">C5/(C5+G5+K5+O5)</f>
        <v>0.26499580536912754</v>
      </c>
      <c r="E5" s="493">
        <v>5178</v>
      </c>
      <c r="F5" s="493">
        <v>4930</v>
      </c>
      <c r="G5" s="493">
        <v>24690</v>
      </c>
      <c r="H5" s="665">
        <f t="shared" ref="H5:H12" si="1">G5/(C5+G5+K5+O5)</f>
        <v>0.64728397651006708</v>
      </c>
      <c r="I5" s="493">
        <v>12219</v>
      </c>
      <c r="J5" s="493">
        <v>12471</v>
      </c>
      <c r="K5" s="493">
        <v>3338</v>
      </c>
      <c r="L5" s="665">
        <f t="shared" ref="L5:L12" si="2">K5/(C5+G5+K5+O5)</f>
        <v>8.7510486577181204E-2</v>
      </c>
      <c r="M5" s="493">
        <v>1361</v>
      </c>
      <c r="N5" s="493">
        <v>1977</v>
      </c>
      <c r="O5" s="493">
        <v>8</v>
      </c>
      <c r="P5" s="665">
        <f t="shared" ref="P5:P12" si="3">O5/(C5+G5+K5+O5)</f>
        <v>2.0973154362416107E-4</v>
      </c>
      <c r="Q5" s="248">
        <v>4</v>
      </c>
      <c r="R5" s="429">
        <v>4</v>
      </c>
      <c r="S5" s="27"/>
      <c r="T5" s="16"/>
      <c r="U5" s="30"/>
      <c r="V5" s="30"/>
      <c r="W5" s="30"/>
      <c r="X5" s="30"/>
      <c r="Y5" s="30"/>
      <c r="Z5" s="30"/>
      <c r="AA5" s="30"/>
      <c r="AB5" s="30"/>
      <c r="AC5" s="30"/>
      <c r="AD5" s="30"/>
      <c r="AE5" s="30"/>
      <c r="AF5" s="30"/>
    </row>
    <row r="6" spans="1:33" ht="18.75" customHeight="1">
      <c r="A6" s="5"/>
      <c r="B6" s="393" t="s">
        <v>1177</v>
      </c>
      <c r="C6" s="580">
        <v>10625</v>
      </c>
      <c r="D6" s="666">
        <f t="shared" si="0"/>
        <v>0.2501294787890202</v>
      </c>
      <c r="E6" s="580">
        <v>5426</v>
      </c>
      <c r="F6" s="580">
        <v>5199</v>
      </c>
      <c r="G6" s="580">
        <v>27958</v>
      </c>
      <c r="H6" s="666">
        <f t="shared" si="1"/>
        <v>0.6581759969866755</v>
      </c>
      <c r="I6" s="580">
        <v>14046</v>
      </c>
      <c r="J6" s="580">
        <v>13912</v>
      </c>
      <c r="K6" s="580">
        <v>3895</v>
      </c>
      <c r="L6" s="666">
        <f t="shared" si="2"/>
        <v>9.1694524224304352E-2</v>
      </c>
      <c r="M6" s="580">
        <v>1518</v>
      </c>
      <c r="N6" s="580">
        <v>2377</v>
      </c>
      <c r="O6" s="580">
        <v>0</v>
      </c>
      <c r="P6" s="666">
        <f t="shared" si="3"/>
        <v>0</v>
      </c>
      <c r="Q6" s="249">
        <v>0</v>
      </c>
      <c r="R6" s="250">
        <v>0</v>
      </c>
      <c r="S6" s="27"/>
      <c r="T6" s="16"/>
      <c r="U6" s="30"/>
      <c r="V6" s="30"/>
      <c r="W6" s="30"/>
      <c r="X6" s="30"/>
      <c r="Y6" s="30"/>
      <c r="Z6" s="30"/>
      <c r="AA6" s="30"/>
      <c r="AB6" s="30"/>
      <c r="AC6" s="30"/>
      <c r="AD6" s="30"/>
      <c r="AE6" s="30"/>
      <c r="AF6" s="30"/>
    </row>
    <row r="7" spans="1:33" ht="18.75" customHeight="1">
      <c r="A7" s="3"/>
      <c r="B7" s="393" t="s">
        <v>707</v>
      </c>
      <c r="C7" s="580">
        <v>8870</v>
      </c>
      <c r="D7" s="666">
        <f t="shared" si="0"/>
        <v>0.20310961507636646</v>
      </c>
      <c r="E7" s="580">
        <v>4612</v>
      </c>
      <c r="F7" s="580">
        <v>4258</v>
      </c>
      <c r="G7" s="580">
        <v>30194</v>
      </c>
      <c r="H7" s="666">
        <f t="shared" si="1"/>
        <v>0.691397036935266</v>
      </c>
      <c r="I7" s="580">
        <v>15177</v>
      </c>
      <c r="J7" s="580">
        <v>15017</v>
      </c>
      <c r="K7" s="580">
        <v>4593</v>
      </c>
      <c r="L7" s="666">
        <f t="shared" si="2"/>
        <v>0.10517276911451535</v>
      </c>
      <c r="M7" s="580">
        <v>1821</v>
      </c>
      <c r="N7" s="580">
        <v>2772</v>
      </c>
      <c r="O7" s="580">
        <v>14</v>
      </c>
      <c r="P7" s="666">
        <f t="shared" si="3"/>
        <v>3.2057887385221316E-4</v>
      </c>
      <c r="Q7" s="249">
        <v>12</v>
      </c>
      <c r="R7" s="250">
        <v>2</v>
      </c>
      <c r="S7" s="27"/>
      <c r="T7" s="16"/>
      <c r="U7" s="30"/>
      <c r="V7" s="30"/>
      <c r="W7" s="30"/>
      <c r="X7" s="30"/>
      <c r="Y7" s="30"/>
      <c r="Z7" s="30"/>
      <c r="AA7" s="30"/>
      <c r="AB7" s="30"/>
      <c r="AC7" s="30"/>
      <c r="AD7" s="30"/>
      <c r="AE7" s="30"/>
      <c r="AF7" s="30"/>
    </row>
    <row r="8" spans="1:33" ht="18.75" customHeight="1">
      <c r="A8" s="3"/>
      <c r="B8" s="393" t="s">
        <v>708</v>
      </c>
      <c r="C8" s="580">
        <v>7914</v>
      </c>
      <c r="D8" s="666">
        <f t="shared" si="0"/>
        <v>0.17254987463207239</v>
      </c>
      <c r="E8" s="580">
        <v>4097</v>
      </c>
      <c r="F8" s="580">
        <v>3817</v>
      </c>
      <c r="G8" s="580">
        <v>32143</v>
      </c>
      <c r="H8" s="666">
        <f t="shared" si="1"/>
        <v>0.7008176169192194</v>
      </c>
      <c r="I8" s="580">
        <v>16242</v>
      </c>
      <c r="J8" s="580">
        <v>15901</v>
      </c>
      <c r="K8" s="580">
        <v>5802</v>
      </c>
      <c r="L8" s="666">
        <f t="shared" si="2"/>
        <v>0.12650168974163306</v>
      </c>
      <c r="M8" s="580">
        <v>2395</v>
      </c>
      <c r="N8" s="580">
        <v>3407</v>
      </c>
      <c r="O8" s="580">
        <v>6</v>
      </c>
      <c r="P8" s="666">
        <f t="shared" si="3"/>
        <v>1.3081870707511175E-4</v>
      </c>
      <c r="Q8" s="249">
        <v>4</v>
      </c>
      <c r="R8" s="250">
        <v>2</v>
      </c>
      <c r="S8" s="27"/>
      <c r="T8" s="16"/>
      <c r="U8" s="30"/>
      <c r="V8" s="30"/>
      <c r="W8" s="30"/>
      <c r="X8" s="30"/>
      <c r="Y8" s="30"/>
      <c r="Z8" s="30"/>
      <c r="AA8" s="30"/>
      <c r="AB8" s="30"/>
      <c r="AC8" s="30"/>
      <c r="AD8" s="30"/>
      <c r="AE8" s="30"/>
      <c r="AF8" s="30"/>
    </row>
    <row r="9" spans="1:33" ht="18.75" customHeight="1">
      <c r="A9" s="3"/>
      <c r="B9" s="393" t="s">
        <v>1323</v>
      </c>
      <c r="C9" s="580">
        <v>7586</v>
      </c>
      <c r="D9" s="666">
        <f t="shared" si="0"/>
        <v>0.15697554111658321</v>
      </c>
      <c r="E9" s="580">
        <v>3891</v>
      </c>
      <c r="F9" s="580">
        <v>3695</v>
      </c>
      <c r="G9" s="580">
        <v>33738</v>
      </c>
      <c r="H9" s="666">
        <f t="shared" si="1"/>
        <v>0.69813350991184875</v>
      </c>
      <c r="I9" s="580">
        <v>17242</v>
      </c>
      <c r="J9" s="580">
        <v>16496</v>
      </c>
      <c r="K9" s="580">
        <v>6969</v>
      </c>
      <c r="L9" s="666">
        <f t="shared" si="2"/>
        <v>0.14420808674419566</v>
      </c>
      <c r="M9" s="580">
        <v>2966</v>
      </c>
      <c r="N9" s="580">
        <v>4003</v>
      </c>
      <c r="O9" s="580">
        <v>33</v>
      </c>
      <c r="P9" s="666">
        <f t="shared" si="3"/>
        <v>6.8286222737242894E-4</v>
      </c>
      <c r="Q9" s="249">
        <v>24</v>
      </c>
      <c r="R9" s="250">
        <v>9</v>
      </c>
      <c r="S9" s="27"/>
      <c r="T9" s="16"/>
      <c r="U9" s="30"/>
      <c r="V9" s="30"/>
      <c r="W9" s="30"/>
      <c r="X9" s="30"/>
      <c r="Y9" s="30"/>
      <c r="Z9" s="30"/>
      <c r="AA9" s="30"/>
      <c r="AB9" s="30"/>
      <c r="AC9" s="30"/>
      <c r="AD9" s="30"/>
      <c r="AE9" s="30"/>
      <c r="AF9" s="30"/>
    </row>
    <row r="10" spans="1:33" ht="18.75" customHeight="1">
      <c r="A10" s="3"/>
      <c r="B10" s="393" t="s">
        <v>547</v>
      </c>
      <c r="C10" s="580">
        <v>7490</v>
      </c>
      <c r="D10" s="666">
        <f t="shared" si="0"/>
        <v>0.15135593905346967</v>
      </c>
      <c r="E10" s="580">
        <v>3819</v>
      </c>
      <c r="F10" s="580">
        <v>3671</v>
      </c>
      <c r="G10" s="580">
        <v>33623</v>
      </c>
      <c r="H10" s="666">
        <f t="shared" si="1"/>
        <v>0.67944469142787856</v>
      </c>
      <c r="I10" s="580">
        <v>17255</v>
      </c>
      <c r="J10" s="580">
        <v>16368</v>
      </c>
      <c r="K10" s="580">
        <v>8340</v>
      </c>
      <c r="L10" s="666">
        <f t="shared" si="2"/>
        <v>0.16853251424645355</v>
      </c>
      <c r="M10" s="580">
        <v>3657</v>
      </c>
      <c r="N10" s="580">
        <v>4683</v>
      </c>
      <c r="O10" s="580">
        <v>33</v>
      </c>
      <c r="P10" s="666">
        <f t="shared" si="3"/>
        <v>6.6685527219819752E-4</v>
      </c>
      <c r="Q10" s="249">
        <v>28</v>
      </c>
      <c r="R10" s="250">
        <v>5</v>
      </c>
      <c r="S10" s="27"/>
      <c r="T10" s="16"/>
      <c r="U10" s="30"/>
      <c r="V10" s="30"/>
      <c r="W10" s="30"/>
      <c r="X10" s="30"/>
      <c r="Y10" s="30"/>
      <c r="Z10" s="30"/>
      <c r="AA10" s="30"/>
      <c r="AB10" s="30"/>
      <c r="AC10" s="30"/>
      <c r="AD10" s="30"/>
      <c r="AE10" s="30"/>
      <c r="AF10" s="30"/>
    </row>
    <row r="11" spans="1:33" ht="18.75" customHeight="1">
      <c r="A11" s="3"/>
      <c r="B11" s="393" t="s">
        <v>1056</v>
      </c>
      <c r="C11" s="580">
        <v>7573</v>
      </c>
      <c r="D11" s="666">
        <f t="shared" si="0"/>
        <v>0.1515964367931138</v>
      </c>
      <c r="E11" s="580">
        <v>3898</v>
      </c>
      <c r="F11" s="580">
        <v>3675</v>
      </c>
      <c r="G11" s="580">
        <v>32084</v>
      </c>
      <c r="H11" s="666">
        <f t="shared" si="1"/>
        <v>0.64225803222900613</v>
      </c>
      <c r="I11" s="580">
        <v>16200</v>
      </c>
      <c r="J11" s="580">
        <v>15884</v>
      </c>
      <c r="K11" s="580">
        <v>9969</v>
      </c>
      <c r="L11" s="666">
        <f t="shared" si="2"/>
        <v>0.19955960364327896</v>
      </c>
      <c r="M11" s="580">
        <v>4519</v>
      </c>
      <c r="N11" s="580">
        <v>5450</v>
      </c>
      <c r="O11" s="701">
        <v>329</v>
      </c>
      <c r="P11" s="702">
        <f t="shared" si="3"/>
        <v>6.5859273346011412E-3</v>
      </c>
      <c r="Q11" s="410">
        <v>190</v>
      </c>
      <c r="R11" s="588">
        <v>139</v>
      </c>
      <c r="S11" s="27"/>
      <c r="T11" s="16"/>
      <c r="U11" s="30"/>
      <c r="V11" s="30"/>
      <c r="W11" s="30"/>
      <c r="X11" s="30"/>
      <c r="Y11" s="30"/>
      <c r="Z11" s="30"/>
      <c r="AA11" s="30"/>
      <c r="AB11" s="30"/>
      <c r="AC11" s="30"/>
      <c r="AD11" s="30"/>
      <c r="AE11" s="30"/>
      <c r="AF11" s="30"/>
    </row>
    <row r="12" spans="1:33" ht="18.75" customHeight="1">
      <c r="A12" s="3"/>
      <c r="B12" s="394" t="s">
        <v>1716</v>
      </c>
      <c r="C12" s="581">
        <v>7318</v>
      </c>
      <c r="D12" s="667">
        <f t="shared" si="0"/>
        <v>0.14668564212551866</v>
      </c>
      <c r="E12" s="581">
        <v>3832</v>
      </c>
      <c r="F12" s="581">
        <v>3486</v>
      </c>
      <c r="G12" s="581">
        <v>29963</v>
      </c>
      <c r="H12" s="667">
        <f t="shared" si="1"/>
        <v>0.60059331716410436</v>
      </c>
      <c r="I12" s="581">
        <v>15028</v>
      </c>
      <c r="J12" s="581">
        <v>14935</v>
      </c>
      <c r="K12" s="581">
        <v>11956</v>
      </c>
      <c r="L12" s="667">
        <f t="shared" si="2"/>
        <v>0.23965202750105233</v>
      </c>
      <c r="M12" s="581">
        <v>5436</v>
      </c>
      <c r="N12" s="581">
        <v>6520</v>
      </c>
      <c r="O12" s="703">
        <v>652</v>
      </c>
      <c r="P12" s="704">
        <f t="shared" si="3"/>
        <v>1.3069013209324701E-2</v>
      </c>
      <c r="Q12" s="587">
        <v>348</v>
      </c>
      <c r="R12" s="705">
        <v>304</v>
      </c>
      <c r="S12" s="27"/>
      <c r="T12" s="16"/>
      <c r="U12" s="30"/>
      <c r="V12" s="30"/>
      <c r="W12" s="30"/>
      <c r="X12" s="30"/>
      <c r="Y12" s="30"/>
      <c r="Z12" s="30"/>
      <c r="AA12" s="30"/>
      <c r="AB12" s="30"/>
      <c r="AC12" s="30"/>
      <c r="AD12" s="30"/>
      <c r="AE12" s="30"/>
      <c r="AF12" s="30"/>
    </row>
    <row r="13" spans="1:33" ht="20.25" customHeight="1">
      <c r="A13" s="3"/>
      <c r="B13" s="1767" t="s">
        <v>865</v>
      </c>
      <c r="C13" s="1767"/>
      <c r="D13" s="1767"/>
      <c r="E13" s="1767"/>
      <c r="F13" s="1767"/>
      <c r="G13" s="1767"/>
      <c r="H13" s="18"/>
      <c r="I13" s="30"/>
      <c r="J13" s="30"/>
      <c r="K13" s="30"/>
      <c r="L13" s="30"/>
      <c r="M13" s="31"/>
      <c r="N13" s="30"/>
      <c r="O13" s="30"/>
      <c r="P13" s="30"/>
      <c r="T13" s="32"/>
      <c r="U13" s="16"/>
      <c r="V13" s="30"/>
      <c r="W13" s="30"/>
      <c r="X13" s="30"/>
      <c r="Y13" s="30"/>
      <c r="Z13" s="30"/>
      <c r="AA13" s="30"/>
      <c r="AB13" s="30"/>
      <c r="AC13" s="30"/>
      <c r="AD13" s="30"/>
      <c r="AE13" s="30"/>
      <c r="AF13" s="30"/>
      <c r="AG13" s="30"/>
    </row>
    <row r="14" spans="1:33" ht="18.75" customHeight="1">
      <c r="A14" s="5"/>
      <c r="I14" s="7"/>
      <c r="J14" s="7"/>
      <c r="K14" s="7"/>
      <c r="L14" s="7"/>
      <c r="M14" s="7"/>
      <c r="N14" s="7"/>
      <c r="O14" s="7"/>
      <c r="P14" s="7"/>
      <c r="Q14" s="7"/>
      <c r="R14" s="7"/>
      <c r="S14" s="7"/>
      <c r="T14" s="7"/>
      <c r="U14" s="16"/>
      <c r="V14" s="30"/>
      <c r="W14" s="30"/>
      <c r="X14" s="30"/>
      <c r="Y14" s="30"/>
      <c r="Z14" s="30"/>
      <c r="AA14" s="30"/>
      <c r="AB14" s="30"/>
      <c r="AC14" s="30"/>
      <c r="AD14" s="30"/>
      <c r="AE14" s="30"/>
      <c r="AF14" s="30"/>
      <c r="AG14" s="30"/>
    </row>
    <row r="15" spans="1:33" ht="18.75" customHeight="1">
      <c r="A15" s="5"/>
      <c r="B15" s="7"/>
      <c r="C15" s="7"/>
      <c r="D15" s="7"/>
      <c r="E15" s="7"/>
      <c r="F15" s="7"/>
      <c r="G15" s="7"/>
      <c r="H15" s="7"/>
      <c r="I15" s="7"/>
      <c r="J15" s="7"/>
      <c r="K15" s="7"/>
      <c r="L15" s="7"/>
      <c r="M15" s="27"/>
      <c r="N15" s="27"/>
      <c r="O15" s="7"/>
      <c r="P15" s="7"/>
      <c r="Q15" s="27"/>
      <c r="R15" s="27"/>
      <c r="S15" s="27"/>
      <c r="T15" s="27"/>
      <c r="U15" s="16"/>
      <c r="V15" s="30"/>
      <c r="W15" s="30"/>
      <c r="X15" s="30"/>
      <c r="Y15" s="30"/>
      <c r="Z15" s="30"/>
      <c r="AA15" s="30"/>
      <c r="AB15" s="30"/>
      <c r="AC15" s="30"/>
      <c r="AD15" s="30"/>
      <c r="AE15" s="30"/>
      <c r="AF15" s="30"/>
      <c r="AG15" s="30"/>
    </row>
    <row r="16" spans="1:33" ht="18.75" customHeight="1">
      <c r="A16" s="5"/>
      <c r="B16" s="7"/>
      <c r="C16" s="7"/>
      <c r="D16" s="7"/>
      <c r="E16" s="7"/>
      <c r="F16" s="7"/>
      <c r="G16" s="7"/>
      <c r="H16" s="7"/>
      <c r="I16" s="7"/>
      <c r="J16" s="7"/>
      <c r="K16" s="7"/>
      <c r="L16" s="7"/>
      <c r="M16" s="7"/>
      <c r="N16" s="7"/>
      <c r="O16" s="29"/>
      <c r="P16" s="29"/>
      <c r="Q16" s="27"/>
      <c r="R16" s="27"/>
      <c r="S16" s="7"/>
      <c r="T16" s="7"/>
      <c r="U16" s="16"/>
      <c r="V16" s="30"/>
      <c r="W16" s="30"/>
      <c r="X16" s="30"/>
      <c r="Y16" s="30"/>
      <c r="Z16" s="30"/>
      <c r="AA16" s="30"/>
      <c r="AB16" s="30"/>
      <c r="AC16" s="30"/>
      <c r="AD16" s="30"/>
      <c r="AE16" s="30"/>
      <c r="AF16" s="30"/>
      <c r="AG16" s="30"/>
    </row>
    <row r="17" spans="1:33" ht="18.75" customHeight="1">
      <c r="A17" s="5"/>
      <c r="B17" s="16"/>
      <c r="C17" s="30"/>
      <c r="D17" s="30"/>
      <c r="E17" s="30"/>
      <c r="F17" s="30"/>
      <c r="G17" s="30"/>
      <c r="H17" s="30"/>
      <c r="I17" s="30"/>
      <c r="J17" s="30"/>
      <c r="K17" s="30"/>
      <c r="L17" s="30"/>
      <c r="M17" s="30"/>
      <c r="N17" s="30"/>
      <c r="O17" s="30"/>
      <c r="P17" s="30"/>
      <c r="Q17" s="27"/>
      <c r="R17" s="27"/>
      <c r="S17" s="30"/>
      <c r="T17" s="30"/>
      <c r="U17" s="16"/>
      <c r="V17" s="30"/>
      <c r="W17" s="30"/>
      <c r="X17" s="30"/>
      <c r="Y17" s="30"/>
      <c r="Z17" s="30"/>
      <c r="AA17" s="30"/>
      <c r="AB17" s="30"/>
      <c r="AC17" s="30"/>
      <c r="AD17" s="30"/>
      <c r="AE17" s="30"/>
      <c r="AF17" s="30"/>
      <c r="AG17" s="30"/>
    </row>
    <row r="18" spans="1:33" ht="18.75" customHeight="1">
      <c r="A18" s="5"/>
      <c r="B18" s="16"/>
      <c r="C18" s="30"/>
      <c r="D18" s="30"/>
      <c r="E18" s="30"/>
      <c r="F18" s="30"/>
      <c r="G18" s="30"/>
      <c r="H18" s="30"/>
      <c r="I18" s="30"/>
      <c r="J18" s="30"/>
      <c r="K18" s="30"/>
      <c r="L18" s="30"/>
      <c r="M18" s="30"/>
      <c r="N18" s="30"/>
      <c r="O18" s="30"/>
      <c r="P18" s="30"/>
      <c r="Q18" s="27"/>
      <c r="R18" s="27"/>
      <c r="S18" s="30"/>
      <c r="T18" s="30"/>
      <c r="U18" s="69"/>
      <c r="V18" s="30"/>
      <c r="W18" s="30"/>
      <c r="X18" s="30"/>
      <c r="Y18" s="30"/>
      <c r="Z18" s="30"/>
      <c r="AA18" s="30"/>
      <c r="AB18" s="30"/>
      <c r="AC18" s="30"/>
      <c r="AD18" s="30"/>
      <c r="AE18" s="30"/>
      <c r="AF18" s="30"/>
      <c r="AG18" s="30"/>
    </row>
    <row r="19" spans="1:33" ht="18.75" customHeight="1">
      <c r="A19" s="3"/>
      <c r="B19" s="16"/>
      <c r="C19" s="30"/>
      <c r="D19" s="30"/>
      <c r="E19" s="30"/>
      <c r="F19" s="30"/>
      <c r="G19" s="30"/>
      <c r="H19" s="30"/>
      <c r="I19" s="30"/>
      <c r="J19" s="30"/>
      <c r="K19" s="30"/>
      <c r="L19" s="30"/>
      <c r="M19" s="30"/>
      <c r="N19" s="30"/>
      <c r="O19" s="30"/>
      <c r="P19" s="30"/>
      <c r="Q19" s="27"/>
      <c r="R19" s="27"/>
      <c r="S19" s="30"/>
      <c r="T19" s="30"/>
      <c r="U19" s="69"/>
      <c r="V19" s="30"/>
      <c r="W19" s="30"/>
      <c r="X19" s="30"/>
      <c r="Y19" s="30"/>
      <c r="Z19" s="30"/>
      <c r="AA19" s="30"/>
      <c r="AB19" s="30"/>
      <c r="AC19" s="30"/>
      <c r="AD19" s="30"/>
      <c r="AE19" s="30"/>
      <c r="AF19" s="30"/>
      <c r="AG19" s="30"/>
    </row>
    <row r="20" spans="1:33" ht="18.75" customHeight="1">
      <c r="A20" s="3"/>
      <c r="B20" s="16"/>
      <c r="C20" s="30"/>
      <c r="D20" s="30"/>
      <c r="E20" s="30"/>
      <c r="F20" s="30"/>
      <c r="G20" s="30"/>
      <c r="H20" s="30"/>
      <c r="I20" s="30"/>
      <c r="J20" s="30"/>
      <c r="K20" s="30"/>
      <c r="L20" s="30"/>
      <c r="M20" s="30"/>
      <c r="N20" s="30"/>
      <c r="O20" s="30"/>
      <c r="P20" s="30"/>
      <c r="Q20" s="27"/>
      <c r="R20" s="27"/>
      <c r="S20" s="30"/>
      <c r="T20" s="30"/>
      <c r="U20" s="30"/>
      <c r="V20" s="30"/>
      <c r="W20" s="30"/>
      <c r="X20" s="30"/>
      <c r="Y20" s="27"/>
      <c r="Z20" s="27"/>
      <c r="AA20" s="33"/>
      <c r="AB20" s="27"/>
      <c r="AC20" s="27"/>
      <c r="AD20" s="27"/>
      <c r="AE20" s="27"/>
      <c r="AF20" s="27"/>
      <c r="AG20" s="27"/>
    </row>
    <row r="21" spans="1:33" ht="18.75" customHeight="1">
      <c r="A21" s="3"/>
      <c r="B21" s="16"/>
      <c r="C21" s="30"/>
      <c r="D21" s="30"/>
      <c r="E21" s="30"/>
      <c r="F21" s="30"/>
      <c r="G21" s="30"/>
      <c r="H21" s="30"/>
      <c r="I21" s="30"/>
      <c r="J21" s="30"/>
      <c r="K21" s="30"/>
      <c r="L21" s="30"/>
      <c r="M21" s="30"/>
      <c r="N21" s="30"/>
      <c r="O21" s="30"/>
      <c r="P21" s="30"/>
      <c r="Q21" s="27"/>
      <c r="R21" s="27"/>
      <c r="S21" s="30"/>
      <c r="T21" s="30"/>
      <c r="U21" s="30"/>
      <c r="V21" s="30"/>
      <c r="W21" s="30"/>
      <c r="X21" s="30"/>
      <c r="Y21" s="27"/>
      <c r="Z21" s="27"/>
      <c r="AA21" s="33"/>
    </row>
    <row r="22" spans="1:33" ht="18.75" customHeight="1">
      <c r="A22" s="3"/>
      <c r="B22" s="16"/>
      <c r="C22" s="30"/>
      <c r="D22" s="30"/>
      <c r="E22" s="30"/>
      <c r="F22" s="30"/>
      <c r="G22" s="30"/>
      <c r="H22" s="30"/>
      <c r="I22" s="30"/>
      <c r="J22" s="30"/>
      <c r="K22" s="30"/>
      <c r="L22" s="30"/>
      <c r="M22" s="30"/>
      <c r="N22" s="30"/>
      <c r="O22" s="30"/>
      <c r="P22" s="30"/>
      <c r="Q22" s="27"/>
      <c r="R22" s="27"/>
      <c r="S22" s="30"/>
      <c r="T22" s="30"/>
      <c r="U22" s="1766"/>
      <c r="V22" s="1766"/>
      <c r="W22" s="1766"/>
      <c r="X22" s="1766"/>
      <c r="Y22" s="1766"/>
      <c r="Z22" s="1766"/>
      <c r="AA22" s="1766"/>
      <c r="AB22" s="1766"/>
      <c r="AC22" s="1773"/>
      <c r="AD22" s="1773"/>
      <c r="AE22" s="1766"/>
      <c r="AF22" s="1773"/>
      <c r="AG22" s="1773"/>
    </row>
    <row r="23" spans="1:33" ht="14.1" customHeight="1">
      <c r="A23" s="3"/>
      <c r="B23" s="5"/>
      <c r="C23" s="5"/>
      <c r="D23" s="5"/>
      <c r="E23" s="7"/>
      <c r="F23" s="7"/>
      <c r="G23" s="7"/>
      <c r="H23" s="7"/>
      <c r="I23" s="7"/>
      <c r="J23" s="7"/>
      <c r="K23" s="7"/>
      <c r="L23" s="7"/>
      <c r="M23" s="7"/>
      <c r="N23" s="7"/>
      <c r="O23" s="7"/>
      <c r="P23" s="7"/>
      <c r="S23" s="27"/>
      <c r="T23" s="27"/>
      <c r="U23" s="1766"/>
      <c r="V23" s="7"/>
      <c r="W23" s="7"/>
      <c r="X23" s="7"/>
      <c r="Y23" s="7"/>
      <c r="Z23" s="7"/>
      <c r="AA23" s="7"/>
      <c r="AB23" s="7"/>
      <c r="AC23" s="7"/>
      <c r="AD23" s="7"/>
      <c r="AE23" s="29"/>
      <c r="AF23" s="27"/>
      <c r="AG23" s="27"/>
    </row>
    <row r="24" spans="1:33" ht="14.1" customHeight="1">
      <c r="A24" s="3"/>
      <c r="B24" s="5"/>
      <c r="C24" s="5"/>
      <c r="D24" s="5"/>
      <c r="E24" s="7"/>
      <c r="F24" s="7"/>
      <c r="G24" s="7"/>
      <c r="H24" s="7"/>
      <c r="I24" s="7"/>
      <c r="J24" s="7"/>
      <c r="K24" s="7"/>
      <c r="L24" s="7"/>
      <c r="M24" s="7"/>
      <c r="N24" s="7"/>
      <c r="O24" s="7"/>
      <c r="P24" s="7"/>
      <c r="U24" s="16"/>
      <c r="V24" s="30"/>
      <c r="W24" s="30"/>
      <c r="X24" s="30"/>
      <c r="Y24" s="30"/>
      <c r="Z24" s="30"/>
      <c r="AA24" s="30"/>
      <c r="AB24" s="30"/>
      <c r="AC24" s="30"/>
      <c r="AD24" s="30"/>
      <c r="AE24" s="30"/>
      <c r="AF24" s="27"/>
      <c r="AG24" s="27"/>
    </row>
    <row r="25" spans="1:33" ht="18.75" customHeight="1">
      <c r="B25" s="2"/>
      <c r="C25" s="2"/>
      <c r="D25" s="2"/>
      <c r="U25" s="16"/>
      <c r="V25" s="30"/>
      <c r="W25" s="30"/>
      <c r="X25" s="30"/>
      <c r="Y25" s="30"/>
      <c r="Z25" s="30"/>
      <c r="AA25" s="30"/>
      <c r="AB25" s="30"/>
      <c r="AC25" s="30"/>
      <c r="AD25" s="30"/>
      <c r="AE25" s="30"/>
      <c r="AF25" s="27"/>
      <c r="AG25" s="27"/>
    </row>
    <row r="26" spans="1:33" ht="18.75" customHeight="1">
      <c r="B26" s="2"/>
      <c r="C26" s="2"/>
      <c r="D26" s="2"/>
      <c r="U26" s="16"/>
      <c r="V26" s="30"/>
      <c r="W26" s="30"/>
      <c r="X26" s="30"/>
      <c r="Y26" s="30"/>
      <c r="Z26" s="30"/>
      <c r="AA26" s="30"/>
      <c r="AB26" s="30"/>
      <c r="AC26" s="30"/>
      <c r="AD26" s="30"/>
      <c r="AE26" s="30"/>
      <c r="AF26" s="27"/>
      <c r="AG26" s="27"/>
    </row>
    <row r="27" spans="1:33" ht="18.75" customHeight="1">
      <c r="B27" s="2"/>
      <c r="C27" s="2"/>
      <c r="D27" s="2"/>
      <c r="U27" s="16"/>
      <c r="V27" s="30"/>
      <c r="W27" s="30"/>
      <c r="X27" s="30"/>
      <c r="Y27" s="30"/>
      <c r="Z27" s="30"/>
      <c r="AA27" s="30"/>
      <c r="AB27" s="30"/>
      <c r="AC27" s="30"/>
      <c r="AD27" s="30"/>
      <c r="AE27" s="30"/>
      <c r="AF27" s="27"/>
      <c r="AG27" s="27"/>
    </row>
    <row r="28" spans="1:33" ht="18.75" customHeight="1">
      <c r="B28" s="2"/>
      <c r="C28" s="2"/>
      <c r="D28" s="2"/>
      <c r="U28" s="16"/>
      <c r="V28" s="30"/>
      <c r="W28" s="30"/>
      <c r="X28" s="30"/>
      <c r="Y28" s="30"/>
      <c r="Z28" s="30"/>
      <c r="AA28" s="30"/>
      <c r="AB28" s="30"/>
      <c r="AC28" s="30"/>
      <c r="AD28" s="30"/>
      <c r="AE28" s="30"/>
      <c r="AF28" s="27"/>
      <c r="AG28" s="27"/>
    </row>
    <row r="29" spans="1:33" ht="18.75" customHeight="1">
      <c r="B29" s="2"/>
      <c r="C29" s="2"/>
      <c r="D29" s="2"/>
      <c r="U29" s="16"/>
      <c r="V29" s="30"/>
      <c r="W29" s="30"/>
      <c r="X29" s="30"/>
      <c r="Y29" s="30"/>
      <c r="Z29" s="30"/>
      <c r="AA29" s="30"/>
      <c r="AB29" s="30"/>
      <c r="AC29" s="30"/>
      <c r="AD29" s="30"/>
      <c r="AE29" s="30"/>
      <c r="AF29" s="27"/>
      <c r="AG29" s="27"/>
    </row>
    <row r="30" spans="1:33" ht="18.75" customHeight="1">
      <c r="B30" s="2"/>
      <c r="C30" s="2"/>
      <c r="D30" s="2"/>
      <c r="U30" s="16"/>
      <c r="V30" s="30"/>
      <c r="W30" s="30"/>
      <c r="X30" s="30"/>
      <c r="Y30" s="30"/>
      <c r="Z30" s="30"/>
      <c r="AA30" s="30"/>
      <c r="AB30" s="30"/>
      <c r="AC30" s="30"/>
      <c r="AD30" s="30"/>
      <c r="AE30" s="30"/>
      <c r="AF30" s="27"/>
      <c r="AG30" s="27"/>
    </row>
    <row r="31" spans="1:33" ht="18.75" customHeight="1">
      <c r="B31" s="2"/>
      <c r="C31" s="2"/>
      <c r="D31" s="2"/>
      <c r="U31" s="16"/>
      <c r="V31" s="30"/>
      <c r="W31" s="30"/>
      <c r="X31" s="30"/>
      <c r="Y31" s="30"/>
      <c r="Z31" s="30"/>
      <c r="AA31" s="30"/>
      <c r="AB31" s="30"/>
      <c r="AC31" s="30"/>
      <c r="AD31" s="30"/>
      <c r="AE31" s="30"/>
      <c r="AF31" s="27"/>
      <c r="AG31" s="27"/>
    </row>
    <row r="32" spans="1:33" ht="18.75" customHeight="1">
      <c r="B32" s="2"/>
      <c r="C32" s="34"/>
      <c r="D32" s="34"/>
      <c r="U32" s="27"/>
      <c r="V32" s="27"/>
      <c r="W32" s="27"/>
      <c r="X32" s="27"/>
      <c r="Y32" s="27"/>
      <c r="Z32" s="27"/>
      <c r="AA32" s="27"/>
      <c r="AB32" s="27"/>
      <c r="AC32" s="27"/>
      <c r="AD32" s="27"/>
      <c r="AE32" s="27"/>
      <c r="AF32" s="27"/>
      <c r="AG32" s="27"/>
    </row>
    <row r="33" spans="2:2" ht="18.75" customHeight="1">
      <c r="B33" s="2"/>
    </row>
    <row r="34" spans="2:2" ht="18.75" customHeight="1">
      <c r="B34" s="2"/>
    </row>
    <row r="35" spans="2:2" ht="18.75" customHeight="1">
      <c r="B35" s="2"/>
    </row>
    <row r="62" spans="14:14">
      <c r="N62" s="35"/>
    </row>
  </sheetData>
  <mergeCells count="16">
    <mergeCell ref="AE22:AG22"/>
    <mergeCell ref="U3:W3"/>
    <mergeCell ref="X3:Z3"/>
    <mergeCell ref="AA3:AC3"/>
    <mergeCell ref="U22:U23"/>
    <mergeCell ref="V22:X22"/>
    <mergeCell ref="Y22:AA22"/>
    <mergeCell ref="AB22:AD22"/>
    <mergeCell ref="AD3:AF3"/>
    <mergeCell ref="T3:T4"/>
    <mergeCell ref="B13:G13"/>
    <mergeCell ref="B3:B4"/>
    <mergeCell ref="C3:F3"/>
    <mergeCell ref="G3:J3"/>
    <mergeCell ref="K3:N3"/>
    <mergeCell ref="O3:R3"/>
  </mergeCells>
  <phoneticPr fontId="2"/>
  <pageMargins left="0.78740157480314965" right="0.78740157480314965" top="0.59055118110236227" bottom="0.59055118110236227" header="0.39370078740157483" footer="0.39370078740157483"/>
  <pageSetup paperSize="9" scale="98" orientation="portrait" r:id="rId1"/>
  <headerFooter alignWithMargins="0">
    <oddHeader>&amp;R&amp;A</oddHeader>
    <oddFooter>&amp;C－５－</oddFooter>
  </headerFooter>
  <colBreaks count="1" manualBreakCount="1">
    <brk id="18" max="43"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AF50"/>
  <sheetViews>
    <sheetView zoomScaleNormal="100" workbookViewId="0">
      <selection activeCell="E30" sqref="E30"/>
    </sheetView>
  </sheetViews>
  <sheetFormatPr defaultRowHeight="13.5"/>
  <cols>
    <col min="1" max="1" width="1.25" style="11" customWidth="1"/>
    <col min="2" max="2" width="15" style="11" customWidth="1"/>
    <col min="3" max="3" width="8.375" style="11" customWidth="1"/>
    <col min="4" max="4" width="8.625" style="11" bestFit="1" customWidth="1"/>
    <col min="5" max="5" width="7.25" style="11" customWidth="1"/>
    <col min="6" max="6" width="8.375" style="11" customWidth="1"/>
    <col min="7" max="8" width="7.25" style="11" customWidth="1"/>
    <col min="9" max="9" width="8.375" style="11" customWidth="1"/>
    <col min="10" max="11" width="7.25" style="11" customWidth="1"/>
    <col min="12" max="12" width="4.75" style="11" customWidth="1"/>
    <col min="13" max="13" width="4.25" style="11" customWidth="1"/>
    <col min="14" max="14" width="2.5" style="11" bestFit="1" customWidth="1"/>
    <col min="15" max="16" width="3.875" style="11" customWidth="1"/>
    <col min="17" max="17" width="9" style="11"/>
    <col min="18" max="18" width="4.75" style="11" customWidth="1"/>
    <col min="19" max="19" width="3" style="11" customWidth="1"/>
    <col min="20" max="16384" width="9" style="11"/>
  </cols>
  <sheetData>
    <row r="1" spans="1:32" s="138" customFormat="1" ht="26.25" customHeight="1">
      <c r="A1" s="134" t="s">
        <v>2052</v>
      </c>
      <c r="B1" s="140"/>
      <c r="C1" s="140"/>
      <c r="D1" s="140"/>
      <c r="E1" s="140"/>
      <c r="F1" s="140"/>
      <c r="G1" s="140"/>
      <c r="H1" s="140"/>
      <c r="I1" s="140"/>
      <c r="J1" s="140"/>
      <c r="K1" s="140"/>
      <c r="L1" s="140"/>
      <c r="M1" s="140"/>
      <c r="N1" s="140"/>
      <c r="O1" s="140"/>
      <c r="P1" s="140"/>
      <c r="Q1" s="140"/>
      <c r="R1" s="140"/>
      <c r="S1" s="140"/>
      <c r="T1" s="140"/>
      <c r="U1" s="139"/>
      <c r="V1" s="139"/>
      <c r="W1" s="139"/>
      <c r="X1" s="139"/>
      <c r="Y1" s="139"/>
      <c r="Z1" s="139"/>
      <c r="AA1" s="139"/>
      <c r="AB1" s="139"/>
      <c r="AC1" s="139"/>
      <c r="AD1" s="139"/>
      <c r="AE1" s="139"/>
      <c r="AF1" s="139"/>
    </row>
    <row r="2" spans="1:32" ht="18.75" customHeight="1">
      <c r="B2" s="2"/>
      <c r="C2" s="20"/>
      <c r="F2" s="1775"/>
      <c r="G2" s="1775"/>
      <c r="H2" s="1775"/>
      <c r="I2" s="1774" t="s">
        <v>2022</v>
      </c>
      <c r="J2" s="1774"/>
      <c r="K2" s="1774"/>
    </row>
    <row r="3" spans="1:32" ht="18.75" customHeight="1">
      <c r="B3" s="1570" t="s">
        <v>1424</v>
      </c>
      <c r="C3" s="1562" t="s">
        <v>547</v>
      </c>
      <c r="D3" s="1562"/>
      <c r="E3" s="1562"/>
      <c r="F3" s="1562" t="s">
        <v>1056</v>
      </c>
      <c r="G3" s="1562"/>
      <c r="H3" s="1562"/>
      <c r="I3" s="1562" t="s">
        <v>1716</v>
      </c>
      <c r="J3" s="1562"/>
      <c r="K3" s="1564"/>
    </row>
    <row r="4" spans="1:32" ht="18.75" customHeight="1">
      <c r="B4" s="1571"/>
      <c r="C4" s="381" t="s">
        <v>1330</v>
      </c>
      <c r="D4" s="381" t="s">
        <v>1331</v>
      </c>
      <c r="E4" s="381" t="s">
        <v>1386</v>
      </c>
      <c r="F4" s="381" t="s">
        <v>1330</v>
      </c>
      <c r="G4" s="381" t="s">
        <v>1331</v>
      </c>
      <c r="H4" s="381" t="s">
        <v>1386</v>
      </c>
      <c r="I4" s="381" t="s">
        <v>1330</v>
      </c>
      <c r="J4" s="381" t="s">
        <v>1331</v>
      </c>
      <c r="K4" s="382" t="s">
        <v>1386</v>
      </c>
    </row>
    <row r="5" spans="1:32" ht="24.75" customHeight="1">
      <c r="B5" s="1092" t="s">
        <v>1330</v>
      </c>
      <c r="C5" s="821">
        <f t="shared" ref="C5:K5" si="0">C6+C10+C14+C29</f>
        <v>25380</v>
      </c>
      <c r="D5" s="821">
        <f t="shared" si="0"/>
        <v>15144</v>
      </c>
      <c r="E5" s="821">
        <f t="shared" si="0"/>
        <v>10236</v>
      </c>
      <c r="F5" s="821">
        <f t="shared" si="0"/>
        <v>24790</v>
      </c>
      <c r="G5" s="821">
        <f t="shared" si="0"/>
        <v>14495</v>
      </c>
      <c r="H5" s="821">
        <f t="shared" si="0"/>
        <v>10295</v>
      </c>
      <c r="I5" s="542">
        <f t="shared" si="0"/>
        <v>24350</v>
      </c>
      <c r="J5" s="542">
        <f t="shared" si="0"/>
        <v>13904</v>
      </c>
      <c r="K5" s="543">
        <f t="shared" si="0"/>
        <v>10446</v>
      </c>
    </row>
    <row r="6" spans="1:32" ht="18.75" customHeight="1">
      <c r="B6" s="1092" t="s">
        <v>1516</v>
      </c>
      <c r="C6" s="821">
        <v>1235</v>
      </c>
      <c r="D6" s="821">
        <v>712</v>
      </c>
      <c r="E6" s="821">
        <f>SUM(E7:E9)</f>
        <v>523</v>
      </c>
      <c r="F6" s="821">
        <v>914</v>
      </c>
      <c r="G6" s="821">
        <v>559</v>
      </c>
      <c r="H6" s="821">
        <v>355</v>
      </c>
      <c r="I6" s="542">
        <v>861</v>
      </c>
      <c r="J6" s="542">
        <v>545</v>
      </c>
      <c r="K6" s="543">
        <v>316</v>
      </c>
    </row>
    <row r="7" spans="1:32" ht="18.75" customHeight="1">
      <c r="B7" s="1093" t="s">
        <v>2002</v>
      </c>
      <c r="C7" s="822">
        <v>1222</v>
      </c>
      <c r="D7" s="822">
        <v>705</v>
      </c>
      <c r="E7" s="822">
        <v>517</v>
      </c>
      <c r="F7" s="822">
        <v>902</v>
      </c>
      <c r="G7" s="822">
        <v>552</v>
      </c>
      <c r="H7" s="822">
        <v>350</v>
      </c>
      <c r="I7" s="509">
        <v>848</v>
      </c>
      <c r="J7" s="509">
        <v>536</v>
      </c>
      <c r="K7" s="817">
        <v>312</v>
      </c>
    </row>
    <row r="8" spans="1:32" ht="18.75" customHeight="1">
      <c r="B8" s="1093" t="s">
        <v>2003</v>
      </c>
      <c r="C8" s="822" t="s">
        <v>12</v>
      </c>
      <c r="D8" s="822" t="s">
        <v>12</v>
      </c>
      <c r="E8" s="822" t="s">
        <v>12</v>
      </c>
      <c r="F8" s="822">
        <v>5</v>
      </c>
      <c r="G8" s="822">
        <v>3</v>
      </c>
      <c r="H8" s="822">
        <v>2</v>
      </c>
      <c r="I8" s="509">
        <v>4</v>
      </c>
      <c r="J8" s="509">
        <v>3</v>
      </c>
      <c r="K8" s="817">
        <v>1</v>
      </c>
    </row>
    <row r="9" spans="1:32" ht="18.75" customHeight="1">
      <c r="B9" s="1093" t="s">
        <v>2004</v>
      </c>
      <c r="C9" s="822">
        <v>13</v>
      </c>
      <c r="D9" s="822">
        <v>7</v>
      </c>
      <c r="E9" s="822">
        <v>6</v>
      </c>
      <c r="F9" s="822">
        <v>7</v>
      </c>
      <c r="G9" s="822">
        <v>4</v>
      </c>
      <c r="H9" s="822">
        <v>3</v>
      </c>
      <c r="I9" s="509">
        <v>9</v>
      </c>
      <c r="J9" s="509">
        <v>6</v>
      </c>
      <c r="K9" s="817">
        <v>3</v>
      </c>
    </row>
    <row r="10" spans="1:32" ht="18.75" customHeight="1">
      <c r="B10" s="1094" t="s">
        <v>1492</v>
      </c>
      <c r="C10" s="821">
        <v>9224</v>
      </c>
      <c r="D10" s="821">
        <v>6935</v>
      </c>
      <c r="E10" s="821">
        <f>SUM(E11:E13)</f>
        <v>2289</v>
      </c>
      <c r="F10" s="821">
        <f t="shared" ref="F10:K10" si="1">SUM(F11:F13)</f>
        <v>8761</v>
      </c>
      <c r="G10" s="821">
        <f t="shared" si="1"/>
        <v>6588</v>
      </c>
      <c r="H10" s="821">
        <f t="shared" si="1"/>
        <v>2173</v>
      </c>
      <c r="I10" s="542">
        <f t="shared" si="1"/>
        <v>8554</v>
      </c>
      <c r="J10" s="542">
        <f t="shared" si="1"/>
        <v>6388</v>
      </c>
      <c r="K10" s="543">
        <f t="shared" si="1"/>
        <v>2166</v>
      </c>
    </row>
    <row r="11" spans="1:32" ht="18.75" customHeight="1">
      <c r="B11" s="1091" t="s">
        <v>2005</v>
      </c>
      <c r="C11" s="822">
        <v>3</v>
      </c>
      <c r="D11" s="822">
        <v>3</v>
      </c>
      <c r="E11" s="822" t="s">
        <v>12</v>
      </c>
      <c r="F11" s="822">
        <v>8</v>
      </c>
      <c r="G11" s="822">
        <v>6</v>
      </c>
      <c r="H11" s="822">
        <v>2</v>
      </c>
      <c r="I11" s="509">
        <v>2</v>
      </c>
      <c r="J11" s="509">
        <v>1</v>
      </c>
      <c r="K11" s="817">
        <v>1</v>
      </c>
    </row>
    <row r="12" spans="1:32" ht="18.75" customHeight="1">
      <c r="B12" s="1091" t="s">
        <v>2006</v>
      </c>
      <c r="C12" s="822">
        <v>1667</v>
      </c>
      <c r="D12" s="822">
        <v>1354</v>
      </c>
      <c r="E12" s="822">
        <v>313</v>
      </c>
      <c r="F12" s="822">
        <v>1418</v>
      </c>
      <c r="G12" s="822">
        <v>1148</v>
      </c>
      <c r="H12" s="822">
        <v>270</v>
      </c>
      <c r="I12" s="509">
        <v>1345</v>
      </c>
      <c r="J12" s="509">
        <v>1063</v>
      </c>
      <c r="K12" s="817">
        <v>282</v>
      </c>
    </row>
    <row r="13" spans="1:32" ht="18.75" customHeight="1">
      <c r="B13" s="1091" t="s">
        <v>2007</v>
      </c>
      <c r="C13" s="822">
        <v>7554</v>
      </c>
      <c r="D13" s="822">
        <v>5578</v>
      </c>
      <c r="E13" s="822">
        <v>1976</v>
      </c>
      <c r="F13" s="822">
        <v>7335</v>
      </c>
      <c r="G13" s="822">
        <v>5434</v>
      </c>
      <c r="H13" s="822">
        <v>1901</v>
      </c>
      <c r="I13" s="509">
        <v>7207</v>
      </c>
      <c r="J13" s="509">
        <v>5324</v>
      </c>
      <c r="K13" s="817">
        <v>1883</v>
      </c>
    </row>
    <row r="14" spans="1:32" ht="18.75" customHeight="1">
      <c r="B14" s="1095" t="s">
        <v>295</v>
      </c>
      <c r="C14" s="821">
        <f>SUM(C15:C28)</f>
        <v>14583</v>
      </c>
      <c r="D14" s="821">
        <f>SUM(D15:D28)</f>
        <v>7283</v>
      </c>
      <c r="E14" s="821">
        <f>SUM(E15:E28)</f>
        <v>7300</v>
      </c>
      <c r="F14" s="821">
        <f t="shared" ref="F14:K14" si="2">SUM(F15:F28)</f>
        <v>13883</v>
      </c>
      <c r="G14" s="821">
        <f t="shared" si="2"/>
        <v>6685</v>
      </c>
      <c r="H14" s="821">
        <f t="shared" si="2"/>
        <v>7198</v>
      </c>
      <c r="I14" s="542">
        <f t="shared" si="2"/>
        <v>14314</v>
      </c>
      <c r="J14" s="542">
        <f t="shared" si="2"/>
        <v>6650</v>
      </c>
      <c r="K14" s="543">
        <f t="shared" si="2"/>
        <v>7664</v>
      </c>
    </row>
    <row r="15" spans="1:32" ht="29.25" customHeight="1">
      <c r="B15" s="1134" t="s">
        <v>2014</v>
      </c>
      <c r="C15" s="822">
        <v>122</v>
      </c>
      <c r="D15" s="822">
        <v>108</v>
      </c>
      <c r="E15" s="822">
        <v>14</v>
      </c>
      <c r="F15" s="822">
        <v>93</v>
      </c>
      <c r="G15" s="822">
        <v>81</v>
      </c>
      <c r="H15" s="822">
        <v>12</v>
      </c>
      <c r="I15" s="509">
        <v>86</v>
      </c>
      <c r="J15" s="509">
        <v>70</v>
      </c>
      <c r="K15" s="817">
        <v>16</v>
      </c>
    </row>
    <row r="16" spans="1:32" ht="18.75" customHeight="1">
      <c r="B16" s="1091" t="s">
        <v>2008</v>
      </c>
      <c r="C16" s="1776">
        <v>1626</v>
      </c>
      <c r="D16" s="1776">
        <v>1153</v>
      </c>
      <c r="E16" s="1776">
        <v>473</v>
      </c>
      <c r="F16" s="822">
        <v>327</v>
      </c>
      <c r="G16" s="822">
        <v>242</v>
      </c>
      <c r="H16" s="822">
        <v>85</v>
      </c>
      <c r="I16" s="509">
        <v>353</v>
      </c>
      <c r="J16" s="509">
        <v>274</v>
      </c>
      <c r="K16" s="817">
        <v>79</v>
      </c>
    </row>
    <row r="17" spans="2:12" ht="18.75" customHeight="1">
      <c r="B17" s="1133" t="s">
        <v>2009</v>
      </c>
      <c r="C17" s="1777"/>
      <c r="D17" s="1777"/>
      <c r="E17" s="1777"/>
      <c r="F17" s="1127">
        <v>1285</v>
      </c>
      <c r="G17" s="1127">
        <v>876</v>
      </c>
      <c r="H17" s="1127">
        <v>409</v>
      </c>
      <c r="I17" s="1128">
        <v>1253</v>
      </c>
      <c r="J17" s="1128">
        <v>843</v>
      </c>
      <c r="K17" s="1129">
        <v>410</v>
      </c>
    </row>
    <row r="18" spans="2:12">
      <c r="B18" s="1091" t="s">
        <v>2010</v>
      </c>
      <c r="C18" s="822">
        <v>3674</v>
      </c>
      <c r="D18" s="822">
        <v>1775</v>
      </c>
      <c r="E18" s="822">
        <v>1899</v>
      </c>
      <c r="F18" s="822">
        <v>3468</v>
      </c>
      <c r="G18" s="822">
        <v>1689</v>
      </c>
      <c r="H18" s="822">
        <v>1779</v>
      </c>
      <c r="I18" s="509">
        <v>3310</v>
      </c>
      <c r="J18" s="509">
        <v>1561</v>
      </c>
      <c r="K18" s="817">
        <v>1749</v>
      </c>
    </row>
    <row r="19" spans="2:12" ht="18.75" customHeight="1">
      <c r="B19" s="1091" t="s">
        <v>2019</v>
      </c>
      <c r="C19" s="822">
        <v>532</v>
      </c>
      <c r="D19" s="822">
        <v>231</v>
      </c>
      <c r="E19" s="822">
        <v>301</v>
      </c>
      <c r="F19" s="822">
        <v>483</v>
      </c>
      <c r="G19" s="822">
        <v>204</v>
      </c>
      <c r="H19" s="822">
        <v>279</v>
      </c>
      <c r="I19" s="509">
        <v>469</v>
      </c>
      <c r="J19" s="509">
        <v>201</v>
      </c>
      <c r="K19" s="817">
        <v>268</v>
      </c>
    </row>
    <row r="20" spans="2:12" ht="18.75" customHeight="1">
      <c r="B20" s="1091" t="s">
        <v>2011</v>
      </c>
      <c r="C20" s="822">
        <v>211</v>
      </c>
      <c r="D20" s="822">
        <v>127</v>
      </c>
      <c r="E20" s="822">
        <v>84</v>
      </c>
      <c r="F20" s="822">
        <v>276</v>
      </c>
      <c r="G20" s="822">
        <v>177</v>
      </c>
      <c r="H20" s="822">
        <v>99</v>
      </c>
      <c r="I20" s="509">
        <v>323</v>
      </c>
      <c r="J20" s="509">
        <v>203</v>
      </c>
      <c r="K20" s="817">
        <v>120</v>
      </c>
    </row>
    <row r="21" spans="2:12" ht="24">
      <c r="B21" s="1090" t="s">
        <v>2015</v>
      </c>
      <c r="C21" s="822" t="s">
        <v>12</v>
      </c>
      <c r="D21" s="822" t="s">
        <v>12</v>
      </c>
      <c r="E21" s="822" t="s">
        <v>12</v>
      </c>
      <c r="F21" s="822">
        <v>684</v>
      </c>
      <c r="G21" s="822">
        <v>460</v>
      </c>
      <c r="H21" s="822">
        <v>224</v>
      </c>
      <c r="I21" s="509">
        <v>624</v>
      </c>
      <c r="J21" s="509">
        <v>409</v>
      </c>
      <c r="K21" s="817">
        <v>215</v>
      </c>
    </row>
    <row r="22" spans="2:12" ht="27">
      <c r="B22" s="824" t="s">
        <v>2016</v>
      </c>
      <c r="C22" s="822">
        <v>903</v>
      </c>
      <c r="D22" s="822">
        <v>331</v>
      </c>
      <c r="E22" s="822">
        <v>572</v>
      </c>
      <c r="F22" s="822">
        <v>1030</v>
      </c>
      <c r="G22" s="822">
        <v>347</v>
      </c>
      <c r="H22" s="822">
        <v>683</v>
      </c>
      <c r="I22" s="509">
        <v>1084</v>
      </c>
      <c r="J22" s="509">
        <v>379</v>
      </c>
      <c r="K22" s="817">
        <v>705</v>
      </c>
    </row>
    <row r="23" spans="2:12" ht="24">
      <c r="B23" s="1090" t="s">
        <v>2017</v>
      </c>
      <c r="C23" s="822" t="s">
        <v>12</v>
      </c>
      <c r="D23" s="822" t="s">
        <v>12</v>
      </c>
      <c r="E23" s="822" t="s">
        <v>12</v>
      </c>
      <c r="F23" s="822">
        <v>676</v>
      </c>
      <c r="G23" s="822">
        <v>254</v>
      </c>
      <c r="H23" s="822">
        <v>422</v>
      </c>
      <c r="I23" s="509">
        <v>699</v>
      </c>
      <c r="J23" s="509">
        <v>259</v>
      </c>
      <c r="K23" s="817">
        <v>440</v>
      </c>
    </row>
    <row r="24" spans="2:12">
      <c r="B24" s="1091" t="s">
        <v>2013</v>
      </c>
      <c r="C24" s="822">
        <v>1095</v>
      </c>
      <c r="D24" s="822">
        <v>444</v>
      </c>
      <c r="E24" s="822">
        <v>651</v>
      </c>
      <c r="F24" s="822">
        <v>1062</v>
      </c>
      <c r="G24" s="822">
        <v>418</v>
      </c>
      <c r="H24" s="822">
        <v>644</v>
      </c>
      <c r="I24" s="509">
        <v>1091</v>
      </c>
      <c r="J24" s="509">
        <v>411</v>
      </c>
      <c r="K24" s="817">
        <v>680</v>
      </c>
    </row>
    <row r="25" spans="2:12" ht="18.75" customHeight="1">
      <c r="B25" s="824" t="s">
        <v>2012</v>
      </c>
      <c r="C25" s="822">
        <v>1923</v>
      </c>
      <c r="D25" s="822">
        <v>416</v>
      </c>
      <c r="E25" s="822">
        <v>1507</v>
      </c>
      <c r="F25" s="822">
        <v>2292</v>
      </c>
      <c r="G25" s="822">
        <v>483</v>
      </c>
      <c r="H25" s="822">
        <v>1809</v>
      </c>
      <c r="I25" s="509">
        <v>2713</v>
      </c>
      <c r="J25" s="509">
        <v>549</v>
      </c>
      <c r="K25" s="817">
        <v>2164</v>
      </c>
    </row>
    <row r="26" spans="2:12">
      <c r="B26" s="1135" t="s">
        <v>2018</v>
      </c>
      <c r="C26" s="1130">
        <v>273</v>
      </c>
      <c r="D26" s="1130">
        <v>163</v>
      </c>
      <c r="E26" s="1130">
        <v>110</v>
      </c>
      <c r="F26" s="1130">
        <v>140</v>
      </c>
      <c r="G26" s="1130">
        <v>76</v>
      </c>
      <c r="H26" s="1130">
        <v>64</v>
      </c>
      <c r="I26" s="1131">
        <v>208</v>
      </c>
      <c r="J26" s="1131">
        <v>126</v>
      </c>
      <c r="K26" s="1132">
        <v>82</v>
      </c>
      <c r="L26" s="27"/>
    </row>
    <row r="27" spans="2:12" ht="49.5" customHeight="1">
      <c r="B27" s="1096" t="s">
        <v>2041</v>
      </c>
      <c r="C27" s="822">
        <v>3465</v>
      </c>
      <c r="D27" s="822">
        <v>1960</v>
      </c>
      <c r="E27" s="822">
        <v>1505</v>
      </c>
      <c r="F27" s="822">
        <v>1291</v>
      </c>
      <c r="G27" s="822">
        <v>797</v>
      </c>
      <c r="H27" s="822">
        <v>494</v>
      </c>
      <c r="I27" s="509">
        <v>1304</v>
      </c>
      <c r="J27" s="509">
        <v>785</v>
      </c>
      <c r="K27" s="817">
        <v>519</v>
      </c>
    </row>
    <row r="28" spans="2:12" ht="18.75" customHeight="1">
      <c r="B28" s="823" t="s">
        <v>566</v>
      </c>
      <c r="C28" s="822">
        <v>759</v>
      </c>
      <c r="D28" s="822">
        <v>575</v>
      </c>
      <c r="E28" s="822">
        <v>184</v>
      </c>
      <c r="F28" s="822">
        <v>776</v>
      </c>
      <c r="G28" s="822">
        <v>581</v>
      </c>
      <c r="H28" s="822">
        <v>195</v>
      </c>
      <c r="I28" s="509">
        <v>797</v>
      </c>
      <c r="J28" s="509">
        <v>580</v>
      </c>
      <c r="K28" s="817">
        <v>217</v>
      </c>
    </row>
    <row r="29" spans="2:12" ht="18.75" customHeight="1">
      <c r="B29" s="825" t="s">
        <v>401</v>
      </c>
      <c r="C29" s="826">
        <v>338</v>
      </c>
      <c r="D29" s="826">
        <v>214</v>
      </c>
      <c r="E29" s="826">
        <v>124</v>
      </c>
      <c r="F29" s="826">
        <v>1232</v>
      </c>
      <c r="G29" s="826">
        <v>663</v>
      </c>
      <c r="H29" s="826">
        <v>569</v>
      </c>
      <c r="I29" s="815">
        <v>621</v>
      </c>
      <c r="J29" s="815">
        <v>321</v>
      </c>
      <c r="K29" s="816">
        <v>300</v>
      </c>
    </row>
    <row r="30" spans="2:12" ht="16.5" customHeight="1">
      <c r="B30" s="257" t="s">
        <v>402</v>
      </c>
      <c r="E30" s="7"/>
    </row>
    <row r="31" spans="2:12" ht="16.5" customHeight="1">
      <c r="B31" s="257"/>
      <c r="C31" s="7"/>
      <c r="D31" s="7"/>
      <c r="E31" s="7"/>
    </row>
    <row r="32" spans="2:12" ht="16.5" customHeight="1">
      <c r="B32" s="2"/>
      <c r="C32" s="7"/>
      <c r="D32" s="7"/>
      <c r="E32" s="7"/>
    </row>
    <row r="33" spans="2:5" ht="16.5" customHeight="1">
      <c r="B33" s="37"/>
      <c r="C33" s="38"/>
      <c r="D33" s="38"/>
      <c r="E33" s="38"/>
    </row>
    <row r="34" spans="2:5" ht="16.5" customHeight="1">
      <c r="B34" s="37"/>
      <c r="C34" s="38"/>
      <c r="D34" s="38"/>
      <c r="E34" s="38"/>
    </row>
    <row r="35" spans="2:5" ht="16.5" customHeight="1">
      <c r="B35" s="2"/>
      <c r="C35" s="39"/>
      <c r="D35" s="39"/>
      <c r="E35" s="39"/>
    </row>
    <row r="36" spans="2:5" ht="16.5" customHeight="1">
      <c r="B36" s="2"/>
      <c r="C36" s="39"/>
      <c r="D36" s="39"/>
      <c r="E36" s="30"/>
    </row>
    <row r="37" spans="2:5" ht="16.5" customHeight="1">
      <c r="B37" s="2"/>
      <c r="C37" s="30"/>
      <c r="D37" s="30"/>
      <c r="E37" s="30"/>
    </row>
    <row r="38" spans="2:5" ht="16.5" customHeight="1">
      <c r="B38" s="37"/>
      <c r="C38" s="38"/>
      <c r="D38" s="38"/>
      <c r="E38" s="38"/>
    </row>
    <row r="39" spans="2:5" ht="16.5" customHeight="1">
      <c r="B39" s="27"/>
      <c r="C39" s="39"/>
      <c r="D39" s="39"/>
      <c r="E39" s="39"/>
    </row>
    <row r="40" spans="2:5" ht="16.5" customHeight="1">
      <c r="B40" s="27"/>
      <c r="C40" s="39"/>
      <c r="D40" s="39"/>
      <c r="E40" s="39"/>
    </row>
    <row r="41" spans="2:5" ht="16.5" customHeight="1">
      <c r="B41" s="27"/>
      <c r="C41" s="39"/>
      <c r="D41" s="39"/>
      <c r="E41" s="39"/>
    </row>
    <row r="42" spans="2:5" ht="16.5" customHeight="1">
      <c r="B42" s="40"/>
      <c r="C42" s="38"/>
      <c r="D42" s="38"/>
      <c r="E42" s="38"/>
    </row>
    <row r="43" spans="2:5">
      <c r="B43" s="41"/>
      <c r="C43" s="39"/>
      <c r="D43" s="39"/>
      <c r="E43" s="39"/>
    </row>
    <row r="44" spans="2:5" ht="16.5" customHeight="1">
      <c r="B44" s="27"/>
      <c r="C44" s="39"/>
      <c r="D44" s="39"/>
      <c r="E44" s="39"/>
    </row>
    <row r="45" spans="2:5">
      <c r="B45" s="41"/>
      <c r="C45" s="39"/>
      <c r="D45" s="39"/>
      <c r="E45" s="39"/>
    </row>
    <row r="46" spans="2:5" ht="16.5" customHeight="1">
      <c r="B46" s="27"/>
      <c r="C46" s="39"/>
      <c r="D46" s="39"/>
      <c r="E46" s="39"/>
    </row>
    <row r="47" spans="2:5" ht="16.5" customHeight="1">
      <c r="B47" s="27"/>
      <c r="C47" s="39"/>
      <c r="D47" s="39"/>
      <c r="E47" s="39"/>
    </row>
    <row r="48" spans="2:5" ht="16.5" customHeight="1">
      <c r="B48" s="27"/>
      <c r="C48" s="39"/>
      <c r="D48" s="39"/>
      <c r="E48" s="39"/>
    </row>
    <row r="49" spans="2:5" ht="16.5" customHeight="1">
      <c r="B49" s="27"/>
      <c r="C49" s="39"/>
      <c r="D49" s="39"/>
      <c r="E49" s="39"/>
    </row>
    <row r="50" spans="2:5" ht="16.5" customHeight="1">
      <c r="B50" s="27"/>
      <c r="C50" s="39"/>
      <c r="D50" s="39"/>
      <c r="E50" s="39"/>
    </row>
  </sheetData>
  <mergeCells count="9">
    <mergeCell ref="B3:B4"/>
    <mergeCell ref="C3:E3"/>
    <mergeCell ref="I2:K2"/>
    <mergeCell ref="I3:K3"/>
    <mergeCell ref="F2:H2"/>
    <mergeCell ref="F3:H3"/>
    <mergeCell ref="C16:C17"/>
    <mergeCell ref="D16:D17"/>
    <mergeCell ref="E16:E17"/>
  </mergeCells>
  <phoneticPr fontId="2"/>
  <pageMargins left="0.78740157480314965" right="0.72" top="0.59055118110236227" bottom="0.59055118110236227" header="0.39370078740157483" footer="0.39370078740157483"/>
  <pageSetup paperSize="9" firstPageNumber="4" orientation="portrait" r:id="rId1"/>
  <headerFooter alignWithMargins="0">
    <oddHeader>&amp;R&amp;A</oddHeader>
    <oddFooter>&amp;C－６－</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I48"/>
  <sheetViews>
    <sheetView zoomScaleNormal="100" workbookViewId="0">
      <selection activeCell="C9" sqref="C9"/>
    </sheetView>
  </sheetViews>
  <sheetFormatPr defaultRowHeight="13.5"/>
  <cols>
    <col min="1" max="1" width="1.25" style="11" customWidth="1"/>
    <col min="2" max="2" width="20.75" style="11" customWidth="1"/>
    <col min="3" max="5" width="7" style="11" customWidth="1"/>
    <col min="6" max="6" width="1.375" style="11" customWidth="1"/>
    <col min="7" max="7" width="20.75" style="11" customWidth="1"/>
    <col min="8" max="10" width="7" style="11" customWidth="1"/>
    <col min="11" max="11" width="6.75" style="11" bestFit="1" customWidth="1"/>
    <col min="12" max="12" width="7.125" style="11" bestFit="1" customWidth="1"/>
    <col min="13" max="13" width="4.5" style="11" customWidth="1"/>
    <col min="14" max="14" width="3.375" style="11" customWidth="1"/>
    <col min="15" max="15" width="4.125" style="11" customWidth="1"/>
    <col min="16" max="17" width="3.75" style="11" customWidth="1"/>
    <col min="18" max="18" width="4.75" style="11" customWidth="1"/>
    <col min="19" max="19" width="4.25" style="11" customWidth="1"/>
    <col min="20" max="20" width="2.5" style="11" bestFit="1" customWidth="1"/>
    <col min="21" max="22" width="3.875" style="11" customWidth="1"/>
    <col min="23" max="23" width="9" style="11"/>
    <col min="24" max="24" width="4.75" style="11" customWidth="1"/>
    <col min="25" max="25" width="3" style="11" customWidth="1"/>
    <col min="26" max="16384" width="9" style="11"/>
  </cols>
  <sheetData>
    <row r="1" spans="1:35" s="138" customFormat="1" ht="26.25" customHeight="1">
      <c r="A1" s="134" t="s">
        <v>2053</v>
      </c>
      <c r="B1" s="140"/>
      <c r="C1" s="140"/>
      <c r="D1" s="140"/>
      <c r="E1" s="140"/>
      <c r="F1" s="140"/>
      <c r="G1" s="140"/>
      <c r="H1" s="140"/>
      <c r="I1" s="140"/>
      <c r="J1" s="140"/>
      <c r="K1" s="140"/>
      <c r="L1" s="140"/>
      <c r="M1" s="140"/>
      <c r="N1" s="140"/>
      <c r="O1" s="140"/>
      <c r="P1" s="140"/>
      <c r="Q1" s="140"/>
      <c r="R1" s="140"/>
      <c r="S1" s="140"/>
      <c r="T1" s="140"/>
      <c r="U1" s="140"/>
      <c r="V1" s="140"/>
      <c r="W1" s="140"/>
      <c r="X1" s="139"/>
      <c r="Y1" s="139"/>
      <c r="Z1" s="139"/>
      <c r="AA1" s="139"/>
      <c r="AB1" s="139"/>
      <c r="AC1" s="139"/>
      <c r="AD1" s="139"/>
      <c r="AE1" s="139"/>
      <c r="AF1" s="139"/>
      <c r="AG1" s="139"/>
      <c r="AH1" s="139"/>
      <c r="AI1" s="139"/>
    </row>
    <row r="2" spans="1:35" ht="18.75" customHeight="1">
      <c r="B2" s="1778" t="s">
        <v>2023</v>
      </c>
      <c r="C2" s="1778"/>
      <c r="D2" s="1778"/>
      <c r="E2" s="1778"/>
      <c r="F2" s="1778"/>
      <c r="G2" s="1778"/>
      <c r="H2" s="1778"/>
      <c r="I2" s="1778"/>
      <c r="J2" s="1778"/>
    </row>
    <row r="3" spans="1:35">
      <c r="B3" s="240" t="s">
        <v>1389</v>
      </c>
      <c r="C3" s="240"/>
      <c r="D3" s="240"/>
      <c r="E3" s="240"/>
      <c r="F3" s="240"/>
      <c r="G3" s="240" t="s">
        <v>1390</v>
      </c>
      <c r="H3" s="240"/>
      <c r="I3" s="240"/>
      <c r="J3" s="240"/>
    </row>
    <row r="4" spans="1:35" s="3" customFormat="1" ht="16.5" customHeight="1">
      <c r="B4" s="804" t="s">
        <v>1424</v>
      </c>
      <c r="C4" s="378" t="s">
        <v>1330</v>
      </c>
      <c r="D4" s="378" t="s">
        <v>1157</v>
      </c>
      <c r="E4" s="803" t="s">
        <v>494</v>
      </c>
      <c r="F4" s="273"/>
      <c r="G4" s="804" t="s">
        <v>1424</v>
      </c>
      <c r="H4" s="378" t="s">
        <v>1330</v>
      </c>
      <c r="I4" s="378" t="s">
        <v>1157</v>
      </c>
      <c r="J4" s="803" t="s">
        <v>494</v>
      </c>
      <c r="K4" s="7"/>
    </row>
    <row r="5" spans="1:35" s="3" customFormat="1" ht="8.25" customHeight="1">
      <c r="B5" s="813"/>
      <c r="C5" s="399"/>
      <c r="D5" s="399"/>
      <c r="E5" s="398"/>
      <c r="F5" s="273"/>
      <c r="G5" s="812"/>
      <c r="H5" s="401"/>
      <c r="I5" s="401"/>
      <c r="J5" s="402"/>
      <c r="K5" s="7"/>
    </row>
    <row r="6" spans="1:35" ht="16.5" customHeight="1">
      <c r="B6" s="1787" t="s">
        <v>2020</v>
      </c>
      <c r="C6" s="1779">
        <v>26928</v>
      </c>
      <c r="D6" s="1779">
        <v>24350</v>
      </c>
      <c r="E6" s="1781">
        <v>2578</v>
      </c>
      <c r="F6" s="400"/>
      <c r="G6" s="1787" t="s">
        <v>963</v>
      </c>
      <c r="H6" s="1779">
        <v>26518</v>
      </c>
      <c r="I6" s="1779">
        <v>25646</v>
      </c>
      <c r="J6" s="1781">
        <v>872</v>
      </c>
      <c r="K6" s="27"/>
    </row>
    <row r="7" spans="1:35" ht="16.5" customHeight="1">
      <c r="B7" s="1788"/>
      <c r="C7" s="1780"/>
      <c r="D7" s="1791"/>
      <c r="E7" s="1784"/>
      <c r="F7" s="400"/>
      <c r="G7" s="1788"/>
      <c r="H7" s="1780"/>
      <c r="I7" s="1780"/>
      <c r="J7" s="1782"/>
      <c r="K7" s="27"/>
    </row>
    <row r="8" spans="1:35" ht="8.25" customHeight="1">
      <c r="B8" s="809"/>
      <c r="C8" s="668"/>
      <c r="D8" s="668"/>
      <c r="E8" s="669"/>
      <c r="F8" s="400"/>
      <c r="G8" s="809"/>
      <c r="H8" s="668"/>
      <c r="I8" s="668"/>
      <c r="J8" s="669"/>
      <c r="K8" s="27"/>
    </row>
    <row r="9" spans="1:35" ht="16.5" customHeight="1">
      <c r="B9" s="397" t="s">
        <v>391</v>
      </c>
      <c r="C9" s="670">
        <v>10821</v>
      </c>
      <c r="D9" s="670">
        <v>10386</v>
      </c>
      <c r="E9" s="671">
        <v>435</v>
      </c>
      <c r="F9" s="22"/>
      <c r="G9" s="403" t="s">
        <v>199</v>
      </c>
      <c r="H9" s="805">
        <v>10821</v>
      </c>
      <c r="I9" s="805">
        <v>10386</v>
      </c>
      <c r="J9" s="808">
        <v>435</v>
      </c>
      <c r="K9" s="27"/>
    </row>
    <row r="10" spans="1:35" ht="16.5" customHeight="1">
      <c r="B10" s="396" t="s">
        <v>1549</v>
      </c>
      <c r="C10" s="806">
        <v>2082</v>
      </c>
      <c r="D10" s="806">
        <v>2082</v>
      </c>
      <c r="E10" s="807" t="s">
        <v>1908</v>
      </c>
      <c r="F10" s="22"/>
      <c r="G10" s="396" t="s">
        <v>1549</v>
      </c>
      <c r="H10" s="806">
        <v>2082</v>
      </c>
      <c r="I10" s="806">
        <v>2082</v>
      </c>
      <c r="J10" s="807" t="s">
        <v>1908</v>
      </c>
      <c r="K10" s="27"/>
    </row>
    <row r="11" spans="1:35" ht="16.5" customHeight="1">
      <c r="B11" s="396" t="s">
        <v>1550</v>
      </c>
      <c r="C11" s="806">
        <v>8739</v>
      </c>
      <c r="D11" s="806">
        <v>8304</v>
      </c>
      <c r="E11" s="807">
        <v>435</v>
      </c>
      <c r="F11" s="22"/>
      <c r="G11" s="396" t="s">
        <v>1550</v>
      </c>
      <c r="H11" s="806">
        <v>8739</v>
      </c>
      <c r="I11" s="806">
        <v>8304</v>
      </c>
      <c r="J11" s="807">
        <v>435</v>
      </c>
      <c r="K11" s="27"/>
    </row>
    <row r="12" spans="1:35" ht="16.5" customHeight="1">
      <c r="B12" s="1783" t="s">
        <v>1274</v>
      </c>
      <c r="C12" s="1785">
        <v>15740</v>
      </c>
      <c r="D12" s="1785">
        <v>13624</v>
      </c>
      <c r="E12" s="1786">
        <v>2116</v>
      </c>
      <c r="F12" s="22"/>
      <c r="G12" s="1783" t="s">
        <v>2021</v>
      </c>
      <c r="H12" s="1785">
        <v>15243</v>
      </c>
      <c r="I12" s="1785">
        <v>14839</v>
      </c>
      <c r="J12" s="1786">
        <v>404</v>
      </c>
      <c r="K12" s="27"/>
    </row>
    <row r="13" spans="1:35" ht="16.5" customHeight="1">
      <c r="B13" s="1783"/>
      <c r="C13" s="1792"/>
      <c r="D13" s="1792"/>
      <c r="E13" s="1793"/>
      <c r="F13" s="22"/>
      <c r="G13" s="1783"/>
      <c r="H13" s="1785"/>
      <c r="I13" s="1785"/>
      <c r="J13" s="1786"/>
      <c r="K13" s="27"/>
    </row>
    <row r="14" spans="1:35" ht="16.5" customHeight="1">
      <c r="B14" s="396" t="s">
        <v>1551</v>
      </c>
      <c r="C14" s="806">
        <v>12394</v>
      </c>
      <c r="D14" s="806">
        <v>10997</v>
      </c>
      <c r="E14" s="807">
        <v>1397</v>
      </c>
      <c r="F14" s="22"/>
      <c r="G14" s="396" t="s">
        <v>1551</v>
      </c>
      <c r="H14" s="806">
        <v>13859</v>
      </c>
      <c r="I14" s="806">
        <v>13479</v>
      </c>
      <c r="J14" s="807">
        <v>380</v>
      </c>
      <c r="K14" s="27"/>
    </row>
    <row r="15" spans="1:35" ht="16.5" customHeight="1">
      <c r="B15" s="395" t="s">
        <v>1552</v>
      </c>
      <c r="C15" s="806">
        <v>1714</v>
      </c>
      <c r="D15" s="806">
        <v>1342</v>
      </c>
      <c r="E15" s="807">
        <v>372</v>
      </c>
      <c r="F15" s="22"/>
      <c r="G15" s="395" t="s">
        <v>1552</v>
      </c>
      <c r="H15" s="806">
        <v>1620</v>
      </c>
      <c r="I15" s="806">
        <v>1587</v>
      </c>
      <c r="J15" s="807">
        <v>33</v>
      </c>
      <c r="K15" s="27"/>
    </row>
    <row r="16" spans="1:35" ht="16.5" customHeight="1">
      <c r="B16" s="395" t="s">
        <v>1553</v>
      </c>
      <c r="C16" s="806">
        <v>504</v>
      </c>
      <c r="D16" s="806">
        <v>341</v>
      </c>
      <c r="E16" s="807">
        <v>163</v>
      </c>
      <c r="F16" s="22"/>
      <c r="G16" s="395" t="s">
        <v>1553</v>
      </c>
      <c r="H16" s="806">
        <v>415</v>
      </c>
      <c r="I16" s="806">
        <v>391</v>
      </c>
      <c r="J16" s="807">
        <v>24</v>
      </c>
      <c r="K16" s="27"/>
    </row>
    <row r="17" spans="2:11" ht="16.5" customHeight="1">
      <c r="B17" s="395" t="s">
        <v>1554</v>
      </c>
      <c r="C17" s="806">
        <v>80</v>
      </c>
      <c r="D17" s="806">
        <v>72</v>
      </c>
      <c r="E17" s="807">
        <v>8</v>
      </c>
      <c r="F17" s="22"/>
      <c r="G17" s="395" t="s">
        <v>1554</v>
      </c>
      <c r="H17" s="806">
        <v>91</v>
      </c>
      <c r="I17" s="806">
        <v>86</v>
      </c>
      <c r="J17" s="807">
        <v>5</v>
      </c>
      <c r="K17" s="27"/>
    </row>
    <row r="18" spans="2:11" ht="16.5" customHeight="1">
      <c r="B18" s="395" t="s">
        <v>625</v>
      </c>
      <c r="C18" s="806">
        <v>1333</v>
      </c>
      <c r="D18" s="806">
        <v>1126</v>
      </c>
      <c r="E18" s="807">
        <v>207</v>
      </c>
      <c r="F18" s="22"/>
      <c r="G18" s="395" t="s">
        <v>625</v>
      </c>
      <c r="H18" s="806">
        <v>2414</v>
      </c>
      <c r="I18" s="806">
        <v>2341</v>
      </c>
      <c r="J18" s="807">
        <v>73</v>
      </c>
      <c r="K18" s="27"/>
    </row>
    <row r="19" spans="2:11" ht="16.5" customHeight="1">
      <c r="B19" s="395" t="s">
        <v>626</v>
      </c>
      <c r="C19" s="806">
        <v>1841</v>
      </c>
      <c r="D19" s="806">
        <v>1516</v>
      </c>
      <c r="E19" s="807">
        <v>325</v>
      </c>
      <c r="F19" s="22"/>
      <c r="G19" s="395" t="s">
        <v>626</v>
      </c>
      <c r="H19" s="806">
        <v>1541</v>
      </c>
      <c r="I19" s="806">
        <v>1512</v>
      </c>
      <c r="J19" s="807">
        <v>29</v>
      </c>
      <c r="K19" s="27"/>
    </row>
    <row r="20" spans="2:11" ht="16.5" customHeight="1">
      <c r="B20" s="395" t="s">
        <v>646</v>
      </c>
      <c r="C20" s="806">
        <v>2489</v>
      </c>
      <c r="D20" s="806">
        <v>2294</v>
      </c>
      <c r="E20" s="807">
        <v>195</v>
      </c>
      <c r="F20" s="22"/>
      <c r="G20" s="395" t="s">
        <v>646</v>
      </c>
      <c r="H20" s="806">
        <v>3265</v>
      </c>
      <c r="I20" s="806">
        <v>3207</v>
      </c>
      <c r="J20" s="807">
        <v>58</v>
      </c>
      <c r="K20" s="27"/>
    </row>
    <row r="21" spans="2:11" ht="16.5" customHeight="1">
      <c r="B21" s="395" t="s">
        <v>647</v>
      </c>
      <c r="C21" s="806">
        <v>1302</v>
      </c>
      <c r="D21" s="806">
        <v>1247</v>
      </c>
      <c r="E21" s="807">
        <v>55</v>
      </c>
      <c r="F21" s="22"/>
      <c r="G21" s="395" t="s">
        <v>647</v>
      </c>
      <c r="H21" s="806">
        <v>1290</v>
      </c>
      <c r="I21" s="806">
        <v>1249</v>
      </c>
      <c r="J21" s="807">
        <v>41</v>
      </c>
      <c r="K21" s="27"/>
    </row>
    <row r="22" spans="2:11" ht="16.5" customHeight="1">
      <c r="B22" s="395" t="s">
        <v>864</v>
      </c>
      <c r="C22" s="806">
        <v>456</v>
      </c>
      <c r="D22" s="806">
        <v>444</v>
      </c>
      <c r="E22" s="807">
        <v>12</v>
      </c>
      <c r="F22" s="22"/>
      <c r="G22" s="395" t="s">
        <v>864</v>
      </c>
      <c r="H22" s="806">
        <v>405</v>
      </c>
      <c r="I22" s="806">
        <v>395</v>
      </c>
      <c r="J22" s="807">
        <v>10</v>
      </c>
      <c r="K22" s="27"/>
    </row>
    <row r="23" spans="2:11" ht="16.5" customHeight="1">
      <c r="B23" s="395" t="s">
        <v>863</v>
      </c>
      <c r="C23" s="806">
        <v>805</v>
      </c>
      <c r="D23" s="806">
        <v>786</v>
      </c>
      <c r="E23" s="807">
        <v>19</v>
      </c>
      <c r="F23" s="22"/>
      <c r="G23" s="395" t="s">
        <v>863</v>
      </c>
      <c r="H23" s="806">
        <v>1071</v>
      </c>
      <c r="I23" s="806">
        <v>1045</v>
      </c>
      <c r="J23" s="807">
        <v>26</v>
      </c>
      <c r="K23" s="27"/>
    </row>
    <row r="24" spans="2:11" ht="16.5" customHeight="1">
      <c r="B24" s="395" t="s">
        <v>862</v>
      </c>
      <c r="C24" s="806">
        <v>18</v>
      </c>
      <c r="D24" s="806">
        <v>18</v>
      </c>
      <c r="E24" s="807" t="s">
        <v>1908</v>
      </c>
      <c r="F24" s="22"/>
      <c r="G24" s="395" t="s">
        <v>862</v>
      </c>
      <c r="H24" s="806">
        <v>46</v>
      </c>
      <c r="I24" s="806">
        <v>44</v>
      </c>
      <c r="J24" s="807">
        <v>2</v>
      </c>
      <c r="K24" s="27"/>
    </row>
    <row r="25" spans="2:11" ht="16.5" customHeight="1">
      <c r="B25" s="395" t="s">
        <v>381</v>
      </c>
      <c r="C25" s="806">
        <v>675</v>
      </c>
      <c r="D25" s="806">
        <v>642</v>
      </c>
      <c r="E25" s="807">
        <v>33</v>
      </c>
      <c r="F25" s="22"/>
      <c r="G25" s="395" t="s">
        <v>381</v>
      </c>
      <c r="H25" s="674">
        <v>992</v>
      </c>
      <c r="I25" s="674">
        <v>947</v>
      </c>
      <c r="J25" s="675">
        <v>45</v>
      </c>
      <c r="K25" s="27"/>
    </row>
    <row r="26" spans="2:11" ht="17.25" customHeight="1">
      <c r="B26" s="395" t="s">
        <v>380</v>
      </c>
      <c r="C26" s="806">
        <v>64</v>
      </c>
      <c r="D26" s="806">
        <v>59</v>
      </c>
      <c r="E26" s="807">
        <v>5</v>
      </c>
      <c r="F26" s="22"/>
      <c r="G26" s="395" t="s">
        <v>380</v>
      </c>
      <c r="H26" s="806">
        <v>54</v>
      </c>
      <c r="I26" s="806">
        <v>54</v>
      </c>
      <c r="J26" s="807" t="s">
        <v>1908</v>
      </c>
      <c r="K26" s="27"/>
    </row>
    <row r="27" spans="2:11" ht="17.25" customHeight="1">
      <c r="B27" s="395" t="s">
        <v>546</v>
      </c>
      <c r="C27" s="806">
        <v>103</v>
      </c>
      <c r="D27" s="806">
        <v>103</v>
      </c>
      <c r="E27" s="807" t="s">
        <v>1908</v>
      </c>
      <c r="F27" s="22"/>
      <c r="G27" s="395" t="s">
        <v>546</v>
      </c>
      <c r="H27" s="806">
        <v>82</v>
      </c>
      <c r="I27" s="806">
        <v>81</v>
      </c>
      <c r="J27" s="807">
        <v>1</v>
      </c>
      <c r="K27" s="27"/>
    </row>
    <row r="28" spans="2:11" ht="16.5" customHeight="1">
      <c r="B28" s="395" t="s">
        <v>379</v>
      </c>
      <c r="C28" s="806">
        <v>890</v>
      </c>
      <c r="D28" s="806">
        <v>889</v>
      </c>
      <c r="E28" s="807">
        <v>1</v>
      </c>
      <c r="F28" s="22"/>
      <c r="G28" s="395" t="s">
        <v>379</v>
      </c>
      <c r="H28" s="806">
        <v>396</v>
      </c>
      <c r="I28" s="806">
        <v>377</v>
      </c>
      <c r="J28" s="807">
        <v>19</v>
      </c>
      <c r="K28" s="27"/>
    </row>
    <row r="29" spans="2:11" ht="16.5" customHeight="1">
      <c r="B29" s="395" t="s">
        <v>907</v>
      </c>
      <c r="C29" s="806">
        <v>90</v>
      </c>
      <c r="D29" s="806">
        <v>88</v>
      </c>
      <c r="E29" s="807">
        <v>2</v>
      </c>
      <c r="F29" s="22"/>
      <c r="G29" s="395" t="s">
        <v>907</v>
      </c>
      <c r="H29" s="806">
        <v>105</v>
      </c>
      <c r="I29" s="806">
        <v>95</v>
      </c>
      <c r="J29" s="807">
        <v>10</v>
      </c>
      <c r="K29" s="27"/>
    </row>
    <row r="30" spans="2:11" ht="16.5" customHeight="1">
      <c r="B30" s="395" t="s">
        <v>378</v>
      </c>
      <c r="C30" s="806">
        <v>9</v>
      </c>
      <c r="D30" s="806">
        <v>9</v>
      </c>
      <c r="E30" s="807" t="s">
        <v>1908</v>
      </c>
      <c r="F30" s="22"/>
      <c r="G30" s="395" t="s">
        <v>378</v>
      </c>
      <c r="H30" s="806">
        <v>36</v>
      </c>
      <c r="I30" s="806">
        <v>34</v>
      </c>
      <c r="J30" s="807">
        <v>2</v>
      </c>
      <c r="K30" s="27"/>
    </row>
    <row r="31" spans="2:11" ht="16.5" customHeight="1">
      <c r="B31" s="395" t="s">
        <v>377</v>
      </c>
      <c r="C31" s="806">
        <v>9</v>
      </c>
      <c r="D31" s="806">
        <v>9</v>
      </c>
      <c r="E31" s="807" t="s">
        <v>1908</v>
      </c>
      <c r="F31" s="22"/>
      <c r="G31" s="395" t="s">
        <v>377</v>
      </c>
      <c r="H31" s="806">
        <v>17</v>
      </c>
      <c r="I31" s="806">
        <v>16</v>
      </c>
      <c r="J31" s="807">
        <v>1</v>
      </c>
      <c r="K31" s="27"/>
    </row>
    <row r="32" spans="2:11" ht="16.5" customHeight="1">
      <c r="B32" s="395" t="s">
        <v>358</v>
      </c>
      <c r="C32" s="806">
        <v>12</v>
      </c>
      <c r="D32" s="806">
        <v>12</v>
      </c>
      <c r="E32" s="807" t="s">
        <v>1908</v>
      </c>
      <c r="F32" s="22"/>
      <c r="G32" s="395" t="s">
        <v>358</v>
      </c>
      <c r="H32" s="806">
        <v>19</v>
      </c>
      <c r="I32" s="806">
        <v>18</v>
      </c>
      <c r="J32" s="807">
        <v>1</v>
      </c>
      <c r="K32" s="27"/>
    </row>
    <row r="33" spans="2:11" ht="16.5" customHeight="1">
      <c r="B33" s="396" t="s">
        <v>648</v>
      </c>
      <c r="C33" s="806">
        <v>3259</v>
      </c>
      <c r="D33" s="806">
        <v>2546</v>
      </c>
      <c r="E33" s="807">
        <v>713</v>
      </c>
      <c r="F33" s="22"/>
      <c r="G33" s="396" t="s">
        <v>648</v>
      </c>
      <c r="H33" s="806">
        <v>1384</v>
      </c>
      <c r="I33" s="806">
        <v>1360</v>
      </c>
      <c r="J33" s="807">
        <v>24</v>
      </c>
      <c r="K33" s="27"/>
    </row>
    <row r="34" spans="2:11" ht="16.5" customHeight="1">
      <c r="B34" s="396" t="s">
        <v>710</v>
      </c>
      <c r="C34" s="806">
        <v>45</v>
      </c>
      <c r="D34" s="806">
        <v>41</v>
      </c>
      <c r="E34" s="807">
        <v>4</v>
      </c>
      <c r="F34" s="22"/>
      <c r="G34" s="395" t="s">
        <v>710</v>
      </c>
      <c r="H34" s="806">
        <v>6</v>
      </c>
      <c r="I34" s="806">
        <v>6</v>
      </c>
      <c r="J34" s="807" t="s">
        <v>1908</v>
      </c>
      <c r="K34" s="27"/>
    </row>
    <row r="35" spans="2:11" ht="16.5" customHeight="1">
      <c r="B35" s="396" t="s">
        <v>717</v>
      </c>
      <c r="C35" s="806">
        <v>17</v>
      </c>
      <c r="D35" s="806">
        <v>17</v>
      </c>
      <c r="E35" s="807" t="s">
        <v>1908</v>
      </c>
      <c r="F35" s="22"/>
      <c r="G35" s="395" t="s">
        <v>1034</v>
      </c>
      <c r="H35" s="806">
        <v>14</v>
      </c>
      <c r="I35" s="806">
        <v>14</v>
      </c>
      <c r="J35" s="807" t="s">
        <v>1908</v>
      </c>
      <c r="K35" s="27"/>
    </row>
    <row r="36" spans="2:11" ht="16.5" customHeight="1">
      <c r="B36" s="396" t="s">
        <v>718</v>
      </c>
      <c r="C36" s="806">
        <v>37</v>
      </c>
      <c r="D36" s="806">
        <v>32</v>
      </c>
      <c r="E36" s="807">
        <v>5</v>
      </c>
      <c r="F36" s="22"/>
      <c r="G36" s="395" t="s">
        <v>718</v>
      </c>
      <c r="H36" s="806">
        <v>7</v>
      </c>
      <c r="I36" s="806">
        <v>6</v>
      </c>
      <c r="J36" s="807">
        <v>1</v>
      </c>
      <c r="K36" s="27"/>
    </row>
    <row r="37" spans="2:11" ht="16.5" customHeight="1">
      <c r="B37" s="396" t="s">
        <v>866</v>
      </c>
      <c r="C37" s="806">
        <v>28</v>
      </c>
      <c r="D37" s="806">
        <v>27</v>
      </c>
      <c r="E37" s="807">
        <v>1</v>
      </c>
      <c r="F37" s="22"/>
      <c r="G37" s="396" t="s">
        <v>866</v>
      </c>
      <c r="H37" s="806">
        <v>11</v>
      </c>
      <c r="I37" s="806">
        <v>11</v>
      </c>
      <c r="J37" s="807" t="s">
        <v>1908</v>
      </c>
      <c r="K37" s="27"/>
    </row>
    <row r="38" spans="2:11" ht="16.5" customHeight="1">
      <c r="B38" s="396" t="s">
        <v>649</v>
      </c>
      <c r="C38" s="806">
        <v>1900</v>
      </c>
      <c r="D38" s="806">
        <v>1407</v>
      </c>
      <c r="E38" s="807">
        <v>493</v>
      </c>
      <c r="F38" s="22"/>
      <c r="G38" s="396" t="s">
        <v>649</v>
      </c>
      <c r="H38" s="806">
        <v>854</v>
      </c>
      <c r="I38" s="806">
        <v>843</v>
      </c>
      <c r="J38" s="807">
        <v>11</v>
      </c>
      <c r="K38" s="27"/>
    </row>
    <row r="39" spans="2:11" ht="16.5" customHeight="1">
      <c r="B39" s="396" t="s">
        <v>650</v>
      </c>
      <c r="C39" s="806">
        <v>1047</v>
      </c>
      <c r="D39" s="806">
        <v>878</v>
      </c>
      <c r="E39" s="807">
        <v>169</v>
      </c>
      <c r="F39" s="22"/>
      <c r="G39" s="396" t="s">
        <v>650</v>
      </c>
      <c r="H39" s="806">
        <v>300</v>
      </c>
      <c r="I39" s="806">
        <v>294</v>
      </c>
      <c r="J39" s="807">
        <v>6</v>
      </c>
      <c r="K39" s="27"/>
    </row>
    <row r="40" spans="2:11" ht="16.5" customHeight="1">
      <c r="B40" s="396" t="s">
        <v>651</v>
      </c>
      <c r="C40" s="806">
        <v>87</v>
      </c>
      <c r="D40" s="806">
        <v>61</v>
      </c>
      <c r="E40" s="807">
        <v>26</v>
      </c>
      <c r="F40" s="22"/>
      <c r="G40" s="396" t="s">
        <v>651</v>
      </c>
      <c r="H40" s="806">
        <v>63</v>
      </c>
      <c r="I40" s="806">
        <v>63</v>
      </c>
      <c r="J40" s="807" t="s">
        <v>1908</v>
      </c>
      <c r="K40" s="27"/>
    </row>
    <row r="41" spans="2:11" ht="16.5" customHeight="1">
      <c r="B41" s="396" t="s">
        <v>867</v>
      </c>
      <c r="C41" s="806">
        <v>15</v>
      </c>
      <c r="D41" s="806">
        <v>9</v>
      </c>
      <c r="E41" s="807">
        <v>6</v>
      </c>
      <c r="F41" s="22"/>
      <c r="G41" s="396" t="s">
        <v>867</v>
      </c>
      <c r="H41" s="806">
        <v>26</v>
      </c>
      <c r="I41" s="806">
        <v>25</v>
      </c>
      <c r="J41" s="807">
        <v>1</v>
      </c>
      <c r="K41" s="27"/>
    </row>
    <row r="42" spans="2:11" ht="16.5" customHeight="1">
      <c r="B42" s="396" t="s">
        <v>1014</v>
      </c>
      <c r="C42" s="806">
        <v>83</v>
      </c>
      <c r="D42" s="806">
        <v>74</v>
      </c>
      <c r="E42" s="807">
        <v>9</v>
      </c>
      <c r="F42" s="22"/>
      <c r="G42" s="396" t="s">
        <v>1014</v>
      </c>
      <c r="H42" s="806">
        <v>103</v>
      </c>
      <c r="I42" s="806">
        <v>98</v>
      </c>
      <c r="J42" s="807">
        <v>5</v>
      </c>
      <c r="K42" s="27"/>
    </row>
    <row r="43" spans="2:11" ht="16.5" customHeight="1">
      <c r="B43" s="716" t="s">
        <v>1870</v>
      </c>
      <c r="C43" s="1789">
        <v>87</v>
      </c>
      <c r="D43" s="1789">
        <v>81</v>
      </c>
      <c r="E43" s="1790">
        <v>6</v>
      </c>
      <c r="F43" s="289"/>
      <c r="G43" s="811" t="s">
        <v>1869</v>
      </c>
      <c r="H43" s="672">
        <v>454</v>
      </c>
      <c r="I43" s="672">
        <v>421</v>
      </c>
      <c r="J43" s="673">
        <v>33</v>
      </c>
      <c r="K43" s="27"/>
    </row>
    <row r="44" spans="2:11" ht="16.5" customHeight="1">
      <c r="B44" s="717" t="s">
        <v>1871</v>
      </c>
      <c r="C44" s="1789"/>
      <c r="D44" s="1789"/>
      <c r="E44" s="1790"/>
      <c r="G44" s="290" t="s">
        <v>1488</v>
      </c>
      <c r="H44" s="141"/>
      <c r="I44" s="141"/>
      <c r="J44" s="141"/>
      <c r="K44" s="27"/>
    </row>
    <row r="45" spans="2:11" ht="16.5" customHeight="1">
      <c r="B45" s="714" t="s">
        <v>1869</v>
      </c>
      <c r="C45" s="810">
        <v>367</v>
      </c>
      <c r="D45" s="810">
        <v>340</v>
      </c>
      <c r="E45" s="715">
        <v>27</v>
      </c>
      <c r="G45" s="27"/>
      <c r="H45" s="141"/>
      <c r="I45" s="141"/>
      <c r="J45" s="141"/>
      <c r="K45" s="27"/>
    </row>
    <row r="46" spans="2:11">
      <c r="B46" s="290" t="s">
        <v>1488</v>
      </c>
      <c r="G46" s="2"/>
      <c r="H46" s="46"/>
      <c r="I46" s="46"/>
      <c r="J46" s="46"/>
      <c r="K46" s="27"/>
    </row>
    <row r="47" spans="2:11">
      <c r="G47" s="7"/>
      <c r="H47" s="7"/>
      <c r="I47" s="7"/>
      <c r="J47" s="7"/>
    </row>
    <row r="48" spans="2:11">
      <c r="G48" s="42"/>
      <c r="H48" s="42"/>
      <c r="I48" s="42"/>
      <c r="J48" s="42"/>
    </row>
  </sheetData>
  <mergeCells count="20">
    <mergeCell ref="C43:C44"/>
    <mergeCell ref="D43:D44"/>
    <mergeCell ref="E43:E44"/>
    <mergeCell ref="C6:C7"/>
    <mergeCell ref="D6:D7"/>
    <mergeCell ref="C12:C13"/>
    <mergeCell ref="D12:D13"/>
    <mergeCell ref="E12:E13"/>
    <mergeCell ref="B2:J2"/>
    <mergeCell ref="H6:H7"/>
    <mergeCell ref="I6:I7"/>
    <mergeCell ref="J6:J7"/>
    <mergeCell ref="G12:G13"/>
    <mergeCell ref="E6:E7"/>
    <mergeCell ref="H12:H13"/>
    <mergeCell ref="I12:I13"/>
    <mergeCell ref="J12:J13"/>
    <mergeCell ref="B6:B7"/>
    <mergeCell ref="G6:G7"/>
    <mergeCell ref="B12:B13"/>
  </mergeCells>
  <phoneticPr fontId="2"/>
  <pageMargins left="0.78740157480314965" right="0.78740157480314965" top="0.59055118110236227" bottom="0.59055118110236227" header="0.39370078740157483" footer="0.39370078740157483"/>
  <pageSetup paperSize="9" firstPageNumber="4" orientation="portrait" r:id="rId1"/>
  <headerFooter alignWithMargins="0">
    <oddHeader>&amp;R&amp;A</oddHeader>
    <oddFooter>&amp;C－７－</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58</vt:i4>
      </vt:variant>
      <vt:variant>
        <vt:lpstr>名前付き一覧</vt:lpstr>
      </vt:variant>
      <vt:variant>
        <vt:i4>50</vt:i4>
      </vt:variant>
    </vt:vector>
  </HeadingPairs>
  <TitlesOfParts>
    <vt:vector size="108" baseType="lpstr">
      <vt:lpstr>目次</vt:lpstr>
      <vt:lpstr>凡例</vt:lpstr>
      <vt:lpstr>1~3.位置、地勢、市域の変遷</vt:lpstr>
      <vt:lpstr>4,5.字別・地目別面積</vt:lpstr>
      <vt:lpstr>6.河川</vt:lpstr>
      <vt:lpstr>7.国勢調査人口</vt:lpstr>
      <vt:lpstr>8.年齢区分別人口</vt:lpstr>
      <vt:lpstr>9.産業別就業者数</vt:lpstr>
      <vt:lpstr>10.従業地・通学地人口</vt:lpstr>
      <vt:lpstr>11.DID人口</vt:lpstr>
      <vt:lpstr>12.行政区別人口(1)</vt:lpstr>
      <vt:lpstr>12.行政区別人口(2)</vt:lpstr>
      <vt:lpstr>13.年齢別人口</vt:lpstr>
      <vt:lpstr>14.学区別人口(1)</vt:lpstr>
      <vt:lpstr>14.学区別人口(2)</vt:lpstr>
      <vt:lpstr>15~18.外国人人口・人口動態</vt:lpstr>
      <vt:lpstr>19.転出入別移動状況</vt:lpstr>
      <vt:lpstr>20,21.従業者数</vt:lpstr>
      <vt:lpstr>22~24.農家数・耕地面積</vt:lpstr>
      <vt:lpstr>25.農地</vt:lpstr>
      <vt:lpstr>26~29,漁業</vt:lpstr>
      <vt:lpstr>30.出荷額・付加価値額</vt:lpstr>
      <vt:lpstr>31~32.工業</vt:lpstr>
      <vt:lpstr>33~34.商業</vt:lpstr>
      <vt:lpstr>35.商店数・従業者数</vt:lpstr>
      <vt:lpstr>36,37.水道</vt:lpstr>
      <vt:lpstr>38,39.都市計画区域・市営住宅</vt:lpstr>
      <vt:lpstr>40~42.公園・道路・橋梁</vt:lpstr>
      <vt:lpstr>43.用途別家屋の状況</vt:lpstr>
      <vt:lpstr>44~46.自動車数・JR乗車数</vt:lpstr>
      <vt:lpstr>47,48.医療</vt:lpstr>
      <vt:lpstr>49,50.死因・予防接種</vt:lpstr>
      <vt:lpstr>51~53.健診・ごみ</vt:lpstr>
      <vt:lpstr>54,55.国民健康保険</vt:lpstr>
      <vt:lpstr>56.医療費助成</vt:lpstr>
      <vt:lpstr>57~60.介護保険・年金</vt:lpstr>
      <vt:lpstr>61.園児数</vt:lpstr>
      <vt:lpstr>62~64.就園・就学状況</vt:lpstr>
      <vt:lpstr>65,66.就学状況</vt:lpstr>
      <vt:lpstr>67,68.図書館利用状況(1)</vt:lpstr>
      <vt:lpstr>69,70.図書館利用状況(2)</vt:lpstr>
      <vt:lpstr>71.文化財(1)</vt:lpstr>
      <vt:lpstr>71.文化財(2)</vt:lpstr>
      <vt:lpstr>71.文化財(3)</vt:lpstr>
      <vt:lpstr>71.文化財一覧(4)</vt:lpstr>
      <vt:lpstr>72.月別入込客数</vt:lpstr>
      <vt:lpstr>73.施設別入込客数</vt:lpstr>
      <vt:lpstr>74,75.火災</vt:lpstr>
      <vt:lpstr>76~78.交通事故・犯罪</vt:lpstr>
      <vt:lpstr>79,80.選挙</vt:lpstr>
      <vt:lpstr>81.市財政(1)</vt:lpstr>
      <vt:lpstr>81.市財政(2)</vt:lpstr>
      <vt:lpstr>市のあゆみ(1)</vt:lpstr>
      <vt:lpstr>市のあゆみ (2)</vt:lpstr>
      <vt:lpstr>市までのあゆみ(1)</vt:lpstr>
      <vt:lpstr>市までのあゆみ(2)</vt:lpstr>
      <vt:lpstr>市までのあゆみ(3)</vt:lpstr>
      <vt:lpstr>市までのあゆみ(4)</vt:lpstr>
      <vt:lpstr>'1~3.位置、地勢、市域の変遷'!Print_Area</vt:lpstr>
      <vt:lpstr>'10.従業地・通学地人口'!Print_Area</vt:lpstr>
      <vt:lpstr>'11.DID人口'!Print_Area</vt:lpstr>
      <vt:lpstr>'12.行政区別人口(1)'!Print_Area</vt:lpstr>
      <vt:lpstr>'12.行政区別人口(2)'!Print_Area</vt:lpstr>
      <vt:lpstr>'13.年齢別人口'!Print_Area</vt:lpstr>
      <vt:lpstr>'14.学区別人口(1)'!Print_Area</vt:lpstr>
      <vt:lpstr>'14.学区別人口(2)'!Print_Area</vt:lpstr>
      <vt:lpstr>'15~18.外国人人口・人口動態'!Print_Area</vt:lpstr>
      <vt:lpstr>'19.転出入別移動状況'!Print_Area</vt:lpstr>
      <vt:lpstr>'20,21.従業者数'!Print_Area</vt:lpstr>
      <vt:lpstr>'22~24.農家数・耕地面積'!Print_Area</vt:lpstr>
      <vt:lpstr>'25.農地'!Print_Area</vt:lpstr>
      <vt:lpstr>'26~29,漁業'!Print_Area</vt:lpstr>
      <vt:lpstr>'30.出荷額・付加価値額'!Print_Area</vt:lpstr>
      <vt:lpstr>'33~34.商業'!Print_Area</vt:lpstr>
      <vt:lpstr>'35.商店数・従業者数'!Print_Area</vt:lpstr>
      <vt:lpstr>'36,37.水道'!Print_Area</vt:lpstr>
      <vt:lpstr>'38,39.都市計画区域・市営住宅'!Print_Area</vt:lpstr>
      <vt:lpstr>'40~42.公園・道路・橋梁'!Print_Area</vt:lpstr>
      <vt:lpstr>'43.用途別家屋の状況'!Print_Area</vt:lpstr>
      <vt:lpstr>'44~46.自動車数・JR乗車数'!Print_Area</vt:lpstr>
      <vt:lpstr>'47,48.医療'!Print_Area</vt:lpstr>
      <vt:lpstr>'49,50.死因・予防接種'!Print_Area</vt:lpstr>
      <vt:lpstr>'51~53.健診・ごみ'!Print_Area</vt:lpstr>
      <vt:lpstr>'54,55.国民健康保険'!Print_Area</vt:lpstr>
      <vt:lpstr>'56.医療費助成'!Print_Area</vt:lpstr>
      <vt:lpstr>'57~60.介護保険・年金'!Print_Area</vt:lpstr>
      <vt:lpstr>'6.河川'!Print_Area</vt:lpstr>
      <vt:lpstr>'61.園児数'!Print_Area</vt:lpstr>
      <vt:lpstr>'62~64.就園・就学状況'!Print_Area</vt:lpstr>
      <vt:lpstr>'65,66.就学状況'!Print_Area</vt:lpstr>
      <vt:lpstr>'67,68.図書館利用状況(1)'!Print_Area</vt:lpstr>
      <vt:lpstr>'69,70.図書館利用状況(2)'!Print_Area</vt:lpstr>
      <vt:lpstr>'7.国勢調査人口'!Print_Area</vt:lpstr>
      <vt:lpstr>'71.文化財一覧(4)'!Print_Area</vt:lpstr>
      <vt:lpstr>'72.月別入込客数'!Print_Area</vt:lpstr>
      <vt:lpstr>'73.施設別入込客数'!Print_Area</vt:lpstr>
      <vt:lpstr>'74,75.火災'!Print_Area</vt:lpstr>
      <vt:lpstr>'76~78.交通事故・犯罪'!Print_Area</vt:lpstr>
      <vt:lpstr>'79,80.選挙'!Print_Area</vt:lpstr>
      <vt:lpstr>'8.年齢区分別人口'!Print_Area</vt:lpstr>
      <vt:lpstr>'81.市財政(1)'!Print_Area</vt:lpstr>
      <vt:lpstr>'9.産業別就業者数'!Print_Area</vt:lpstr>
      <vt:lpstr>'市のあゆみ (2)'!Print_Area</vt:lpstr>
      <vt:lpstr>'市のあゆみ(1)'!Print_Area</vt:lpstr>
      <vt:lpstr>'市までのあゆみ(1)'!Print_Area</vt:lpstr>
      <vt:lpstr>'市までのあゆみ(2)'!Print_Area</vt:lpstr>
      <vt:lpstr>'市までのあゆみ(3)'!Print_Area</vt:lpstr>
      <vt:lpstr>'市までのあゆみ(4)'!Print_Area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NEC-PCuser</dc:creator>
  <cp:lastModifiedBy>admin</cp:lastModifiedBy>
  <cp:lastPrinted>2020-05-18T05:34:20Z</cp:lastPrinted>
  <dcterms:created xsi:type="dcterms:W3CDTF">2001-06-04T00:29:13Z</dcterms:created>
  <dcterms:modified xsi:type="dcterms:W3CDTF">2021-02-16T07:05:05Z</dcterms:modified>
</cp:coreProperties>
</file>