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4.xml" ContentType="application/vnd.openxmlformats-officedocument.drawing+xml"/>
  <Override PartName="/xl/charts/chart64.xml" ContentType="application/vnd.openxmlformats-officedocument.drawingml.chart+xml"/>
  <Override PartName="/xl/drawings/drawing5.xml" ContentType="application/vnd.openxmlformats-officedocument.drawing+xml"/>
  <Override PartName="/xl/charts/chart65.xml" ContentType="application/vnd.openxmlformats-officedocument.drawingml.chart+xml"/>
  <Override PartName="/xl/drawings/drawing6.xml" ContentType="application/vnd.openxmlformats-officedocument.drawing+xml"/>
  <Override PartName="/xl/charts/chart66.xml" ContentType="application/vnd.openxmlformats-officedocument.drawingml.chart+xml"/>
  <Override PartName="/xl/drawings/drawing7.xml" ContentType="application/vnd.openxmlformats-officedocument.drawing+xml"/>
  <Override PartName="/xl/charts/chart67.xml" ContentType="application/vnd.openxmlformats-officedocument.drawingml.chart+xml"/>
  <Override PartName="/xl/drawings/drawing8.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0.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1.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1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13.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1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0" yWindow="0" windowWidth="20490" windowHeight="7230" tabRatio="796"/>
  </bookViews>
  <sheets>
    <sheet name="目次" sheetId="81" r:id="rId1"/>
    <sheet name="凡例" sheetId="85" r:id="rId2"/>
    <sheet name="1~3.位置・地勢・市域の変遷" sheetId="1" r:id="rId3"/>
    <sheet name="4~6.面積・気象" sheetId="105" r:id="rId4"/>
    <sheet name="7.河川" sheetId="16" r:id="rId5"/>
    <sheet name="8.国勢調査人口" sheetId="134" r:id="rId6"/>
    <sheet name="9.年齢区分別人口" sheetId="119" r:id="rId7"/>
    <sheet name="10.産業別就業者数" sheetId="20" r:id="rId8"/>
    <sheet name="11.従業地・通学地人口" sheetId="37" r:id="rId9"/>
    <sheet name="12.DID人口" sheetId="21" r:id="rId10"/>
    <sheet name="13.行政区別人口(1)" sheetId="130" r:id="rId11"/>
    <sheet name="13.行政区別人口(2)" sheetId="131" r:id="rId12"/>
    <sheet name="14.年齢別人口" sheetId="39" r:id="rId13"/>
    <sheet name="15.学区別人口(1)" sheetId="41" r:id="rId14"/>
    <sheet name="15.学区別人口(2)" sheetId="118" r:id="rId15"/>
    <sheet name="16~19.外国人人口・人口動態" sheetId="22" r:id="rId16"/>
    <sheet name="20.転出入地別移動状況" sheetId="43" r:id="rId17"/>
    <sheet name="21,22.従業者数" sheetId="10" r:id="rId18"/>
    <sheet name="23~25.農家数・耕地面積" sheetId="107" r:id="rId19"/>
    <sheet name="26,27.作付面積・農地" sheetId="23" r:id="rId20"/>
    <sheet name="28~31.漁業" sheetId="25" r:id="rId21"/>
    <sheet name="32.出荷額・付加価値額" sheetId="127" r:id="rId22"/>
    <sheet name="33,34.工業" sheetId="129" r:id="rId23"/>
    <sheet name="35,36.商業" sheetId="6" r:id="rId24"/>
    <sheet name="37.商店数・従業者数" sheetId="29" r:id="rId25"/>
    <sheet name="38~40.電気・水道" sheetId="7" r:id="rId26"/>
    <sheet name="41,42.都市計画区域・市営住宅" sheetId="8" r:id="rId27"/>
    <sheet name="43~45.公園・道路・橋梁" sheetId="32" r:id="rId28"/>
    <sheet name="46.用途別家屋の状況" sheetId="112" r:id="rId29"/>
    <sheet name="47~49.自動車数・JR乗車数" sheetId="9" r:id="rId30"/>
    <sheet name="50,51.医療" sheetId="48" r:id="rId31"/>
    <sheet name="52,53.死因・予防接種" sheetId="116" r:id="rId32"/>
    <sheet name="54~56.健診・ごみ" sheetId="50" r:id="rId33"/>
    <sheet name="57,58.国民健康保険" sheetId="51" r:id="rId34"/>
    <sheet name="59.医療費助成" sheetId="114" r:id="rId35"/>
    <sheet name="60~63.介護保険・年金" sheetId="53" r:id="rId36"/>
    <sheet name="64.園児数" sheetId="115" r:id="rId37"/>
    <sheet name="65~67.就園・就学状況" sheetId="56" r:id="rId38"/>
    <sheet name="68,69.就学状況" sheetId="139" r:id="rId39"/>
    <sheet name="70,71.図書館利用状況(1)" sheetId="106" r:id="rId40"/>
    <sheet name="72,73.図書館利用状況(2)" sheetId="58" r:id="rId41"/>
    <sheet name="74.文化財(1)" sheetId="123" r:id="rId42"/>
    <sheet name="74.文化財(2)" sheetId="124" r:id="rId43"/>
    <sheet name="74.文化財(3)" sheetId="125" r:id="rId44"/>
    <sheet name="74.文化財(4)" sheetId="126" r:id="rId45"/>
    <sheet name="75.月別入込客数" sheetId="121" r:id="rId46"/>
    <sheet name="76.施設別入込客数" sheetId="138" r:id="rId47"/>
    <sheet name="77,78.火災" sheetId="64" r:id="rId48"/>
    <sheet name="79~81.交通事故・犯罪" sheetId="140" r:id="rId49"/>
    <sheet name="82,83.選挙" sheetId="109" r:id="rId50"/>
    <sheet name="84.市財政(1)" sheetId="73" r:id="rId51"/>
    <sheet name="84.市財政(2)" sheetId="74" r:id="rId52"/>
    <sheet name="市のあゆみ(1)" sheetId="76" r:id="rId53"/>
    <sheet name="市のあゆみ (2)" sheetId="113" r:id="rId54"/>
    <sheet name="市までのあゆみ(1)" sheetId="77" r:id="rId55"/>
    <sheet name="市までのあゆみ(2)" sheetId="78" r:id="rId56"/>
    <sheet name="市までのあゆみ(3)" sheetId="79" r:id="rId57"/>
    <sheet name="市までのあゆみ(4)" sheetId="80" r:id="rId58"/>
  </sheets>
  <definedNames>
    <definedName name="_xlnm.Print_Area" localSheetId="2">'1~3.位置・地勢・市域の変遷'!$A$1:$M$21</definedName>
    <definedName name="_xlnm.Print_Area" localSheetId="7">'10.産業別就業者数'!$A$1:$K$30</definedName>
    <definedName name="_xlnm.Print_Area" localSheetId="8">'11.従業地・通学地人口'!$A$1:$J$47</definedName>
    <definedName name="_xlnm.Print_Area" localSheetId="9">'12.DID人口'!$A$1:$K$50</definedName>
    <definedName name="_xlnm.Print_Area" localSheetId="10">'13.行政区別人口(1)'!$A$1:$L$67</definedName>
    <definedName name="_xlnm.Print_Area" localSheetId="11">'13.行政区別人口(2)'!$A$1:$L$63</definedName>
    <definedName name="_xlnm.Print_Area" localSheetId="12">'14.年齢別人口'!$A$1:$M$52</definedName>
    <definedName name="_xlnm.Print_Area" localSheetId="13">'15.学区別人口(1)'!$A$1:$P$44</definedName>
    <definedName name="_xlnm.Print_Area" localSheetId="14">'15.学区別人口(2)'!$A$1:$P$59</definedName>
    <definedName name="_xlnm.Print_Area" localSheetId="15">'16~19.外国人人口・人口動態'!$A$1:$L$59</definedName>
    <definedName name="_xlnm.Print_Area" localSheetId="16">'20.転出入地別移動状況'!$A$1:$N$39</definedName>
    <definedName name="_xlnm.Print_Area" localSheetId="17">'21,22.従業者数'!$A$1:$K$39</definedName>
    <definedName name="_xlnm.Print_Area" localSheetId="18">'23~25.農家数・耕地面積'!$A$1:$T$49</definedName>
    <definedName name="_xlnm.Print_Area" localSheetId="19">'26,27.作付面積・農地'!$A$1:$W$36</definedName>
    <definedName name="_xlnm.Print_Area" localSheetId="20">'28~31.漁業'!$A$1:$V$37</definedName>
    <definedName name="_xlnm.Print_Area" localSheetId="21">'32.出荷額・付加価値額'!$A$1:$N$35</definedName>
    <definedName name="_xlnm.Print_Area" localSheetId="23">'35,36.商業'!$A$1:$T$43</definedName>
    <definedName name="_xlnm.Print_Area" localSheetId="24">'37.商店数・従業者数'!$A$1:$V$70</definedName>
    <definedName name="_xlnm.Print_Area" localSheetId="25">'38~40.電気・水道'!$A$1:$R$41</definedName>
    <definedName name="_xlnm.Print_Area" localSheetId="26">'41,42.都市計画区域・市営住宅'!$A$1:$V$52</definedName>
    <definedName name="_xlnm.Print_Area" localSheetId="27">'43~45.公園・道路・橋梁'!$A$1:$U$42</definedName>
    <definedName name="_xlnm.Print_Area" localSheetId="28">'46.用途別家屋の状況'!$A$1:$Q$25</definedName>
    <definedName name="_xlnm.Print_Area" localSheetId="29">'47~49.自動車数・JR乗車数'!$A$1:$P$43</definedName>
    <definedName name="_xlnm.Print_Area" localSheetId="30">'50,51.医療'!$A$1:$V$28</definedName>
    <definedName name="_xlnm.Print_Area" localSheetId="31">'52,53.死因・予防接種'!$A$1:$AF$39</definedName>
    <definedName name="_xlnm.Print_Area" localSheetId="32">'54~56.健診・ごみ'!$A$1:$AB$41</definedName>
    <definedName name="_xlnm.Print_Area" localSheetId="33">'57,58.国民健康保険'!$A$1:$K$35</definedName>
    <definedName name="_xlnm.Print_Area" localSheetId="34">'59.医療費助成'!$A$1:$R$30</definedName>
    <definedName name="_xlnm.Print_Area" localSheetId="36">'64.園児数'!$A$1:$S$18</definedName>
    <definedName name="_xlnm.Print_Area" localSheetId="37">'65~67.就園・就学状況'!$A$1:$V$41</definedName>
    <definedName name="_xlnm.Print_Area" localSheetId="38">'68,69.就学状況'!$A$1:$V$18</definedName>
    <definedName name="_xlnm.Print_Area" localSheetId="4">'7.河川'!$A$1:$M$57</definedName>
    <definedName name="_xlnm.Print_Area" localSheetId="39">'70,71.図書館利用状況(1)'!$A$1:$J$40</definedName>
    <definedName name="_xlnm.Print_Area" localSheetId="40">'72,73.図書館利用状況(2)'!$A$1:$J$50</definedName>
    <definedName name="_xlnm.Print_Area" localSheetId="45">'75.月別入込客数'!$A$1:$K$34</definedName>
    <definedName name="_xlnm.Print_Area" localSheetId="46">'76.施設別入込客数'!$A$1:$H$38</definedName>
    <definedName name="_xlnm.Print_Area" localSheetId="47">'77,78.火災'!$A$1:$S$22</definedName>
    <definedName name="_xlnm.Print_Area" localSheetId="48">'79~81.交通事故・犯罪'!$A$1:$AO$32</definedName>
    <definedName name="_xlnm.Print_Area" localSheetId="5">'8.国勢調査人口'!$A$1:$T$43</definedName>
    <definedName name="_xlnm.Print_Area" localSheetId="49">'82,83.選挙'!$A$1:$R$39</definedName>
    <definedName name="_xlnm.Print_Area" localSheetId="50">'84.市財政(1)'!$A$1:$T$53</definedName>
    <definedName name="_xlnm.Print_Area" localSheetId="6">'9.年齢区分別人口'!$A$1:$R$45</definedName>
    <definedName name="_xlnm.Print_Area" localSheetId="53">'市のあゆみ (2)'!$A$1:$K$50</definedName>
    <definedName name="_xlnm.Print_Area" localSheetId="52">'市のあゆみ(1)'!$A$1:$K$51</definedName>
    <definedName name="_xlnm.Print_Area" localSheetId="54">'市までのあゆみ(1)'!$A$1:$D$48</definedName>
    <definedName name="_xlnm.Print_Area" localSheetId="55">'市までのあゆみ(2)'!$A$1:$D$38</definedName>
    <definedName name="_xlnm.Print_Area" localSheetId="56">'市までのあゆみ(3)'!$A$1:$E$48</definedName>
  </definedNames>
  <calcPr calcId="152511"/>
</workbook>
</file>

<file path=xl/calcChain.xml><?xml version="1.0" encoding="utf-8"?>
<calcChain xmlns="http://schemas.openxmlformats.org/spreadsheetml/2006/main">
  <c r="J33" i="10" l="1"/>
  <c r="K33" i="10"/>
  <c r="H25" i="43"/>
  <c r="H36" i="43"/>
  <c r="H37" i="43"/>
  <c r="M23" i="43"/>
  <c r="M25" i="43"/>
  <c r="L21" i="43"/>
  <c r="G36" i="43"/>
  <c r="F35" i="43"/>
  <c r="F34" i="43"/>
  <c r="F33" i="43"/>
  <c r="F32" i="43"/>
  <c r="F31" i="43"/>
  <c r="F29" i="43"/>
  <c r="F28" i="43"/>
  <c r="F36" i="43"/>
  <c r="F37" i="43"/>
  <c r="F27" i="43"/>
  <c r="F26" i="43"/>
  <c r="G25" i="43"/>
  <c r="G37" i="43"/>
  <c r="F23" i="43"/>
  <c r="F20" i="43"/>
  <c r="F19" i="43"/>
  <c r="F18" i="43"/>
  <c r="F17" i="43"/>
  <c r="F16" i="43"/>
  <c r="F15" i="43"/>
  <c r="F14" i="43"/>
  <c r="F13" i="43"/>
  <c r="F12" i="43"/>
  <c r="F11" i="43"/>
  <c r="F10" i="43"/>
  <c r="F9" i="43"/>
  <c r="F8" i="43"/>
  <c r="F7" i="43"/>
  <c r="F25" i="43"/>
  <c r="F6" i="43"/>
  <c r="L35" i="43"/>
  <c r="L28" i="43"/>
  <c r="L29" i="43"/>
  <c r="L31" i="43"/>
  <c r="L32" i="43"/>
  <c r="L33" i="43"/>
  <c r="L34" i="43"/>
  <c r="L27" i="43"/>
  <c r="L26" i="43"/>
  <c r="L14" i="43"/>
  <c r="L6" i="43"/>
  <c r="L7" i="43"/>
  <c r="L8" i="43"/>
  <c r="L9" i="43"/>
  <c r="L10" i="43"/>
  <c r="L11" i="43"/>
  <c r="L12" i="43"/>
  <c r="L13" i="43"/>
  <c r="D10" i="22"/>
  <c r="D6" i="22"/>
  <c r="D7" i="22"/>
  <c r="D8" i="22"/>
  <c r="D9" i="22"/>
  <c r="D5" i="22"/>
  <c r="G47" i="58"/>
  <c r="F47" i="58"/>
  <c r="E47" i="58"/>
  <c r="F16" i="58"/>
  <c r="E16" i="58"/>
  <c r="E9" i="58"/>
  <c r="G39" i="106"/>
  <c r="F39" i="106"/>
  <c r="E39" i="106"/>
  <c r="D39" i="106"/>
  <c r="J19" i="106"/>
  <c r="I19" i="106"/>
  <c r="H19" i="106"/>
  <c r="G19" i="106"/>
  <c r="F19" i="106"/>
  <c r="E19" i="106"/>
  <c r="D19" i="106"/>
  <c r="J18" i="106"/>
  <c r="J20" i="106"/>
  <c r="I18" i="106"/>
  <c r="I20" i="106"/>
  <c r="H18" i="106"/>
  <c r="H20" i="106"/>
  <c r="G18" i="106"/>
  <c r="G20" i="106"/>
  <c r="F18" i="106"/>
  <c r="F20" i="106"/>
  <c r="E18" i="106"/>
  <c r="E20" i="106"/>
  <c r="D18" i="106"/>
  <c r="D20" i="106"/>
  <c r="F10" i="140"/>
  <c r="L10" i="9"/>
  <c r="I33" i="121"/>
  <c r="I32" i="121"/>
  <c r="I31" i="121"/>
  <c r="I30" i="121"/>
  <c r="I29" i="121"/>
  <c r="I28" i="121"/>
  <c r="I27" i="121"/>
  <c r="I26" i="121"/>
  <c r="I25" i="121"/>
  <c r="I24" i="121"/>
  <c r="I23" i="121"/>
  <c r="I22" i="121"/>
  <c r="I21" i="121"/>
  <c r="I17" i="121"/>
  <c r="F17" i="121"/>
  <c r="C17" i="121"/>
  <c r="I16" i="121"/>
  <c r="F16" i="121"/>
  <c r="C16" i="121"/>
  <c r="I15" i="121"/>
  <c r="F15" i="121"/>
  <c r="C15" i="121"/>
  <c r="I14" i="121"/>
  <c r="F14" i="121"/>
  <c r="C14" i="121"/>
  <c r="I13" i="121"/>
  <c r="F13" i="121"/>
  <c r="I12" i="121"/>
  <c r="F12" i="121"/>
  <c r="C12" i="121"/>
  <c r="I11" i="121"/>
  <c r="F11" i="121"/>
  <c r="C11" i="121"/>
  <c r="I10" i="121"/>
  <c r="F10" i="121"/>
  <c r="C10" i="121"/>
  <c r="I9" i="121"/>
  <c r="F9" i="121"/>
  <c r="C9" i="121"/>
  <c r="I8" i="121"/>
  <c r="F8" i="121"/>
  <c r="C8" i="121"/>
  <c r="I7" i="121"/>
  <c r="F7" i="121"/>
  <c r="C7" i="121"/>
  <c r="I6" i="121"/>
  <c r="F6" i="121"/>
  <c r="C6" i="121"/>
  <c r="I5" i="121"/>
  <c r="F5" i="121"/>
  <c r="C5" i="121"/>
  <c r="S14" i="56"/>
  <c r="Q14" i="56"/>
  <c r="O14" i="56"/>
  <c r="M14" i="56"/>
  <c r="K14" i="56"/>
  <c r="I14" i="56"/>
  <c r="H14" i="56"/>
  <c r="F14" i="56"/>
  <c r="E14" i="56"/>
  <c r="S17" i="115"/>
  <c r="R17" i="115"/>
  <c r="Q17" i="115"/>
  <c r="P17" i="115"/>
  <c r="O17" i="115"/>
  <c r="N17" i="115"/>
  <c r="M17" i="115"/>
  <c r="L17" i="115"/>
  <c r="M52" i="73"/>
  <c r="K52" i="73"/>
  <c r="I52" i="73"/>
  <c r="H48" i="73"/>
  <c r="F48" i="73"/>
  <c r="G44" i="73"/>
  <c r="G52" i="73"/>
  <c r="E44" i="73"/>
  <c r="E52" i="73"/>
  <c r="M39" i="73"/>
  <c r="K39" i="73"/>
  <c r="I39" i="73"/>
  <c r="G39" i="73"/>
  <c r="E39" i="73"/>
  <c r="M34" i="73"/>
  <c r="M43" i="73"/>
  <c r="K34" i="73"/>
  <c r="I34" i="73"/>
  <c r="G31" i="73"/>
  <c r="G34" i="73"/>
  <c r="E31" i="73"/>
  <c r="E34" i="73"/>
  <c r="M15" i="73"/>
  <c r="M28" i="73"/>
  <c r="N18" i="73"/>
  <c r="K15" i="73"/>
  <c r="K28" i="73"/>
  <c r="L28" i="73"/>
  <c r="I15" i="73"/>
  <c r="I28" i="73"/>
  <c r="J5" i="73"/>
  <c r="G15" i="73"/>
  <c r="E15" i="73"/>
  <c r="E28" i="73"/>
  <c r="F15" i="73"/>
  <c r="F8" i="53"/>
  <c r="N51" i="8"/>
  <c r="K20" i="8"/>
  <c r="J19" i="8"/>
  <c r="K18" i="8"/>
  <c r="K17" i="8"/>
  <c r="K16" i="8"/>
  <c r="K15" i="8"/>
  <c r="K14" i="8"/>
  <c r="K13" i="8"/>
  <c r="K12" i="8"/>
  <c r="J11" i="8"/>
  <c r="J10" i="8"/>
  <c r="K9" i="8"/>
  <c r="K8" i="8"/>
  <c r="J25" i="105"/>
  <c r="J24" i="105"/>
  <c r="G47" i="22"/>
  <c r="G58" i="22"/>
  <c r="E46" i="39"/>
  <c r="I46" i="39"/>
  <c r="I40" i="39"/>
  <c r="E40" i="39"/>
  <c r="M28" i="39"/>
  <c r="M34" i="39"/>
  <c r="E34" i="39"/>
  <c r="C34" i="39"/>
  <c r="I34" i="39"/>
  <c r="I28" i="39"/>
  <c r="G28" i="39"/>
  <c r="E28" i="39"/>
  <c r="C28" i="39"/>
  <c r="M4" i="39"/>
  <c r="M10" i="39"/>
  <c r="M16" i="39"/>
  <c r="M22" i="39"/>
  <c r="I22" i="39"/>
  <c r="E22" i="39"/>
  <c r="E16" i="39"/>
  <c r="E10" i="39"/>
  <c r="I16" i="39"/>
  <c r="I10" i="39"/>
  <c r="G10" i="39"/>
  <c r="L34" i="39"/>
  <c r="K34" i="39"/>
  <c r="L28" i="39"/>
  <c r="K28" i="39"/>
  <c r="L22" i="39"/>
  <c r="K22" i="39"/>
  <c r="L16" i="39"/>
  <c r="K16" i="39"/>
  <c r="L10" i="39"/>
  <c r="K10" i="39"/>
  <c r="L4" i="39"/>
  <c r="K4" i="39"/>
  <c r="H10" i="39"/>
  <c r="H16" i="39"/>
  <c r="G16" i="39"/>
  <c r="H22" i="39"/>
  <c r="G22" i="39"/>
  <c r="H28" i="39"/>
  <c r="H34" i="39"/>
  <c r="G34" i="39"/>
  <c r="H40" i="39"/>
  <c r="G40" i="39"/>
  <c r="H46" i="39"/>
  <c r="D46" i="39"/>
  <c r="C46" i="39"/>
  <c r="D40" i="39"/>
  <c r="C40" i="39"/>
  <c r="D34" i="39"/>
  <c r="D28" i="39"/>
  <c r="D22" i="39"/>
  <c r="C22" i="39"/>
  <c r="D16" i="39"/>
  <c r="C16" i="39"/>
  <c r="D10" i="39"/>
  <c r="D4" i="39"/>
  <c r="C4" i="39"/>
  <c r="K46" i="39"/>
  <c r="C5" i="39"/>
  <c r="C6" i="39"/>
  <c r="L61" i="131"/>
  <c r="L60" i="131"/>
  <c r="L59" i="131"/>
  <c r="L58" i="131"/>
  <c r="L57" i="131"/>
  <c r="L56" i="131"/>
  <c r="L55" i="131"/>
  <c r="L54" i="131"/>
  <c r="L53" i="131"/>
  <c r="L52" i="131"/>
  <c r="L51" i="131"/>
  <c r="L50" i="131"/>
  <c r="L49" i="131"/>
  <c r="L48" i="131"/>
  <c r="L47" i="131"/>
  <c r="L46" i="131"/>
  <c r="L45" i="131"/>
  <c r="L44" i="131"/>
  <c r="L43" i="131"/>
  <c r="L42" i="131"/>
  <c r="L41" i="131"/>
  <c r="L40" i="131"/>
  <c r="L38" i="131"/>
  <c r="L37" i="131"/>
  <c r="L36" i="131"/>
  <c r="L35" i="131"/>
  <c r="L34" i="131"/>
  <c r="L33" i="131"/>
  <c r="L32" i="131"/>
  <c r="L31" i="131"/>
  <c r="L30" i="131"/>
  <c r="L29" i="131"/>
  <c r="L27" i="131"/>
  <c r="L26" i="131"/>
  <c r="L25" i="131"/>
  <c r="L23" i="131"/>
  <c r="L22" i="131"/>
  <c r="L21" i="131"/>
  <c r="L20" i="131"/>
  <c r="L19" i="131"/>
  <c r="L18" i="131"/>
  <c r="L17" i="131"/>
  <c r="L16" i="131"/>
  <c r="L15" i="131"/>
  <c r="L14" i="131"/>
  <c r="L13" i="131"/>
  <c r="L12" i="131"/>
  <c r="L11" i="131"/>
  <c r="L9" i="131"/>
  <c r="L8" i="131"/>
  <c r="L7" i="131"/>
  <c r="L6" i="131"/>
  <c r="L5" i="131"/>
  <c r="L66" i="130"/>
  <c r="L65" i="130"/>
  <c r="L64" i="130"/>
  <c r="L63" i="130"/>
  <c r="L62" i="130"/>
  <c r="L61" i="130"/>
  <c r="L60" i="130"/>
  <c r="L59" i="130"/>
  <c r="L58" i="130"/>
  <c r="L57" i="130"/>
  <c r="L56" i="130"/>
  <c r="L55" i="130"/>
  <c r="L54" i="130"/>
  <c r="L53" i="130"/>
  <c r="L51" i="130"/>
  <c r="L50" i="130"/>
  <c r="L49" i="130"/>
  <c r="L48" i="130"/>
  <c r="L47" i="130"/>
  <c r="L46" i="130"/>
  <c r="L45" i="130"/>
  <c r="L44" i="130"/>
  <c r="L43" i="130"/>
  <c r="L42" i="130"/>
  <c r="L41" i="130"/>
  <c r="L40" i="130"/>
  <c r="L39" i="130"/>
  <c r="L38" i="130"/>
  <c r="L37" i="130"/>
  <c r="L36" i="130"/>
  <c r="L35" i="130"/>
  <c r="L34" i="130"/>
  <c r="L33" i="130"/>
  <c r="L32" i="130"/>
  <c r="L31" i="130"/>
  <c r="L30" i="130"/>
  <c r="L29" i="130"/>
  <c r="L28" i="130"/>
  <c r="L27" i="130"/>
  <c r="L26" i="130"/>
  <c r="L25" i="130"/>
  <c r="L24" i="130"/>
  <c r="L23" i="130"/>
  <c r="L22" i="130"/>
  <c r="L21" i="130"/>
  <c r="L20" i="130"/>
  <c r="L19" i="130"/>
  <c r="L18" i="130"/>
  <c r="L17" i="130"/>
  <c r="L16" i="130"/>
  <c r="L15" i="130"/>
  <c r="L13" i="130"/>
  <c r="L12" i="130"/>
  <c r="L11" i="130"/>
  <c r="L10" i="130"/>
  <c r="L9" i="130"/>
  <c r="L8" i="130"/>
  <c r="L7" i="130"/>
  <c r="K6" i="130"/>
  <c r="L6" i="130"/>
  <c r="L62" i="131"/>
  <c r="K28" i="131"/>
  <c r="L28" i="131"/>
  <c r="J28" i="131"/>
  <c r="I28" i="131"/>
  <c r="K52" i="130"/>
  <c r="L52" i="130"/>
  <c r="J52" i="130"/>
  <c r="I52" i="130"/>
  <c r="K14" i="130"/>
  <c r="J14" i="130"/>
  <c r="I14" i="130"/>
  <c r="J6" i="130"/>
  <c r="I6" i="130"/>
  <c r="L9" i="9"/>
  <c r="L8" i="9"/>
  <c r="L7" i="9"/>
  <c r="L6" i="9"/>
  <c r="L5" i="9"/>
  <c r="K36" i="43"/>
  <c r="J36" i="43"/>
  <c r="J37" i="43"/>
  <c r="I35" i="43"/>
  <c r="I34" i="43"/>
  <c r="I33" i="43"/>
  <c r="I32" i="43"/>
  <c r="I31" i="43"/>
  <c r="I30" i="43"/>
  <c r="I29" i="43"/>
  <c r="I28" i="43"/>
  <c r="I27" i="43"/>
  <c r="I26" i="43"/>
  <c r="K25" i="43"/>
  <c r="K37" i="43"/>
  <c r="J25" i="43"/>
  <c r="I22" i="43"/>
  <c r="I21" i="43"/>
  <c r="I20" i="43"/>
  <c r="I19" i="43"/>
  <c r="I18" i="43"/>
  <c r="I17" i="43"/>
  <c r="I16" i="43"/>
  <c r="I15" i="43"/>
  <c r="I14" i="43"/>
  <c r="I13" i="43"/>
  <c r="I12" i="43"/>
  <c r="I11" i="43"/>
  <c r="I10" i="43"/>
  <c r="I9" i="43"/>
  <c r="I8" i="43"/>
  <c r="I7" i="43"/>
  <c r="I6" i="43"/>
  <c r="I25" i="43"/>
  <c r="I37" i="43"/>
  <c r="E36" i="43"/>
  <c r="D36" i="43"/>
  <c r="C35" i="43"/>
  <c r="C34" i="43"/>
  <c r="C33" i="43"/>
  <c r="C32" i="43"/>
  <c r="C31" i="43"/>
  <c r="C30" i="43"/>
  <c r="C29" i="43"/>
  <c r="C28" i="43"/>
  <c r="C27" i="43"/>
  <c r="C26" i="43"/>
  <c r="E25" i="43"/>
  <c r="E37" i="43"/>
  <c r="D25" i="43"/>
  <c r="C23" i="43"/>
  <c r="C21" i="43"/>
  <c r="C20" i="43"/>
  <c r="C19" i="43"/>
  <c r="C18" i="43"/>
  <c r="C17" i="43"/>
  <c r="C16" i="43"/>
  <c r="C15" i="43"/>
  <c r="C14" i="43"/>
  <c r="C13" i="43"/>
  <c r="C12" i="43"/>
  <c r="C11" i="43"/>
  <c r="C10" i="43"/>
  <c r="C9" i="43"/>
  <c r="C8" i="43"/>
  <c r="C25" i="43"/>
  <c r="C7" i="43"/>
  <c r="C6" i="43"/>
  <c r="G57" i="22"/>
  <c r="G56" i="22"/>
  <c r="G55" i="22"/>
  <c r="G54" i="22"/>
  <c r="G53" i="22"/>
  <c r="G46" i="22"/>
  <c r="G45" i="22"/>
  <c r="G44" i="22"/>
  <c r="G43" i="22"/>
  <c r="G42" i="22"/>
  <c r="E6" i="118"/>
  <c r="F6" i="118"/>
  <c r="I6" i="118"/>
  <c r="J6" i="118"/>
  <c r="M6" i="118"/>
  <c r="N6" i="118"/>
  <c r="L43" i="41"/>
  <c r="H43" i="41"/>
  <c r="D43" i="41"/>
  <c r="L42" i="41"/>
  <c r="H42" i="41"/>
  <c r="D42" i="41"/>
  <c r="P42" i="41"/>
  <c r="L8" i="41"/>
  <c r="H8" i="41"/>
  <c r="D8" i="41"/>
  <c r="D7" i="118"/>
  <c r="L36" i="41"/>
  <c r="H36" i="41"/>
  <c r="D36" i="41"/>
  <c r="L35" i="41"/>
  <c r="H35" i="41"/>
  <c r="D35" i="41"/>
  <c r="L29" i="41"/>
  <c r="H29" i="41"/>
  <c r="D29" i="41"/>
  <c r="L28" i="41"/>
  <c r="H28" i="41"/>
  <c r="D28" i="41"/>
  <c r="L22" i="41"/>
  <c r="H22" i="41"/>
  <c r="D22" i="41"/>
  <c r="L21" i="41"/>
  <c r="H21" i="41"/>
  <c r="D21" i="41"/>
  <c r="L15" i="41"/>
  <c r="H15" i="41"/>
  <c r="D15" i="41"/>
  <c r="L14" i="41"/>
  <c r="H14" i="41"/>
  <c r="D14" i="41"/>
  <c r="H28" i="131"/>
  <c r="G28" i="131"/>
  <c r="F28" i="131"/>
  <c r="E28" i="131"/>
  <c r="H52" i="130"/>
  <c r="G52" i="130"/>
  <c r="F52" i="130"/>
  <c r="E52" i="130"/>
  <c r="G14" i="130"/>
  <c r="F14" i="130"/>
  <c r="F62" i="131"/>
  <c r="E14" i="130"/>
  <c r="H6" i="130"/>
  <c r="H62" i="131"/>
  <c r="G6" i="130"/>
  <c r="F6" i="130"/>
  <c r="E6" i="130"/>
  <c r="E62" i="131"/>
  <c r="R12" i="6"/>
  <c r="L12" i="6"/>
  <c r="R11" i="6"/>
  <c r="L11" i="6"/>
  <c r="R10" i="6"/>
  <c r="L10" i="6"/>
  <c r="R9" i="6"/>
  <c r="L9" i="6"/>
  <c r="R8" i="6"/>
  <c r="L8" i="6"/>
  <c r="F14" i="20"/>
  <c r="G14" i="20"/>
  <c r="H14" i="20"/>
  <c r="I14" i="20"/>
  <c r="J14" i="20"/>
  <c r="K14" i="20"/>
  <c r="F10" i="20"/>
  <c r="F5" i="20"/>
  <c r="G10" i="20"/>
  <c r="H10" i="20"/>
  <c r="H5" i="20"/>
  <c r="I10" i="20"/>
  <c r="I5" i="20"/>
  <c r="J10" i="20"/>
  <c r="K10" i="20"/>
  <c r="K5" i="20"/>
  <c r="C14" i="20"/>
  <c r="C5" i="20"/>
  <c r="D14" i="20"/>
  <c r="D5" i="20"/>
  <c r="E14" i="20"/>
  <c r="E5" i="20"/>
  <c r="E10" i="20"/>
  <c r="E6" i="20"/>
  <c r="G51" i="39"/>
  <c r="C51" i="39"/>
  <c r="G50" i="39"/>
  <c r="C50" i="39"/>
  <c r="G49" i="39"/>
  <c r="C49" i="39"/>
  <c r="G48" i="39"/>
  <c r="C48" i="39"/>
  <c r="G47" i="39"/>
  <c r="C47" i="39"/>
  <c r="K45" i="39"/>
  <c r="G45" i="39"/>
  <c r="C45" i="39"/>
  <c r="K44" i="39"/>
  <c r="G44" i="39"/>
  <c r="C44" i="39"/>
  <c r="K43" i="39"/>
  <c r="G43" i="39"/>
  <c r="C43" i="39"/>
  <c r="K42" i="39"/>
  <c r="G42" i="39"/>
  <c r="C42" i="39"/>
  <c r="K41" i="39"/>
  <c r="G41" i="39"/>
  <c r="C41" i="39"/>
  <c r="L40" i="39"/>
  <c r="K40" i="39"/>
  <c r="K39" i="39"/>
  <c r="G39" i="39"/>
  <c r="C39" i="39"/>
  <c r="K38" i="39"/>
  <c r="G38" i="39"/>
  <c r="C38" i="39"/>
  <c r="K37" i="39"/>
  <c r="G37" i="39"/>
  <c r="C37" i="39"/>
  <c r="K36" i="39"/>
  <c r="G36" i="39"/>
  <c r="C36" i="39"/>
  <c r="K35" i="39"/>
  <c r="G35" i="39"/>
  <c r="C35" i="39"/>
  <c r="K33" i="39"/>
  <c r="G33" i="39"/>
  <c r="C33" i="39"/>
  <c r="K32" i="39"/>
  <c r="G32" i="39"/>
  <c r="C32" i="39"/>
  <c r="K31" i="39"/>
  <c r="G31" i="39"/>
  <c r="C31" i="39"/>
  <c r="K30" i="39"/>
  <c r="G30" i="39"/>
  <c r="C30" i="39"/>
  <c r="K29" i="39"/>
  <c r="G29" i="39"/>
  <c r="C29" i="39"/>
  <c r="K27" i="39"/>
  <c r="G27" i="39"/>
  <c r="C27" i="39"/>
  <c r="K26" i="39"/>
  <c r="G26" i="39"/>
  <c r="C26" i="39"/>
  <c r="K25" i="39"/>
  <c r="G25" i="39"/>
  <c r="C25" i="39"/>
  <c r="K24" i="39"/>
  <c r="G24" i="39"/>
  <c r="C24" i="39"/>
  <c r="K23" i="39"/>
  <c r="G23" i="39"/>
  <c r="C23" i="39"/>
  <c r="K21" i="39"/>
  <c r="G21" i="39"/>
  <c r="C21" i="39"/>
  <c r="K20" i="39"/>
  <c r="G20" i="39"/>
  <c r="C20" i="39"/>
  <c r="K19" i="39"/>
  <c r="G19" i="39"/>
  <c r="C19" i="39"/>
  <c r="K18" i="39"/>
  <c r="G18" i="39"/>
  <c r="C18" i="39"/>
  <c r="K17" i="39"/>
  <c r="G17" i="39"/>
  <c r="C17" i="39"/>
  <c r="K15" i="39"/>
  <c r="G15" i="39"/>
  <c r="C15" i="39"/>
  <c r="K14" i="39"/>
  <c r="G14" i="39"/>
  <c r="C14" i="39"/>
  <c r="K13" i="39"/>
  <c r="G13" i="39"/>
  <c r="C13" i="39"/>
  <c r="K12" i="39"/>
  <c r="G12" i="39"/>
  <c r="C12" i="39"/>
  <c r="K11" i="39"/>
  <c r="G11" i="39"/>
  <c r="C11" i="39"/>
  <c r="K9" i="39"/>
  <c r="G9" i="39"/>
  <c r="C9" i="39"/>
  <c r="K8" i="39"/>
  <c r="G8" i="39"/>
  <c r="C8" i="39"/>
  <c r="K7" i="39"/>
  <c r="G7" i="39"/>
  <c r="C7" i="39"/>
  <c r="K6" i="39"/>
  <c r="G6" i="39"/>
  <c r="K5" i="39"/>
  <c r="G5" i="39"/>
  <c r="I4" i="39"/>
  <c r="H4" i="39"/>
  <c r="E4" i="39"/>
  <c r="M46" i="39"/>
  <c r="L44" i="41"/>
  <c r="P44" i="41"/>
  <c r="G44" i="41"/>
  <c r="H44" i="41"/>
  <c r="K44" i="41"/>
  <c r="D44" i="41"/>
  <c r="L37" i="41"/>
  <c r="H37" i="41"/>
  <c r="D37" i="41"/>
  <c r="L30" i="41"/>
  <c r="H30" i="41"/>
  <c r="D30" i="41"/>
  <c r="P30" i="41"/>
  <c r="L23" i="41"/>
  <c r="H23" i="41"/>
  <c r="D23" i="41"/>
  <c r="L16" i="41"/>
  <c r="H16" i="41"/>
  <c r="P16" i="41"/>
  <c r="G16" i="41"/>
  <c r="D16" i="41"/>
  <c r="L9" i="41"/>
  <c r="H9" i="41"/>
  <c r="D9" i="41"/>
  <c r="N36" i="43"/>
  <c r="M36" i="43"/>
  <c r="N25" i="43"/>
  <c r="L20" i="43"/>
  <c r="L19" i="43"/>
  <c r="L18" i="43"/>
  <c r="L17" i="43"/>
  <c r="L15" i="43"/>
  <c r="K16" i="134"/>
  <c r="K15" i="134"/>
  <c r="K14" i="134"/>
  <c r="K13" i="134"/>
  <c r="K12" i="134"/>
  <c r="K11" i="134"/>
  <c r="K10" i="134"/>
  <c r="K9" i="134"/>
  <c r="K8" i="134"/>
  <c r="K7" i="134"/>
  <c r="K6" i="134"/>
  <c r="L13" i="6"/>
  <c r="R13" i="6"/>
  <c r="E8" i="118"/>
  <c r="F8" i="118"/>
  <c r="D33" i="25"/>
  <c r="F7" i="107"/>
  <c r="D7" i="107"/>
  <c r="D41" i="107"/>
  <c r="D42" i="107"/>
  <c r="D43" i="107"/>
  <c r="D44" i="107"/>
  <c r="D45" i="107"/>
  <c r="E7" i="118"/>
  <c r="F7" i="118"/>
  <c r="I7" i="118"/>
  <c r="J7" i="118"/>
  <c r="H7" i="118"/>
  <c r="M7" i="118"/>
  <c r="L7" i="118"/>
  <c r="N7" i="118"/>
  <c r="I8" i="118"/>
  <c r="H8" i="118"/>
  <c r="J8" i="118"/>
  <c r="M8" i="118"/>
  <c r="L8" i="118"/>
  <c r="N8" i="118"/>
  <c r="L5" i="119"/>
  <c r="D5" i="119"/>
  <c r="H5" i="119"/>
  <c r="P5" i="119"/>
  <c r="L6" i="119"/>
  <c r="D6" i="119"/>
  <c r="H6" i="119"/>
  <c r="P6" i="119"/>
  <c r="H8" i="119"/>
  <c r="D9" i="119"/>
  <c r="P9" i="119"/>
  <c r="D10" i="119"/>
  <c r="P10" i="119"/>
  <c r="D11" i="119"/>
  <c r="H11" i="119"/>
  <c r="L11" i="119"/>
  <c r="P11" i="119"/>
  <c r="D12" i="119"/>
  <c r="H12" i="119"/>
  <c r="L12" i="119"/>
  <c r="P12" i="119"/>
  <c r="D7" i="119"/>
  <c r="D8" i="119"/>
  <c r="L8" i="119"/>
  <c r="P8" i="119"/>
  <c r="L7" i="119"/>
  <c r="P7" i="119"/>
  <c r="H7" i="119"/>
  <c r="L10" i="119"/>
  <c r="H10" i="119"/>
  <c r="L9" i="119"/>
  <c r="H9" i="119"/>
  <c r="G4" i="39"/>
  <c r="L19" i="73"/>
  <c r="F11" i="73"/>
  <c r="F23" i="73"/>
  <c r="J14" i="73"/>
  <c r="O44" i="41"/>
  <c r="L25" i="43"/>
  <c r="J20" i="73"/>
  <c r="J23" i="73"/>
  <c r="J7" i="73"/>
  <c r="J25" i="73"/>
  <c r="M37" i="43"/>
  <c r="F17" i="73"/>
  <c r="P43" i="41"/>
  <c r="P7" i="118"/>
  <c r="P9" i="41"/>
  <c r="P23" i="41"/>
  <c r="K23" i="41"/>
  <c r="O30" i="41"/>
  <c r="G43" i="73"/>
  <c r="L7" i="73"/>
  <c r="L24" i="73"/>
  <c r="L23" i="73"/>
  <c r="P22" i="41"/>
  <c r="O22" i="41"/>
  <c r="H6" i="118"/>
  <c r="P28" i="41"/>
  <c r="K42" i="41"/>
  <c r="J16" i="73"/>
  <c r="J13" i="73"/>
  <c r="N23" i="73"/>
  <c r="J28" i="73"/>
  <c r="J11" i="73"/>
  <c r="J19" i="73"/>
  <c r="N37" i="43"/>
  <c r="P37" i="41"/>
  <c r="O37" i="41"/>
  <c r="G62" i="131"/>
  <c r="P35" i="41"/>
  <c r="O35" i="41"/>
  <c r="L14" i="130"/>
  <c r="K62" i="131"/>
  <c r="G28" i="73"/>
  <c r="D37" i="43"/>
  <c r="G9" i="41"/>
  <c r="K9" i="41"/>
  <c r="O28" i="41"/>
  <c r="G28" i="41"/>
  <c r="G37" i="41"/>
  <c r="H5" i="73"/>
  <c r="O42" i="41"/>
  <c r="K28" i="41"/>
  <c r="O9" i="41"/>
  <c r="H22" i="73"/>
  <c r="J62" i="131"/>
  <c r="G22" i="41"/>
  <c r="P8" i="41"/>
  <c r="K8" i="41"/>
  <c r="G42" i="41"/>
  <c r="N10" i="73"/>
  <c r="K7" i="118"/>
  <c r="P36" i="41"/>
  <c r="K36" i="41"/>
  <c r="G43" i="41"/>
  <c r="H25" i="73"/>
  <c r="H14" i="73"/>
  <c r="H21" i="73"/>
  <c r="N26" i="73"/>
  <c r="N17" i="73"/>
  <c r="N19" i="73"/>
  <c r="N22" i="73"/>
  <c r="N6" i="73"/>
  <c r="N13" i="73"/>
  <c r="N24" i="73"/>
  <c r="N20" i="73"/>
  <c r="N16" i="73"/>
  <c r="N21" i="73"/>
  <c r="N5" i="73"/>
  <c r="N7" i="73"/>
  <c r="N12" i="73"/>
  <c r="N15" i="73"/>
  <c r="I43" i="73"/>
  <c r="H17" i="73"/>
  <c r="H16" i="73"/>
  <c r="N28" i="73"/>
  <c r="N14" i="73"/>
  <c r="K43" i="41"/>
  <c r="O43" i="41"/>
  <c r="N11" i="73"/>
  <c r="H19" i="73"/>
  <c r="H24" i="73"/>
  <c r="H6" i="73"/>
  <c r="K22" i="41"/>
  <c r="H15" i="73"/>
  <c r="N25" i="73"/>
  <c r="K37" i="41"/>
  <c r="P14" i="41"/>
  <c r="D6" i="118"/>
  <c r="K43" i="73"/>
  <c r="K53" i="73"/>
  <c r="F28" i="73"/>
  <c r="F14" i="73"/>
  <c r="F22" i="73"/>
  <c r="F21" i="73"/>
  <c r="F24" i="73"/>
  <c r="F26" i="73"/>
  <c r="F25" i="73"/>
  <c r="F16" i="73"/>
  <c r="F7" i="73"/>
  <c r="F19" i="73"/>
  <c r="E43" i="73"/>
  <c r="E53" i="73"/>
  <c r="J10" i="73"/>
  <c r="J15" i="73"/>
  <c r="G30" i="41"/>
  <c r="F18" i="73"/>
  <c r="J21" i="73"/>
  <c r="F20" i="73"/>
  <c r="O8" i="41"/>
  <c r="C10" i="39"/>
  <c r="J6" i="73"/>
  <c r="J22" i="73"/>
  <c r="J17" i="73"/>
  <c r="J5" i="20"/>
  <c r="C36" i="43"/>
  <c r="C37" i="43"/>
  <c r="I36" i="43"/>
  <c r="G46" i="39"/>
  <c r="I62" i="131"/>
  <c r="K14" i="41"/>
  <c r="O14" i="41"/>
  <c r="I53" i="73"/>
  <c r="J44" i="73"/>
  <c r="O36" i="41"/>
  <c r="G36" i="41"/>
  <c r="J36" i="73"/>
  <c r="J30" i="73"/>
  <c r="J41" i="73"/>
  <c r="J29" i="73"/>
  <c r="J39" i="73"/>
  <c r="J32" i="73"/>
  <c r="J37" i="73"/>
  <c r="J38" i="73"/>
  <c r="J52" i="73"/>
  <c r="J34" i="73"/>
  <c r="J43" i="73"/>
  <c r="L35" i="73"/>
  <c r="L44" i="73"/>
  <c r="L41" i="73"/>
  <c r="L30" i="73"/>
  <c r="L31" i="73"/>
  <c r="L38" i="73"/>
  <c r="L53" i="73"/>
  <c r="L52" i="73"/>
  <c r="L42" i="73"/>
  <c r="L46" i="73"/>
  <c r="L36" i="73"/>
  <c r="L33" i="73"/>
  <c r="L29" i="73"/>
  <c r="L47" i="73"/>
  <c r="L45" i="73"/>
  <c r="L40" i="73"/>
  <c r="L37" i="73"/>
  <c r="L32" i="73"/>
  <c r="L39" i="73"/>
  <c r="L37" i="43"/>
  <c r="F34" i="73"/>
  <c r="L34" i="73"/>
  <c r="F36" i="73"/>
  <c r="F41" i="73"/>
  <c r="F30" i="73"/>
  <c r="F46" i="73"/>
  <c r="F33" i="73"/>
  <c r="F29" i="73"/>
  <c r="F35" i="73"/>
  <c r="F49" i="73"/>
  <c r="F37" i="73"/>
  <c r="F32" i="73"/>
  <c r="F44" i="73"/>
  <c r="F42" i="73"/>
  <c r="F50" i="73"/>
  <c r="F53" i="73"/>
  <c r="F38" i="73"/>
  <c r="F39" i="73"/>
  <c r="F40" i="73"/>
  <c r="F52" i="73"/>
  <c r="F45" i="73"/>
  <c r="F51" i="73"/>
  <c r="H11" i="73"/>
  <c r="H28" i="73"/>
  <c r="H26" i="73"/>
  <c r="L22" i="73"/>
  <c r="L16" i="73"/>
  <c r="L17" i="73"/>
  <c r="L18" i="73"/>
  <c r="G7" i="118"/>
  <c r="O7" i="118"/>
  <c r="K16" i="41"/>
  <c r="O16" i="41"/>
  <c r="O21" i="41"/>
  <c r="F43" i="73"/>
  <c r="L43" i="73"/>
  <c r="J45" i="73"/>
  <c r="H23" i="73"/>
  <c r="H13" i="73"/>
  <c r="L6" i="73"/>
  <c r="L11" i="73"/>
  <c r="O23" i="41"/>
  <c r="L14" i="73"/>
  <c r="L26" i="73"/>
  <c r="L10" i="73"/>
  <c r="L13" i="73"/>
  <c r="L15" i="73"/>
  <c r="L21" i="73"/>
  <c r="J47" i="73"/>
  <c r="J46" i="73"/>
  <c r="J35" i="73"/>
  <c r="J33" i="73"/>
  <c r="F31" i="73"/>
  <c r="J42" i="73"/>
  <c r="J31" i="73"/>
  <c r="J40" i="73"/>
  <c r="J53" i="73"/>
  <c r="G23" i="41"/>
  <c r="H7" i="73"/>
  <c r="G8" i="41"/>
  <c r="K35" i="41"/>
  <c r="G35" i="41"/>
  <c r="L5" i="73"/>
  <c r="L25" i="73"/>
  <c r="L20" i="73"/>
  <c r="G53" i="73"/>
  <c r="H43" i="73"/>
  <c r="D8" i="118"/>
  <c r="L6" i="118"/>
  <c r="L36" i="43"/>
  <c r="K30" i="41"/>
  <c r="P15" i="41"/>
  <c r="F6" i="73"/>
  <c r="F5" i="73"/>
  <c r="J24" i="73"/>
  <c r="J18" i="73"/>
  <c r="M53" i="73"/>
  <c r="N43" i="73"/>
  <c r="G5" i="20"/>
  <c r="P21" i="41"/>
  <c r="P29" i="41"/>
  <c r="P8" i="118"/>
  <c r="G8" i="118"/>
  <c r="O29" i="41"/>
  <c r="K29" i="41"/>
  <c r="H42" i="73"/>
  <c r="H46" i="73"/>
  <c r="H37" i="73"/>
  <c r="H39" i="73"/>
  <c r="H36" i="73"/>
  <c r="H52" i="73"/>
  <c r="H29" i="73"/>
  <c r="H45" i="73"/>
  <c r="H40" i="73"/>
  <c r="H30" i="73"/>
  <c r="H41" i="73"/>
  <c r="H44" i="73"/>
  <c r="H47" i="73"/>
  <c r="H38" i="73"/>
  <c r="H51" i="73"/>
  <c r="H35" i="73"/>
  <c r="H49" i="73"/>
  <c r="H50" i="73"/>
  <c r="H33" i="73"/>
  <c r="H31" i="73"/>
  <c r="H34" i="73"/>
  <c r="H53" i="73"/>
  <c r="G29" i="41"/>
  <c r="N40" i="73"/>
  <c r="N46" i="73"/>
  <c r="N38" i="73"/>
  <c r="N42" i="73"/>
  <c r="N32" i="73"/>
  <c r="N35" i="73"/>
  <c r="N41" i="73"/>
  <c r="N45" i="73"/>
  <c r="N44" i="73"/>
  <c r="N30" i="73"/>
  <c r="N53" i="73"/>
  <c r="N39" i="73"/>
  <c r="N33" i="73"/>
  <c r="N31" i="73"/>
  <c r="N47" i="73"/>
  <c r="N36" i="73"/>
  <c r="N29" i="73"/>
  <c r="N34" i="73"/>
  <c r="N52" i="73"/>
  <c r="N37" i="73"/>
  <c r="G21" i="41"/>
  <c r="K21" i="41"/>
  <c r="G15" i="41"/>
  <c r="K15" i="41"/>
  <c r="O15" i="41"/>
  <c r="P6" i="118"/>
  <c r="O6" i="118"/>
  <c r="K8" i="118"/>
  <c r="O8" i="118"/>
  <c r="K6" i="118"/>
  <c r="G6" i="118"/>
  <c r="L46" i="39"/>
</calcChain>
</file>

<file path=xl/sharedStrings.xml><?xml version="1.0" encoding="utf-8"?>
<sst xmlns="http://schemas.openxmlformats.org/spreadsheetml/2006/main" count="4944" uniqueCount="2546">
  <si>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</si>
  <si>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</si>
  <si>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</si>
  <si>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</si>
  <si>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</si>
  <si>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</si>
  <si>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</si>
  <si>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</si>
  <si>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</si>
  <si>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</si>
  <si>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</si>
  <si>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</si>
  <si>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</si>
  <si>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</si>
  <si>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真珠・
母貝養殖</t>
    <rPh sb="0" eb="2">
      <t>シンジュ</t>
    </rPh>
    <rPh sb="4" eb="5">
      <t>ハハ</t>
    </rPh>
    <rPh sb="5" eb="6">
      <t>カイ</t>
    </rPh>
    <rPh sb="6" eb="8">
      <t>ヨウショク</t>
    </rPh>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</si>
  <si>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</si>
  <si>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</si>
  <si>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</si>
  <si>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</si>
  <si>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</si>
  <si>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</si>
  <si>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</si>
  <si>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</si>
  <si>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</si>
  <si>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</si>
  <si>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</si>
  <si>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</si>
  <si>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</si>
  <si>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</si>
  <si>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</si>
  <si>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</si>
  <si>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</si>
  <si>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</si>
  <si>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</si>
  <si>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</si>
  <si>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</si>
  <si>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</si>
  <si>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</si>
  <si>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</si>
  <si>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</si>
  <si>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</si>
  <si>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</si>
  <si>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</si>
  <si>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</si>
  <si>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</si>
  <si>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</si>
  <si>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</si>
  <si>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</si>
  <si>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</si>
  <si>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</si>
  <si>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</si>
  <si>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</si>
  <si>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</si>
  <si>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</si>
  <si>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</si>
  <si>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</si>
  <si>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</si>
  <si>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</si>
  <si>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</si>
  <si>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</si>
  <si>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</si>
  <si>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</si>
  <si>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</si>
  <si>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</si>
  <si>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</si>
  <si>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</si>
  <si>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</si>
  <si>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</si>
  <si>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</si>
  <si>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</si>
  <si>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</si>
  <si>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</si>
  <si>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窯業・土石</t>
    <rPh sb="0" eb="2">
      <t>ヨウギョウ</t>
    </rPh>
    <rPh sb="3" eb="5">
      <t>ドセキ</t>
    </rPh>
    <phoneticPr fontId="2"/>
  </si>
  <si>
    <t>金属製品</t>
    <rPh sb="0" eb="2">
      <t>キンゾク</t>
    </rPh>
    <rPh sb="2" eb="4">
      <t>セイヒン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</si>
  <si>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</si>
  <si>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</si>
  <si>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</si>
  <si>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</si>
  <si>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</si>
  <si>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</si>
  <si>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</si>
  <si>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</si>
  <si>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</si>
  <si>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</si>
  <si>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</si>
  <si>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</si>
  <si>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</si>
  <si>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</si>
  <si>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</si>
  <si>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</si>
  <si>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</si>
  <si>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</si>
  <si>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</si>
  <si>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</si>
  <si>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</si>
  <si>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</si>
  <si>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</si>
  <si>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</si>
  <si>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</si>
  <si>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</si>
  <si>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</si>
  <si>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</si>
  <si>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</si>
  <si>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</si>
  <si>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</si>
  <si>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</si>
  <si>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</si>
  <si>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</si>
  <si>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</si>
  <si>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</si>
  <si>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</si>
  <si>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</si>
  <si>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</si>
  <si>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</si>
  <si>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</si>
  <si>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</si>
  <si>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</si>
  <si>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</si>
  <si>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</si>
  <si>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</si>
  <si>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</si>
  <si>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</si>
  <si>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</si>
  <si>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</si>
  <si>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</si>
  <si>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</si>
  <si>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</si>
  <si>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6"/>
  </si>
  <si>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</si>
  <si>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</si>
  <si>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</si>
  <si>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</si>
  <si>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</si>
  <si>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</si>
  <si>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風呂かまど</t>
    <rPh sb="0" eb="2">
      <t>フロ</t>
    </rPh>
    <phoneticPr fontId="2"/>
  </si>
  <si>
    <t>溶接火花</t>
    <rPh sb="0" eb="2">
      <t>ヨウセツ</t>
    </rPh>
    <rPh sb="2" eb="4">
      <t>ヒバナ</t>
    </rPh>
    <phoneticPr fontId="2"/>
  </si>
  <si>
    <t>1月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</si>
  <si>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</si>
  <si>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</si>
  <si>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</si>
  <si>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</si>
  <si>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</si>
  <si>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</si>
  <si>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</si>
  <si>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</si>
  <si>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</si>
  <si>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</si>
  <si>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</si>
  <si>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</si>
  <si>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</si>
  <si>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</si>
  <si>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</si>
  <si>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</si>
  <si>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</si>
  <si>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</si>
  <si>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</si>
  <si>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</si>
  <si>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</si>
  <si>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</si>
  <si>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</si>
  <si>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</si>
  <si>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</si>
  <si>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</si>
  <si>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特別土地保有税</t>
    <rPh sb="0" eb="4">
      <t>トクベツトチ</t>
    </rPh>
    <rPh sb="4" eb="7">
      <t>ホユウゼイ</t>
    </rPh>
    <phoneticPr fontId="2"/>
  </si>
  <si>
    <t>保有分</t>
    <rPh sb="0" eb="3">
      <t>ホユウブン</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</si>
  <si>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</si>
  <si>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</si>
  <si>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再生資源</t>
    <rPh sb="0" eb="2">
      <t>サイセイ</t>
    </rPh>
    <rPh sb="2" eb="4">
      <t>シゲン</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</si>
  <si>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</si>
  <si>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</si>
  <si>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</si>
  <si>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</si>
  <si>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</si>
  <si>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</si>
  <si>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</si>
  <si>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</si>
  <si>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</si>
  <si>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</si>
  <si>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</si>
  <si>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</si>
  <si>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</si>
  <si>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</si>
  <si>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</si>
  <si>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</si>
  <si>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</si>
  <si>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</si>
  <si>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</si>
  <si>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</si>
  <si>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</si>
  <si>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</si>
  <si>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</si>
  <si>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</si>
  <si>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昭和47年 4月 1日</t>
    <rPh sb="0" eb="2">
      <t>ショウワ</t>
    </rPh>
    <rPh sb="4" eb="5">
      <t>ネン</t>
    </rPh>
    <rPh sb="7" eb="8">
      <t>ガツ</t>
    </rPh>
    <rPh sb="10" eb="11">
      <t>ニチ</t>
    </rPh>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</si>
  <si>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</si>
  <si>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</si>
  <si>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</si>
  <si>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</si>
  <si>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</si>
  <si>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</si>
  <si>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</si>
  <si>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</si>
  <si>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</si>
  <si>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</si>
  <si>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</si>
  <si>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</si>
  <si>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</si>
  <si>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</si>
  <si>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</si>
  <si>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</si>
  <si>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</si>
  <si>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</si>
  <si>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</si>
  <si>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</si>
  <si>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</si>
  <si>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</si>
  <si>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</si>
  <si>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</si>
  <si>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</si>
  <si>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</si>
  <si>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</si>
  <si>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</si>
  <si>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</si>
  <si>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</si>
  <si>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</si>
  <si>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</si>
  <si>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</si>
  <si>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</si>
  <si>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</si>
  <si>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</si>
  <si>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</si>
  <si>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</si>
  <si>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</si>
  <si>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</si>
  <si>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</si>
  <si>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</si>
  <si>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</si>
  <si>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</si>
  <si>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</si>
  <si>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</si>
  <si>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</si>
  <si>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</si>
  <si>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</si>
  <si>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</si>
  <si>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</si>
  <si>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</si>
  <si>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</si>
  <si>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</si>
  <si>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</si>
  <si>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</si>
  <si>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</si>
  <si>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</si>
  <si>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</si>
  <si>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</si>
  <si>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</si>
  <si>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</si>
  <si>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自市に常住</t>
    <rPh sb="0" eb="1">
      <t>ジ</t>
    </rPh>
    <rPh sb="1" eb="2">
      <t>シ</t>
    </rPh>
    <rPh sb="3" eb="5">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</si>
  <si>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</si>
  <si>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</si>
  <si>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</si>
  <si>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</si>
  <si>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</si>
  <si>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</si>
  <si>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</si>
  <si>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</si>
  <si>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各年度末現在</t>
    <rPh sb="0" eb="1">
      <t>カク</t>
    </rPh>
    <rPh sb="1" eb="4">
      <t>ネンドマツ</t>
    </rPh>
    <rPh sb="4" eb="6">
      <t>ゲンザイ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</si>
  <si>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</si>
  <si>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</si>
  <si>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</si>
  <si>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</si>
  <si>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</si>
  <si>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</si>
  <si>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</si>
  <si>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</si>
  <si>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</si>
  <si>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平成16年</t>
    <rPh sb="0" eb="2">
      <t>ヘイセイ</t>
    </rPh>
    <rPh sb="4" eb="5">
      <t>ネン</t>
    </rPh>
    <phoneticPr fontId="2"/>
  </si>
  <si>
    <t>３．市域の変遷</t>
    <rPh sb="2" eb="3">
      <t>シ</t>
    </rPh>
    <rPh sb="3" eb="4">
      <t>イキ</t>
    </rPh>
    <rPh sb="5" eb="7">
      <t>ヘンセン</t>
    </rPh>
    <phoneticPr fontId="2"/>
  </si>
  <si>
    <t>機械器具</t>
    <rPh sb="0" eb="2">
      <t>キカイ</t>
    </rPh>
    <rPh sb="2" eb="4">
      <t>キグ</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</si>
  <si>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</si>
  <si>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</si>
  <si>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</si>
  <si>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</si>
  <si>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</si>
  <si>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</si>
  <si>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</si>
  <si>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</si>
  <si>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</si>
  <si>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</si>
  <si>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</si>
  <si>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</si>
  <si>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</si>
  <si>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</si>
  <si>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</si>
  <si>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</si>
  <si>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</si>
  <si>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</si>
  <si>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</si>
  <si>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</si>
  <si>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</si>
  <si>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</si>
  <si>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</si>
  <si>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</si>
  <si>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</si>
  <si>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</si>
  <si>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</si>
  <si>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</si>
  <si>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</si>
  <si>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</si>
  <si>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</si>
  <si>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</si>
  <si>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</si>
  <si>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</si>
  <si>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</si>
  <si>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</si>
  <si>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</si>
  <si>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</si>
  <si>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</si>
  <si>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</si>
  <si>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</si>
  <si>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</si>
  <si>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</si>
  <si>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</si>
  <si>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棟数</t>
    <rPh sb="0" eb="1">
      <t>ムネ</t>
    </rPh>
    <rPh sb="1" eb="2">
      <t>カズ</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</si>
  <si>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</si>
  <si>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</si>
  <si>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</si>
  <si>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</si>
  <si>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人口</t>
    <rPh sb="0" eb="2">
      <t>ジンコウ</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</si>
  <si>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</si>
  <si>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</si>
  <si>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</si>
  <si>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</si>
  <si>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</si>
  <si>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</si>
  <si>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</si>
  <si>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</si>
  <si>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</si>
  <si>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</si>
  <si>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</si>
  <si>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</si>
  <si>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</si>
  <si>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</si>
  <si>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</si>
  <si>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</si>
  <si>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</si>
  <si>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</si>
  <si>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</si>
  <si>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</si>
  <si>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</si>
  <si>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</si>
  <si>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</si>
  <si>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</si>
  <si>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</si>
  <si>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</si>
  <si>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(注)各年10月1日現在</t>
    <rPh sb="1" eb="2">
      <t>チュウ</t>
    </rPh>
    <rPh sb="3" eb="4">
      <t>オノオノ</t>
    </rPh>
    <rPh sb="4" eb="5">
      <t>ネン</t>
    </rPh>
    <rPh sb="7" eb="8">
      <t>ガツ</t>
    </rPh>
    <rPh sb="9" eb="10">
      <t>ヒ</t>
    </rPh>
    <rPh sb="10" eb="12">
      <t>ゲンザイ</t>
    </rPh>
    <phoneticPr fontId="2"/>
  </si>
  <si>
    <t>貸出冊数</t>
    <rPh sb="0" eb="2">
      <t>カシダシ</t>
    </rPh>
    <rPh sb="2" eb="4">
      <t>サッスウ</t>
    </rPh>
    <phoneticPr fontId="2"/>
  </si>
  <si>
    <t>図書</t>
    <rPh sb="0" eb="2">
      <t>トショ</t>
    </rPh>
    <phoneticPr fontId="2"/>
  </si>
  <si>
    <t>雑誌</t>
    <rPh sb="0" eb="2">
      <t>ザッシ</t>
    </rPh>
    <phoneticPr fontId="2"/>
  </si>
  <si>
    <t>仮登録</t>
    <rPh sb="0" eb="3">
      <t>カリトウロク</t>
    </rPh>
    <phoneticPr fontId="2"/>
  </si>
  <si>
    <t>前年度実績</t>
    <rPh sb="0" eb="3">
      <t>ゼンネンド</t>
    </rPh>
    <rPh sb="3" eb="5">
      <t>ジッセキ</t>
    </rPh>
    <phoneticPr fontId="2"/>
  </si>
  <si>
    <t>(昭和57)年</t>
  </si>
  <si>
    <t>(昭和60)年</t>
  </si>
  <si>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</si>
  <si>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</si>
  <si>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</si>
  <si>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</si>
  <si>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</si>
  <si>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</si>
  <si>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</si>
  <si>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</si>
  <si>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</si>
  <si>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</si>
  <si>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第３次産業</t>
    <rPh sb="0" eb="1">
      <t>ダイ</t>
    </rPh>
    <rPh sb="2" eb="3">
      <t>ジ</t>
    </rPh>
    <rPh sb="3" eb="5">
      <t>サンギョウ</t>
    </rPh>
    <phoneticPr fontId="2"/>
  </si>
  <si>
    <t>年　月　日</t>
    <rPh sb="0" eb="5">
      <t>ネンガッピ</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</si>
  <si>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</si>
  <si>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</si>
  <si>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</si>
  <si>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</si>
  <si>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</si>
  <si>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</si>
  <si>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</si>
  <si>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</si>
  <si>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</si>
  <si>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</si>
  <si>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</si>
  <si>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</si>
  <si>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</si>
  <si>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</si>
  <si>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</si>
  <si>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</si>
  <si>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</si>
  <si>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</si>
  <si>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</si>
  <si>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</si>
  <si>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総　数</t>
    <rPh sb="0" eb="3">
      <t>ソウスウ</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</si>
  <si>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</si>
  <si>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</si>
  <si>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</si>
  <si>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</si>
  <si>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</si>
  <si>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</si>
  <si>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</si>
  <si>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</si>
  <si>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</si>
  <si>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</si>
  <si>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</si>
  <si>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</si>
  <si>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</si>
  <si>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５０．医療施設状況</t>
    <rPh sb="3" eb="5">
      <t>イリョウ</t>
    </rPh>
    <rPh sb="5" eb="7">
      <t>シセツ</t>
    </rPh>
    <rPh sb="7" eb="9">
      <t>ジョウキョウ</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</si>
  <si>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</si>
  <si>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</si>
  <si>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</si>
  <si>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</si>
  <si>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</si>
  <si>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</si>
  <si>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5">
      <t>カクネン</t>
    </rPh>
    <rPh sb="7" eb="8">
      <t>ツキ</t>
    </rPh>
    <rPh sb="10" eb="11">
      <t>ヒ</t>
    </rPh>
    <rPh sb="11" eb="13">
      <t>ゲンザイ</t>
    </rPh>
    <phoneticPr fontId="2"/>
  </si>
  <si>
    <t>保　有　漁　船　隻　数</t>
    <rPh sb="0" eb="1">
      <t>タモツ</t>
    </rPh>
    <rPh sb="2" eb="3">
      <t>ユウ</t>
    </rPh>
    <rPh sb="4" eb="5">
      <t>リョウ</t>
    </rPh>
    <rPh sb="6" eb="7">
      <t>セン</t>
    </rPh>
    <rPh sb="8" eb="9">
      <t>セキ</t>
    </rPh>
    <rPh sb="10" eb="11">
      <t>カズ</t>
    </rPh>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</si>
  <si>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</si>
  <si>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</si>
  <si>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(注)</t>
    <rPh sb="1" eb="2">
      <t>チュウ</t>
    </rPh>
    <phoneticPr fontId="2"/>
  </si>
  <si>
    <t>重要文化財</t>
    <rPh sb="0" eb="2">
      <t>ジュウヨウ</t>
    </rPh>
    <rPh sb="2" eb="5">
      <t>ブンカザイ</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</si>
  <si>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</si>
  <si>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</si>
  <si>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</si>
  <si>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</si>
  <si>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</si>
  <si>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</si>
  <si>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</si>
  <si>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</si>
  <si>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</si>
  <si>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</si>
  <si>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</si>
  <si>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</si>
  <si>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</si>
  <si>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平成24年</t>
    <rPh sb="0" eb="2">
      <t>ヘイセイ</t>
    </rPh>
    <rPh sb="4" eb="5">
      <t>ネン</t>
    </rPh>
    <phoneticPr fontId="2"/>
  </si>
  <si>
    <t>面積</t>
    <rPh sb="0" eb="2">
      <t>メンセキ</t>
    </rPh>
    <phoneticPr fontId="2"/>
  </si>
  <si>
    <t>三　上</t>
    <rPh sb="0" eb="1">
      <t>サン</t>
    </rPh>
    <rPh sb="2" eb="3">
      <t>ジョウ</t>
    </rPh>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</si>
  <si>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</si>
  <si>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</si>
  <si>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</si>
  <si>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</si>
  <si>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</si>
  <si>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</si>
  <si>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</si>
  <si>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</si>
  <si>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</si>
  <si>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</si>
  <si>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</si>
  <si>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</si>
  <si>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</si>
  <si>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</si>
  <si>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</si>
  <si>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</si>
  <si>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</si>
  <si>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t>
    <rPh sb="0" eb="2">
      <t>シリョウ</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</si>
  <si>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</si>
  <si>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</si>
  <si>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</si>
  <si>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</si>
  <si>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</si>
  <si>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</si>
  <si>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</si>
  <si>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</si>
  <si>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</si>
  <si>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</si>
  <si>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</si>
  <si>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</si>
  <si>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</si>
  <si>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平成２４年</t>
    <rPh sb="0" eb="2">
      <t>ヘイセイ</t>
    </rPh>
    <rPh sb="4" eb="5">
      <t>ネン</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</si>
  <si>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</si>
  <si>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</si>
  <si>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</si>
  <si>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</si>
  <si>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</si>
  <si>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</si>
  <si>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自市で従業・通学</t>
    <rPh sb="0" eb="1">
      <t>ジ</t>
    </rPh>
    <rPh sb="1" eb="2">
      <t>シ</t>
    </rPh>
    <rPh sb="3" eb="5">
      <t>ジュウギョウ</t>
    </rPh>
    <rPh sb="6" eb="8">
      <t>ツウガク</t>
    </rPh>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</si>
  <si>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</si>
  <si>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</si>
  <si>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</si>
  <si>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</si>
  <si>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</si>
  <si>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</si>
  <si>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</si>
  <si>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</si>
  <si>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</si>
  <si>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</si>
  <si>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</si>
  <si>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</si>
  <si>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</si>
  <si>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</si>
  <si>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</si>
  <si>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</si>
  <si>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</si>
  <si>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</si>
  <si>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</si>
  <si>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</si>
  <si>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</si>
  <si>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</si>
  <si>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</si>
  <si>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</si>
  <si>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</si>
  <si>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</si>
  <si>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</si>
  <si>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</si>
  <si>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</si>
  <si>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</si>
  <si>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</si>
  <si>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</si>
  <si>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</si>
  <si>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</si>
  <si>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</si>
  <si>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</si>
  <si>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</si>
  <si>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</si>
  <si>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</si>
  <si>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</si>
  <si>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</si>
  <si>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</si>
  <si>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</si>
  <si>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</si>
  <si>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</si>
  <si>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</si>
  <si>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</si>
  <si>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</si>
  <si>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</si>
  <si>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</si>
  <si>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</si>
  <si>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</si>
  <si>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</si>
  <si>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</si>
  <si>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</si>
  <si>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</si>
  <si>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</si>
  <si>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</si>
  <si>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</si>
  <si>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</si>
  <si>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</si>
  <si>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</si>
  <si>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</si>
  <si>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</si>
  <si>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</si>
  <si>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</si>
  <si>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</si>
  <si>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</si>
  <si>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</si>
  <si>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</si>
  <si>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</si>
  <si>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</si>
  <si>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</si>
  <si>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</si>
  <si>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</si>
  <si>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</si>
  <si>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</si>
  <si>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</si>
  <si>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</si>
  <si>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</si>
  <si>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</si>
  <si>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</si>
  <si>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</si>
  <si>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</si>
  <si>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</si>
  <si>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</si>
  <si>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</si>
  <si>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</si>
  <si>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</si>
  <si>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</si>
  <si>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</si>
  <si>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</si>
  <si>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</si>
  <si>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</si>
  <si>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</si>
  <si>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</si>
  <si>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</si>
  <si>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</si>
  <si>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</si>
  <si>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</si>
  <si>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</si>
  <si>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</si>
  <si>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</si>
  <si>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</si>
  <si>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宿泊</t>
    <rPh sb="0" eb="2">
      <t>シュクハク</t>
    </rPh>
    <phoneticPr fontId="2"/>
  </si>
  <si>
    <t>2月</t>
  </si>
  <si>
    <t>三上山</t>
    <rPh sb="0" eb="2">
      <t>ミカミ</t>
    </rPh>
    <rPh sb="2" eb="3">
      <t>ヤマ</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</si>
  <si>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</si>
  <si>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</si>
  <si>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</si>
  <si>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</si>
  <si>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ダイハツ寮</t>
    <rPh sb="4" eb="5">
      <t>リョウ</t>
    </rPh>
    <phoneticPr fontId="2"/>
  </si>
  <si>
    <t>小堤</t>
    <rPh sb="0" eb="1">
      <t>コ</t>
    </rPh>
    <rPh sb="1" eb="2">
      <t>ツツミ</t>
    </rPh>
    <phoneticPr fontId="2"/>
  </si>
  <si>
    <t>長島</t>
    <rPh sb="0" eb="2">
      <t>ナガシマ</t>
    </rPh>
    <phoneticPr fontId="2"/>
  </si>
  <si>
    <t>高木</t>
    <rPh sb="0" eb="2">
      <t>タカギ</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</si>
  <si>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</si>
  <si>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</si>
  <si>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</si>
  <si>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</si>
  <si>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</si>
  <si>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</si>
  <si>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</si>
  <si>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</si>
  <si>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</si>
  <si>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</si>
  <si>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</si>
  <si>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</si>
  <si>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</si>
  <si>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</si>
  <si>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</si>
  <si>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</si>
  <si>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</si>
  <si>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</si>
  <si>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</si>
  <si>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</si>
  <si>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</si>
  <si>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</si>
  <si>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</si>
  <si>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急病</t>
    <rPh sb="0" eb="2">
      <t>キュウビョウ</t>
    </rPh>
    <phoneticPr fontId="2"/>
  </si>
  <si>
    <t>死者数</t>
    <rPh sb="0" eb="3">
      <t>シシャスウ</t>
    </rPh>
    <phoneticPr fontId="2"/>
  </si>
  <si>
    <t>負傷者数</t>
    <rPh sb="0" eb="3">
      <t>フショウシャ</t>
    </rPh>
    <rPh sb="3" eb="4">
      <t>スウ</t>
    </rPh>
    <phoneticPr fontId="2"/>
  </si>
  <si>
    <t>電力</t>
    <rPh sb="0" eb="2">
      <t>デンリョク</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</si>
  <si>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</si>
  <si>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</si>
  <si>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</si>
  <si>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</si>
  <si>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</si>
  <si>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</si>
  <si>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</si>
  <si>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</si>
  <si>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</si>
  <si>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</si>
  <si>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</si>
  <si>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</si>
  <si>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</si>
  <si>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</si>
  <si>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</si>
  <si>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</si>
  <si>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</si>
  <si>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</si>
  <si>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</si>
  <si>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</si>
  <si>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</si>
  <si>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</si>
  <si>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</si>
  <si>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</si>
  <si>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</si>
  <si>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</si>
  <si>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</si>
  <si>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</si>
  <si>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</si>
  <si>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</si>
  <si>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</si>
  <si>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</si>
  <si>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</si>
  <si>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</si>
  <si>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</si>
  <si>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</si>
  <si>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</si>
  <si>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</si>
  <si>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</si>
  <si>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</si>
  <si>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</si>
  <si>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</si>
  <si>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</si>
  <si>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</si>
  <si>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</si>
  <si>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</si>
  <si>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</si>
  <si>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</si>
  <si>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</si>
  <si>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</si>
  <si>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</si>
  <si>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</si>
  <si>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</si>
  <si>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</si>
  <si>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</si>
  <si>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</si>
  <si>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</si>
  <si>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</si>
  <si>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</si>
  <si>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</si>
  <si>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</si>
  <si>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</si>
  <si>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</si>
  <si>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</si>
  <si>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</si>
  <si>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</si>
  <si>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</si>
  <si>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</si>
  <si>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</si>
  <si>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</si>
  <si>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</si>
  <si>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</si>
  <si>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</si>
  <si>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</si>
  <si>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</si>
  <si>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</si>
  <si>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</si>
  <si>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</si>
  <si>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</si>
  <si>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室町～江戸</t>
    <rPh sb="0" eb="2">
      <t>ムロマチ</t>
    </rPh>
    <rPh sb="3" eb="5">
      <t>エド</t>
    </rPh>
    <phoneticPr fontId="2"/>
  </si>
  <si>
    <t>名　勝</t>
    <rPh sb="0" eb="1">
      <t>ナ</t>
    </rPh>
    <rPh sb="2" eb="3">
      <t>カツ</t>
    </rPh>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</si>
  <si>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</si>
  <si>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</si>
  <si>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</si>
  <si>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</si>
  <si>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本　務
職員数</t>
    <rPh sb="0" eb="3">
      <t>ホンム</t>
    </rPh>
    <rPh sb="4" eb="7">
      <t>ショクインスウ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</si>
  <si>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</si>
  <si>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</si>
  <si>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</si>
  <si>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</si>
  <si>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</si>
  <si>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</si>
  <si>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</si>
  <si>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</si>
  <si>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</si>
  <si>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</si>
  <si>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</si>
  <si>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</si>
  <si>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</si>
  <si>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</si>
  <si>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</si>
  <si>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</si>
  <si>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</si>
  <si>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</si>
  <si>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</si>
  <si>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</si>
  <si>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</si>
  <si>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</si>
  <si>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</si>
  <si>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</si>
  <si>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</si>
  <si>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</si>
  <si>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</si>
  <si>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</si>
  <si>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</si>
  <si>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</si>
  <si>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</si>
  <si>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</si>
  <si>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</si>
  <si>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</si>
  <si>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</si>
  <si>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</si>
  <si>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</si>
  <si>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</si>
  <si>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</si>
  <si>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</si>
  <si>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</si>
  <si>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</si>
  <si>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</si>
  <si>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</si>
  <si>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</si>
  <si>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貸出者数</t>
    <rPh sb="0" eb="2">
      <t>カシダシ</t>
    </rPh>
    <rPh sb="2" eb="3">
      <t>シャ</t>
    </rPh>
    <rPh sb="3" eb="4">
      <t>スウ</t>
    </rPh>
    <phoneticPr fontId="2"/>
  </si>
  <si>
    <t>資料：野洲図書館　(単位：人)</t>
    <rPh sb="0" eb="2">
      <t>シリョウ</t>
    </rPh>
    <rPh sb="3" eb="5">
      <t>ヤス</t>
    </rPh>
    <rPh sb="5" eb="8">
      <t>トショカン</t>
    </rPh>
    <phoneticPr fontId="2"/>
  </si>
  <si>
    <t>地区等</t>
    <rPh sb="0" eb="2">
      <t>チク</t>
    </rPh>
    <rPh sb="2" eb="3">
      <t>トウ</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</si>
  <si>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</si>
  <si>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</si>
  <si>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</si>
  <si>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</si>
  <si>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</si>
  <si>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</si>
  <si>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</si>
  <si>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</si>
  <si>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</si>
  <si>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</si>
  <si>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</si>
  <si>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</si>
  <si>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</si>
  <si>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</si>
  <si>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心身障がい者(児)</t>
    <rPh sb="0" eb="2">
      <t>シンシン</t>
    </rPh>
    <rPh sb="2" eb="3">
      <t>サワ</t>
    </rPh>
    <rPh sb="5" eb="6">
      <t>シャ</t>
    </rPh>
    <rPh sb="7" eb="8">
      <t>ジ</t>
    </rPh>
    <phoneticPr fontId="2"/>
  </si>
  <si>
    <t>重度心身障がい者老人</t>
    <rPh sb="0" eb="2">
      <t>ジュウド</t>
    </rPh>
    <rPh sb="2" eb="4">
      <t>シンシン</t>
    </rPh>
    <rPh sb="4" eb="5">
      <t>サワ</t>
    </rPh>
    <rPh sb="7" eb="8">
      <t>シャ</t>
    </rPh>
    <rPh sb="8" eb="10">
      <t>ロウジン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</si>
  <si>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</si>
  <si>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</si>
  <si>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</si>
  <si>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</si>
  <si>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</si>
  <si>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</si>
  <si>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</si>
  <si>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</si>
  <si>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</si>
  <si>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</si>
  <si>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</si>
  <si>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</si>
  <si>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</si>
  <si>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</si>
  <si>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</si>
  <si>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</si>
  <si>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</si>
  <si>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</si>
  <si>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</si>
  <si>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</si>
  <si>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</si>
  <si>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</si>
  <si>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</si>
  <si>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</si>
  <si>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</si>
  <si>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</si>
  <si>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</si>
  <si>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</si>
  <si>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中里村と兵主村が合併し、中主町が発足</t>
  </si>
  <si>
    <t>小篠原</t>
    <rPh sb="0" eb="1">
      <t>コ</t>
    </rPh>
    <rPh sb="1" eb="3">
      <t>シノハラ</t>
    </rPh>
    <phoneticPr fontId="2"/>
  </si>
  <si>
    <t>市三宅</t>
    <rPh sb="0" eb="1">
      <t>イチ</t>
    </rPh>
    <rPh sb="1" eb="3">
      <t>ミヤケ</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</si>
  <si>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</si>
  <si>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</si>
  <si>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</si>
  <si>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</si>
  <si>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</si>
  <si>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</si>
  <si>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</si>
  <si>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</si>
  <si>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</si>
  <si>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</si>
  <si>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</si>
  <si>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</si>
  <si>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</si>
  <si>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</si>
  <si>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</si>
  <si>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</si>
  <si>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</si>
  <si>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</si>
  <si>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</si>
  <si>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</si>
  <si>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</si>
  <si>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</si>
  <si>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</si>
  <si>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</si>
  <si>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</si>
  <si>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</si>
  <si>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</si>
  <si>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</si>
  <si>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</si>
  <si>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</si>
  <si>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</si>
  <si>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</si>
  <si>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</si>
  <si>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</si>
  <si>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 xml:space="preserve"> 野洲市小篠原２１００番地１</t>
    <rPh sb="1" eb="3">
      <t>ヤス</t>
    </rPh>
    <rPh sb="3" eb="4">
      <t>シ</t>
    </rPh>
    <rPh sb="4" eb="5">
      <t>コ</t>
    </rPh>
    <rPh sb="5" eb="6">
      <t>シノ</t>
    </rPh>
    <rPh sb="6" eb="7">
      <t>ハラ</t>
    </rPh>
    <rPh sb="11" eb="13">
      <t>バンチ</t>
    </rPh>
    <phoneticPr fontId="2"/>
  </si>
  <si>
    <t>みすいでん</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</si>
  <si>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</si>
  <si>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</si>
  <si>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</si>
  <si>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</si>
  <si>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</si>
  <si>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</si>
  <si>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</si>
  <si>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</si>
  <si>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</si>
  <si>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</si>
  <si>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</si>
  <si>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</si>
  <si>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</si>
  <si>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</si>
  <si>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戸　数</t>
    <rPh sb="0" eb="1">
      <t>ト</t>
    </rPh>
    <rPh sb="2" eb="3">
      <t>カズ</t>
    </rPh>
    <phoneticPr fontId="2"/>
  </si>
  <si>
    <t>間取り</t>
    <rPh sb="0" eb="2">
      <t>マド</t>
    </rPh>
    <phoneticPr fontId="2"/>
  </si>
  <si>
    <t>収穫量</t>
    <rPh sb="0" eb="2">
      <t>シュウカク</t>
    </rPh>
    <rPh sb="2" eb="3">
      <t>リョウ</t>
    </rPh>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</si>
  <si>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</si>
  <si>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</si>
  <si>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</si>
  <si>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</si>
  <si>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</si>
  <si>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</si>
  <si>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</si>
  <si>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</si>
  <si>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</si>
  <si>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平成25年</t>
    <rPh sb="0" eb="2">
      <t>ヘイセイ</t>
    </rPh>
    <rPh sb="4" eb="5">
      <t>ネン</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</si>
  <si>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</si>
  <si>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</si>
  <si>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</si>
  <si>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</si>
  <si>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</si>
  <si>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</si>
  <si>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</si>
  <si>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</si>
  <si>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</si>
  <si>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</si>
  <si>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</si>
  <si>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</si>
  <si>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</si>
  <si>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</si>
  <si>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</si>
  <si>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</si>
  <si>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資料：東消防署</t>
    <rPh sb="0" eb="2">
      <t>シリョウ</t>
    </rPh>
    <rPh sb="3" eb="4">
      <t>ヒガシ</t>
    </rPh>
    <rPh sb="4" eb="7">
      <t>ショウボウショ</t>
    </rPh>
    <phoneticPr fontId="2"/>
  </si>
  <si>
    <t>建　物　火　災</t>
    <rPh sb="0" eb="1">
      <t>ダテ</t>
    </rPh>
    <rPh sb="2" eb="3">
      <t>モノ</t>
    </rPh>
    <rPh sb="4" eb="5">
      <t>ヒ</t>
    </rPh>
    <rPh sb="6" eb="7">
      <t>ワザワ</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</si>
  <si>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</si>
  <si>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</si>
  <si>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</si>
  <si>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</si>
  <si>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</si>
  <si>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</si>
  <si>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</si>
  <si>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</si>
  <si>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</si>
  <si>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</si>
  <si>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</si>
  <si>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</si>
  <si>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</si>
  <si>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三上小学校</t>
    <rPh sb="0" eb="2">
      <t>ミカミ</t>
    </rPh>
    <rPh sb="2" eb="5">
      <t>ショウガッコウ</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</si>
  <si>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</si>
  <si>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</si>
  <si>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</si>
  <si>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</si>
  <si>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</si>
  <si>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</si>
  <si>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</si>
  <si>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</si>
  <si>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</si>
  <si>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</si>
  <si>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</si>
  <si>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</si>
  <si>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</si>
  <si>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</si>
  <si>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</si>
  <si>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</si>
  <si>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守山市</t>
    <rPh sb="0" eb="2">
      <t>モリヤマ</t>
    </rPh>
    <rPh sb="2" eb="3">
      <t>シ</t>
    </rPh>
    <phoneticPr fontId="2"/>
  </si>
  <si>
    <t>草津市</t>
    <rPh sb="0" eb="2">
      <t>クサツ</t>
    </rPh>
    <rPh sb="2" eb="3">
      <t>シ</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</si>
  <si>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</si>
  <si>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</si>
  <si>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</si>
  <si>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</si>
  <si>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</si>
  <si>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</si>
  <si>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</si>
  <si>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</si>
  <si>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</si>
  <si>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</si>
  <si>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</si>
  <si>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</si>
  <si>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</si>
  <si>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</si>
  <si>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</si>
  <si>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非課税地</t>
    <rPh sb="0" eb="3">
      <t>ヒカゼイ</t>
    </rPh>
    <rPh sb="3" eb="4">
      <t>チ</t>
    </rPh>
    <phoneticPr fontId="2"/>
  </si>
  <si>
    <t>安　治</t>
    <rPh sb="0" eb="1">
      <t>ヤス</t>
    </rPh>
    <rPh sb="2" eb="3">
      <t>チ</t>
    </rPh>
    <phoneticPr fontId="2"/>
  </si>
  <si>
    <t>平成19年</t>
    <rPh sb="0" eb="2">
      <t>ヘイセイ</t>
    </rPh>
    <rPh sb="4" eb="5">
      <t>ネン</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</si>
  <si>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</si>
  <si>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</si>
  <si>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</si>
  <si>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</si>
  <si>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</si>
  <si>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</si>
  <si>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</si>
  <si>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</si>
  <si>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</si>
  <si>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</si>
  <si>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</si>
  <si>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</si>
  <si>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</si>
  <si>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</si>
  <si>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園児数（人）</t>
    <rPh sb="0" eb="2">
      <t>エンジ</t>
    </rPh>
    <rPh sb="2" eb="3">
      <t>スウ</t>
    </rPh>
    <rPh sb="4" eb="5">
      <t>ヒト</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</si>
  <si>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</si>
  <si>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</si>
  <si>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</si>
  <si>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</si>
  <si>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</si>
  <si>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</si>
  <si>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</si>
  <si>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</si>
  <si>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</si>
  <si>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</si>
  <si>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</si>
  <si>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</si>
  <si>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t>
    <phoneticPr fontId="6"/>
  </si>
  <si>
    <t>資料：財政課 (単位：千円、％)</t>
    <rPh sb="0" eb="2">
      <t>シリョウ</t>
    </rPh>
    <rPh sb="3" eb="5">
      <t>ザイセイ</t>
    </rPh>
    <rPh sb="5" eb="6">
      <t>カ</t>
    </rPh>
    <rPh sb="8" eb="10">
      <t>タンイ</t>
    </rPh>
    <rPh sb="11" eb="13">
      <t>センエン</t>
    </rPh>
    <phoneticPr fontId="6"/>
  </si>
  <si>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</si>
  <si>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</si>
  <si>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</si>
  <si>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</si>
  <si>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</si>
  <si>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</si>
  <si>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</si>
  <si>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</si>
  <si>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</si>
  <si>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</si>
  <si>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</si>
  <si>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</si>
  <si>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</si>
  <si>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</si>
  <si>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</si>
  <si>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</si>
  <si>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</si>
  <si>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</si>
  <si>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</si>
  <si>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</si>
  <si>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</si>
  <si>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</si>
  <si>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</si>
  <si>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</si>
  <si>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</si>
  <si>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</si>
  <si>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</si>
  <si>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</si>
  <si>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</si>
  <si>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</si>
  <si>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</si>
  <si>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</si>
  <si>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</si>
  <si>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</si>
  <si>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</si>
  <si>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</si>
  <si>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</si>
  <si>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</si>
  <si>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</si>
  <si>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</si>
  <si>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</si>
  <si>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</si>
  <si>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</si>
  <si>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</si>
  <si>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</si>
  <si>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</si>
  <si>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</si>
  <si>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</si>
  <si>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</si>
  <si>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</si>
  <si>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</si>
  <si>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</si>
  <si>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</si>
  <si>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</si>
  <si>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</si>
  <si>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</si>
  <si>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</si>
  <si>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</si>
  <si>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</si>
  <si>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決算額</t>
    <rPh sb="0" eb="2">
      <t>ケッサン</t>
    </rPh>
    <rPh sb="2" eb="3">
      <t>ガク</t>
    </rPh>
    <phoneticPr fontId="2"/>
  </si>
  <si>
    <t>自然
増減</t>
    <rPh sb="0" eb="2">
      <t>シゼン</t>
    </rPh>
    <rPh sb="3" eb="5">
      <t>ゾウゲン</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</si>
  <si>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</si>
  <si>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</si>
  <si>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</si>
  <si>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</si>
  <si>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</si>
  <si>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</si>
  <si>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</si>
  <si>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区域区分</t>
    <rPh sb="0" eb="2">
      <t>クイキ</t>
    </rPh>
    <rPh sb="2" eb="4">
      <t>クブン</t>
    </rPh>
    <phoneticPr fontId="2"/>
  </si>
  <si>
    <t>比率</t>
    <rPh sb="0" eb="2">
      <t>ヒリツ</t>
    </rPh>
    <phoneticPr fontId="2"/>
  </si>
  <si>
    <t>市街化区域</t>
    <rPh sb="0" eb="3">
      <t>シガイカ</t>
    </rPh>
    <rPh sb="3" eb="5">
      <t>クイキ</t>
    </rPh>
    <phoneticPr fontId="2"/>
  </si>
  <si>
    <t>市街化調整区域</t>
    <rPh sb="0" eb="3">
      <t>シガイカ</t>
    </rPh>
    <rPh sb="3" eb="5">
      <t>チョウセイ</t>
    </rPh>
    <rPh sb="5" eb="7">
      <t>クイキ</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</si>
  <si>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</si>
  <si>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</si>
  <si>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</si>
  <si>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</si>
  <si>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</si>
  <si>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</si>
  <si>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</si>
  <si>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</si>
  <si>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</si>
  <si>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</si>
  <si>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</si>
  <si>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</si>
  <si>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</si>
  <si>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</si>
  <si>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</si>
  <si>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</si>
  <si>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</si>
  <si>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</si>
  <si>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</si>
  <si>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</si>
  <si>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</si>
  <si>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</si>
  <si>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</si>
  <si>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</si>
  <si>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</si>
  <si>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</si>
  <si>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</si>
  <si>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</si>
  <si>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</si>
  <si>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</si>
  <si>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</si>
  <si>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</si>
  <si>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</si>
  <si>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</si>
  <si>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</si>
  <si>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</si>
  <si>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</si>
  <si>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</si>
  <si>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</si>
  <si>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</si>
  <si>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</si>
  <si>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</si>
  <si>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</si>
  <si>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</si>
  <si>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</si>
  <si>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</si>
  <si>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</si>
  <si>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</si>
  <si>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</si>
  <si>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</si>
  <si>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</si>
  <si>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</si>
  <si>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</si>
  <si>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</si>
  <si>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</si>
  <si>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</si>
  <si>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</si>
  <si>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</si>
  <si>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</si>
  <si>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</si>
  <si>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</si>
  <si>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</si>
  <si>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</si>
  <si>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</si>
  <si>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</si>
  <si>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</si>
  <si>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</si>
  <si>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</si>
  <si>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</si>
  <si>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</si>
  <si>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</si>
  <si>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</si>
  <si>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</si>
  <si>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</si>
  <si>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</si>
  <si>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</si>
  <si>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</si>
  <si>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</si>
  <si>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</si>
  <si>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</si>
  <si>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当地で従業・通学する者</t>
    <rPh sb="0" eb="2">
      <t>トウチ</t>
    </rPh>
    <rPh sb="3" eb="5">
      <t>ジュウギョウ</t>
    </rPh>
    <rPh sb="6" eb="8">
      <t>ツウガク</t>
    </rPh>
    <rPh sb="10" eb="11">
      <t>モノ</t>
    </rPh>
    <phoneticPr fontId="2"/>
  </si>
  <si>
    <t>印刷</t>
    <rPh sb="0" eb="2">
      <t>インサツ</t>
    </rPh>
    <phoneticPr fontId="2"/>
  </si>
  <si>
    <t>絶対給付</t>
    <rPh sb="0" eb="2">
      <t>ゼッタイ</t>
    </rPh>
    <rPh sb="2" eb="4">
      <t>キュウフ</t>
    </rPh>
    <phoneticPr fontId="2"/>
  </si>
  <si>
    <t>相対給付</t>
    <rPh sb="0" eb="2">
      <t>ソウタイ</t>
    </rPh>
    <rPh sb="2" eb="4">
      <t>キュウフ</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</si>
  <si>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</si>
  <si>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</si>
  <si>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</si>
  <si>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</si>
  <si>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</si>
  <si>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</si>
  <si>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紙本著色仏涅槃図</t>
    <rPh sb="0" eb="1">
      <t>カミ</t>
    </rPh>
    <rPh sb="1" eb="2">
      <t>ホン</t>
    </rPh>
    <rPh sb="2" eb="3">
      <t>チョ</t>
    </rPh>
    <rPh sb="3" eb="4">
      <t>イロ</t>
    </rPh>
    <rPh sb="4" eb="5">
      <t>ブツ</t>
    </rPh>
    <rPh sb="5" eb="7">
      <t>ネハン</t>
    </rPh>
    <rPh sb="7" eb="8">
      <t>ズ</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</si>
  <si>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</si>
  <si>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</si>
  <si>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</si>
  <si>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</si>
  <si>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</si>
  <si>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</si>
  <si>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</si>
  <si>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</si>
  <si>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</si>
  <si>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虫　生</t>
    <rPh sb="0" eb="1">
      <t>ムシ</t>
    </rPh>
    <rPh sb="2" eb="3">
      <t>セイ</t>
    </rPh>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</si>
  <si>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</si>
  <si>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</si>
  <si>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和田団地</t>
    <rPh sb="0" eb="2">
      <t>ワダ</t>
    </rPh>
    <rPh sb="2" eb="4">
      <t>ダンチ</t>
    </rPh>
    <phoneticPr fontId="2"/>
  </si>
  <si>
    <t>総　　数</t>
    <rPh sb="0" eb="4">
      <t>ソウスウ</t>
    </rPh>
    <phoneticPr fontId="2"/>
  </si>
  <si>
    <t>北野幼稚園</t>
    <rPh sb="0" eb="2">
      <t>キタノ</t>
    </rPh>
    <rPh sb="2" eb="5">
      <t>ヨウチエン</t>
    </rPh>
    <phoneticPr fontId="2"/>
  </si>
  <si>
    <t>本務教員数（人）</t>
    <rPh sb="0" eb="2">
      <t>ホンム</t>
    </rPh>
    <rPh sb="2" eb="4">
      <t>キョウイン</t>
    </rPh>
    <rPh sb="4" eb="5">
      <t>スウ</t>
    </rPh>
    <rPh sb="6" eb="7">
      <t>ヒト</t>
    </rPh>
    <phoneticPr fontId="2"/>
  </si>
  <si>
    <t>北野小学校</t>
    <rPh sb="0" eb="2">
      <t>キタノ</t>
    </rPh>
    <rPh sb="2" eb="5">
      <t>ショウガッコウ</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</si>
  <si>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</si>
  <si>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</si>
  <si>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</si>
  <si>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</si>
  <si>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</si>
  <si>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</si>
  <si>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</si>
  <si>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</si>
  <si>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</si>
  <si>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</si>
  <si>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</si>
  <si>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</si>
  <si>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</si>
  <si>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</si>
  <si>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要介護4</t>
    <rPh sb="0" eb="1">
      <t>ヨウ</t>
    </rPh>
    <rPh sb="1" eb="3">
      <t>カイゴ</t>
    </rPh>
    <phoneticPr fontId="2"/>
  </si>
  <si>
    <t>要介護5</t>
    <rPh sb="0" eb="1">
      <t>ヨウ</t>
    </rPh>
    <rPh sb="1" eb="3">
      <t>カイゴ</t>
    </rPh>
    <phoneticPr fontId="2"/>
  </si>
  <si>
    <t>錦の里</t>
    <rPh sb="0" eb="1">
      <t>ニシキ</t>
    </rPh>
    <rPh sb="2" eb="3">
      <t>サト</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</si>
  <si>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</si>
  <si>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</si>
  <si>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</si>
  <si>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</si>
  <si>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</si>
  <si>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</si>
  <si>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</si>
  <si>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</si>
  <si>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</si>
  <si>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</si>
  <si>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</si>
  <si>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</si>
  <si>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</si>
  <si>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</si>
  <si>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</si>
  <si>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</si>
  <si>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</si>
  <si>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</si>
  <si>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</si>
  <si>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</si>
  <si>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</si>
  <si>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</si>
  <si>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</si>
  <si>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</si>
  <si>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</si>
  <si>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</si>
  <si>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</si>
  <si>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</si>
  <si>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</si>
  <si>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</si>
  <si>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</si>
  <si>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</si>
  <si>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流路延長</t>
    <rPh sb="0" eb="2">
      <t>リュウロ</t>
    </rPh>
    <rPh sb="2" eb="4">
      <t>エンチョウ</t>
    </rPh>
    <phoneticPr fontId="2"/>
  </si>
  <si>
    <t>　　福井県</t>
    <rPh sb="2" eb="5">
      <t>フクイケン</t>
    </rPh>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</si>
  <si>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</si>
  <si>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</si>
  <si>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</si>
  <si>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</si>
  <si>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</si>
  <si>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</si>
  <si>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</si>
  <si>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</si>
  <si>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</si>
  <si>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</si>
  <si>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</si>
  <si>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</si>
  <si>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</si>
  <si>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</si>
  <si>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</si>
  <si>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</si>
  <si>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</si>
  <si>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</si>
  <si>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</si>
  <si>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</si>
  <si>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</si>
  <si>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</si>
  <si>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</si>
  <si>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</si>
  <si>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</si>
  <si>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飲食料品</t>
    <rPh sb="0" eb="2">
      <t>インショク</t>
    </rPh>
    <rPh sb="2" eb="3">
      <t>リョウ</t>
    </rPh>
    <rPh sb="3" eb="4">
      <t>ヒン</t>
    </rPh>
    <phoneticPr fontId="2"/>
  </si>
  <si>
    <t>２０．転出入地別移動状況</t>
    <rPh sb="3" eb="5">
      <t>テンシュツ</t>
    </rPh>
    <rPh sb="5" eb="6">
      <t>ニュウ</t>
    </rPh>
    <rPh sb="6" eb="7">
      <t>チ</t>
    </rPh>
    <rPh sb="7" eb="8">
      <t>ベツ</t>
    </rPh>
    <rPh sb="8" eb="10">
      <t>イドウ</t>
    </rPh>
    <rPh sb="10" eb="12">
      <t>ジョウキョウ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</si>
  <si>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</si>
  <si>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</si>
  <si>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</si>
  <si>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</si>
  <si>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</si>
  <si>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</si>
  <si>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</si>
  <si>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</si>
  <si>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</si>
  <si>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</si>
  <si>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</si>
  <si>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</si>
  <si>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</si>
  <si>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</si>
  <si>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</si>
  <si>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平成２５年</t>
    <rPh sb="0" eb="2">
      <t>ヘイセイ</t>
    </rPh>
    <rPh sb="4" eb="5">
      <t>ネン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</si>
  <si>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</si>
  <si>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</si>
  <si>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</si>
  <si>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</si>
  <si>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</si>
  <si>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</si>
  <si>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</si>
  <si>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</si>
  <si>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</si>
  <si>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</si>
  <si>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</si>
  <si>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</si>
  <si>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</si>
  <si>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</si>
  <si>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</si>
  <si>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</si>
  <si>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</si>
  <si>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</si>
  <si>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</si>
  <si>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</si>
  <si>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</si>
  <si>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</si>
  <si>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</si>
  <si>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</si>
  <si>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</si>
  <si>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</si>
  <si>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</si>
  <si>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</si>
  <si>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</si>
  <si>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</si>
  <si>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</si>
  <si>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小　　　　　　　　売　　　　　　　　業</t>
    <rPh sb="0" eb="1">
      <t>コ</t>
    </rPh>
    <rPh sb="9" eb="10">
      <t>バイ</t>
    </rPh>
    <rPh sb="18" eb="19">
      <t>ギョウ</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</si>
  <si>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</si>
  <si>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</si>
  <si>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</si>
  <si>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</si>
  <si>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</si>
  <si>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</si>
  <si>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</si>
  <si>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</si>
  <si>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</si>
  <si>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</si>
  <si>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</si>
  <si>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</si>
  <si>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</si>
  <si>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</si>
  <si>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</si>
  <si>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</si>
  <si>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</si>
  <si>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</si>
  <si>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</si>
  <si>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</si>
  <si>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</si>
  <si>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</si>
  <si>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</si>
  <si>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</si>
  <si>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</si>
  <si>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</si>
  <si>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</si>
  <si>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</si>
  <si>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</si>
  <si>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</si>
  <si>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</si>
  <si>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</si>
  <si>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</si>
  <si>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</si>
  <si>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</si>
  <si>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</si>
  <si>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</si>
  <si>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</si>
  <si>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</si>
  <si>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</si>
  <si>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</si>
  <si>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</si>
  <si>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</si>
  <si>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</si>
  <si>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</si>
  <si>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</si>
  <si>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</si>
  <si>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</si>
  <si>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</si>
  <si>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</si>
  <si>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</si>
  <si>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</si>
  <si>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年　代</t>
    <rPh sb="0" eb="3">
      <t>ネンダイ</t>
    </rPh>
    <phoneticPr fontId="2"/>
  </si>
  <si>
    <t>所 有 者</t>
    <rPh sb="0" eb="5">
      <t>ショユウシャ</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</si>
  <si>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</si>
  <si>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</si>
  <si>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</si>
  <si>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</si>
  <si>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</si>
  <si>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</si>
  <si>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</si>
  <si>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</si>
  <si>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</si>
  <si>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</si>
  <si>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</si>
  <si>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</si>
  <si>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</si>
  <si>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</si>
  <si>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</si>
  <si>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</si>
  <si>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</si>
  <si>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</si>
  <si>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</si>
  <si>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</si>
  <si>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</si>
  <si>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</si>
  <si>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</si>
  <si>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</si>
  <si>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</si>
  <si>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</si>
  <si>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</si>
  <si>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</si>
  <si>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</si>
  <si>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</si>
  <si>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</si>
  <si>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</si>
  <si>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</si>
  <si>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</si>
  <si>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</si>
  <si>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</si>
  <si>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</si>
  <si>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</si>
  <si>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</si>
  <si>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</si>
  <si>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</si>
  <si>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</si>
  <si>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</si>
  <si>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</si>
  <si>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</si>
  <si>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</si>
  <si>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</si>
  <si>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</si>
  <si>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</si>
  <si>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</si>
  <si>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</si>
  <si>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</si>
  <si>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</si>
  <si>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</si>
  <si>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</si>
  <si>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</si>
  <si>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</si>
  <si>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</si>
  <si>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</si>
  <si>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</si>
  <si>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</si>
  <si>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</si>
  <si>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</si>
  <si>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</si>
  <si>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</si>
  <si>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</si>
  <si>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</si>
  <si>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</si>
  <si>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</si>
  <si>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</si>
  <si>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</si>
  <si>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</si>
  <si>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</si>
  <si>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</si>
  <si>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</si>
  <si>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</si>
  <si>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</si>
  <si>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</si>
  <si>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</si>
  <si>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</si>
  <si>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</si>
  <si>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</si>
  <si>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</si>
  <si>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</si>
  <si>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</si>
  <si>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</si>
  <si>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</si>
  <si>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</si>
  <si>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</si>
  <si>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</si>
  <si>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</si>
  <si>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</si>
  <si>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</si>
  <si>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</si>
  <si>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</si>
  <si>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</si>
  <si>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</si>
  <si>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</si>
  <si>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</si>
  <si>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</si>
  <si>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</si>
  <si>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</si>
  <si>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</si>
  <si>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</si>
  <si>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</si>
  <si>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</si>
  <si>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</si>
  <si>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</si>
  <si>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６．気象</t>
    <rPh sb="2" eb="4">
      <t>キショウ</t>
    </rPh>
    <phoneticPr fontId="2"/>
  </si>
  <si>
    <t>晴</t>
    <rPh sb="0" eb="1">
      <t>ハレ</t>
    </rPh>
    <phoneticPr fontId="2"/>
  </si>
  <si>
    <t>曇</t>
    <rPh sb="0" eb="1">
      <t>クモリ</t>
    </rPh>
    <phoneticPr fontId="2"/>
  </si>
  <si>
    <t>西河原</t>
    <rPh sb="0" eb="3">
      <t>ニシガワラ</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</si>
  <si>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</si>
  <si>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</si>
  <si>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</si>
  <si>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</si>
  <si>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</si>
  <si>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</si>
  <si>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</si>
  <si>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</si>
  <si>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</si>
  <si>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</si>
  <si>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</si>
  <si>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</si>
  <si>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</si>
  <si>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</si>
  <si>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</si>
  <si>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</si>
  <si>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</si>
  <si>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</si>
  <si>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</si>
  <si>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</si>
  <si>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</si>
  <si>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</si>
  <si>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</si>
  <si>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</si>
  <si>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</si>
  <si>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</si>
  <si>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</si>
  <si>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</si>
  <si>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</si>
  <si>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</si>
  <si>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</si>
  <si>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</si>
  <si>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</si>
  <si>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</si>
  <si>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</si>
  <si>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</si>
  <si>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</si>
  <si>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</si>
  <si>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</si>
  <si>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</si>
  <si>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</si>
  <si>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ｳﾞｨﾙﾇｰﾌﾞ野洲</t>
    <rPh sb="8" eb="9">
      <t>ヤ</t>
    </rPh>
    <rPh sb="9" eb="10">
      <t>ス</t>
    </rPh>
    <phoneticPr fontId="2"/>
  </si>
  <si>
    <t>平成15年度</t>
    <rPh sb="0" eb="2">
      <t>ヘイセイ</t>
    </rPh>
    <rPh sb="4" eb="5">
      <t>ネン</t>
    </rPh>
    <rPh sb="5" eb="6">
      <t>ド</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</si>
  <si>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</si>
  <si>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</si>
  <si>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</si>
  <si>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</si>
  <si>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</si>
  <si>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</si>
  <si>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</si>
  <si>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</si>
  <si>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</si>
  <si>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</si>
  <si>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</si>
  <si>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</si>
  <si>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</si>
  <si>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</si>
  <si>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</si>
  <si>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</si>
  <si>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</si>
  <si>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</si>
  <si>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</si>
  <si>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</si>
  <si>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</si>
  <si>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</si>
  <si>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</si>
  <si>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</si>
  <si>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</si>
  <si>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</si>
  <si>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</si>
  <si>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</si>
  <si>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</si>
  <si>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t>
  </si>
  <si>
    <t>中主中学校校舎改築完成</t>
  </si>
  <si>
    <t>平成14年</t>
    <rPh sb="0" eb="2">
      <t>ヘイセイ</t>
    </rPh>
    <rPh sb="4" eb="5">
      <t>ネン</t>
    </rPh>
    <phoneticPr fontId="2"/>
  </si>
  <si>
    <t>平成12年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</si>
  <si>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</si>
  <si>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</si>
  <si>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</si>
  <si>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</si>
  <si>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</si>
  <si>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</si>
  <si>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</si>
  <si>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</si>
  <si>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</si>
  <si>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</si>
  <si>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</si>
  <si>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湖周道路(さざなみ街道)開通</t>
  </si>
  <si>
    <t>(平成 3)年</t>
  </si>
  <si>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</si>
  <si>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</si>
  <si>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</si>
  <si>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他に分類されない小売業</t>
    <rPh sb="0" eb="1">
      <t>タ</t>
    </rPh>
    <rPh sb="2" eb="4">
      <t>ブンルイ</t>
    </rPh>
    <rPh sb="8" eb="10">
      <t>コウ</t>
    </rPh>
    <rPh sb="10" eb="11">
      <t>ギョウ</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</si>
  <si>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</si>
  <si>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</si>
  <si>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敷地面積</t>
    <rPh sb="0" eb="2">
      <t>シキチ</t>
    </rPh>
    <rPh sb="2" eb="4">
      <t>メンセキ</t>
    </rPh>
    <phoneticPr fontId="2"/>
  </si>
  <si>
    <t>建築面積</t>
    <rPh sb="0" eb="2">
      <t>ケンチク</t>
    </rPh>
    <rPh sb="2" eb="4">
      <t>メンセキ</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</si>
  <si>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</si>
  <si>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</si>
  <si>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</si>
  <si>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</si>
  <si>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</si>
  <si>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</si>
  <si>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</si>
  <si>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</si>
  <si>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</si>
  <si>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</si>
  <si>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</si>
  <si>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</si>
  <si>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</si>
  <si>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</si>
  <si>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</si>
  <si>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</si>
  <si>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</si>
  <si>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</si>
  <si>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</si>
  <si>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</si>
  <si>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</si>
  <si>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</si>
  <si>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</si>
  <si>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</si>
  <si>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</si>
  <si>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</si>
  <si>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</si>
  <si>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</si>
  <si>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</si>
  <si>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</si>
  <si>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</si>
  <si>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</si>
  <si>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</si>
  <si>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</si>
  <si>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</si>
  <si>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</si>
  <si>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</si>
  <si>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</si>
  <si>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事業所数</t>
    <rPh sb="0" eb="3">
      <t>ジギョウショ</t>
    </rPh>
    <rPh sb="3" eb="4">
      <t>スウ</t>
    </rPh>
    <phoneticPr fontId="2"/>
  </si>
  <si>
    <t>野洲市誕生</t>
    <rPh sb="0" eb="2">
      <t>ヤス</t>
    </rPh>
    <rPh sb="2" eb="3">
      <t>シ</t>
    </rPh>
    <rPh sb="3" eb="5">
      <t>タンジョウ</t>
    </rPh>
    <phoneticPr fontId="2"/>
  </si>
  <si>
    <t>西養寺</t>
    <rPh sb="0" eb="1">
      <t>ニシ</t>
    </rPh>
    <rPh sb="1" eb="2">
      <t>ヤシナ</t>
    </rPh>
    <rPh sb="2" eb="3">
      <t>テラ</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</si>
  <si>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</si>
  <si>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</si>
  <si>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</si>
  <si>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</si>
  <si>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</si>
  <si>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</si>
  <si>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</si>
  <si>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</si>
  <si>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</si>
  <si>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</si>
  <si>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</si>
  <si>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</si>
  <si>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</si>
  <si>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</si>
  <si>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</si>
  <si>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</si>
  <si>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</si>
  <si>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</si>
  <si>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</si>
  <si>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</si>
  <si>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</si>
  <si>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</si>
  <si>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自損行為</t>
    <rPh sb="0" eb="2">
      <t>ジソン</t>
    </rPh>
    <rPh sb="2" eb="4">
      <t>コウイ</t>
    </rPh>
    <phoneticPr fontId="2"/>
  </si>
  <si>
    <t>人　　　　口</t>
    <rPh sb="0" eb="6">
      <t>ジンコウ</t>
    </rPh>
    <phoneticPr fontId="2"/>
  </si>
  <si>
    <t>(注)各年末現在</t>
    <rPh sb="1" eb="2">
      <t>チュウ</t>
    </rPh>
    <phoneticPr fontId="2"/>
  </si>
  <si>
    <t>飛鳥～平安</t>
    <rPh sb="0" eb="2">
      <t>アスカ</t>
    </rPh>
    <rPh sb="3" eb="5">
      <t>ヘイアン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</si>
  <si>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</si>
  <si>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</si>
  <si>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</si>
  <si>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</si>
  <si>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</si>
  <si>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</si>
  <si>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</si>
  <si>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</si>
  <si>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</si>
  <si>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</si>
  <si>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</si>
  <si>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</si>
  <si>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</si>
  <si>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</si>
  <si>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</si>
  <si>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t>圓光寺九重塔</t>
    <rPh sb="0" eb="1">
      <t>ツブラ</t>
    </rPh>
    <rPh sb="1" eb="2">
      <t>ヒカリ</t>
    </rPh>
    <rPh sb="2" eb="3">
      <t>ジ</t>
    </rPh>
    <rPh sb="3" eb="4">
      <t>９</t>
    </rPh>
    <rPh sb="4" eb="5">
      <t>ジュウ</t>
    </rPh>
    <rPh sb="5" eb="6">
      <t>トウ</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</si>
  <si>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</si>
  <si>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</si>
  <si>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</si>
  <si>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</si>
  <si>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区分</t>
    <rPh sb="0" eb="2">
      <t>クブン</t>
    </rPh>
    <phoneticPr fontId="2"/>
  </si>
  <si>
    <t>商店数</t>
    <rPh sb="0" eb="3">
      <t>ショウテンスウ</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</si>
  <si>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</si>
  <si>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</si>
  <si>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</si>
  <si>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</si>
  <si>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</si>
  <si>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</si>
  <si>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</si>
  <si>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</si>
  <si>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</si>
  <si>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</si>
  <si>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</si>
  <si>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</si>
  <si>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</si>
  <si>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</si>
  <si>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</si>
  <si>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</si>
  <si>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</si>
  <si>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</si>
  <si>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</si>
  <si>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</si>
  <si>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</si>
  <si>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</si>
  <si>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</si>
  <si>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</si>
  <si>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</si>
  <si>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</si>
  <si>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</si>
  <si>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</si>
  <si>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</si>
  <si>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</si>
  <si>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</si>
  <si>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</si>
  <si>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</si>
  <si>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</si>
  <si>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</si>
  <si>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</si>
  <si>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</si>
  <si>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</si>
  <si>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</si>
  <si>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</si>
  <si>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</si>
  <si>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70～
74歳</t>
    <rPh sb="6" eb="7">
      <t>サイ</t>
    </rPh>
    <phoneticPr fontId="2"/>
  </si>
  <si>
    <t>ｱﾙﾃｨﾌﾟﾗｻﾞ野洲</t>
    <rPh sb="9" eb="10">
      <t>ヤ</t>
    </rPh>
    <rPh sb="10" eb="11">
      <t>ス</t>
    </rPh>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</si>
  <si>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</si>
  <si>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</si>
  <si>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</si>
  <si>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</si>
  <si>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</si>
  <si>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</si>
  <si>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</si>
  <si>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</si>
  <si>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</si>
  <si>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</si>
  <si>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</si>
  <si>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</si>
  <si>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</si>
  <si>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</si>
  <si>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</si>
  <si>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</si>
  <si>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</si>
  <si>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</si>
  <si>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</si>
  <si>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祇王小学校</t>
    <rPh sb="0" eb="1">
      <t>ギ</t>
    </rPh>
    <rPh sb="1" eb="2">
      <t>オウ</t>
    </rPh>
    <rPh sb="2" eb="5">
      <t>ショウガッコウ</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</si>
  <si>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</si>
  <si>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</si>
  <si>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</si>
  <si>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</si>
  <si>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</si>
  <si>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</si>
  <si>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</si>
  <si>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※通学者は15歳以上のみ</t>
    <rPh sb="1" eb="4">
      <t>ツウガクシャ</t>
    </rPh>
    <rPh sb="7" eb="8">
      <t>サイ</t>
    </rPh>
    <rPh sb="8" eb="10">
      <t>イジョウ</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</si>
  <si>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</si>
  <si>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</si>
  <si>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</si>
  <si>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</si>
  <si>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</si>
  <si>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</si>
  <si>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</si>
  <si>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</si>
  <si>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</si>
  <si>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6"/>
  </si>
  <si>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</si>
  <si>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</si>
  <si>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</si>
  <si>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</si>
  <si>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</si>
  <si>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</si>
  <si>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</si>
  <si>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</si>
  <si>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</si>
  <si>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</si>
  <si>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</si>
  <si>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</si>
  <si>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</si>
  <si>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</si>
  <si>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</si>
  <si>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</si>
  <si>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</si>
  <si>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</si>
  <si>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人口密度</t>
    <rPh sb="0" eb="2">
      <t>ジンコウ</t>
    </rPh>
    <rPh sb="2" eb="4">
      <t>ミツド</t>
    </rPh>
    <phoneticPr fontId="2"/>
  </si>
  <si>
    <t>死亡数</t>
    <rPh sb="0" eb="2">
      <t>シボウ</t>
    </rPh>
    <rPh sb="2" eb="3">
      <t>スウ</t>
    </rPh>
    <phoneticPr fontId="2"/>
  </si>
  <si>
    <t>鉱業</t>
    <rPh sb="0" eb="2">
      <t>コウギョウ</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</si>
  <si>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</si>
  <si>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</si>
  <si>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</si>
  <si>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</si>
  <si>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</si>
  <si>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</si>
  <si>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</si>
  <si>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</si>
  <si>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</si>
  <si>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</si>
  <si>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</si>
  <si>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</si>
  <si>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</si>
  <si>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</si>
  <si>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</si>
  <si>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</si>
  <si>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</si>
  <si>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</si>
  <si>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</si>
  <si>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特定健康診査</t>
    <rPh sb="0" eb="2">
      <t>トクテイ</t>
    </rPh>
    <rPh sb="2" eb="4">
      <t>ケンコウ</t>
    </rPh>
    <rPh sb="4" eb="6">
      <t>シンサ</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</si>
  <si>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</si>
  <si>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</si>
  <si>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</si>
  <si>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</si>
  <si>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</si>
  <si>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</si>
  <si>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</si>
  <si>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</si>
  <si>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</si>
  <si>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</si>
  <si>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</si>
  <si>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</si>
  <si>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</si>
  <si>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</si>
  <si>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</si>
  <si>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</si>
  <si>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</si>
  <si>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</si>
  <si>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</si>
  <si>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</si>
  <si>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</si>
  <si>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</si>
  <si>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</si>
  <si>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</si>
  <si>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</si>
  <si>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</si>
  <si>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</si>
  <si>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</si>
  <si>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</si>
  <si>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</si>
  <si>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</si>
  <si>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</si>
  <si>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</si>
  <si>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</si>
  <si>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</si>
  <si>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</si>
  <si>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</si>
  <si>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</si>
  <si>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</si>
  <si>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</si>
  <si>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</si>
  <si>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</si>
  <si>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</si>
  <si>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</si>
  <si>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</si>
  <si>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</si>
  <si>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</si>
  <si>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</si>
  <si>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</si>
  <si>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</si>
  <si>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</si>
  <si>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</si>
  <si>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</si>
  <si>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</si>
  <si>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</si>
  <si>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</si>
  <si>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</si>
  <si>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</si>
  <si>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</si>
  <si>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</si>
  <si>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</si>
  <si>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</si>
  <si>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平成24年度</t>
    <rPh sb="0" eb="2">
      <t>ヘイセイ</t>
    </rPh>
    <rPh sb="4" eb="5">
      <t>ネン</t>
    </rPh>
    <rPh sb="5" eb="6">
      <t>ド</t>
    </rPh>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</si>
  <si>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</si>
  <si>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</si>
  <si>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</si>
  <si>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</si>
  <si>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</si>
  <si>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</si>
  <si>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</si>
  <si>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</si>
  <si>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</si>
  <si>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</si>
  <si>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</si>
  <si>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</si>
  <si>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</si>
  <si>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</si>
  <si>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</si>
  <si>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</si>
  <si>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</si>
  <si>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</si>
  <si>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</si>
  <si>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</si>
  <si>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</si>
  <si>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</si>
  <si>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</si>
  <si>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</si>
  <si>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</si>
  <si>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</si>
  <si>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</si>
  <si>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</si>
  <si>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学級数
(学級)</t>
    <rPh sb="0" eb="2">
      <t>ガッキュウ</t>
    </rPh>
    <rPh sb="2" eb="3">
      <t>スウ</t>
    </rPh>
    <rPh sb="5" eb="7">
      <t>ガッキュウ</t>
    </rPh>
    <phoneticPr fontId="2"/>
  </si>
  <si>
    <t>本務教職員数（人）</t>
    <rPh sb="0" eb="2">
      <t>ホンム</t>
    </rPh>
    <rPh sb="2" eb="5">
      <t>キョウショクイン</t>
    </rPh>
    <rPh sb="5" eb="6">
      <t>スウ</t>
    </rPh>
    <rPh sb="7" eb="8">
      <t>ヒト</t>
    </rPh>
    <phoneticPr fontId="2"/>
  </si>
  <si>
    <t>本務
職員数</t>
    <rPh sb="0" eb="2">
      <t>ホンム</t>
    </rPh>
    <rPh sb="3" eb="5">
      <t>ショクイン</t>
    </rPh>
    <rPh sb="5" eb="6">
      <t>スウ</t>
    </rPh>
    <phoneticPr fontId="2"/>
  </si>
  <si>
    <t>野洲幼稚園</t>
    <rPh sb="0" eb="2">
      <t>ヤス</t>
    </rPh>
    <rPh sb="2" eb="5">
      <t>ヨウチエン</t>
    </rPh>
    <phoneticPr fontId="2"/>
  </si>
  <si>
    <t>野洲小学校</t>
    <rPh sb="0" eb="2">
      <t>ヤス</t>
    </rPh>
    <rPh sb="2" eb="5">
      <t>ショウガッコウ</t>
    </rPh>
    <phoneticPr fontId="2"/>
  </si>
  <si>
    <t>野洲中学校</t>
    <rPh sb="0" eb="2">
      <t>ヤス</t>
    </rPh>
    <rPh sb="2" eb="5">
      <t>チュウガッコウ</t>
    </rPh>
    <phoneticPr fontId="2"/>
  </si>
  <si>
    <t>野洲北中学校</t>
    <rPh sb="0" eb="2">
      <t>ヤス</t>
    </rPh>
    <rPh sb="2" eb="3">
      <t>キタ</t>
    </rPh>
    <rPh sb="3" eb="6">
      <t>チュウガッコウ</t>
    </rPh>
    <phoneticPr fontId="2"/>
  </si>
  <si>
    <t>本務教員数</t>
    <rPh sb="0" eb="2">
      <t>ホンム</t>
    </rPh>
    <rPh sb="2" eb="4">
      <t>キョウイン</t>
    </rPh>
    <rPh sb="4" eb="5">
      <t>スウ</t>
    </rPh>
    <phoneticPr fontId="2"/>
  </si>
  <si>
    <t>本務教職員数（人）</t>
    <rPh sb="0" eb="2">
      <t>ホンム</t>
    </rPh>
    <rPh sb="2" eb="4">
      <t>キョウショク</t>
    </rPh>
    <rPh sb="4" eb="5">
      <t>イン</t>
    </rPh>
    <rPh sb="5" eb="6">
      <t>スウ</t>
    </rPh>
    <rPh sb="7" eb="8">
      <t>ヒト</t>
    </rPh>
    <phoneticPr fontId="2"/>
  </si>
  <si>
    <t>竹ヶ丘</t>
    <rPh sb="0" eb="1">
      <t>タケ</t>
    </rPh>
    <rPh sb="2" eb="3">
      <t>オカ</t>
    </rPh>
    <phoneticPr fontId="2"/>
  </si>
  <si>
    <t>自然公園の面積は市町境界設定変更による琵琶湖水域の面積19,620,000㎡を含む。</t>
    <rPh sb="0" eb="2">
      <t>シゼン</t>
    </rPh>
    <rPh sb="2" eb="4">
      <t>コウエン</t>
    </rPh>
    <rPh sb="5" eb="7">
      <t>メンセキ</t>
    </rPh>
    <rPh sb="8" eb="10">
      <t>シチョウ</t>
    </rPh>
    <rPh sb="10" eb="12">
      <t>キョウカイ</t>
    </rPh>
    <rPh sb="12" eb="14">
      <t>セッテイ</t>
    </rPh>
    <rPh sb="14" eb="16">
      <t>ヘンコウ</t>
    </rPh>
    <rPh sb="19" eb="22">
      <t>ビワコ</t>
    </rPh>
    <rPh sb="22" eb="24">
      <t>スイイキ</t>
    </rPh>
    <rPh sb="25" eb="27">
      <t>メンセキ</t>
    </rPh>
    <rPh sb="39" eb="40">
      <t>フク</t>
    </rPh>
    <phoneticPr fontId="2"/>
  </si>
  <si>
    <t>不明</t>
    <rPh sb="0" eb="2">
      <t>フメイ</t>
    </rPh>
    <phoneticPr fontId="2"/>
  </si>
  <si>
    <t>テクノスマート</t>
    <phoneticPr fontId="2"/>
  </si>
  <si>
    <t>台湾</t>
    <rPh sb="0" eb="2">
      <t>タイワン</t>
    </rPh>
    <phoneticPr fontId="2"/>
  </si>
  <si>
    <t>合計（都市計画区域）</t>
    <rPh sb="0" eb="2">
      <t>ゴウケイ</t>
    </rPh>
    <rPh sb="3" eb="5">
      <t>トシ</t>
    </rPh>
    <rPh sb="5" eb="7">
      <t>ケイカク</t>
    </rPh>
    <rPh sb="7" eb="9">
      <t>クイキ</t>
    </rPh>
    <phoneticPr fontId="2"/>
  </si>
  <si>
    <t>バス</t>
    <phoneticPr fontId="2"/>
  </si>
  <si>
    <t>(平成25)年</t>
    <rPh sb="1" eb="3">
      <t>へいせい</t>
    </rPh>
    <rPh sb="6" eb="7">
      <t>ねん</t>
    </rPh>
    <phoneticPr fontId="2" type="Hiragana" alignment="distributed"/>
  </si>
  <si>
    <t>市総合防災センターと東消防署オープン。</t>
    <rPh sb="0" eb="1">
      <t>し</t>
    </rPh>
    <rPh sb="1" eb="3">
      <t>そうごう</t>
    </rPh>
    <rPh sb="3" eb="5">
      <t>ぼうさい</t>
    </rPh>
    <rPh sb="10" eb="11">
      <t>ひがし</t>
    </rPh>
    <rPh sb="11" eb="14">
      <t>しょうぼうしょ</t>
    </rPh>
    <phoneticPr fontId="2"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</si>
  <si>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2" type="Hiragana" alignment="distributed"/>
  </si>
  <si>
    <t>資料：こども課</t>
    <rPh sb="0" eb="2">
      <t>シリョウ</t>
    </rPh>
    <rPh sb="6" eb="7">
      <t>カ</t>
    </rPh>
    <phoneticPr fontId="2"/>
  </si>
  <si>
    <t>野洲市北部合同庁舎開庁。</t>
    <rPh sb="0" eb="3">
      <t>やすし</t>
    </rPh>
    <rPh sb="3" eb="5">
      <t>ほくぶ</t>
    </rPh>
    <rPh sb="5" eb="7">
      <t>ごうどう</t>
    </rPh>
    <rPh sb="7" eb="9">
      <t>ちょうしゃ</t>
    </rPh>
    <rPh sb="9" eb="11">
      <t>かいちょう</t>
    </rPh>
    <phoneticPr fontId="2" type="Hiragana" alignment="distributed"/>
  </si>
  <si>
    <t>資料：</t>
    <rPh sb="0" eb="1">
      <t>シ</t>
    </rPh>
    <rPh sb="1" eb="2">
      <t>リョウ</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</si>
  <si>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</si>
  <si>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</si>
  <si>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</si>
  <si>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繊維品(衣服,身の回り品を除く）</t>
    <rPh sb="0" eb="2">
      <t>センイ</t>
    </rPh>
    <rPh sb="2" eb="3">
      <t>ヒン</t>
    </rPh>
    <rPh sb="4" eb="6">
      <t>イフク</t>
    </rPh>
    <rPh sb="7" eb="8">
      <t>ミ</t>
    </rPh>
    <rPh sb="9" eb="10">
      <t>マワ</t>
    </rPh>
    <rPh sb="11" eb="12">
      <t>シナ</t>
    </rPh>
    <rPh sb="13" eb="14">
      <t>ノゾ</t>
    </rPh>
    <phoneticPr fontId="2"/>
  </si>
  <si>
    <t>衣服</t>
    <rPh sb="0" eb="2">
      <t>イフク</t>
    </rPh>
    <phoneticPr fontId="2"/>
  </si>
  <si>
    <t>身の回り品</t>
    <rPh sb="0" eb="1">
      <t>ミ</t>
    </rPh>
    <rPh sb="2" eb="3">
      <t>マワ</t>
    </rPh>
    <rPh sb="4" eb="5">
      <t>ヒン</t>
    </rPh>
    <phoneticPr fontId="2"/>
  </si>
  <si>
    <t>農畜産物・水産物</t>
    <rPh sb="0" eb="2">
      <t>ノウチク</t>
    </rPh>
    <rPh sb="2" eb="4">
      <t>サンブツ</t>
    </rPh>
    <rPh sb="5" eb="8">
      <t>スイサンブツ</t>
    </rPh>
    <phoneticPr fontId="2"/>
  </si>
  <si>
    <t>石油・鉱物</t>
    <rPh sb="0" eb="2">
      <t>セキユ</t>
    </rPh>
    <rPh sb="3" eb="5">
      <t>コウブツ</t>
    </rPh>
    <phoneticPr fontId="2"/>
  </si>
  <si>
    <t>鉄鋼製品</t>
    <rPh sb="0" eb="2">
      <t>テッコウ</t>
    </rPh>
    <rPh sb="2" eb="4">
      <t>セイヒン</t>
    </rPh>
    <phoneticPr fontId="2"/>
  </si>
  <si>
    <t>非鉄金属</t>
    <rPh sb="0" eb="2">
      <t>ヒテツ</t>
    </rPh>
    <rPh sb="2" eb="4">
      <t>キンゾク</t>
    </rPh>
    <phoneticPr fontId="2"/>
  </si>
  <si>
    <t>産業機械器具</t>
    <rPh sb="0" eb="2">
      <t>サンギョウ</t>
    </rPh>
    <rPh sb="2" eb="4">
      <t>キカイ</t>
    </rPh>
    <rPh sb="4" eb="6">
      <t>キグ</t>
    </rPh>
    <phoneticPr fontId="2"/>
  </si>
  <si>
    <t>紙・紙製品</t>
    <rPh sb="0" eb="1">
      <t>カミ</t>
    </rPh>
    <rPh sb="2" eb="3">
      <t>カミ</t>
    </rPh>
    <rPh sb="3" eb="5">
      <t>セイヒン</t>
    </rPh>
    <phoneticPr fontId="2"/>
  </si>
  <si>
    <t>機械器具（自動車,自転車を除く）</t>
    <rPh sb="0" eb="2">
      <t>キカイ</t>
    </rPh>
    <rPh sb="2" eb="4">
      <t>キグ</t>
    </rPh>
    <rPh sb="5" eb="8">
      <t>ジドウシャ</t>
    </rPh>
    <rPh sb="9" eb="12">
      <t>ジテンシャ</t>
    </rPh>
    <rPh sb="13" eb="14">
      <t>ノゾ</t>
    </rPh>
    <phoneticPr fontId="2"/>
  </si>
  <si>
    <t>じゅう器</t>
    <rPh sb="3" eb="4">
      <t>キ</t>
    </rPh>
    <phoneticPr fontId="2"/>
  </si>
  <si>
    <t>写真機・時計・眼鏡</t>
    <rPh sb="0" eb="2">
      <t>シャシン</t>
    </rPh>
    <rPh sb="2" eb="3">
      <t>キ</t>
    </rPh>
    <rPh sb="4" eb="6">
      <t>トケイ</t>
    </rPh>
    <rPh sb="7" eb="9">
      <t>メガネ</t>
    </rPh>
    <phoneticPr fontId="2"/>
  </si>
  <si>
    <t>無店舗</t>
    <rPh sb="0" eb="1">
      <t>ム</t>
    </rPh>
    <rPh sb="1" eb="3">
      <t>テンポ</t>
    </rPh>
    <phoneticPr fontId="2"/>
  </si>
  <si>
    <t>通信販売・訪問販売</t>
    <rPh sb="0" eb="2">
      <t>ツウシン</t>
    </rPh>
    <rPh sb="2" eb="4">
      <t>ハンバイ</t>
    </rPh>
    <rPh sb="5" eb="7">
      <t>ホウモン</t>
    </rPh>
    <rPh sb="7" eb="9">
      <t>ハンバイ</t>
    </rPh>
    <phoneticPr fontId="2"/>
  </si>
  <si>
    <t>自動販売機による小売業</t>
    <rPh sb="0" eb="2">
      <t>ジドウ</t>
    </rPh>
    <rPh sb="2" eb="5">
      <t>ハンバイキ</t>
    </rPh>
    <rPh sb="8" eb="11">
      <t>コウリギョウ</t>
    </rPh>
    <phoneticPr fontId="2"/>
  </si>
  <si>
    <t>その他の無店舗</t>
    <rPh sb="2" eb="3">
      <t>タ</t>
    </rPh>
    <rPh sb="4" eb="7">
      <t>ムテンポ</t>
    </rPh>
    <phoneticPr fontId="2"/>
  </si>
  <si>
    <t>専用
住宅</t>
    <rPh sb="0" eb="2">
      <t>センヨウ</t>
    </rPh>
    <rPh sb="3" eb="5">
      <t>ジュウタク</t>
    </rPh>
    <phoneticPr fontId="2"/>
  </si>
  <si>
    <t>共同住宅
寄宿舎</t>
    <rPh sb="0" eb="2">
      <t>キョウドウ</t>
    </rPh>
    <rPh sb="2" eb="4">
      <t>ジュウタク</t>
    </rPh>
    <rPh sb="5" eb="8">
      <t>キシュクシャ</t>
    </rPh>
    <phoneticPr fontId="2"/>
  </si>
  <si>
    <t>併用
住宅</t>
    <rPh sb="0" eb="2">
      <t>ヘイヨウ</t>
    </rPh>
    <rPh sb="3" eb="5">
      <t>ジュウタク</t>
    </rPh>
    <phoneticPr fontId="2"/>
  </si>
  <si>
    <t>旅館・
料亭</t>
    <rPh sb="0" eb="2">
      <t>リョカン</t>
    </rPh>
    <rPh sb="4" eb="6">
      <t>リョウテイ</t>
    </rPh>
    <phoneticPr fontId="2"/>
  </si>
  <si>
    <t>事務所・
店舗</t>
    <rPh sb="0" eb="2">
      <t>ジム</t>
    </rPh>
    <rPh sb="2" eb="3">
      <t>ショ</t>
    </rPh>
    <rPh sb="5" eb="7">
      <t>テンポ</t>
    </rPh>
    <phoneticPr fontId="2"/>
  </si>
  <si>
    <t>工場・
倉庫</t>
    <rPh sb="0" eb="2">
      <t>コウジョウ</t>
    </rPh>
    <rPh sb="4" eb="6">
      <t>ソウコ</t>
    </rPh>
    <phoneticPr fontId="2"/>
  </si>
  <si>
    <t>各年度末現在</t>
    <rPh sb="0" eb="1">
      <t>カク</t>
    </rPh>
    <rPh sb="1" eb="3">
      <t>ネンド</t>
    </rPh>
    <rPh sb="3" eb="4">
      <t>マツ</t>
    </rPh>
    <rPh sb="4" eb="6">
      <t>ゲンザイ</t>
    </rPh>
    <phoneticPr fontId="2"/>
  </si>
  <si>
    <t>大　畑</t>
    <rPh sb="0" eb="1">
      <t>ダイ</t>
    </rPh>
    <rPh sb="2" eb="3">
      <t>ハタケ</t>
    </rPh>
    <phoneticPr fontId="2"/>
  </si>
  <si>
    <t>総量</t>
    <rPh sb="0" eb="2">
      <t>ソウリョウ</t>
    </rPh>
    <phoneticPr fontId="2"/>
  </si>
  <si>
    <t>水洗化人口(人)
（C）</t>
    <rPh sb="0" eb="3">
      <t>スイセンカ</t>
    </rPh>
    <rPh sb="3" eb="5">
      <t>ジンコウ</t>
    </rPh>
    <rPh sb="6" eb="7">
      <t>ニン</t>
    </rPh>
    <phoneticPr fontId="2"/>
  </si>
  <si>
    <t>８０．１４K㎡</t>
    <phoneticPr fontId="2"/>
  </si>
  <si>
    <t>平成26年</t>
    <rPh sb="0" eb="2">
      <t>ヘイセイ</t>
    </rPh>
    <rPh sb="4" eb="5">
      <t>ネン</t>
    </rPh>
    <phoneticPr fontId="2"/>
  </si>
  <si>
    <t>平成26年</t>
  </si>
  <si>
    <t>平成２６年</t>
    <rPh sb="0" eb="2">
      <t>ヘイセイ</t>
    </rPh>
    <rPh sb="4" eb="5">
      <t>ネン</t>
    </rPh>
    <phoneticPr fontId="2"/>
  </si>
  <si>
    <t>平成25年度</t>
    <rPh sb="0" eb="2">
      <t>ヘイセイ</t>
    </rPh>
    <rPh sb="4" eb="5">
      <t>ネン</t>
    </rPh>
    <rPh sb="5" eb="6">
      <t>ド</t>
    </rPh>
    <phoneticPr fontId="2"/>
  </si>
  <si>
    <t>平成25年度</t>
    <rPh sb="0" eb="2">
      <t>ヘイセイ</t>
    </rPh>
    <rPh sb="4" eb="6">
      <t>ネンド</t>
    </rPh>
    <phoneticPr fontId="2"/>
  </si>
  <si>
    <t>(平成26)年</t>
    <phoneticPr fontId="2"/>
  </si>
  <si>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2"/>
  </si>
  <si>
    <t>野洲第二保育園閉園。</t>
    <rPh sb="0" eb="1">
      <t>ヤ</t>
    </rPh>
    <rPh sb="1" eb="2">
      <t>ス</t>
    </rPh>
    <rPh sb="2" eb="4">
      <t>ダイニ</t>
    </rPh>
    <rPh sb="4" eb="7">
      <t>ホイクエン</t>
    </rPh>
    <rPh sb="7" eb="9">
      <t>ヘイエン</t>
    </rPh>
    <phoneticPr fontId="2"/>
  </si>
  <si>
    <t>さくらばさまこども園開園。</t>
    <rPh sb="9" eb="10">
      <t>エン</t>
    </rPh>
    <rPh sb="10" eb="12">
      <t>カイエン</t>
    </rPh>
    <phoneticPr fontId="2"/>
  </si>
  <si>
    <t>野洲川総合水防演習実施。</t>
    <rPh sb="0" eb="1">
      <t>ヤ</t>
    </rPh>
    <rPh sb="1" eb="2">
      <t>ス</t>
    </rPh>
    <rPh sb="2" eb="3">
      <t>カワ</t>
    </rPh>
    <rPh sb="3" eb="5">
      <t>ソウゴウ</t>
    </rPh>
    <rPh sb="5" eb="7">
      <t>スイボウ</t>
    </rPh>
    <rPh sb="7" eb="9">
      <t>エンシュウ</t>
    </rPh>
    <rPh sb="9" eb="11">
      <t>ジッシ</t>
    </rPh>
    <phoneticPr fontId="2"/>
  </si>
  <si>
    <t>野洲市市制１０周年。</t>
    <rPh sb="0" eb="3">
      <t>ヤスシ</t>
    </rPh>
    <rPh sb="3" eb="5">
      <t>シセイ</t>
    </rPh>
    <rPh sb="7" eb="9">
      <t>シュウネン</t>
    </rPh>
    <phoneticPr fontId="2"/>
  </si>
  <si>
    <t>６０．身体障害者手帳交付状況</t>
    <rPh sb="3" eb="5">
      <t>シンタイ</t>
    </rPh>
    <rPh sb="5" eb="8">
      <t>ショウガイシャ</t>
    </rPh>
    <rPh sb="8" eb="10">
      <t>テチョウ</t>
    </rPh>
    <rPh sb="10" eb="12">
      <t>コウフ</t>
    </rPh>
    <rPh sb="12" eb="14">
      <t>ジョウキョウ</t>
    </rPh>
    <phoneticPr fontId="2"/>
  </si>
  <si>
    <t>６２．国民年金加入者数</t>
    <rPh sb="3" eb="5">
      <t>コクミン</t>
    </rPh>
    <rPh sb="5" eb="7">
      <t>ネンキン</t>
    </rPh>
    <rPh sb="7" eb="10">
      <t>カニュウシャ</t>
    </rPh>
    <rPh sb="10" eb="11">
      <t>スウ</t>
    </rPh>
    <phoneticPr fontId="2"/>
  </si>
  <si>
    <t>６３．国民年金受給者数</t>
    <rPh sb="3" eb="5">
      <t>コクミン</t>
    </rPh>
    <rPh sb="5" eb="7">
      <t>ネンキン</t>
    </rPh>
    <rPh sb="7" eb="10">
      <t>ジュキュウシャ</t>
    </rPh>
    <rPh sb="10" eb="11">
      <t>スウ</t>
    </rPh>
    <phoneticPr fontId="2"/>
  </si>
  <si>
    <t>６４．保育園別園児数</t>
    <rPh sb="3" eb="6">
      <t>ホイクエン</t>
    </rPh>
    <rPh sb="6" eb="7">
      <t>ベツ</t>
    </rPh>
    <rPh sb="7" eb="9">
      <t>エンジ</t>
    </rPh>
    <rPh sb="9" eb="10">
      <t>スウ</t>
    </rPh>
    <phoneticPr fontId="2"/>
  </si>
  <si>
    <t>平成２５年</t>
    <rPh sb="0" eb="2">
      <t>ヘイセイ</t>
    </rPh>
    <rPh sb="4" eb="5">
      <t>ネンド</t>
    </rPh>
    <phoneticPr fontId="2"/>
  </si>
  <si>
    <t>ﾃﾞｲﾀｳﾝ野洲</t>
    <rPh sb="6" eb="7">
      <t>ヤ</t>
    </rPh>
    <rPh sb="7" eb="8">
      <t>ス</t>
    </rPh>
    <phoneticPr fontId="2"/>
  </si>
  <si>
    <t>中国塗料</t>
    <rPh sb="0" eb="2">
      <t>チュウゴク</t>
    </rPh>
    <rPh sb="2" eb="4">
      <t>トリョウ</t>
    </rPh>
    <phoneticPr fontId="2"/>
  </si>
  <si>
    <t>ヒラカワガイダム</t>
    <phoneticPr fontId="2"/>
  </si>
  <si>
    <t>冨波東</t>
    <rPh sb="0" eb="1">
      <t>トミ</t>
    </rPh>
    <rPh sb="1" eb="2">
      <t>ナミ</t>
    </rPh>
    <rPh sb="2" eb="3">
      <t>ヒガシ</t>
    </rPh>
    <phoneticPr fontId="2"/>
  </si>
  <si>
    <t>-</t>
    <phoneticPr fontId="2"/>
  </si>
  <si>
    <t>(注)各年末現在</t>
    <rPh sb="1" eb="2">
      <t>チュウ</t>
    </rPh>
    <rPh sb="3" eb="5">
      <t>カクネン</t>
    </rPh>
    <rPh sb="5" eb="6">
      <t>マツ</t>
    </rPh>
    <rPh sb="6" eb="8">
      <t>ゲンザイ</t>
    </rPh>
    <phoneticPr fontId="2"/>
  </si>
  <si>
    <t>加害</t>
    <rPh sb="0" eb="2">
      <t>カガイ</t>
    </rPh>
    <phoneticPr fontId="2"/>
  </si>
  <si>
    <t>附　鍍銀籠手金具　1隻</t>
    <rPh sb="0" eb="1">
      <t>ツ</t>
    </rPh>
    <rPh sb="3" eb="4">
      <t>ギン</t>
    </rPh>
    <rPh sb="4" eb="5">
      <t>カゴ</t>
    </rPh>
    <rPh sb="5" eb="6">
      <t>テ</t>
    </rPh>
    <rPh sb="6" eb="8">
      <t>カナグ</t>
    </rPh>
    <rPh sb="10" eb="11">
      <t>セキ</t>
    </rPh>
    <phoneticPr fontId="2"/>
  </si>
  <si>
    <t>木造薬師如来坐像  附　造立願文1通</t>
    <rPh sb="0" eb="2">
      <t>モクゾウ</t>
    </rPh>
    <rPh sb="2" eb="4">
      <t>ヤクシ</t>
    </rPh>
    <rPh sb="4" eb="6">
      <t>ニョライ</t>
    </rPh>
    <rPh sb="6" eb="7">
      <t>ザ</t>
    </rPh>
    <rPh sb="7" eb="8">
      <t>ゾウ</t>
    </rPh>
    <rPh sb="10" eb="11">
      <t>フゾク</t>
    </rPh>
    <rPh sb="12" eb="13">
      <t>ツク</t>
    </rPh>
    <rPh sb="13" eb="14">
      <t>タ</t>
    </rPh>
    <rPh sb="14" eb="15">
      <t>ネガ</t>
    </rPh>
    <rPh sb="15" eb="16">
      <t>ブン</t>
    </rPh>
    <rPh sb="17" eb="18">
      <t>ツウ</t>
    </rPh>
    <phoneticPr fontId="2"/>
  </si>
  <si>
    <t>52点　</t>
    <rPh sb="2" eb="3">
      <t>テン</t>
    </rPh>
    <phoneticPr fontId="2"/>
  </si>
  <si>
    <t>中主町役場所蔵絵図　附　絵図断面等5点</t>
    <rPh sb="0" eb="3">
      <t>チュウズチョウ</t>
    </rPh>
    <rPh sb="3" eb="5">
      <t>ヤクバ</t>
    </rPh>
    <rPh sb="5" eb="7">
      <t>ショゾウ</t>
    </rPh>
    <rPh sb="7" eb="9">
      <t>エズ</t>
    </rPh>
    <rPh sb="10" eb="11">
      <t>フ</t>
    </rPh>
    <rPh sb="12" eb="14">
      <t>エズ</t>
    </rPh>
    <rPh sb="14" eb="17">
      <t>ダンメントウ</t>
    </rPh>
    <rPh sb="18" eb="19">
      <t>テン</t>
    </rPh>
    <phoneticPr fontId="2"/>
  </si>
  <si>
    <t>平成26年 4月23日</t>
    <rPh sb="0" eb="2">
      <t>ヘイセイ</t>
    </rPh>
    <rPh sb="4" eb="5">
      <t>ネン</t>
    </rPh>
    <rPh sb="7" eb="8">
      <t>ガツ</t>
    </rPh>
    <rPh sb="10" eb="11">
      <t>ニチ</t>
    </rPh>
    <phoneticPr fontId="2"/>
  </si>
  <si>
    <t>野洲市</t>
    <rPh sb="0" eb="3">
      <t>ヤスシ</t>
    </rPh>
    <phoneticPr fontId="2"/>
  </si>
  <si>
    <t>平成16年(2004)10月1日</t>
    <rPh sb="0" eb="2">
      <t>ヘイセイ</t>
    </rPh>
    <rPh sb="4" eb="5">
      <t>ネン</t>
    </rPh>
    <rPh sb="13" eb="14">
      <t>ガツ</t>
    </rPh>
    <rPh sb="15" eb="16">
      <t>ニチ</t>
    </rPh>
    <phoneticPr fontId="2"/>
  </si>
  <si>
    <t>平成19年(2007)10月1日</t>
    <rPh sb="0" eb="2">
      <t>ヘイセイ</t>
    </rPh>
    <rPh sb="4" eb="5">
      <t>ネン</t>
    </rPh>
    <rPh sb="13" eb="14">
      <t>ガツ</t>
    </rPh>
    <rPh sb="15" eb="16">
      <t>ニチ</t>
    </rPh>
    <phoneticPr fontId="2"/>
  </si>
  <si>
    <t>平成22年(2010)10月1日</t>
    <rPh sb="0" eb="2">
      <t>ヘイセイ</t>
    </rPh>
    <rPh sb="4" eb="5">
      <t>ネン</t>
    </rPh>
    <rPh sb="13" eb="14">
      <t>ガツ</t>
    </rPh>
    <rPh sb="15" eb="16">
      <t>ニチ</t>
    </rPh>
    <phoneticPr fontId="2"/>
  </si>
  <si>
    <t>平成26年(2014)10月1日</t>
    <rPh sb="0" eb="2">
      <t>ヘイセイ</t>
    </rPh>
    <rPh sb="4" eb="5">
      <t>ネン</t>
    </rPh>
    <rPh sb="13" eb="14">
      <t>ガツ</t>
    </rPh>
    <rPh sb="15" eb="16">
      <t>ニチ</t>
    </rPh>
    <phoneticPr fontId="2"/>
  </si>
  <si>
    <t>５３．定期予防接種実施状況</t>
    <rPh sb="3" eb="5">
      <t>テイキ</t>
    </rPh>
    <rPh sb="5" eb="7">
      <t>ヨボウ</t>
    </rPh>
    <rPh sb="7" eb="9">
      <t>セッシュ</t>
    </rPh>
    <rPh sb="9" eb="11">
      <t>ジッシ</t>
    </rPh>
    <rPh sb="11" eb="13">
      <t>ジョウキョウ</t>
    </rPh>
    <phoneticPr fontId="2"/>
  </si>
  <si>
    <t>不活化ポリオ</t>
    <rPh sb="0" eb="1">
      <t>フ</t>
    </rPh>
    <rPh sb="1" eb="3">
      <t>カツカ</t>
    </rPh>
    <phoneticPr fontId="2"/>
  </si>
  <si>
    <t>資料：健康推進課(単位：人)</t>
    <rPh sb="0" eb="2">
      <t>シリョウ</t>
    </rPh>
    <rPh sb="3" eb="8">
      <t>ケンコウスイシンカ</t>
    </rPh>
    <rPh sb="9" eb="11">
      <t>タンイ</t>
    </rPh>
    <rPh sb="12" eb="13">
      <t>ヒト</t>
    </rPh>
    <phoneticPr fontId="2"/>
  </si>
  <si>
    <t>(注)４種混合、不活化ポリオは平成24年度から実施</t>
    <rPh sb="1" eb="2">
      <t>チュウ</t>
    </rPh>
    <rPh sb="4" eb="5">
      <t>シュ</t>
    </rPh>
    <rPh sb="5" eb="7">
      <t>コンゴウ</t>
    </rPh>
    <rPh sb="8" eb="9">
      <t>フ</t>
    </rPh>
    <rPh sb="9" eb="11">
      <t>カツカ</t>
    </rPh>
    <rPh sb="15" eb="17">
      <t>ヘイセイ</t>
    </rPh>
    <rPh sb="19" eb="21">
      <t>ネンド</t>
    </rPh>
    <rPh sb="23" eb="25">
      <t>ジッシ</t>
    </rPh>
    <phoneticPr fontId="2"/>
  </si>
  <si>
    <t>ポリオ(生)</t>
    <rPh sb="4" eb="5">
      <t>ナマ</t>
    </rPh>
    <phoneticPr fontId="2"/>
  </si>
  <si>
    <t>第1期</t>
    <rPh sb="0" eb="1">
      <t>ダイ</t>
    </rPh>
    <rPh sb="2" eb="3">
      <t>キ</t>
    </rPh>
    <phoneticPr fontId="2"/>
  </si>
  <si>
    <t>第2期</t>
    <rPh sb="0" eb="1">
      <t>ダイ</t>
    </rPh>
    <rPh sb="2" eb="3">
      <t>キ</t>
    </rPh>
    <phoneticPr fontId="2"/>
  </si>
  <si>
    <t>　　　萌黄地白茶格子生絹袷小袖　1隻</t>
    <rPh sb="3" eb="4">
      <t>モ</t>
    </rPh>
    <rPh sb="4" eb="5">
      <t>キ</t>
    </rPh>
    <rPh sb="5" eb="6">
      <t>チ</t>
    </rPh>
    <rPh sb="6" eb="7">
      <t>シロ</t>
    </rPh>
    <rPh sb="7" eb="8">
      <t>チャ</t>
    </rPh>
    <rPh sb="8" eb="10">
      <t>コウシ</t>
    </rPh>
    <rPh sb="10" eb="11">
      <t>ショウ</t>
    </rPh>
    <rPh sb="11" eb="12">
      <t>キヌ</t>
    </rPh>
    <rPh sb="12" eb="13">
      <t>アワセ</t>
    </rPh>
    <rPh sb="13" eb="15">
      <t>コソデ</t>
    </rPh>
    <rPh sb="17" eb="18">
      <t>セキ</t>
    </rPh>
    <phoneticPr fontId="2"/>
  </si>
  <si>
    <t>名称変更の追加指定</t>
    <rPh sb="0" eb="2">
      <t>メイショウ</t>
    </rPh>
    <rPh sb="2" eb="4">
      <t>ヘンコウ</t>
    </rPh>
    <rPh sb="5" eb="7">
      <t>ツイカ</t>
    </rPh>
    <rPh sb="7" eb="9">
      <t>シテイ</t>
    </rPh>
    <phoneticPr fontId="2"/>
  </si>
  <si>
    <t>総数</t>
  </si>
  <si>
    <t>悪性
新生物</t>
  </si>
  <si>
    <t>脳血管疾患</t>
  </si>
  <si>
    <t>心疾患</t>
  </si>
  <si>
    <t>肺炎及び気管支炎</t>
  </si>
  <si>
    <t>腎不全</t>
  </si>
  <si>
    <t>肝疾患及び
肝硬変</t>
  </si>
  <si>
    <t>糖尿病</t>
  </si>
  <si>
    <t>高血圧性疾患</t>
  </si>
  <si>
    <t>老衰</t>
  </si>
  <si>
    <t>不慮の
事故</t>
  </si>
  <si>
    <t>自殺</t>
  </si>
  <si>
    <t>麻しん・風しん
(ＭＲ)</t>
    <rPh sb="0" eb="1">
      <t>マ</t>
    </rPh>
    <rPh sb="4" eb="5">
      <t>フウ</t>
    </rPh>
    <phoneticPr fontId="2"/>
  </si>
  <si>
    <t>小児用肺炎球菌</t>
    <rPh sb="0" eb="3">
      <t>ショウニヨウ</t>
    </rPh>
    <rPh sb="3" eb="5">
      <t>ハイエン</t>
    </rPh>
    <rPh sb="5" eb="7">
      <t>キュウキン</t>
    </rPh>
    <phoneticPr fontId="2"/>
  </si>
  <si>
    <t>日本脳炎</t>
    <rPh sb="0" eb="2">
      <t>ニホン</t>
    </rPh>
    <rPh sb="2" eb="4">
      <t>ノウエン</t>
    </rPh>
    <phoneticPr fontId="2"/>
  </si>
  <si>
    <t>４種混合
(百日ぜき・ジフテリア・破傷風・不活化ポリオ)</t>
    <rPh sb="21" eb="22">
      <t>フ</t>
    </rPh>
    <rPh sb="22" eb="24">
      <t>カツカ</t>
    </rPh>
    <phoneticPr fontId="2"/>
  </si>
  <si>
    <t>出向・派遣従業者のみ</t>
    <rPh sb="0" eb="2">
      <t>シュッコウ</t>
    </rPh>
    <rPh sb="3" eb="5">
      <t>ハケン</t>
    </rPh>
    <rPh sb="5" eb="8">
      <t>ジュウギョウシャ</t>
    </rPh>
    <phoneticPr fontId="2"/>
  </si>
  <si>
    <t>平成27年</t>
  </si>
  <si>
    <t>平成27年</t>
    <rPh sb="0" eb="2">
      <t>ヘイセイ</t>
    </rPh>
    <rPh sb="4" eb="5">
      <t>ネン</t>
    </rPh>
    <phoneticPr fontId="2"/>
  </si>
  <si>
    <t>平成２７年</t>
    <rPh sb="0" eb="2">
      <t>ヘイセイ</t>
    </rPh>
    <rPh sb="4" eb="5">
      <t>ネン</t>
    </rPh>
    <phoneticPr fontId="2"/>
  </si>
  <si>
    <t>平成２６年</t>
    <rPh sb="0" eb="2">
      <t>ヘイセイ</t>
    </rPh>
    <rPh sb="4" eb="5">
      <t>ネンド</t>
    </rPh>
    <phoneticPr fontId="2"/>
  </si>
  <si>
    <t>平成26年度</t>
    <rPh sb="0" eb="2">
      <t>ヘイセイ</t>
    </rPh>
    <rPh sb="4" eb="5">
      <t>ネン</t>
    </rPh>
    <rPh sb="5" eb="6">
      <t>ド</t>
    </rPh>
    <phoneticPr fontId="2"/>
  </si>
  <si>
    <t>平成26年度</t>
    <rPh sb="0" eb="2">
      <t>ヘイセイ</t>
    </rPh>
    <rPh sb="4" eb="6">
      <t>ネンド</t>
    </rPh>
    <phoneticPr fontId="2"/>
  </si>
  <si>
    <t>平成26年度</t>
    <rPh sb="0" eb="2">
      <t>ヘイセイ</t>
    </rPh>
    <phoneticPr fontId="6"/>
  </si>
  <si>
    <t>(平成27)年</t>
    <phoneticPr fontId="2"/>
  </si>
  <si>
    <t>オクトーバーフェスト＆ジャズフェスin野洲２０１５開催。</t>
    <rPh sb="19" eb="21">
      <t>ヤス</t>
    </rPh>
    <rPh sb="25" eb="27">
      <t>カイサイ</t>
    </rPh>
    <phoneticPr fontId="2"/>
  </si>
  <si>
    <t>小中学
生入院</t>
    <rPh sb="0" eb="1">
      <t>ショウ</t>
    </rPh>
    <rPh sb="1" eb="2">
      <t>チュウ</t>
    </rPh>
    <rPh sb="2" eb="3">
      <t>ガク</t>
    </rPh>
    <rPh sb="4" eb="5">
      <t>セイ</t>
    </rPh>
    <rPh sb="5" eb="7">
      <t>ニュウイン</t>
    </rPh>
    <phoneticPr fontId="2"/>
  </si>
  <si>
    <t>全体</t>
    <rPh sb="0" eb="2">
      <t>ゼンタイ</t>
    </rPh>
    <phoneticPr fontId="2"/>
  </si>
  <si>
    <t>各年4月1日現在</t>
    <rPh sb="0" eb="2">
      <t>カクネン</t>
    </rPh>
    <rPh sb="3" eb="4">
      <t>ガツ</t>
    </rPh>
    <rPh sb="5" eb="6">
      <t>ニチ</t>
    </rPh>
    <rPh sb="6" eb="8">
      <t>ゲンザイ</t>
    </rPh>
    <phoneticPr fontId="2"/>
  </si>
  <si>
    <t>資料：近畿農政局滋賀支局(単位：ha・t)</t>
    <rPh sb="3" eb="5">
      <t>キンキ</t>
    </rPh>
    <rPh sb="5" eb="7">
      <t>ノウセイ</t>
    </rPh>
    <rPh sb="7" eb="8">
      <t>キョク</t>
    </rPh>
    <rPh sb="8" eb="10">
      <t>シガ</t>
    </rPh>
    <rPh sb="10" eb="12">
      <t>シキョク</t>
    </rPh>
    <phoneticPr fontId="2"/>
  </si>
  <si>
    <t>平成 9年度</t>
    <rPh sb="0" eb="2">
      <t>ヘイセイ</t>
    </rPh>
    <rPh sb="4" eb="5">
      <t>ネン</t>
    </rPh>
    <rPh sb="5" eb="6">
      <t>ド</t>
    </rPh>
    <phoneticPr fontId="2"/>
  </si>
  <si>
    <t>　　白生絹袷小袖　1領</t>
    <rPh sb="2" eb="3">
      <t>シロ</t>
    </rPh>
    <rPh sb="3" eb="5">
      <t>キギヌ</t>
    </rPh>
    <rPh sb="5" eb="6">
      <t>アワセ</t>
    </rPh>
    <rPh sb="6" eb="8">
      <t>コソデ</t>
    </rPh>
    <rPh sb="10" eb="11">
      <t>リョウ</t>
    </rPh>
    <phoneticPr fontId="2"/>
  </si>
  <si>
    <t>所 有 者・保護団体</t>
    <rPh sb="0" eb="5">
      <t>ショユウシャ</t>
    </rPh>
    <rPh sb="6" eb="8">
      <t>ホゴ</t>
    </rPh>
    <rPh sb="8" eb="10">
      <t>ダンタイ</t>
    </rPh>
    <phoneticPr fontId="2"/>
  </si>
  <si>
    <t>団体</t>
    <rPh sb="0" eb="2">
      <t>ダンタイ</t>
    </rPh>
    <phoneticPr fontId="2"/>
  </si>
  <si>
    <t>4基33体</t>
    <rPh sb="1" eb="2">
      <t>キ</t>
    </rPh>
    <rPh sb="4" eb="5">
      <t>タイ</t>
    </rPh>
    <phoneticPr fontId="2"/>
  </si>
  <si>
    <t>総面積</t>
    <rPh sb="0" eb="3">
      <t>ソウメンセキ</t>
    </rPh>
    <phoneticPr fontId="2"/>
  </si>
  <si>
    <t>平成２８年</t>
    <rPh sb="0" eb="2">
      <t>ヘイセイ</t>
    </rPh>
    <rPh sb="4" eb="5">
      <t>ネン</t>
    </rPh>
    <phoneticPr fontId="2"/>
  </si>
  <si>
    <t>農林漁業</t>
    <rPh sb="0" eb="2">
      <t>ノウリン</t>
    </rPh>
    <rPh sb="2" eb="4">
      <t>ギョギョウ</t>
    </rPh>
    <phoneticPr fontId="2"/>
  </si>
  <si>
    <t>非農林漁業</t>
    <rPh sb="0" eb="1">
      <t>ヒ</t>
    </rPh>
    <rPh sb="1" eb="3">
      <t>ノウリン</t>
    </rPh>
    <rPh sb="3" eb="5">
      <t>ギョギョウ</t>
    </rPh>
    <phoneticPr fontId="2"/>
  </si>
  <si>
    <t>延観光客数</t>
    <rPh sb="0" eb="1">
      <t>ノ</t>
    </rPh>
    <rPh sb="1" eb="3">
      <t>カンコウ</t>
    </rPh>
    <rPh sb="3" eb="5">
      <t>キャクスウ</t>
    </rPh>
    <phoneticPr fontId="2"/>
  </si>
  <si>
    <t>錦織寺</t>
    <rPh sb="0" eb="1">
      <t>ニシキ</t>
    </rPh>
    <rPh sb="1" eb="2">
      <t>オリ</t>
    </rPh>
    <rPh sb="2" eb="3">
      <t>テラ</t>
    </rPh>
    <phoneticPr fontId="2"/>
  </si>
  <si>
    <t>平成26年 商業統計調査</t>
    <rPh sb="0" eb="2">
      <t>ヘイセイ</t>
    </rPh>
    <rPh sb="4" eb="5">
      <t>ネン</t>
    </rPh>
    <rPh sb="6" eb="8">
      <t>ショウギョウ</t>
    </rPh>
    <rPh sb="8" eb="10">
      <t>トウケイ</t>
    </rPh>
    <rPh sb="10" eb="12">
      <t>チョウサ</t>
    </rPh>
    <phoneticPr fontId="2"/>
  </si>
  <si>
    <t>10月9日～14日の祭礼に 行われるもの</t>
    <rPh sb="0" eb="3">
      <t>１０ガツ</t>
    </rPh>
    <rPh sb="3" eb="5">
      <t>９ニチ</t>
    </rPh>
    <rPh sb="6" eb="9">
      <t>１４ニチ</t>
    </rPh>
    <rPh sb="10" eb="12">
      <t>サイレイ</t>
    </rPh>
    <rPh sb="14" eb="15">
      <t>オコナ</t>
    </rPh>
    <phoneticPr fontId="2"/>
  </si>
  <si>
    <t>資料：人口動態調査（単位：人）</t>
    <rPh sb="0" eb="2">
      <t>シリョウ</t>
    </rPh>
    <rPh sb="3" eb="5">
      <t>ジンコウ</t>
    </rPh>
    <rPh sb="5" eb="7">
      <t>ドウタイ</t>
    </rPh>
    <rPh sb="7" eb="9">
      <t>チョウサ</t>
    </rPh>
    <rPh sb="10" eb="12">
      <t>タンイ</t>
    </rPh>
    <rPh sb="13" eb="14">
      <t>ヒト</t>
    </rPh>
    <phoneticPr fontId="2"/>
  </si>
  <si>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2"/>
  </si>
  <si>
    <t>合　　計</t>
    <rPh sb="0" eb="1">
      <t>ゴウ</t>
    </rPh>
    <rPh sb="3" eb="4">
      <t>ケイ</t>
    </rPh>
    <phoneticPr fontId="2"/>
  </si>
  <si>
    <t>　資料：学校基本調査</t>
    <rPh sb="1" eb="3">
      <t>シリョウ</t>
    </rPh>
    <rPh sb="4" eb="6">
      <t>ガッコウ</t>
    </rPh>
    <rPh sb="6" eb="8">
      <t>キホン</t>
    </rPh>
    <rPh sb="8" eb="10">
      <t>チョウサ</t>
    </rPh>
    <phoneticPr fontId="2"/>
  </si>
  <si>
    <t>事業所</t>
    <rPh sb="0" eb="3">
      <t>ジギョウショ</t>
    </rPh>
    <phoneticPr fontId="2"/>
  </si>
  <si>
    <t>数(件)</t>
    <rPh sb="0" eb="1">
      <t>スウ</t>
    </rPh>
    <rPh sb="2" eb="3">
      <t>ケン</t>
    </rPh>
    <phoneticPr fontId="2"/>
  </si>
  <si>
    <t>従業者</t>
    <rPh sb="0" eb="3">
      <t>ジュウギョウシャ</t>
    </rPh>
    <phoneticPr fontId="2"/>
  </si>
  <si>
    <t>数(人)</t>
    <rPh sb="0" eb="1">
      <t>スウ</t>
    </rPh>
    <rPh sb="2" eb="3">
      <t>ニン</t>
    </rPh>
    <phoneticPr fontId="2"/>
  </si>
  <si>
    <t>製造品出荷額等</t>
    <rPh sb="0" eb="3">
      <t>セイゾウヒン</t>
    </rPh>
    <rPh sb="3" eb="5">
      <t>シュッカ</t>
    </rPh>
    <rPh sb="5" eb="6">
      <t>ガク</t>
    </rPh>
    <rPh sb="6" eb="7">
      <t>トウ</t>
    </rPh>
    <phoneticPr fontId="2"/>
  </si>
  <si>
    <t>(万円)</t>
    <rPh sb="1" eb="3">
      <t>マンエン</t>
    </rPh>
    <phoneticPr fontId="2"/>
  </si>
  <si>
    <t>家具・装備品</t>
    <rPh sb="0" eb="2">
      <t>カグ</t>
    </rPh>
    <rPh sb="3" eb="6">
      <t>ソウビヒン</t>
    </rPh>
    <phoneticPr fontId="2"/>
  </si>
  <si>
    <t>鉄鋼業</t>
    <rPh sb="0" eb="2">
      <t>テッコウ</t>
    </rPh>
    <rPh sb="2" eb="3">
      <t>ギョウ</t>
    </rPh>
    <phoneticPr fontId="2"/>
  </si>
  <si>
    <t>電子・デバイス</t>
    <rPh sb="0" eb="2">
      <t>デンシ</t>
    </rPh>
    <phoneticPr fontId="2"/>
  </si>
  <si>
    <t>プラスチック</t>
    <phoneticPr fontId="2"/>
  </si>
  <si>
    <t>付加価値額</t>
    <rPh sb="0" eb="2">
      <t>フカ</t>
    </rPh>
    <rPh sb="2" eb="4">
      <t>カチ</t>
    </rPh>
    <rPh sb="4" eb="5">
      <t>ガク</t>
    </rPh>
    <phoneticPr fontId="2"/>
  </si>
  <si>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2"/>
  </si>
  <si>
    <t>現金給与総額
(万円)</t>
    <rPh sb="0" eb="2">
      <t>ゲンキン</t>
    </rPh>
    <rPh sb="2" eb="4">
      <t>キュウヨ</t>
    </rPh>
    <rPh sb="4" eb="6">
      <t>ソウガク</t>
    </rPh>
    <rPh sb="8" eb="10">
      <t>マンエン</t>
    </rPh>
    <phoneticPr fontId="2"/>
  </si>
  <si>
    <t>製造品出荷額等
(万円)</t>
    <rPh sb="0" eb="3">
      <t>セイゾウヒン</t>
    </rPh>
    <rPh sb="3" eb="5">
      <t>シュッカ</t>
    </rPh>
    <rPh sb="5" eb="6">
      <t>ガク</t>
    </rPh>
    <rPh sb="6" eb="7">
      <t>トウ</t>
    </rPh>
    <rPh sb="9" eb="11">
      <t>マンエン</t>
    </rPh>
    <phoneticPr fontId="2"/>
  </si>
  <si>
    <t>付加価値額
(万円)</t>
    <rPh sb="0" eb="2">
      <t>フカ</t>
    </rPh>
    <rPh sb="2" eb="4">
      <t>カチ</t>
    </rPh>
    <rPh sb="4" eb="5">
      <t>ガク</t>
    </rPh>
    <rPh sb="7" eb="9">
      <t>マンエン</t>
    </rPh>
    <phoneticPr fontId="2"/>
  </si>
  <si>
    <t>原材料使用総額
(万円)</t>
    <rPh sb="0" eb="3">
      <t>ゲンザイリョウ</t>
    </rPh>
    <rPh sb="3" eb="5">
      <t>シヨウ</t>
    </rPh>
    <rPh sb="5" eb="7">
      <t>ソウガク</t>
    </rPh>
    <rPh sb="9" eb="11">
      <t>マンエン</t>
    </rPh>
    <phoneticPr fontId="2"/>
  </si>
  <si>
    <t>延建築面積</t>
    <rPh sb="0" eb="1">
      <t>ノベ</t>
    </rPh>
    <rPh sb="1" eb="3">
      <t>ケンチク</t>
    </rPh>
    <rPh sb="3" eb="5">
      <t>メンセキ</t>
    </rPh>
    <phoneticPr fontId="2"/>
  </si>
  <si>
    <t>…</t>
    <phoneticPr fontId="2"/>
  </si>
  <si>
    <t>(1)工業用地</t>
    <rPh sb="3" eb="5">
      <t>コウギョウ</t>
    </rPh>
    <rPh sb="5" eb="7">
      <t>ヨウチ</t>
    </rPh>
    <phoneticPr fontId="2"/>
  </si>
  <si>
    <t>事業所数
(件)</t>
    <rPh sb="0" eb="3">
      <t>ジギョウショ</t>
    </rPh>
    <rPh sb="3" eb="4">
      <t>スウ</t>
    </rPh>
    <rPh sb="6" eb="7">
      <t>ケン</t>
    </rPh>
    <phoneticPr fontId="2"/>
  </si>
  <si>
    <t>(注) 付加価値額の数値は、従業者数29人以下の事業所については粗付加価値額</t>
    <rPh sb="1" eb="2">
      <t>チュウ</t>
    </rPh>
    <rPh sb="4" eb="6">
      <t>フカ</t>
    </rPh>
    <rPh sb="6" eb="8">
      <t>カチ</t>
    </rPh>
    <rPh sb="8" eb="9">
      <t>ガク</t>
    </rPh>
    <rPh sb="10" eb="12">
      <t>スウチ</t>
    </rPh>
    <rPh sb="14" eb="15">
      <t>ジュウ</t>
    </rPh>
    <rPh sb="15" eb="18">
      <t>ギョウシャスウ</t>
    </rPh>
    <rPh sb="20" eb="21">
      <t>ニン</t>
    </rPh>
    <rPh sb="21" eb="23">
      <t>イカ</t>
    </rPh>
    <rPh sb="24" eb="27">
      <t>ジギョウショ</t>
    </rPh>
    <rPh sb="32" eb="33">
      <t>アラ</t>
    </rPh>
    <rPh sb="33" eb="35">
      <t>フカ</t>
    </rPh>
    <rPh sb="35" eb="37">
      <t>カチ</t>
    </rPh>
    <rPh sb="37" eb="38">
      <t>ガク</t>
    </rPh>
    <phoneticPr fontId="2"/>
  </si>
  <si>
    <t>３３． 工業の推移</t>
    <rPh sb="4" eb="6">
      <t>コウギョウ</t>
    </rPh>
    <rPh sb="7" eb="9">
      <t>スイイ</t>
    </rPh>
    <phoneticPr fontId="2"/>
  </si>
  <si>
    <t>平成28年</t>
    <rPh sb="0" eb="2">
      <t>ヘイセイ</t>
    </rPh>
    <rPh sb="4" eb="5">
      <t>ネン</t>
    </rPh>
    <phoneticPr fontId="2"/>
  </si>
  <si>
    <t>野洲</t>
    <rPh sb="0" eb="2">
      <t>ヤス</t>
    </rPh>
    <phoneticPr fontId="2"/>
  </si>
  <si>
    <t>大畑</t>
    <rPh sb="0" eb="2">
      <t>オオハタ</t>
    </rPh>
    <phoneticPr fontId="2"/>
  </si>
  <si>
    <t>万葉台</t>
    <rPh sb="0" eb="2">
      <t>マンヨウ</t>
    </rPh>
    <rPh sb="2" eb="3">
      <t>ダイ</t>
    </rPh>
    <phoneticPr fontId="2"/>
  </si>
  <si>
    <t>行畑</t>
    <rPh sb="0" eb="1">
      <t>ギョウ</t>
    </rPh>
    <rPh sb="1" eb="2">
      <t>ハタ</t>
    </rPh>
    <phoneticPr fontId="2"/>
  </si>
  <si>
    <t>西町第１</t>
    <rPh sb="0" eb="1">
      <t>ニシ</t>
    </rPh>
    <rPh sb="1" eb="2">
      <t>マチ</t>
    </rPh>
    <rPh sb="2" eb="3">
      <t>ダイ</t>
    </rPh>
    <phoneticPr fontId="2"/>
  </si>
  <si>
    <t>西町第２</t>
    <rPh sb="0" eb="1">
      <t>ニシ</t>
    </rPh>
    <rPh sb="1" eb="2">
      <t>マチ</t>
    </rPh>
    <rPh sb="2" eb="3">
      <t>ダイ</t>
    </rPh>
    <phoneticPr fontId="2"/>
  </si>
  <si>
    <t>野洲中町</t>
    <rPh sb="0" eb="1">
      <t>ヤ</t>
    </rPh>
    <rPh sb="1" eb="2">
      <t>ス</t>
    </rPh>
    <rPh sb="2" eb="4">
      <t>ナカマチ</t>
    </rPh>
    <phoneticPr fontId="2"/>
  </si>
  <si>
    <t>野洲東町</t>
    <rPh sb="0" eb="1">
      <t>ヤ</t>
    </rPh>
    <rPh sb="1" eb="2">
      <t>ス</t>
    </rPh>
    <rPh sb="2" eb="3">
      <t>ヒガシ</t>
    </rPh>
    <rPh sb="3" eb="4">
      <t>マチ</t>
    </rPh>
    <phoneticPr fontId="2"/>
  </si>
  <si>
    <t>行合</t>
    <rPh sb="0" eb="1">
      <t>ユ</t>
    </rPh>
    <rPh sb="1" eb="2">
      <t>ア</t>
    </rPh>
    <phoneticPr fontId="2"/>
  </si>
  <si>
    <t>古里</t>
    <rPh sb="0" eb="2">
      <t>フルサト</t>
    </rPh>
    <phoneticPr fontId="2"/>
  </si>
  <si>
    <t>中畑</t>
    <rPh sb="0" eb="1">
      <t>ナカ</t>
    </rPh>
    <rPh sb="1" eb="2">
      <t>ハタ</t>
    </rPh>
    <phoneticPr fontId="2"/>
  </si>
  <si>
    <t>第二湖洲平</t>
    <rPh sb="0" eb="2">
      <t>ダイニ</t>
    </rPh>
    <rPh sb="2" eb="3">
      <t>コ</t>
    </rPh>
    <rPh sb="3" eb="4">
      <t>シュウ</t>
    </rPh>
    <rPh sb="4" eb="5">
      <t>タイラ</t>
    </rPh>
    <phoneticPr fontId="2"/>
  </si>
  <si>
    <t>山出</t>
    <rPh sb="0" eb="1">
      <t>ヤマ</t>
    </rPh>
    <rPh sb="1" eb="2">
      <t>デ</t>
    </rPh>
    <phoneticPr fontId="2"/>
  </si>
  <si>
    <t>東林寺</t>
    <rPh sb="0" eb="1">
      <t>ヒガシ</t>
    </rPh>
    <rPh sb="1" eb="2">
      <t>リン</t>
    </rPh>
    <rPh sb="2" eb="3">
      <t>テラ</t>
    </rPh>
    <phoneticPr fontId="2"/>
  </si>
  <si>
    <t>前田</t>
    <rPh sb="0" eb="2">
      <t>マエダ</t>
    </rPh>
    <phoneticPr fontId="2"/>
  </si>
  <si>
    <t>小中小路</t>
    <rPh sb="0" eb="1">
      <t>コ</t>
    </rPh>
    <rPh sb="1" eb="2">
      <t>ナカ</t>
    </rPh>
    <rPh sb="2" eb="4">
      <t>コウジ</t>
    </rPh>
    <phoneticPr fontId="2"/>
  </si>
  <si>
    <t>大中小路</t>
    <rPh sb="0" eb="1">
      <t>オオ</t>
    </rPh>
    <rPh sb="1" eb="2">
      <t>ナカ</t>
    </rPh>
    <rPh sb="2" eb="3">
      <t>コ</t>
    </rPh>
    <rPh sb="3" eb="4">
      <t>ジ</t>
    </rPh>
    <phoneticPr fontId="2"/>
  </si>
  <si>
    <t>行政区名</t>
    <rPh sb="0" eb="3">
      <t>ギョウセイク</t>
    </rPh>
    <rPh sb="3" eb="4">
      <t>メイ</t>
    </rPh>
    <phoneticPr fontId="2"/>
  </si>
  <si>
    <t>悠紀の里</t>
    <rPh sb="0" eb="1">
      <t>ハルカ</t>
    </rPh>
    <rPh sb="1" eb="2">
      <t>オサム</t>
    </rPh>
    <rPh sb="3" eb="4">
      <t>サト</t>
    </rPh>
    <phoneticPr fontId="2"/>
  </si>
  <si>
    <t>上町</t>
    <rPh sb="0" eb="1">
      <t>カミ</t>
    </rPh>
    <rPh sb="1" eb="2">
      <t>マチ</t>
    </rPh>
    <phoneticPr fontId="2"/>
  </si>
  <si>
    <t>下町</t>
    <rPh sb="0" eb="1">
      <t>シモ</t>
    </rPh>
    <rPh sb="1" eb="2">
      <t>マチ</t>
    </rPh>
    <phoneticPr fontId="2"/>
  </si>
  <si>
    <t>江部</t>
    <rPh sb="0" eb="1">
      <t>エ</t>
    </rPh>
    <rPh sb="1" eb="2">
      <t>ベ</t>
    </rPh>
    <phoneticPr fontId="2"/>
  </si>
  <si>
    <t>冨波乙</t>
    <rPh sb="0" eb="1">
      <t>トミ</t>
    </rPh>
    <rPh sb="1" eb="2">
      <t>ナミ</t>
    </rPh>
    <rPh sb="2" eb="3">
      <t>オツ</t>
    </rPh>
    <phoneticPr fontId="2"/>
  </si>
  <si>
    <t>冨波松陽台</t>
    <rPh sb="0" eb="1">
      <t>トミ</t>
    </rPh>
    <rPh sb="1" eb="2">
      <t>ナミ</t>
    </rPh>
    <rPh sb="2" eb="3">
      <t>マツ</t>
    </rPh>
    <rPh sb="3" eb="4">
      <t>ヨウ</t>
    </rPh>
    <rPh sb="4" eb="5">
      <t>ダイ</t>
    </rPh>
    <phoneticPr fontId="2"/>
  </si>
  <si>
    <t>冨波野</t>
    <rPh sb="0" eb="1">
      <t>トミ</t>
    </rPh>
    <rPh sb="1" eb="2">
      <t>ナミ</t>
    </rPh>
    <rPh sb="2" eb="3">
      <t>ノ</t>
    </rPh>
    <phoneticPr fontId="2"/>
  </si>
  <si>
    <t>大篠原</t>
    <rPh sb="0" eb="1">
      <t>オオ</t>
    </rPh>
    <rPh sb="1" eb="3">
      <t>シノハラ</t>
    </rPh>
    <phoneticPr fontId="2"/>
  </si>
  <si>
    <t>成橋</t>
    <rPh sb="0" eb="1">
      <t>ナ</t>
    </rPh>
    <rPh sb="1" eb="2">
      <t>ハシ</t>
    </rPh>
    <phoneticPr fontId="2"/>
  </si>
  <si>
    <t>街道</t>
    <rPh sb="0" eb="2">
      <t>カイドウ</t>
    </rPh>
    <phoneticPr fontId="2"/>
  </si>
  <si>
    <t>東町</t>
    <rPh sb="0" eb="1">
      <t>ヒガシ</t>
    </rPh>
    <rPh sb="1" eb="2">
      <t>マチ</t>
    </rPh>
    <phoneticPr fontId="2"/>
  </si>
  <si>
    <t>西町</t>
    <rPh sb="0" eb="2">
      <t>ニシチョウ</t>
    </rPh>
    <phoneticPr fontId="2"/>
  </si>
  <si>
    <t>入町</t>
    <rPh sb="0" eb="1">
      <t>ハイ</t>
    </rPh>
    <rPh sb="1" eb="2">
      <t>マチ</t>
    </rPh>
    <phoneticPr fontId="2"/>
  </si>
  <si>
    <t>小南</t>
    <rPh sb="0" eb="2">
      <t>コミナミ</t>
    </rPh>
    <phoneticPr fontId="2"/>
  </si>
  <si>
    <t>篠原駅前</t>
    <rPh sb="0" eb="2">
      <t>シノハラ</t>
    </rPh>
    <rPh sb="2" eb="4">
      <t>エキマエ</t>
    </rPh>
    <phoneticPr fontId="2"/>
  </si>
  <si>
    <t>比江</t>
    <rPh sb="0" eb="1">
      <t>ヒ</t>
    </rPh>
    <rPh sb="1" eb="2">
      <t>エ</t>
    </rPh>
    <phoneticPr fontId="2"/>
  </si>
  <si>
    <t>小比江</t>
    <rPh sb="0" eb="1">
      <t>コ</t>
    </rPh>
    <rPh sb="1" eb="2">
      <t>ヒ</t>
    </rPh>
    <rPh sb="2" eb="3">
      <t>エ</t>
    </rPh>
    <phoneticPr fontId="2"/>
  </si>
  <si>
    <t>北比江</t>
    <rPh sb="0" eb="1">
      <t>キタ</t>
    </rPh>
    <rPh sb="1" eb="2">
      <t>ヒ</t>
    </rPh>
    <rPh sb="2" eb="3">
      <t>エ</t>
    </rPh>
    <phoneticPr fontId="2"/>
  </si>
  <si>
    <t>乙窪</t>
    <rPh sb="0" eb="1">
      <t>オツ</t>
    </rPh>
    <rPh sb="1" eb="2">
      <t>クボ</t>
    </rPh>
    <phoneticPr fontId="2"/>
  </si>
  <si>
    <t>吉地</t>
    <rPh sb="0" eb="1">
      <t>キチ</t>
    </rPh>
    <rPh sb="1" eb="2">
      <t>ジ</t>
    </rPh>
    <phoneticPr fontId="2"/>
  </si>
  <si>
    <t>比留田</t>
    <rPh sb="0" eb="1">
      <t>ヒ</t>
    </rPh>
    <rPh sb="1" eb="2">
      <t>ル</t>
    </rPh>
    <rPh sb="2" eb="3">
      <t>タ</t>
    </rPh>
    <phoneticPr fontId="2"/>
  </si>
  <si>
    <t>木部</t>
    <rPh sb="0" eb="1">
      <t>キ</t>
    </rPh>
    <rPh sb="1" eb="2">
      <t>ベ</t>
    </rPh>
    <phoneticPr fontId="2"/>
  </si>
  <si>
    <t>虫生</t>
    <rPh sb="0" eb="1">
      <t>ムシ</t>
    </rPh>
    <rPh sb="1" eb="2">
      <t>ウ</t>
    </rPh>
    <phoneticPr fontId="2"/>
  </si>
  <si>
    <t>八夫</t>
    <rPh sb="0" eb="1">
      <t>ハチ</t>
    </rPh>
    <rPh sb="1" eb="2">
      <t>オット</t>
    </rPh>
    <phoneticPr fontId="2"/>
  </si>
  <si>
    <t>野田</t>
    <rPh sb="0" eb="2">
      <t>ノダ</t>
    </rPh>
    <phoneticPr fontId="2"/>
  </si>
  <si>
    <t>五条</t>
    <rPh sb="0" eb="2">
      <t>ゴジョウ</t>
    </rPh>
    <phoneticPr fontId="2"/>
  </si>
  <si>
    <t>安治</t>
    <rPh sb="0" eb="1">
      <t>アン</t>
    </rPh>
    <rPh sb="1" eb="2">
      <t>ジ</t>
    </rPh>
    <phoneticPr fontId="2"/>
  </si>
  <si>
    <t>須原</t>
    <rPh sb="0" eb="2">
      <t>スハラ</t>
    </rPh>
    <phoneticPr fontId="2"/>
  </si>
  <si>
    <t>下堤</t>
    <rPh sb="0" eb="1">
      <t>シモ</t>
    </rPh>
    <rPh sb="1" eb="2">
      <t>ツツミ</t>
    </rPh>
    <phoneticPr fontId="2"/>
  </si>
  <si>
    <t>井口</t>
    <rPh sb="0" eb="2">
      <t>イグチ</t>
    </rPh>
    <phoneticPr fontId="2"/>
  </si>
  <si>
    <t>六条</t>
    <rPh sb="0" eb="2">
      <t>ロクジョウ</t>
    </rPh>
    <phoneticPr fontId="2"/>
  </si>
  <si>
    <t>吉川</t>
    <rPh sb="0" eb="2">
      <t>ヨシカワ</t>
    </rPh>
    <phoneticPr fontId="2"/>
  </si>
  <si>
    <t>菖蒲</t>
    <rPh sb="0" eb="2">
      <t>アヤメ</t>
    </rPh>
    <phoneticPr fontId="2"/>
  </si>
  <si>
    <t>電気等・熱供給業</t>
    <rPh sb="0" eb="3">
      <t>デンキトウ</t>
    </rPh>
    <rPh sb="4" eb="5">
      <t>ネツ</t>
    </rPh>
    <rPh sb="5" eb="7">
      <t>キョウキュウ</t>
    </rPh>
    <rPh sb="7" eb="8">
      <t>ギョウ</t>
    </rPh>
    <phoneticPr fontId="2"/>
  </si>
  <si>
    <t>卸売・小売業</t>
    <rPh sb="0" eb="2">
      <t>オロシウリ</t>
    </rPh>
    <rPh sb="3" eb="5">
      <t>コウリ</t>
    </rPh>
    <rPh sb="5" eb="6">
      <t>ギョウ</t>
    </rPh>
    <phoneticPr fontId="2"/>
  </si>
  <si>
    <t>運輸業・郵便業</t>
    <rPh sb="0" eb="3">
      <t>ウンユギョウ</t>
    </rPh>
    <rPh sb="4" eb="6">
      <t>ユウビン</t>
    </rPh>
    <rPh sb="6" eb="7">
      <t>ギョウ</t>
    </rPh>
    <phoneticPr fontId="2"/>
  </si>
  <si>
    <t>金融・保険業</t>
    <rPh sb="0" eb="2">
      <t>キンユウ</t>
    </rPh>
    <rPh sb="3" eb="5">
      <t>ホケン</t>
    </rPh>
    <rPh sb="5" eb="6">
      <t>ギョウ</t>
    </rPh>
    <phoneticPr fontId="2"/>
  </si>
  <si>
    <t>宿泊業・飲食ｻｰﾋﾞｽ業</t>
    <rPh sb="0" eb="2">
      <t>シュクハク</t>
    </rPh>
    <rPh sb="2" eb="3">
      <t>ギョウ</t>
    </rPh>
    <rPh sb="4" eb="6">
      <t>インショク</t>
    </rPh>
    <rPh sb="11" eb="12">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</si>
  <si>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</si>
  <si>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</si>
  <si>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</si>
  <si>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学術研究・専門・　　技術ｻｰﾋﾞｽ業</t>
    <rPh sb="0" eb="2">
      <t>ガクジュツ</t>
    </rPh>
    <rPh sb="2" eb="4">
      <t>ケンキュウ</t>
    </rPh>
    <rPh sb="5" eb="7">
      <t>センモン</t>
    </rPh>
    <rPh sb="10" eb="12">
      <t>ギジュツ</t>
    </rPh>
    <rPh sb="17" eb="18">
      <t>ギョウ</t>
    </rPh>
    <phoneticPr fontId="2"/>
  </si>
  <si>
    <t>生活関連ｻｰﾋﾞｽ業・　娯楽業</t>
    <rPh sb="0" eb="2">
      <t>セイカツ</t>
    </rPh>
    <rPh sb="2" eb="4">
      <t>カンレン</t>
    </rPh>
    <rPh sb="9" eb="10">
      <t>ギョウ</t>
    </rPh>
    <rPh sb="12" eb="15">
      <t>ゴラクギョウ</t>
    </rPh>
    <phoneticPr fontId="2"/>
  </si>
  <si>
    <t>ｻｰﾋﾞｽ業（他に分類　されないもの）</t>
    <rPh sb="5" eb="6">
      <t>ギョウ</t>
    </rPh>
    <rPh sb="7" eb="8">
      <t>タ</t>
    </rPh>
    <rPh sb="9" eb="11">
      <t>ブンルイ</t>
    </rPh>
    <phoneticPr fontId="2"/>
  </si>
  <si>
    <t>-</t>
    <phoneticPr fontId="2"/>
  </si>
  <si>
    <t>-</t>
    <phoneticPr fontId="2"/>
  </si>
  <si>
    <t>守山市との
行政界確定</t>
    <rPh sb="0" eb="3">
      <t>モリヤマシ</t>
    </rPh>
    <rPh sb="6" eb="8">
      <t>ギョウセイ</t>
    </rPh>
    <rPh sb="8" eb="9">
      <t>カイ</t>
    </rPh>
    <rPh sb="9" eb="11">
      <t>カクテイ</t>
    </rPh>
    <phoneticPr fontId="2"/>
  </si>
  <si>
    <t>面積調における
計測方法の変更</t>
    <rPh sb="0" eb="2">
      <t>メンセキ</t>
    </rPh>
    <rPh sb="2" eb="3">
      <t>シラ</t>
    </rPh>
    <rPh sb="8" eb="10">
      <t>ケイソク</t>
    </rPh>
    <rPh sb="10" eb="12">
      <t>ホウホウ</t>
    </rPh>
    <rPh sb="13" eb="15">
      <t>ヘンコウ</t>
    </rPh>
    <phoneticPr fontId="2"/>
  </si>
  <si>
    <t>事　項</t>
    <rPh sb="0" eb="1">
      <t>コト</t>
    </rPh>
    <rPh sb="2" eb="3">
      <t>コウ</t>
    </rPh>
    <phoneticPr fontId="2"/>
  </si>
  <si>
    <t>琵琶湖における
市町境界設定</t>
    <rPh sb="0" eb="3">
      <t>ビワコ</t>
    </rPh>
    <rPh sb="8" eb="10">
      <t>シチョウ</t>
    </rPh>
    <rPh sb="10" eb="12">
      <t>キョウカイ</t>
    </rPh>
    <rPh sb="12" eb="14">
      <t>セッテイ</t>
    </rPh>
    <phoneticPr fontId="2"/>
  </si>
  <si>
    <t>年</t>
    <rPh sb="0" eb="1">
      <t>ネン</t>
    </rPh>
    <phoneticPr fontId="2"/>
  </si>
  <si>
    <t>天候（日数）</t>
    <rPh sb="0" eb="2">
      <t>テンコウ</t>
    </rPh>
    <rPh sb="3" eb="5">
      <t>ニッスウ</t>
    </rPh>
    <phoneticPr fontId="2"/>
  </si>
  <si>
    <t>平均気温（℃）</t>
    <rPh sb="0" eb="2">
      <t>ヘイキン</t>
    </rPh>
    <rPh sb="2" eb="4">
      <t>キオン</t>
    </rPh>
    <phoneticPr fontId="2"/>
  </si>
  <si>
    <t>降水量
（ｍｍ）</t>
    <rPh sb="0" eb="3">
      <t>コウスイリョウ</t>
    </rPh>
    <phoneticPr fontId="2"/>
  </si>
  <si>
    <t>平均湿度
（％）</t>
    <rPh sb="0" eb="2">
      <t>ヘイキン</t>
    </rPh>
    <rPh sb="2" eb="4">
      <t>シツド</t>
    </rPh>
    <phoneticPr fontId="2"/>
  </si>
  <si>
    <t>1月</t>
    <rPh sb="1" eb="2">
      <t>ガツ</t>
    </rPh>
    <phoneticPr fontId="2"/>
  </si>
  <si>
    <t>2月</t>
    <rPh sb="1" eb="2">
      <t>ガツ</t>
    </rPh>
    <phoneticPr fontId="2"/>
  </si>
  <si>
    <t>3月</t>
    <rPh sb="1" eb="2">
      <t>ガツ</t>
    </rPh>
    <phoneticPr fontId="2"/>
  </si>
  <si>
    <t>晴・・・雲量0.7未満、曇・・・雲量0.7以上</t>
    <rPh sb="0" eb="1">
      <t>ハレ</t>
    </rPh>
    <rPh sb="4" eb="6">
      <t>ウンリョウ</t>
    </rPh>
    <rPh sb="9" eb="11">
      <t>ミマン</t>
    </rPh>
    <rPh sb="12" eb="13">
      <t>クモリ</t>
    </rPh>
    <rPh sb="16" eb="18">
      <t>ウンリョウ</t>
    </rPh>
    <rPh sb="21" eb="23">
      <t>イジョウ</t>
    </rPh>
    <phoneticPr fontId="2"/>
  </si>
  <si>
    <t>本データは、気象業務を目的としたものではなく、消防防災活動のため観測されたもので、</t>
    <rPh sb="0" eb="1">
      <t>ホン</t>
    </rPh>
    <rPh sb="6" eb="8">
      <t>キショウ</t>
    </rPh>
    <rPh sb="8" eb="10">
      <t>ギョウム</t>
    </rPh>
    <rPh sb="11" eb="13">
      <t>モクテキ</t>
    </rPh>
    <rPh sb="23" eb="25">
      <t>ショウボウ</t>
    </rPh>
    <rPh sb="25" eb="27">
      <t>ボウサイ</t>
    </rPh>
    <rPh sb="27" eb="29">
      <t>カツドウ</t>
    </rPh>
    <rPh sb="32" eb="34">
      <t>カンソク</t>
    </rPh>
    <phoneticPr fontId="2"/>
  </si>
  <si>
    <t>参考資料として取り扱う。</t>
    <rPh sb="0" eb="2">
      <t>サンコウ</t>
    </rPh>
    <rPh sb="2" eb="4">
      <t>シリョウ</t>
    </rPh>
    <rPh sb="7" eb="8">
      <t>ト</t>
    </rPh>
    <rPh sb="9" eb="10">
      <t>アツカ</t>
    </rPh>
    <phoneticPr fontId="2"/>
  </si>
  <si>
    <t>下流端</t>
    <rPh sb="0" eb="2">
      <t>カリュウ</t>
    </rPh>
    <rPh sb="2" eb="3">
      <t>ハシ</t>
    </rPh>
    <phoneticPr fontId="2"/>
  </si>
  <si>
    <t>（左岸）</t>
    <rPh sb="1" eb="3">
      <t>サガン</t>
    </rPh>
    <phoneticPr fontId="2"/>
  </si>
  <si>
    <t>（右岸）</t>
    <rPh sb="1" eb="3">
      <t>ウガン</t>
    </rPh>
    <phoneticPr fontId="2"/>
  </si>
  <si>
    <t>一級河川新川への合流点</t>
    <rPh sb="0" eb="2">
      <t>イッキュウ</t>
    </rPh>
    <rPh sb="2" eb="4">
      <t>カセン</t>
    </rPh>
    <rPh sb="4" eb="6">
      <t>シンカワ</t>
    </rPh>
    <rPh sb="8" eb="10">
      <t>ゴウリュウ</t>
    </rPh>
    <rPh sb="10" eb="11">
      <t>テン</t>
    </rPh>
    <phoneticPr fontId="2"/>
  </si>
  <si>
    <t>上流端</t>
    <rPh sb="0" eb="2">
      <t>ジョウリュウ</t>
    </rPh>
    <rPh sb="2" eb="3">
      <t>ハシ</t>
    </rPh>
    <phoneticPr fontId="2"/>
  </si>
  <si>
    <t xml:space="preserve"> 総　　　　　　　　　　　　　　　　　　数</t>
    <rPh sb="1" eb="2">
      <t>フサ</t>
    </rPh>
    <rPh sb="20" eb="21">
      <t>カズ</t>
    </rPh>
    <phoneticPr fontId="2"/>
  </si>
  <si>
    <t>平成２７年</t>
    <rPh sb="0" eb="2">
      <t>ヘイセイ</t>
    </rPh>
    <rPh sb="4" eb="5">
      <t>ネンド</t>
    </rPh>
    <phoneticPr fontId="2"/>
  </si>
  <si>
    <t>平成27年度</t>
    <rPh sb="0" eb="2">
      <t>ヘイセイ</t>
    </rPh>
    <rPh sb="4" eb="5">
      <t>ネン</t>
    </rPh>
    <rPh sb="5" eb="6">
      <t>ド</t>
    </rPh>
    <phoneticPr fontId="2"/>
  </si>
  <si>
    <t>平成27年度</t>
    <rPh sb="0" eb="2">
      <t>ヘイセイ</t>
    </rPh>
    <rPh sb="4" eb="6">
      <t>ネンド</t>
    </rPh>
    <phoneticPr fontId="2"/>
  </si>
  <si>
    <r>
      <t xml:space="preserve">高齢者
</t>
    </r>
    <r>
      <rPr>
        <sz val="8"/>
        <rFont val="HGSｺﾞｼｯｸM"/>
        <family val="3"/>
        <charset val="128"/>
      </rPr>
      <t>インフルエンザ</t>
    </r>
    <rPh sb="0" eb="3">
      <t>コウレイシャ</t>
    </rPh>
    <phoneticPr fontId="2"/>
  </si>
  <si>
    <r>
      <t>ずいき祭り</t>
    </r>
    <r>
      <rPr>
        <sz val="10"/>
        <rFont val="HGSｺﾞｼｯｸM"/>
        <family val="3"/>
        <charset val="128"/>
      </rPr>
      <t xml:space="preserve">   </t>
    </r>
    <rPh sb="3" eb="4">
      <t>マツ</t>
    </rPh>
    <phoneticPr fontId="2"/>
  </si>
  <si>
    <t>銅鐸博物館</t>
    <rPh sb="0" eb="2">
      <t>ドウタク</t>
    </rPh>
    <rPh sb="2" eb="5">
      <t>ハクブツカン</t>
    </rPh>
    <phoneticPr fontId="2"/>
  </si>
  <si>
    <t>御上神社</t>
    <rPh sb="0" eb="1">
      <t>オ</t>
    </rPh>
    <rPh sb="1" eb="2">
      <t>ウエ</t>
    </rPh>
    <rPh sb="2" eb="4">
      <t>ジンジャ</t>
    </rPh>
    <phoneticPr fontId="2"/>
  </si>
  <si>
    <t>兵主大社</t>
    <rPh sb="0" eb="1">
      <t>ヘイ</t>
    </rPh>
    <rPh sb="1" eb="2">
      <t>ヌシ</t>
    </rPh>
    <rPh sb="2" eb="4">
      <t>タイシャ</t>
    </rPh>
    <phoneticPr fontId="2"/>
  </si>
  <si>
    <t>資料：滋賀県観光入込客統計調査（単位：人）</t>
    <rPh sb="0" eb="2">
      <t>シリョウ</t>
    </rPh>
    <rPh sb="3" eb="6">
      <t>シガケン</t>
    </rPh>
    <rPh sb="6" eb="8">
      <t>カンコウ</t>
    </rPh>
    <rPh sb="8" eb="10">
      <t>イリコミ</t>
    </rPh>
    <rPh sb="10" eb="11">
      <t>キャク</t>
    </rPh>
    <rPh sb="11" eb="13">
      <t>トウケイ</t>
    </rPh>
    <rPh sb="13" eb="15">
      <t>チョウサ</t>
    </rPh>
    <rPh sb="16" eb="18">
      <t>タンイ</t>
    </rPh>
    <rPh sb="19" eb="20">
      <t>ヒト</t>
    </rPh>
    <phoneticPr fontId="2"/>
  </si>
  <si>
    <t>平成28年</t>
  </si>
  <si>
    <t>平成27年度</t>
    <rPh sb="0" eb="2">
      <t>ヘイセイ</t>
    </rPh>
    <phoneticPr fontId="2"/>
  </si>
  <si>
    <t>平成27年度</t>
    <rPh sb="0" eb="2">
      <t>ヘイセイ</t>
    </rPh>
    <phoneticPr fontId="6"/>
  </si>
  <si>
    <t>（注）各年３月31日現在</t>
    <rPh sb="1" eb="2">
      <t>チュウ</t>
    </rPh>
    <rPh sb="3" eb="5">
      <t>カクネン</t>
    </rPh>
    <rPh sb="6" eb="7">
      <t>ガツ</t>
    </rPh>
    <rPh sb="9" eb="10">
      <t>ニチ</t>
    </rPh>
    <rPh sb="10" eb="12">
      <t>ゲンザイ</t>
    </rPh>
    <phoneticPr fontId="2"/>
  </si>
  <si>
    <t>(注)各年12月31日現在</t>
    <rPh sb="1" eb="2">
      <t>チュウ</t>
    </rPh>
    <rPh sb="3" eb="4">
      <t>カク</t>
    </rPh>
    <rPh sb="4" eb="5">
      <t>ネン</t>
    </rPh>
    <rPh sb="7" eb="8">
      <t>ツキ</t>
    </rPh>
    <rPh sb="10" eb="11">
      <t>ヒ</t>
    </rPh>
    <rPh sb="11" eb="13">
      <t>ゲンザイ</t>
    </rPh>
    <phoneticPr fontId="2"/>
  </si>
  <si>
    <t>７６．施設別入込客数</t>
    <rPh sb="3" eb="5">
      <t>シセツ</t>
    </rPh>
    <rPh sb="5" eb="6">
      <t>ベツ</t>
    </rPh>
    <rPh sb="6" eb="8">
      <t>イリコミ</t>
    </rPh>
    <rPh sb="8" eb="9">
      <t>キャク</t>
    </rPh>
    <rPh sb="9" eb="10">
      <t>スウ</t>
    </rPh>
    <phoneticPr fontId="2"/>
  </si>
  <si>
    <t>社会増減</t>
    <rPh sb="0" eb="2">
      <t>シャカイ</t>
    </rPh>
    <rPh sb="2" eb="4">
      <t>ゾウゲン</t>
    </rPh>
    <phoneticPr fontId="2"/>
  </si>
  <si>
    <t>池沼</t>
    <rPh sb="0" eb="2">
      <t>チショウ</t>
    </rPh>
    <phoneticPr fontId="2"/>
  </si>
  <si>
    <t>上記の
内訳</t>
    <rPh sb="0" eb="2">
      <t>ジョウキ</t>
    </rPh>
    <rPh sb="4" eb="6">
      <t>ウチワケ</t>
    </rPh>
    <phoneticPr fontId="2"/>
  </si>
  <si>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2"/>
  </si>
  <si>
    <t>私立きたの保育園</t>
    <rPh sb="0" eb="2">
      <t>シリツ</t>
    </rPh>
    <rPh sb="5" eb="8">
      <t>ホイクエン</t>
    </rPh>
    <phoneticPr fontId="2"/>
  </si>
  <si>
    <t>私立あやめ保育所</t>
    <rPh sb="0" eb="2">
      <t>シリツ</t>
    </rPh>
    <rPh sb="5" eb="7">
      <t>ホイク</t>
    </rPh>
    <rPh sb="7" eb="8">
      <t>ショ</t>
    </rPh>
    <phoneticPr fontId="2"/>
  </si>
  <si>
    <t>私立しみんふくし
保育の家　竹が丘</t>
    <rPh sb="0" eb="2">
      <t>シリツ</t>
    </rPh>
    <rPh sb="9" eb="11">
      <t>ホイク</t>
    </rPh>
    <rPh sb="12" eb="13">
      <t>イエ</t>
    </rPh>
    <rPh sb="14" eb="15">
      <t>タケ</t>
    </rPh>
    <rPh sb="16" eb="17">
      <t>オカ</t>
    </rPh>
    <phoneticPr fontId="2"/>
  </si>
  <si>
    <t>私立野洲優愛保育園
モンチ</t>
    <rPh sb="0" eb="2">
      <t>シリツ</t>
    </rPh>
    <rPh sb="2" eb="4">
      <t>ヤス</t>
    </rPh>
    <rPh sb="4" eb="5">
      <t>ユウ</t>
    </rPh>
    <rPh sb="5" eb="6">
      <t>アイ</t>
    </rPh>
    <rPh sb="6" eb="9">
      <t>ホイクエン</t>
    </rPh>
    <phoneticPr fontId="2"/>
  </si>
  <si>
    <t>滋賀県希望が丘文化公園</t>
    <rPh sb="0" eb="3">
      <t>シガケン</t>
    </rPh>
    <rPh sb="3" eb="5">
      <t>キボウ</t>
    </rPh>
    <rPh sb="6" eb="7">
      <t>オカ</t>
    </rPh>
    <rPh sb="7" eb="9">
      <t>ブンカ</t>
    </rPh>
    <rPh sb="9" eb="11">
      <t>コウエン</t>
    </rPh>
    <phoneticPr fontId="2"/>
  </si>
  <si>
    <t>県立近江富士
花緑公園</t>
    <rPh sb="0" eb="2">
      <t>ケンリツ</t>
    </rPh>
    <rPh sb="2" eb="4">
      <t>オウミ</t>
    </rPh>
    <rPh sb="4" eb="6">
      <t>フジ</t>
    </rPh>
    <rPh sb="7" eb="8">
      <t>ハナ</t>
    </rPh>
    <rPh sb="8" eb="9">
      <t>ミドリ</t>
    </rPh>
    <rPh sb="9" eb="11">
      <t>コウエン</t>
    </rPh>
    <phoneticPr fontId="2"/>
  </si>
  <si>
    <t>びわ湖
鮎家の郷</t>
    <rPh sb="2" eb="3">
      <t>コ</t>
    </rPh>
    <rPh sb="4" eb="5">
      <t>アユ</t>
    </rPh>
    <rPh sb="5" eb="6">
      <t>イエ</t>
    </rPh>
    <rPh sb="7" eb="8">
      <t>ゴウ</t>
    </rPh>
    <phoneticPr fontId="2"/>
  </si>
  <si>
    <r>
      <t xml:space="preserve">放火
</t>
    </r>
    <r>
      <rPr>
        <sz val="7"/>
        <rFont val="HGSｺﾞｼｯｸM"/>
        <family val="3"/>
        <charset val="128"/>
      </rPr>
      <t>（放火の疑い）</t>
    </r>
    <rPh sb="0" eb="2">
      <t>ホウカ</t>
    </rPh>
    <rPh sb="4" eb="6">
      <t>ホウカ</t>
    </rPh>
    <rPh sb="7" eb="8">
      <t>ウタガ</t>
    </rPh>
    <phoneticPr fontId="2"/>
  </si>
  <si>
    <t>死傷者数</t>
    <rPh sb="0" eb="2">
      <t>シショウ</t>
    </rPh>
    <rPh sb="2" eb="3">
      <t>シャ</t>
    </rPh>
    <rPh sb="3" eb="4">
      <t>スウ</t>
    </rPh>
    <phoneticPr fontId="2"/>
  </si>
  <si>
    <t>資料：守山警察署交通課（単位：件、人）</t>
    <rPh sb="0" eb="2">
      <t>シリョウ</t>
    </rPh>
    <rPh sb="3" eb="5">
      <t>モリヤマ</t>
    </rPh>
    <rPh sb="5" eb="7">
      <t>ケイサツ</t>
    </rPh>
    <rPh sb="7" eb="8">
      <t>ショ</t>
    </rPh>
    <rPh sb="8" eb="10">
      <t>コウツウ</t>
    </rPh>
    <rPh sb="10" eb="11">
      <t>カ</t>
    </rPh>
    <rPh sb="12" eb="14">
      <t>タンイ</t>
    </rPh>
    <rPh sb="15" eb="16">
      <t>ケン</t>
    </rPh>
    <rPh sb="17" eb="18">
      <t>ヒト</t>
    </rPh>
    <phoneticPr fontId="2"/>
  </si>
  <si>
    <t>凶悪犯</t>
    <rPh sb="0" eb="3">
      <t>キョウアクハン</t>
    </rPh>
    <phoneticPr fontId="2"/>
  </si>
  <si>
    <t>(平成28)年</t>
    <rPh sb="1" eb="3">
      <t>ヘイセイ</t>
    </rPh>
    <rPh sb="6" eb="7">
      <t>ネン</t>
    </rPh>
    <phoneticPr fontId="2"/>
  </si>
  <si>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2"/>
  </si>
  <si>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2"/>
  </si>
  <si>
    <t>オクトーバーフェスト＆ジャズフェスin野洲２０１６開催。</t>
    <rPh sb="19" eb="21">
      <t>ヤス</t>
    </rPh>
    <rPh sb="25" eb="27">
      <t>カイサイ</t>
    </rPh>
    <phoneticPr fontId="2"/>
  </si>
  <si>
    <t>野洲小学校創立１３０周年式典開催。</t>
    <rPh sb="0" eb="2">
      <t>ヤス</t>
    </rPh>
    <rPh sb="2" eb="5">
      <t>ショウガッコウ</t>
    </rPh>
    <rPh sb="5" eb="7">
      <t>ソウリツ</t>
    </rPh>
    <rPh sb="10" eb="12">
      <t>シュウネン</t>
    </rPh>
    <rPh sb="12" eb="14">
      <t>シキテン</t>
    </rPh>
    <rPh sb="14" eb="16">
      <t>カイサイ</t>
    </rPh>
    <phoneticPr fontId="2"/>
  </si>
  <si>
    <t>資料：東消防署（単位：件）</t>
    <rPh sb="0" eb="2">
      <t>シリョウ</t>
    </rPh>
    <rPh sb="3" eb="4">
      <t>ヒガシ</t>
    </rPh>
    <rPh sb="4" eb="7">
      <t>ショウボウショ</t>
    </rPh>
    <rPh sb="8" eb="10">
      <t>タンイ</t>
    </rPh>
    <rPh sb="11" eb="12">
      <t>ケン</t>
    </rPh>
    <phoneticPr fontId="2"/>
  </si>
  <si>
    <t>100～
104歳</t>
    <rPh sb="8" eb="9">
      <t>サイ</t>
    </rPh>
    <phoneticPr fontId="2"/>
  </si>
  <si>
    <t>総　　　　　数</t>
    <rPh sb="0" eb="1">
      <t>フサ</t>
    </rPh>
    <rPh sb="6" eb="7">
      <t>カズ</t>
    </rPh>
    <phoneticPr fontId="2"/>
  </si>
  <si>
    <t>新野洲クリーンセンター完成。</t>
    <rPh sb="0" eb="1">
      <t>シン</t>
    </rPh>
    <rPh sb="1" eb="3">
      <t>ヤス</t>
    </rPh>
    <rPh sb="11" eb="13">
      <t>カンセイ</t>
    </rPh>
    <phoneticPr fontId="2"/>
  </si>
  <si>
    <t>従業地・通学地「不詳」</t>
    <rPh sb="0" eb="2">
      <t>ジュウギョウ</t>
    </rPh>
    <rPh sb="2" eb="3">
      <t>チ</t>
    </rPh>
    <rPh sb="4" eb="6">
      <t>ツウガク</t>
    </rPh>
    <rPh sb="6" eb="7">
      <t>チ</t>
    </rPh>
    <rPh sb="8" eb="10">
      <t>フショウ</t>
    </rPh>
    <phoneticPr fontId="2"/>
  </si>
  <si>
    <t>従業・通学市区町村</t>
    <rPh sb="0" eb="2">
      <t>ジュウギョウ</t>
    </rPh>
    <rPh sb="3" eb="5">
      <t>ツウガク</t>
    </rPh>
    <rPh sb="5" eb="7">
      <t>シク</t>
    </rPh>
    <rPh sb="7" eb="9">
      <t>チョウソン</t>
    </rPh>
    <phoneticPr fontId="2"/>
  </si>
  <si>
    <t>「不詳・外国」</t>
    <rPh sb="1" eb="3">
      <t>フショウ</t>
    </rPh>
    <rPh sb="4" eb="6">
      <t>ガイコク</t>
    </rPh>
    <phoneticPr fontId="2"/>
  </si>
  <si>
    <t>野洲市</t>
    <rPh sb="0" eb="1">
      <t>ヤ</t>
    </rPh>
    <rPh sb="1" eb="2">
      <t>ス</t>
    </rPh>
    <rPh sb="2" eb="3">
      <t>シ</t>
    </rPh>
    <phoneticPr fontId="2"/>
  </si>
  <si>
    <t>旧中主町</t>
    <rPh sb="0" eb="1">
      <t>キュウ</t>
    </rPh>
    <rPh sb="1" eb="3">
      <t>チュウズ</t>
    </rPh>
    <rPh sb="3" eb="4">
      <t>チョウ</t>
    </rPh>
    <phoneticPr fontId="2"/>
  </si>
  <si>
    <t>旧野洲町</t>
    <rPh sb="0" eb="1">
      <t>キュウ</t>
    </rPh>
    <rPh sb="1" eb="2">
      <t>ヤ</t>
    </rPh>
    <rPh sb="2" eb="3">
      <t>ス</t>
    </rPh>
    <rPh sb="3" eb="4">
      <t>チョウ</t>
    </rPh>
    <phoneticPr fontId="2"/>
  </si>
  <si>
    <t>人口集中地区</t>
    <rPh sb="0" eb="2">
      <t>ジンコウ</t>
    </rPh>
    <rPh sb="2" eb="4">
      <t>シュウチュウ</t>
    </rPh>
    <rPh sb="4" eb="6">
      <t>チク</t>
    </rPh>
    <phoneticPr fontId="2"/>
  </si>
  <si>
    <t>面積(k㎡)</t>
    <rPh sb="0" eb="2">
      <t>メンセキ</t>
    </rPh>
    <phoneticPr fontId="2"/>
  </si>
  <si>
    <t>平成22年～27年の人口増減数</t>
    <rPh sb="0" eb="2">
      <t>ヘイセイ</t>
    </rPh>
    <rPh sb="4" eb="5">
      <t>ネン</t>
    </rPh>
    <rPh sb="8" eb="9">
      <t>ネン</t>
    </rPh>
    <rPh sb="10" eb="12">
      <t>ジンコウ</t>
    </rPh>
    <rPh sb="12" eb="14">
      <t>ゾウゲン</t>
    </rPh>
    <rPh sb="14" eb="15">
      <t>スウ</t>
    </rPh>
    <phoneticPr fontId="2"/>
  </si>
  <si>
    <t>平成22年～27年の世帯増減数</t>
    <rPh sb="0" eb="2">
      <t>ヘイセイ</t>
    </rPh>
    <rPh sb="4" eb="5">
      <t>ネン</t>
    </rPh>
    <rPh sb="8" eb="9">
      <t>ネン</t>
    </rPh>
    <rPh sb="10" eb="12">
      <t>セタイ</t>
    </rPh>
    <rPh sb="12" eb="14">
      <t>ゾウゲン</t>
    </rPh>
    <rPh sb="14" eb="15">
      <t>スウ</t>
    </rPh>
    <phoneticPr fontId="2"/>
  </si>
  <si>
    <t>平成29年</t>
    <rPh sb="0" eb="2">
      <t>ヘイセイ</t>
    </rPh>
    <rPh sb="4" eb="5">
      <t>ネン</t>
    </rPh>
    <phoneticPr fontId="2"/>
  </si>
  <si>
    <t>平成２９年</t>
    <rPh sb="0" eb="2">
      <t>ヘイセイ</t>
    </rPh>
    <rPh sb="4" eb="5">
      <t>ネン</t>
    </rPh>
    <phoneticPr fontId="2"/>
  </si>
  <si>
    <t>平成２８年</t>
    <rPh sb="0" eb="2">
      <t>ヘイセイ</t>
    </rPh>
    <rPh sb="4" eb="5">
      <t>ネンド</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</si>
  <si>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</si>
  <si>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</si>
  <si>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</si>
  <si>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</si>
  <si>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</si>
  <si>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</si>
  <si>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</si>
  <si>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</si>
  <si>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</si>
  <si>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</si>
  <si>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</si>
  <si>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</si>
  <si>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すいか</t>
    <phoneticPr fontId="2"/>
  </si>
  <si>
    <t>…</t>
    <phoneticPr fontId="2"/>
  </si>
  <si>
    <t>平成28年度</t>
    <rPh sb="0" eb="2">
      <t>ヘイセイ</t>
    </rPh>
    <rPh sb="4" eb="5">
      <t>ネン</t>
    </rPh>
    <rPh sb="5" eb="6">
      <t>ド</t>
    </rPh>
    <phoneticPr fontId="2"/>
  </si>
  <si>
    <t>平成28年度</t>
    <rPh sb="0" eb="2">
      <t>ヘイセイ</t>
    </rPh>
    <rPh sb="4" eb="6">
      <t>ネンド</t>
    </rPh>
    <phoneticPr fontId="2"/>
  </si>
  <si>
    <t>ミニカー</t>
    <phoneticPr fontId="2"/>
  </si>
  <si>
    <t>50～
90㏄</t>
    <phoneticPr fontId="2"/>
  </si>
  <si>
    <t>91～
125㏄</t>
    <phoneticPr fontId="2"/>
  </si>
  <si>
    <t>平成２９年度</t>
    <rPh sb="0" eb="2">
      <t>ヘイセイ</t>
    </rPh>
    <rPh sb="4" eb="5">
      <t>ネン</t>
    </rPh>
    <rPh sb="5" eb="6">
      <t>ド</t>
    </rPh>
    <phoneticPr fontId="2"/>
  </si>
  <si>
    <t>各小学校の学級数には特別支援学級の数を含む。</t>
    <phoneticPr fontId="2"/>
  </si>
  <si>
    <t>各中学校の学級数には特別支援学級の数を含む。</t>
    <phoneticPr fontId="2"/>
  </si>
  <si>
    <t>ストーブ</t>
    <phoneticPr fontId="2"/>
  </si>
  <si>
    <t>タバコ</t>
    <phoneticPr fontId="2"/>
  </si>
  <si>
    <t>コンロ</t>
    <phoneticPr fontId="2"/>
  </si>
  <si>
    <t>平成29年</t>
  </si>
  <si>
    <t>平成28年度</t>
    <rPh sb="0" eb="2">
      <t>ヘイセイ</t>
    </rPh>
    <phoneticPr fontId="2"/>
  </si>
  <si>
    <t>平成28年度</t>
    <rPh sb="0" eb="2">
      <t>ヘイセイ</t>
    </rPh>
    <phoneticPr fontId="6"/>
  </si>
  <si>
    <t>資料：平成21年、平成26年経済センサス基礎調査
　　　平成24年、平成28年経済センサス活動調査(単位：事業所・人)</t>
    <rPh sb="0" eb="2">
      <t>シリョウ</t>
    </rPh>
    <rPh sb="3" eb="5">
      <t>ヘイセイ</t>
    </rPh>
    <rPh sb="7" eb="8">
      <t>ネン</t>
    </rPh>
    <rPh sb="9" eb="11">
      <t>ヘイセイ</t>
    </rPh>
    <rPh sb="13" eb="14">
      <t>ネン</t>
    </rPh>
    <rPh sb="14" eb="16">
      <t>ケイザイ</t>
    </rPh>
    <rPh sb="20" eb="22">
      <t>キソ</t>
    </rPh>
    <rPh sb="22" eb="24">
      <t>チョウサ</t>
    </rPh>
    <rPh sb="28" eb="30">
      <t>ヘイセイ</t>
    </rPh>
    <rPh sb="32" eb="33">
      <t>ネン</t>
    </rPh>
    <rPh sb="34" eb="36">
      <t>ヘイセイ</t>
    </rPh>
    <rPh sb="38" eb="39">
      <t>ネン</t>
    </rPh>
    <rPh sb="39" eb="41">
      <t>ケイザイ</t>
    </rPh>
    <rPh sb="45" eb="47">
      <t>カツドウ</t>
    </rPh>
    <rPh sb="47" eb="49">
      <t>チョウサ</t>
    </rPh>
    <phoneticPr fontId="2"/>
  </si>
  <si>
    <t>-</t>
    <phoneticPr fontId="2"/>
  </si>
  <si>
    <t>平成24年、平成28年の事業所・従業者総数は民営のみ。</t>
    <rPh sb="0" eb="2">
      <t>ヘイセイ</t>
    </rPh>
    <rPh sb="4" eb="5">
      <t>ネン</t>
    </rPh>
    <rPh sb="6" eb="8">
      <t>ヘイセイ</t>
    </rPh>
    <rPh sb="10" eb="11">
      <t>ネン</t>
    </rPh>
    <rPh sb="12" eb="15">
      <t>ジギョウショ</t>
    </rPh>
    <rPh sb="16" eb="19">
      <t>ジュウギョウシャ</t>
    </rPh>
    <rPh sb="19" eb="21">
      <t>ソウスウ</t>
    </rPh>
    <rPh sb="22" eb="24">
      <t>ミンエイ</t>
    </rPh>
    <phoneticPr fontId="2"/>
  </si>
  <si>
    <t>肺がん検診</t>
    <rPh sb="0" eb="1">
      <t>ハイ</t>
    </rPh>
    <rPh sb="3" eb="5">
      <t>ケンシン</t>
    </rPh>
    <phoneticPr fontId="2"/>
  </si>
  <si>
    <t>浄化槽汚泥を含む。</t>
    <rPh sb="0" eb="3">
      <t>ジョウカソウ</t>
    </rPh>
    <rPh sb="3" eb="5">
      <t>オデイ</t>
    </rPh>
    <rPh sb="6" eb="7">
      <t>フク</t>
    </rPh>
    <phoneticPr fontId="2"/>
  </si>
  <si>
    <t>昭和56年度</t>
    <rPh sb="0" eb="2">
      <t>ショウワ</t>
    </rPh>
    <rPh sb="4" eb="5">
      <t>ネン</t>
    </rPh>
    <rPh sb="5" eb="6">
      <t>ド</t>
    </rPh>
    <phoneticPr fontId="2"/>
  </si>
  <si>
    <t>肝炎ｳｲﾙｽ検診</t>
    <rPh sb="0" eb="2">
      <t>カンエン</t>
    </rPh>
    <rPh sb="6" eb="8">
      <t>ケンシン</t>
    </rPh>
    <phoneticPr fontId="2"/>
  </si>
  <si>
    <t>ＣＯＰＤ検診</t>
    <rPh sb="4" eb="6">
      <t>ケンシン</t>
    </rPh>
    <phoneticPr fontId="2"/>
  </si>
  <si>
    <t>（２）住民投票</t>
    <rPh sb="3" eb="5">
      <t>ジュウミン</t>
    </rPh>
    <rPh sb="5" eb="7">
      <t>トウヒョウ</t>
    </rPh>
    <phoneticPr fontId="2"/>
  </si>
  <si>
    <t>内容</t>
    <rPh sb="0" eb="2">
      <t>ナイヨウ</t>
    </rPh>
    <phoneticPr fontId="2"/>
  </si>
  <si>
    <t>当日の投票資格者数</t>
    <rPh sb="0" eb="2">
      <t>トウジツ</t>
    </rPh>
    <rPh sb="3" eb="5">
      <t>トウヒョウ</t>
    </rPh>
    <rPh sb="5" eb="8">
      <t>シカクシャ</t>
    </rPh>
    <rPh sb="8" eb="9">
      <t>スウ</t>
    </rPh>
    <phoneticPr fontId="2"/>
  </si>
  <si>
    <t>野洲駅南口市有地に市民病院を整備することについて</t>
    <rPh sb="0" eb="2">
      <t>ヤス</t>
    </rPh>
    <rPh sb="2" eb="3">
      <t>エキ</t>
    </rPh>
    <rPh sb="3" eb="5">
      <t>ミナミグチ</t>
    </rPh>
    <rPh sb="5" eb="8">
      <t>シユウチ</t>
    </rPh>
    <rPh sb="9" eb="11">
      <t>シミン</t>
    </rPh>
    <rPh sb="11" eb="13">
      <t>ビョウイン</t>
    </rPh>
    <rPh sb="14" eb="16">
      <t>セイビ</t>
    </rPh>
    <phoneticPr fontId="2"/>
  </si>
  <si>
    <t>※投票率が50%未満であったため開票せず</t>
    <rPh sb="1" eb="3">
      <t>トウヒョウ</t>
    </rPh>
    <rPh sb="3" eb="4">
      <t>リツ</t>
    </rPh>
    <rPh sb="8" eb="10">
      <t>ミマン</t>
    </rPh>
    <rPh sb="16" eb="18">
      <t>カイヒョウ</t>
    </rPh>
    <phoneticPr fontId="2"/>
  </si>
  <si>
    <t>（１）選挙</t>
    <rPh sb="3" eb="5">
      <t>センキョ</t>
    </rPh>
    <phoneticPr fontId="2"/>
  </si>
  <si>
    <t>平成28年度から市域の境界に跨るものを含む。</t>
    <rPh sb="0" eb="2">
      <t>ヘイセイ</t>
    </rPh>
    <rPh sb="4" eb="6">
      <t>ネンド</t>
    </rPh>
    <rPh sb="8" eb="10">
      <t>シイキ</t>
    </rPh>
    <rPh sb="11" eb="13">
      <t>キョウカイ</t>
    </rPh>
    <rPh sb="14" eb="15">
      <t>マタガ</t>
    </rPh>
    <rPh sb="19" eb="20">
      <t>フク</t>
    </rPh>
    <phoneticPr fontId="2"/>
  </si>
  <si>
    <t>(平成29)年</t>
    <rPh sb="1" eb="3">
      <t>ヘイセイ</t>
    </rPh>
    <rPh sb="6" eb="7">
      <t>ネン</t>
    </rPh>
    <phoneticPr fontId="2"/>
  </si>
  <si>
    <t>野洲駅北口駅前広場整備事業に伴う横断歩道橋完成。</t>
    <rPh sb="0" eb="3">
      <t>ヤスエキ</t>
    </rPh>
    <rPh sb="3" eb="5">
      <t>キタグチ</t>
    </rPh>
    <rPh sb="5" eb="7">
      <t>エキマエ</t>
    </rPh>
    <rPh sb="7" eb="9">
      <t>ヒロバ</t>
    </rPh>
    <rPh sb="9" eb="11">
      <t>セイビ</t>
    </rPh>
    <rPh sb="11" eb="13">
      <t>ジギョウ</t>
    </rPh>
    <rPh sb="14" eb="15">
      <t>トモナ</t>
    </rPh>
    <rPh sb="16" eb="18">
      <t>オウダン</t>
    </rPh>
    <rPh sb="18" eb="20">
      <t>ホドウ</t>
    </rPh>
    <rPh sb="20" eb="21">
      <t>バシ</t>
    </rPh>
    <rPh sb="21" eb="23">
      <t>カンセイ</t>
    </rPh>
    <phoneticPr fontId="2"/>
  </si>
  <si>
    <t>「野洲駅南口市所有地に市民病院を整備することについて」住民投票執行。</t>
    <rPh sb="1" eb="4">
      <t>ヤスエキ</t>
    </rPh>
    <rPh sb="4" eb="5">
      <t>ミナミ</t>
    </rPh>
    <rPh sb="5" eb="6">
      <t>クチ</t>
    </rPh>
    <rPh sb="6" eb="7">
      <t>シ</t>
    </rPh>
    <rPh sb="7" eb="10">
      <t>ショユウチ</t>
    </rPh>
    <rPh sb="11" eb="13">
      <t>シミン</t>
    </rPh>
    <rPh sb="13" eb="15">
      <t>ビョウイン</t>
    </rPh>
    <rPh sb="16" eb="18">
      <t>セイビ</t>
    </rPh>
    <rPh sb="27" eb="29">
      <t>ジュウミン</t>
    </rPh>
    <rPh sb="29" eb="31">
      <t>トウヒョウ</t>
    </rPh>
    <rPh sb="31" eb="33">
      <t>シッコウ</t>
    </rPh>
    <phoneticPr fontId="2"/>
  </si>
  <si>
    <t>野洲市議会議員一般選挙執行。</t>
    <rPh sb="0" eb="2">
      <t>ヤス</t>
    </rPh>
    <rPh sb="2" eb="3">
      <t>シ</t>
    </rPh>
    <rPh sb="3" eb="5">
      <t>ギカイ</t>
    </rPh>
    <rPh sb="5" eb="7">
      <t>ギイン</t>
    </rPh>
    <rPh sb="7" eb="9">
      <t>イッパン</t>
    </rPh>
    <rPh sb="9" eb="11">
      <t>センキョ</t>
    </rPh>
    <rPh sb="11" eb="13">
      <t>シッコウ</t>
    </rPh>
    <phoneticPr fontId="2"/>
  </si>
  <si>
    <t>第15章　選挙等</t>
    <rPh sb="7" eb="8">
      <t>トウ</t>
    </rPh>
    <phoneticPr fontId="2"/>
  </si>
  <si>
    <t>８３．主要選挙等投票状況</t>
    <rPh sb="3" eb="5">
      <t>シュヨウ</t>
    </rPh>
    <rPh sb="5" eb="7">
      <t>センキョ</t>
    </rPh>
    <rPh sb="7" eb="8">
      <t>トウ</t>
    </rPh>
    <rPh sb="8" eb="10">
      <t>トウヒョウ</t>
    </rPh>
    <rPh sb="10" eb="12">
      <t>ジョウキョウ</t>
    </rPh>
    <phoneticPr fontId="2"/>
  </si>
  <si>
    <t>-</t>
    <phoneticPr fontId="2"/>
  </si>
  <si>
    <t>-</t>
    <phoneticPr fontId="2"/>
  </si>
  <si>
    <t>兵主神社庭園　　　21,688㎡</t>
    <rPh sb="0" eb="1">
      <t>ヘイ</t>
    </rPh>
    <rPh sb="1" eb="2">
      <t>ヌシ</t>
    </rPh>
    <rPh sb="2" eb="4">
      <t>ジンジャ</t>
    </rPh>
    <phoneticPr fontId="2"/>
  </si>
  <si>
    <t>追加平成8年11月11日</t>
    <rPh sb="0" eb="2">
      <t>ツイカ</t>
    </rPh>
    <rPh sb="2" eb="4">
      <t>ヘイセイ</t>
    </rPh>
    <rPh sb="5" eb="6">
      <t>ネン</t>
    </rPh>
    <rPh sb="8" eb="9">
      <t>ガツ</t>
    </rPh>
    <rPh sb="11" eb="12">
      <t>ニチ</t>
    </rPh>
    <phoneticPr fontId="2"/>
  </si>
  <si>
    <t>(注)３種混合は平成28年度製造中止</t>
    <rPh sb="1" eb="2">
      <t>チュウ</t>
    </rPh>
    <rPh sb="4" eb="5">
      <t>シュ</t>
    </rPh>
    <rPh sb="5" eb="7">
      <t>コンゴウ</t>
    </rPh>
    <rPh sb="8" eb="10">
      <t>ヘイセイ</t>
    </rPh>
    <rPh sb="12" eb="13">
      <t>ネン</t>
    </rPh>
    <rPh sb="13" eb="14">
      <t>ド</t>
    </rPh>
    <rPh sb="14" eb="16">
      <t>セイゾウ</t>
    </rPh>
    <rPh sb="16" eb="18">
      <t>チュウシ</t>
    </rPh>
    <phoneticPr fontId="2"/>
  </si>
  <si>
    <t>市立ゆきはた保育園
（ゆきはたこども園）</t>
    <rPh sb="0" eb="2">
      <t>シリツ</t>
    </rPh>
    <phoneticPr fontId="2"/>
  </si>
  <si>
    <t>市立篠原保育園
（篠原こども園）</t>
    <rPh sb="0" eb="1">
      <t>シ</t>
    </rPh>
    <rPh sb="1" eb="2">
      <t>リツ</t>
    </rPh>
    <rPh sb="2" eb="4">
      <t>シノハラ</t>
    </rPh>
    <rPh sb="4" eb="7">
      <t>ホイクエン</t>
    </rPh>
    <rPh sb="9" eb="11">
      <t>シノハラ</t>
    </rPh>
    <rPh sb="14" eb="15">
      <t>エン</t>
    </rPh>
    <phoneticPr fontId="2"/>
  </si>
  <si>
    <r>
      <t>市立さくらばさま保育園</t>
    </r>
    <r>
      <rPr>
        <sz val="6"/>
        <rFont val="HGSｺﾞｼｯｸM"/>
        <family val="3"/>
        <charset val="128"/>
      </rPr>
      <t>（さくらばさまこども園）</t>
    </r>
    <rPh sb="0" eb="2">
      <t>シリツ</t>
    </rPh>
    <phoneticPr fontId="2"/>
  </si>
  <si>
    <t>さくらばさま幼稚園
（さくらばさまこども園）</t>
    <rPh sb="6" eb="9">
      <t>ヨウチエン</t>
    </rPh>
    <rPh sb="20" eb="21">
      <t>エン</t>
    </rPh>
    <phoneticPr fontId="2"/>
  </si>
  <si>
    <t>篠原幼稚園
（篠原こども園）</t>
    <rPh sb="0" eb="2">
      <t>シノハラ</t>
    </rPh>
    <rPh sb="2" eb="4">
      <t>ヨウチ</t>
    </rPh>
    <rPh sb="4" eb="5">
      <t>エン</t>
    </rPh>
    <rPh sb="7" eb="9">
      <t>シノハラ</t>
    </rPh>
    <rPh sb="12" eb="13">
      <t>エン</t>
    </rPh>
    <phoneticPr fontId="2"/>
  </si>
  <si>
    <t>ゆきはた幼稚園
（ゆきはたこども園）</t>
    <rPh sb="4" eb="6">
      <t>ヨウチ</t>
    </rPh>
    <rPh sb="6" eb="7">
      <t>エン</t>
    </rPh>
    <rPh sb="16" eb="17">
      <t>エン</t>
    </rPh>
    <phoneticPr fontId="2"/>
  </si>
  <si>
    <t>木部天神前古墳（429㎡）</t>
    <rPh sb="0" eb="2">
      <t>キベ</t>
    </rPh>
    <rPh sb="2" eb="4">
      <t>テンジン</t>
    </rPh>
    <rPh sb="4" eb="5">
      <t>マエ</t>
    </rPh>
    <rPh sb="5" eb="7">
      <t>コフン</t>
    </rPh>
    <phoneticPr fontId="2"/>
  </si>
  <si>
    <t>苗村氏庭園（64.19㎡）</t>
    <rPh sb="0" eb="1">
      <t>ナエ</t>
    </rPh>
    <rPh sb="1" eb="2">
      <t>ムラ</t>
    </rPh>
    <rPh sb="2" eb="3">
      <t>シ</t>
    </rPh>
    <rPh sb="3" eb="5">
      <t>テイエン</t>
    </rPh>
    <phoneticPr fontId="2"/>
  </si>
  <si>
    <t>平成11年～平成19年 商業統計調査</t>
    <rPh sb="0" eb="2">
      <t>ヘイセイ</t>
    </rPh>
    <rPh sb="4" eb="5">
      <t>ネン</t>
    </rPh>
    <rPh sb="6" eb="8">
      <t>ヘイセイ</t>
    </rPh>
    <rPh sb="10" eb="11">
      <t>ネン</t>
    </rPh>
    <rPh sb="12" eb="14">
      <t>ショウギョウ</t>
    </rPh>
    <rPh sb="14" eb="16">
      <t>トウケイ</t>
    </rPh>
    <rPh sb="16" eb="18">
      <t>チョウサ</t>
    </rPh>
    <phoneticPr fontId="2"/>
  </si>
  <si>
    <t>平成24年、28年 経済センサス-活動調査</t>
    <rPh sb="0" eb="2">
      <t>ヘイセイ</t>
    </rPh>
    <rPh sb="4" eb="5">
      <t>ネン</t>
    </rPh>
    <rPh sb="8" eb="9">
      <t>ネン</t>
    </rPh>
    <rPh sb="10" eb="12">
      <t>ケイザイ</t>
    </rPh>
    <rPh sb="17" eb="19">
      <t>カツドウ</t>
    </rPh>
    <rPh sb="19" eb="21">
      <t>チョウサ</t>
    </rPh>
    <phoneticPr fontId="2"/>
  </si>
  <si>
    <t>二之宮神社境内（8,005.38㎡）</t>
    <rPh sb="0" eb="3">
      <t>ニノミヤ</t>
    </rPh>
    <rPh sb="3" eb="5">
      <t>ジンジャ</t>
    </rPh>
    <rPh sb="5" eb="7">
      <t>ケイダイ</t>
    </rPh>
    <phoneticPr fontId="2"/>
  </si>
  <si>
    <t>1,655点</t>
    <rPh sb="5" eb="6">
      <t>テン</t>
    </rPh>
    <phoneticPr fontId="2"/>
  </si>
  <si>
    <t>2,439点</t>
    <rPh sb="5" eb="6">
      <t>テン</t>
    </rPh>
    <phoneticPr fontId="2"/>
  </si>
  <si>
    <t>がん・
結核等
発見者数</t>
    <rPh sb="4" eb="6">
      <t>ケッカク</t>
    </rPh>
    <rPh sb="6" eb="7">
      <t>トウ</t>
    </rPh>
    <rPh sb="8" eb="10">
      <t>ハッケン</t>
    </rPh>
    <rPh sb="10" eb="11">
      <t>シャ</t>
    </rPh>
    <rPh sb="11" eb="12">
      <t>カズ</t>
    </rPh>
    <phoneticPr fontId="2"/>
  </si>
  <si>
    <t>一級河川中ノ池川への合流点</t>
    <rPh sb="0" eb="2">
      <t>イッキュウ</t>
    </rPh>
    <rPh sb="2" eb="4">
      <t>カセン</t>
    </rPh>
    <rPh sb="4" eb="5">
      <t>ナカ</t>
    </rPh>
    <rPh sb="6" eb="8">
      <t>イケガワ</t>
    </rPh>
    <rPh sb="10" eb="13">
      <t>ゴウリュウテン</t>
    </rPh>
    <phoneticPr fontId="2"/>
  </si>
  <si>
    <t>資料：みず事業所　(単位：千㎥)</t>
    <rPh sb="0" eb="2">
      <t>シリョウ</t>
    </rPh>
    <rPh sb="5" eb="8">
      <t>ジギョウショ</t>
    </rPh>
    <rPh sb="10" eb="12">
      <t>タンイ</t>
    </rPh>
    <rPh sb="13" eb="14">
      <t>セン</t>
    </rPh>
    <phoneticPr fontId="2"/>
  </si>
  <si>
    <t>資料：みず事業所</t>
    <rPh sb="0" eb="2">
      <t>シリョウ</t>
    </rPh>
    <rPh sb="5" eb="8">
      <t>ジギョウショ</t>
    </rPh>
    <phoneticPr fontId="2"/>
  </si>
  <si>
    <t>オーストラリア</t>
    <phoneticPr fontId="2"/>
  </si>
  <si>
    <t>Ｘ</t>
    <phoneticPr fontId="2"/>
  </si>
  <si>
    <t>ブラジル</t>
    <phoneticPr fontId="2"/>
  </si>
  <si>
    <t>ミャンマー</t>
    <phoneticPr fontId="2"/>
  </si>
  <si>
    <t>カナダ</t>
    <phoneticPr fontId="2"/>
  </si>
  <si>
    <t>コロンビア</t>
    <phoneticPr fontId="2"/>
  </si>
  <si>
    <t>フランス</t>
    <phoneticPr fontId="2"/>
  </si>
  <si>
    <t>インド</t>
    <phoneticPr fontId="2"/>
  </si>
  <si>
    <t>インドネシア</t>
    <phoneticPr fontId="2"/>
  </si>
  <si>
    <t>マレーシア</t>
    <phoneticPr fontId="2"/>
  </si>
  <si>
    <t>ネパール</t>
    <phoneticPr fontId="2"/>
  </si>
  <si>
    <t>ペルー</t>
    <phoneticPr fontId="2"/>
  </si>
  <si>
    <t>フィリピン</t>
    <phoneticPr fontId="2"/>
  </si>
  <si>
    <t>タイ</t>
    <phoneticPr fontId="2"/>
  </si>
  <si>
    <t>ベトナム</t>
    <phoneticPr fontId="2"/>
  </si>
  <si>
    <t>エジプト</t>
    <phoneticPr fontId="2"/>
  </si>
  <si>
    <t xml:space="preserve">    10人未満はＸで標記してあります。</t>
    <phoneticPr fontId="2"/>
  </si>
  <si>
    <t>(注)各年12月31日現在</t>
    <phoneticPr fontId="2"/>
  </si>
  <si>
    <t>資料：平成28年経済センサス-活動調査</t>
    <rPh sb="0" eb="2">
      <t>シリョウ</t>
    </rPh>
    <rPh sb="3" eb="5">
      <t>ヘイセイ</t>
    </rPh>
    <rPh sb="7" eb="8">
      <t>ネン</t>
    </rPh>
    <rPh sb="8" eb="10">
      <t>ケイザイ</t>
    </rPh>
    <rPh sb="15" eb="17">
      <t>カツドウ</t>
    </rPh>
    <rPh sb="17" eb="19">
      <t>チョウサ</t>
    </rPh>
    <phoneticPr fontId="2"/>
  </si>
  <si>
    <t>X</t>
    <phoneticPr fontId="2"/>
  </si>
  <si>
    <t>X</t>
    <phoneticPr fontId="2"/>
  </si>
  <si>
    <t>平成14年～平成19年、平成26年 商業統計調査</t>
    <rPh sb="0" eb="2">
      <t>ヘイセイ</t>
    </rPh>
    <rPh sb="4" eb="5">
      <t>ネン</t>
    </rPh>
    <rPh sb="6" eb="8">
      <t>ヘイセイ</t>
    </rPh>
    <rPh sb="10" eb="11">
      <t>ネン</t>
    </rPh>
    <rPh sb="12" eb="14">
      <t>ヘイセイ</t>
    </rPh>
    <rPh sb="16" eb="17">
      <t>ネン</t>
    </rPh>
    <rPh sb="18" eb="20">
      <t>ショウギョウ</t>
    </rPh>
    <rPh sb="20" eb="22">
      <t>トウケイ</t>
    </rPh>
    <rPh sb="22" eb="24">
      <t>チョウサ</t>
    </rPh>
    <phoneticPr fontId="2"/>
  </si>
  <si>
    <t>年間販売額
　　　(百万円)</t>
    <rPh sb="0" eb="2">
      <t>ネンカン</t>
    </rPh>
    <rPh sb="2" eb="5">
      <t>ハンバイガク</t>
    </rPh>
    <rPh sb="10" eb="11">
      <t>ヒャク</t>
    </rPh>
    <rPh sb="11" eb="13">
      <t>マンエン</t>
    </rPh>
    <phoneticPr fontId="2"/>
  </si>
  <si>
    <t>８．国勢調査人口及び世帯数</t>
    <rPh sb="2" eb="4">
      <t>コクセイ</t>
    </rPh>
    <rPh sb="4" eb="6">
      <t>チョウサ</t>
    </rPh>
    <rPh sb="6" eb="8">
      <t>ジンコウ</t>
    </rPh>
    <rPh sb="8" eb="9">
      <t>オヨ</t>
    </rPh>
    <rPh sb="10" eb="13">
      <t>セタイスウ</t>
    </rPh>
    <phoneticPr fontId="2"/>
  </si>
  <si>
    <t>２１．産業別従業者数</t>
    <rPh sb="3" eb="6">
      <t>サンギョウベツ</t>
    </rPh>
    <rPh sb="6" eb="8">
      <t>ジュウギョウ</t>
    </rPh>
    <rPh sb="8" eb="9">
      <t>シュウギョウシャ</t>
    </rPh>
    <rPh sb="9" eb="10">
      <t>スウ</t>
    </rPh>
    <phoneticPr fontId="2"/>
  </si>
  <si>
    <t>２２．従業者規模別事業所数及び従業者数</t>
    <rPh sb="3" eb="6">
      <t>ジュウギョウシャ</t>
    </rPh>
    <rPh sb="6" eb="9">
      <t>キボベツ</t>
    </rPh>
    <rPh sb="9" eb="12">
      <t>ジギョウショ</t>
    </rPh>
    <rPh sb="12" eb="13">
      <t>スウ</t>
    </rPh>
    <rPh sb="13" eb="14">
      <t>オヨ</t>
    </rPh>
    <rPh sb="15" eb="16">
      <t>ジュウ</t>
    </rPh>
    <rPh sb="16" eb="19">
      <t>ギョウシャスウ</t>
    </rPh>
    <phoneticPr fontId="2"/>
  </si>
  <si>
    <t>(注)</t>
    <phoneticPr fontId="2"/>
  </si>
  <si>
    <t>６１．介護保険加入者及び認定状況</t>
    <rPh sb="3" eb="5">
      <t>カイゴ</t>
    </rPh>
    <rPh sb="5" eb="7">
      <t>ホケン</t>
    </rPh>
    <rPh sb="7" eb="10">
      <t>カニュウシャ</t>
    </rPh>
    <rPh sb="10" eb="11">
      <t>オヨ</t>
    </rPh>
    <rPh sb="12" eb="14">
      <t>ニンテイ</t>
    </rPh>
    <rPh sb="14" eb="16">
      <t>ジョウキョウ</t>
    </rPh>
    <phoneticPr fontId="2"/>
  </si>
  <si>
    <t>７７．火災発生件数及び損額</t>
    <rPh sb="3" eb="5">
      <t>カサイ</t>
    </rPh>
    <rPh sb="5" eb="7">
      <t>ハッセイ</t>
    </rPh>
    <rPh sb="7" eb="9">
      <t>ケンスウ</t>
    </rPh>
    <rPh sb="9" eb="10">
      <t>オヨ</t>
    </rPh>
    <rPh sb="11" eb="12">
      <t>ソン</t>
    </rPh>
    <rPh sb="12" eb="13">
      <t>ガク</t>
    </rPh>
    <phoneticPr fontId="2"/>
  </si>
  <si>
    <t>３２．産業(中分類)別事業所数・従業者数及び製造品出荷額等・付加価値額</t>
    <rPh sb="3" eb="5">
      <t>サンギョウ</t>
    </rPh>
    <rPh sb="6" eb="7">
      <t>チュウ</t>
    </rPh>
    <rPh sb="7" eb="9">
      <t>ブンルイ</t>
    </rPh>
    <rPh sb="10" eb="11">
      <t>ベツ</t>
    </rPh>
    <rPh sb="11" eb="14">
      <t>ジギョウショ</t>
    </rPh>
    <rPh sb="14" eb="15">
      <t>スウ</t>
    </rPh>
    <rPh sb="16" eb="19">
      <t>ジュウギョウシャ</t>
    </rPh>
    <rPh sb="19" eb="20">
      <t>スウ</t>
    </rPh>
    <rPh sb="20" eb="21">
      <t>オヨ</t>
    </rPh>
    <rPh sb="22" eb="24">
      <t>セイゾウ</t>
    </rPh>
    <rPh sb="24" eb="25">
      <t>ヒン</t>
    </rPh>
    <rPh sb="25" eb="28">
      <t>シュッカガク</t>
    </rPh>
    <rPh sb="28" eb="29">
      <t>トウ</t>
    </rPh>
    <rPh sb="30" eb="32">
      <t>フカ</t>
    </rPh>
    <rPh sb="32" eb="34">
      <t>カチ</t>
    </rPh>
    <rPh sb="34" eb="35">
      <t>ガク</t>
    </rPh>
    <phoneticPr fontId="2"/>
  </si>
  <si>
    <t>４８．軽自動車登録台数</t>
    <rPh sb="3" eb="7">
      <t>ケイジドウシャ</t>
    </rPh>
    <rPh sb="7" eb="9">
      <t>トウロク</t>
    </rPh>
    <rPh sb="9" eb="11">
      <t>ダイスウ</t>
    </rPh>
    <phoneticPr fontId="2"/>
  </si>
  <si>
    <t>２６．農作物作付面積及び収穫量</t>
    <rPh sb="3" eb="6">
      <t>ノウサクモツ</t>
    </rPh>
    <rPh sb="6" eb="8">
      <t>サクツ</t>
    </rPh>
    <rPh sb="8" eb="10">
      <t>メンセキ</t>
    </rPh>
    <rPh sb="10" eb="11">
      <t>オヨ</t>
    </rPh>
    <rPh sb="12" eb="15">
      <t>シュウカクリョウ</t>
    </rPh>
    <phoneticPr fontId="2"/>
  </si>
  <si>
    <t>保険税</t>
    <rPh sb="0" eb="2">
      <t>ホケン</t>
    </rPh>
    <rPh sb="2" eb="3">
      <t>ゼイ</t>
    </rPh>
    <phoneticPr fontId="2"/>
  </si>
  <si>
    <t>野洲市へ転入</t>
    <rPh sb="0" eb="3">
      <t>ヤスシ</t>
    </rPh>
    <rPh sb="4" eb="6">
      <t>テンニュウ</t>
    </rPh>
    <phoneticPr fontId="2"/>
  </si>
  <si>
    <t>野洲市から転出</t>
    <rPh sb="0" eb="3">
      <t>ヤスシ</t>
    </rPh>
    <rPh sb="5" eb="7">
      <t>テンシュツ</t>
    </rPh>
    <phoneticPr fontId="2"/>
  </si>
  <si>
    <t xml:space="preserve">  　世帯数の数値は、複数国籍世帯を除く</t>
    <rPh sb="3" eb="6">
      <t>セタイスウ</t>
    </rPh>
    <rPh sb="7" eb="9">
      <t>スウチ</t>
    </rPh>
    <rPh sb="11" eb="13">
      <t>フクスウ</t>
    </rPh>
    <rPh sb="13" eb="15">
      <t>コクセキ</t>
    </rPh>
    <rPh sb="15" eb="17">
      <t>セタイ</t>
    </rPh>
    <rPh sb="18" eb="19">
      <t>ノゾ</t>
    </rPh>
    <phoneticPr fontId="2"/>
  </si>
  <si>
    <t>３５°０４′０３″</t>
    <phoneticPr fontId="2"/>
  </si>
  <si>
    <t>平成30年</t>
    <rPh sb="0" eb="2">
      <t>ヘイセイ</t>
    </rPh>
    <rPh sb="4" eb="5">
      <t>ネン</t>
    </rPh>
    <phoneticPr fontId="2"/>
  </si>
  <si>
    <t>(注)平成30年3月31日現在</t>
    <rPh sb="1" eb="2">
      <t>チュウ</t>
    </rPh>
    <rPh sb="3" eb="5">
      <t>ヘイセイ</t>
    </rPh>
    <rPh sb="7" eb="8">
      <t>ネン</t>
    </rPh>
    <rPh sb="9" eb="10">
      <t>ガツ</t>
    </rPh>
    <rPh sb="12" eb="13">
      <t>ニチ</t>
    </rPh>
    <rPh sb="13" eb="15">
      <t>ゲンザイ</t>
    </rPh>
    <phoneticPr fontId="2"/>
  </si>
  <si>
    <t>平成28年</t>
    <phoneticPr fontId="2"/>
  </si>
  <si>
    <t>平成29年</t>
    <phoneticPr fontId="2"/>
  </si>
  <si>
    <t>平成30年</t>
    <phoneticPr fontId="2"/>
  </si>
  <si>
    <t>平成３０年</t>
    <rPh sb="0" eb="2">
      <t>ヘイセイ</t>
    </rPh>
    <rPh sb="4" eb="5">
      <t>ネン</t>
    </rPh>
    <phoneticPr fontId="2"/>
  </si>
  <si>
    <t>平成２９年</t>
    <rPh sb="0" eb="2">
      <t>ヘイセイ</t>
    </rPh>
    <rPh sb="4" eb="5">
      <t>ネンド</t>
    </rPh>
    <phoneticPr fontId="2"/>
  </si>
  <si>
    <t>平成29年度</t>
    <rPh sb="0" eb="2">
      <t>ヘイセイ</t>
    </rPh>
    <rPh sb="4" eb="5">
      <t>ネン</t>
    </rPh>
    <rPh sb="5" eb="6">
      <t>ド</t>
    </rPh>
    <phoneticPr fontId="2"/>
  </si>
  <si>
    <t>平成29年度</t>
    <rPh sb="0" eb="2">
      <t>ヘイセイ</t>
    </rPh>
    <rPh sb="4" eb="6">
      <t>ネンド</t>
    </rPh>
    <phoneticPr fontId="2"/>
  </si>
  <si>
    <t>平成３０年度</t>
    <rPh sb="0" eb="2">
      <t>ヘイセイ</t>
    </rPh>
    <rPh sb="4" eb="6">
      <t>ネンド</t>
    </rPh>
    <phoneticPr fontId="2"/>
  </si>
  <si>
    <t>（注）平成30年5月1日現在</t>
    <rPh sb="1" eb="2">
      <t>チュウ</t>
    </rPh>
    <rPh sb="3" eb="5">
      <t>ヘイセイ</t>
    </rPh>
    <rPh sb="7" eb="8">
      <t>ネン</t>
    </rPh>
    <rPh sb="9" eb="10">
      <t>ツキ</t>
    </rPh>
    <rPh sb="11" eb="12">
      <t>ニチ</t>
    </rPh>
    <rPh sb="12" eb="14">
      <t>ゲンザイ</t>
    </rPh>
    <phoneticPr fontId="2"/>
  </si>
  <si>
    <t>平成29年度</t>
    <rPh sb="0" eb="2">
      <t>ヘイセイ</t>
    </rPh>
    <phoneticPr fontId="2"/>
  </si>
  <si>
    <t>平成29年度</t>
    <rPh sb="0" eb="2">
      <t>ヘイセイ</t>
    </rPh>
    <phoneticPr fontId="6"/>
  </si>
  <si>
    <t>　　　平成29年1月1日現在</t>
    <rPh sb="3" eb="5">
      <t>ヘイセイ</t>
    </rPh>
    <rPh sb="7" eb="8">
      <t>ネン</t>
    </rPh>
    <rPh sb="9" eb="10">
      <t>ガツ</t>
    </rPh>
    <rPh sb="11" eb="12">
      <t>ヒ</t>
    </rPh>
    <rPh sb="12" eb="14">
      <t>ゲンザイ</t>
    </rPh>
    <phoneticPr fontId="2"/>
  </si>
  <si>
    <t>X</t>
  </si>
  <si>
    <t>平成23年度</t>
    <rPh sb="0" eb="2">
      <t>ヘイセイ</t>
    </rPh>
    <rPh sb="4" eb="5">
      <t>ネン</t>
    </rPh>
    <rPh sb="5" eb="6">
      <t>ド</t>
    </rPh>
    <phoneticPr fontId="2"/>
  </si>
  <si>
    <t xml:space="preserve">　　　年（実績）
区　　分
</t>
    <rPh sb="3" eb="4">
      <t>ネン</t>
    </rPh>
    <rPh sb="5" eb="7">
      <t>ジッセキ</t>
    </rPh>
    <rPh sb="12" eb="13">
      <t>ク</t>
    </rPh>
    <rPh sb="15" eb="16">
      <t>ブン</t>
    </rPh>
    <phoneticPr fontId="2"/>
  </si>
  <si>
    <t>　　　　区分
年（実績）</t>
    <rPh sb="4" eb="6">
      <t>クブン</t>
    </rPh>
    <rPh sb="8" eb="9">
      <t>ネン</t>
    </rPh>
    <rPh sb="10" eb="12">
      <t>ジッセキ</t>
    </rPh>
    <phoneticPr fontId="2"/>
  </si>
  <si>
    <t>平成29年工業統計調査</t>
    <rPh sb="0" eb="2">
      <t>ヘイセイ</t>
    </rPh>
    <rPh sb="4" eb="5">
      <t>ネン</t>
    </rPh>
    <rPh sb="5" eb="7">
      <t>コウギョウ</t>
    </rPh>
    <rPh sb="7" eb="9">
      <t>トウケイ</t>
    </rPh>
    <rPh sb="9" eb="11">
      <t>チョウサ</t>
    </rPh>
    <phoneticPr fontId="2"/>
  </si>
  <si>
    <t>従業者４人以上の事業所</t>
    <rPh sb="0" eb="3">
      <t>ジュウギョウシャ</t>
    </rPh>
    <phoneticPr fontId="2"/>
  </si>
  <si>
    <t>平成28年経済センサス-活動調査</t>
    <rPh sb="0" eb="2">
      <t>ヘイセイ</t>
    </rPh>
    <rPh sb="4" eb="5">
      <t>ネン</t>
    </rPh>
    <rPh sb="5" eb="7">
      <t>ケイザイ</t>
    </rPh>
    <rPh sb="12" eb="14">
      <t>カツドウ</t>
    </rPh>
    <rPh sb="14" eb="16">
      <t>チョウサ</t>
    </rPh>
    <phoneticPr fontId="2"/>
  </si>
  <si>
    <t>平成24年～26年、29年工業統計調査</t>
    <rPh sb="0" eb="2">
      <t>ヘイセイ</t>
    </rPh>
    <rPh sb="4" eb="5">
      <t>ネン</t>
    </rPh>
    <rPh sb="8" eb="9">
      <t>ネン</t>
    </rPh>
    <rPh sb="12" eb="13">
      <t>ネン</t>
    </rPh>
    <rPh sb="13" eb="15">
      <t>コウギョウ</t>
    </rPh>
    <rPh sb="15" eb="17">
      <t>トウケイ</t>
    </rPh>
    <rPh sb="17" eb="19">
      <t>チョウサ</t>
    </rPh>
    <phoneticPr fontId="2"/>
  </si>
  <si>
    <t>資料：</t>
    <rPh sb="0" eb="2">
      <t>シリョウ</t>
    </rPh>
    <phoneticPr fontId="2"/>
  </si>
  <si>
    <t>　　平成24年～26年工業統計調査は12月31日現在</t>
    <rPh sb="2" eb="4">
      <t>ヘイセイ</t>
    </rPh>
    <rPh sb="6" eb="7">
      <t>ネン</t>
    </rPh>
    <rPh sb="10" eb="11">
      <t>ネン</t>
    </rPh>
    <rPh sb="11" eb="13">
      <t>コウギョウ</t>
    </rPh>
    <rPh sb="13" eb="15">
      <t>トウケイ</t>
    </rPh>
    <rPh sb="15" eb="17">
      <t>チョウサ</t>
    </rPh>
    <rPh sb="20" eb="21">
      <t>ガツ</t>
    </rPh>
    <rPh sb="23" eb="24">
      <t>ニチ</t>
    </rPh>
    <rPh sb="24" eb="26">
      <t>ゲンザイ</t>
    </rPh>
    <phoneticPr fontId="2"/>
  </si>
  <si>
    <t>　　平成28年経済センサス-活動調査、平成29年工業統計調査は6月1日現在</t>
    <rPh sb="2" eb="4">
      <t>ヘイセイ</t>
    </rPh>
    <rPh sb="6" eb="7">
      <t>ネン</t>
    </rPh>
    <rPh sb="7" eb="9">
      <t>ケイザイ</t>
    </rPh>
    <rPh sb="14" eb="16">
      <t>カツドウ</t>
    </rPh>
    <rPh sb="16" eb="18">
      <t>チョウサ</t>
    </rPh>
    <rPh sb="19" eb="21">
      <t>ヘイセイ</t>
    </rPh>
    <rPh sb="23" eb="24">
      <t>ネン</t>
    </rPh>
    <rPh sb="24" eb="26">
      <t>コウギョウ</t>
    </rPh>
    <rPh sb="26" eb="28">
      <t>トウケイ</t>
    </rPh>
    <rPh sb="28" eb="30">
      <t>チョウサ</t>
    </rPh>
    <rPh sb="32" eb="33">
      <t>ガツ</t>
    </rPh>
    <rPh sb="34" eb="35">
      <t>ニチ</t>
    </rPh>
    <rPh sb="35" eb="37">
      <t>ゲンザイ</t>
    </rPh>
    <phoneticPr fontId="2"/>
  </si>
  <si>
    <t>　　　区分
年（実績）</t>
    <rPh sb="3" eb="5">
      <t>クブン</t>
    </rPh>
    <rPh sb="7" eb="8">
      <t>ネン</t>
    </rPh>
    <rPh sb="9" eb="11">
      <t>ジッセキ</t>
    </rPh>
    <phoneticPr fontId="2"/>
  </si>
  <si>
    <t>…</t>
    <phoneticPr fontId="2"/>
  </si>
  <si>
    <t>…</t>
    <phoneticPr fontId="2"/>
  </si>
  <si>
    <t>…</t>
    <phoneticPr fontId="2"/>
  </si>
  <si>
    <t>…</t>
    <phoneticPr fontId="2"/>
  </si>
  <si>
    <t>X</t>
    <phoneticPr fontId="2"/>
  </si>
  <si>
    <t>X</t>
    <phoneticPr fontId="2"/>
  </si>
  <si>
    <t>-</t>
    <phoneticPr fontId="2"/>
  </si>
  <si>
    <t>X</t>
    <phoneticPr fontId="2"/>
  </si>
  <si>
    <t>-</t>
    <phoneticPr fontId="2"/>
  </si>
  <si>
    <t>X</t>
    <phoneticPr fontId="2"/>
  </si>
  <si>
    <t>-</t>
    <phoneticPr fontId="2"/>
  </si>
  <si>
    <t>-</t>
    <phoneticPr fontId="2"/>
  </si>
  <si>
    <t>（注）平成30年3月31日現在</t>
    <rPh sb="1" eb="2">
      <t>チュウ</t>
    </rPh>
    <rPh sb="3" eb="5">
      <t>ヘイセイ</t>
    </rPh>
    <rPh sb="7" eb="8">
      <t>ネン</t>
    </rPh>
    <rPh sb="9" eb="10">
      <t>ガツ</t>
    </rPh>
    <rPh sb="12" eb="13">
      <t>ニチ</t>
    </rPh>
    <rPh sb="13" eb="15">
      <t>ゲンザイ</t>
    </rPh>
    <phoneticPr fontId="2"/>
  </si>
  <si>
    <t>　　平成28年4月以降は「電力自由化」により資料収集不可　</t>
    <rPh sb="2" eb="4">
      <t>ヘイセイ</t>
    </rPh>
    <rPh sb="6" eb="7">
      <t>ネン</t>
    </rPh>
    <rPh sb="8" eb="9">
      <t>ガツ</t>
    </rPh>
    <rPh sb="9" eb="11">
      <t>イコウ</t>
    </rPh>
    <rPh sb="13" eb="15">
      <t>デンリョク</t>
    </rPh>
    <rPh sb="15" eb="17">
      <t>ジユウ</t>
    </rPh>
    <rPh sb="17" eb="18">
      <t>カ</t>
    </rPh>
    <rPh sb="22" eb="24">
      <t>シリョウ</t>
    </rPh>
    <rPh sb="24" eb="26">
      <t>シュウシュウ</t>
    </rPh>
    <rPh sb="26" eb="28">
      <t>フカ</t>
    </rPh>
    <phoneticPr fontId="2"/>
  </si>
  <si>
    <t>Ｘ</t>
    <phoneticPr fontId="2"/>
  </si>
  <si>
    <t>-</t>
    <phoneticPr fontId="2"/>
  </si>
  <si>
    <t>-</t>
    <phoneticPr fontId="2"/>
  </si>
  <si>
    <t>近江富士二丁目</t>
    <phoneticPr fontId="2"/>
  </si>
  <si>
    <t>近江富士三丁目</t>
    <phoneticPr fontId="2"/>
  </si>
  <si>
    <t>近江富士四丁目</t>
    <phoneticPr fontId="2"/>
  </si>
  <si>
    <t>冨波乙</t>
    <phoneticPr fontId="2"/>
  </si>
  <si>
    <t>近江富士五丁目</t>
    <phoneticPr fontId="2"/>
  </si>
  <si>
    <t>大篠原</t>
    <phoneticPr fontId="2"/>
  </si>
  <si>
    <t>近江富士六丁目</t>
    <phoneticPr fontId="2"/>
  </si>
  <si>
    <t>小　堤</t>
    <phoneticPr fontId="2"/>
  </si>
  <si>
    <t>行畑一丁目</t>
    <phoneticPr fontId="2"/>
  </si>
  <si>
    <t>行畑二丁目</t>
    <phoneticPr fontId="2"/>
  </si>
  <si>
    <t>長　島</t>
    <phoneticPr fontId="2"/>
  </si>
  <si>
    <t>比　江</t>
    <phoneticPr fontId="2"/>
  </si>
  <si>
    <t>小比江</t>
    <phoneticPr fontId="2"/>
  </si>
  <si>
    <t>北比江</t>
    <phoneticPr fontId="2"/>
  </si>
  <si>
    <t>乙　窪</t>
    <phoneticPr fontId="2"/>
  </si>
  <si>
    <t>吉　地</t>
    <phoneticPr fontId="2"/>
  </si>
  <si>
    <t>西河原</t>
    <phoneticPr fontId="2"/>
  </si>
  <si>
    <t>喜　合</t>
    <phoneticPr fontId="2"/>
  </si>
  <si>
    <t>近江富士一丁目</t>
    <phoneticPr fontId="2"/>
  </si>
  <si>
    <t>比留田</t>
    <phoneticPr fontId="2"/>
  </si>
  <si>
    <t>５．地目別有租地面積</t>
    <phoneticPr fontId="2"/>
  </si>
  <si>
    <t>ha</t>
    <phoneticPr fontId="2"/>
  </si>
  <si>
    <t>％</t>
    <phoneticPr fontId="2"/>
  </si>
  <si>
    <t>３ＤＫ</t>
    <phoneticPr fontId="2"/>
  </si>
  <si>
    <t>２ＤＫ</t>
    <phoneticPr fontId="2"/>
  </si>
  <si>
    <t>５ＤＫ</t>
    <phoneticPr fontId="2"/>
  </si>
  <si>
    <t>平成30年</t>
    <phoneticPr fontId="2"/>
  </si>
  <si>
    <t>無投票</t>
    <rPh sb="0" eb="3">
      <t>ムトウヒョウ</t>
    </rPh>
    <phoneticPr fontId="2"/>
  </si>
  <si>
    <t>－</t>
    <phoneticPr fontId="2"/>
  </si>
  <si>
    <t>ー</t>
    <phoneticPr fontId="2"/>
  </si>
  <si>
    <t>※1</t>
    <phoneticPr fontId="2"/>
  </si>
  <si>
    <t>※2</t>
    <phoneticPr fontId="2"/>
  </si>
  <si>
    <t>　　　</t>
    <phoneticPr fontId="2"/>
  </si>
  <si>
    <t>-</t>
    <phoneticPr fontId="2"/>
  </si>
  <si>
    <t>子宮頸がん</t>
    <rPh sb="0" eb="2">
      <t>シキュウ</t>
    </rPh>
    <rPh sb="2" eb="3">
      <t>ケイ</t>
    </rPh>
    <phoneticPr fontId="2"/>
  </si>
  <si>
    <t>高齢者
肺炎球菌</t>
    <rPh sb="0" eb="3">
      <t>コウレイシャ</t>
    </rPh>
    <rPh sb="4" eb="6">
      <t>ハイエン</t>
    </rPh>
    <rPh sb="6" eb="8">
      <t>キュウキン</t>
    </rPh>
    <phoneticPr fontId="2"/>
  </si>
  <si>
    <t>水痘</t>
    <rPh sb="0" eb="2">
      <t>スイトウ</t>
    </rPh>
    <phoneticPr fontId="2"/>
  </si>
  <si>
    <t>B型肝炎</t>
    <rPh sb="1" eb="4">
      <t>ガタカンエン</t>
    </rPh>
    <phoneticPr fontId="2"/>
  </si>
  <si>
    <t>(注)子宮頸がん･･･平成22年11月26日からの任意接種費用助成期間を経て平成25年4月1日から定期予防</t>
    <rPh sb="1" eb="2">
      <t>チュウ</t>
    </rPh>
    <rPh sb="3" eb="5">
      <t>シキュウ</t>
    </rPh>
    <rPh sb="5" eb="6">
      <t>ケイ</t>
    </rPh>
    <rPh sb="11" eb="13">
      <t>ヘイセイ</t>
    </rPh>
    <rPh sb="15" eb="16">
      <t>ネン</t>
    </rPh>
    <rPh sb="18" eb="19">
      <t>ガツ</t>
    </rPh>
    <rPh sb="21" eb="22">
      <t>ニチ</t>
    </rPh>
    <rPh sb="25" eb="27">
      <t>ニンイ</t>
    </rPh>
    <rPh sb="27" eb="29">
      <t>セッシュ</t>
    </rPh>
    <rPh sb="29" eb="31">
      <t>ヒヨウ</t>
    </rPh>
    <rPh sb="31" eb="33">
      <t>ジョセイ</t>
    </rPh>
    <rPh sb="33" eb="35">
      <t>キカン</t>
    </rPh>
    <rPh sb="36" eb="37">
      <t>ヘ</t>
    </rPh>
    <rPh sb="38" eb="40">
      <t>ヘイセイ</t>
    </rPh>
    <rPh sb="42" eb="43">
      <t>ネン</t>
    </rPh>
    <rPh sb="44" eb="45">
      <t>ガツ</t>
    </rPh>
    <rPh sb="46" eb="47">
      <t>ニチ</t>
    </rPh>
    <rPh sb="49" eb="51">
      <t>テイキ</t>
    </rPh>
    <rPh sb="51" eb="53">
      <t>ヨボウ</t>
    </rPh>
    <phoneticPr fontId="2"/>
  </si>
  <si>
    <t>接種化。平成25年6月14日から積極的勧奨が差し控えになる</t>
    <rPh sb="0" eb="2">
      <t>セッシュ</t>
    </rPh>
    <rPh sb="2" eb="3">
      <t>カ</t>
    </rPh>
    <rPh sb="4" eb="6">
      <t>ヘイセイ</t>
    </rPh>
    <rPh sb="8" eb="9">
      <t>ネン</t>
    </rPh>
    <rPh sb="10" eb="11">
      <t>ガツ</t>
    </rPh>
    <rPh sb="13" eb="14">
      <t>ニチ</t>
    </rPh>
    <rPh sb="16" eb="19">
      <t>セッキョクテキ</t>
    </rPh>
    <rPh sb="19" eb="21">
      <t>カンショウ</t>
    </rPh>
    <rPh sb="22" eb="23">
      <t>サ</t>
    </rPh>
    <rPh sb="24" eb="25">
      <t>ヒカ</t>
    </rPh>
    <phoneticPr fontId="2"/>
  </si>
  <si>
    <t>(注)日本脳炎･･･平成17年5月30日～平成22年3月31日の積極的勧奨の差し控え後、平成22年4月から勧奨</t>
    <rPh sb="1" eb="2">
      <t>チュウ</t>
    </rPh>
    <rPh sb="3" eb="5">
      <t>ニホン</t>
    </rPh>
    <rPh sb="5" eb="7">
      <t>ノウエン</t>
    </rPh>
    <rPh sb="10" eb="12">
      <t>ヘイセイ</t>
    </rPh>
    <rPh sb="14" eb="15">
      <t>ネン</t>
    </rPh>
    <rPh sb="16" eb="17">
      <t>ガツ</t>
    </rPh>
    <rPh sb="19" eb="20">
      <t>ニチ</t>
    </rPh>
    <rPh sb="21" eb="23">
      <t>ヘイセイ</t>
    </rPh>
    <rPh sb="25" eb="26">
      <t>ネン</t>
    </rPh>
    <rPh sb="27" eb="28">
      <t>ガツ</t>
    </rPh>
    <rPh sb="30" eb="31">
      <t>ニチ</t>
    </rPh>
    <rPh sb="32" eb="35">
      <t>セッキョクテキ</t>
    </rPh>
    <rPh sb="35" eb="37">
      <t>カンショウ</t>
    </rPh>
    <rPh sb="38" eb="39">
      <t>サ</t>
    </rPh>
    <rPh sb="40" eb="41">
      <t>ヒカ</t>
    </rPh>
    <rPh sb="42" eb="43">
      <t>ゴ</t>
    </rPh>
    <rPh sb="44" eb="46">
      <t>ヘイセイ</t>
    </rPh>
    <rPh sb="48" eb="49">
      <t>ネン</t>
    </rPh>
    <rPh sb="50" eb="51">
      <t>ガツ</t>
    </rPh>
    <rPh sb="53" eb="55">
      <t>カンショウ</t>
    </rPh>
    <phoneticPr fontId="2"/>
  </si>
  <si>
    <t>再開（平成21年6月新ワクチン開始）。平成23年5月20日より特例接種者（平成19年4月2日～平成</t>
    <rPh sb="0" eb="2">
      <t>サイカイ</t>
    </rPh>
    <rPh sb="3" eb="5">
      <t>ヘイセイ</t>
    </rPh>
    <rPh sb="7" eb="8">
      <t>ネン</t>
    </rPh>
    <rPh sb="9" eb="10">
      <t>ガツ</t>
    </rPh>
    <rPh sb="10" eb="11">
      <t>シン</t>
    </rPh>
    <rPh sb="15" eb="17">
      <t>カイシ</t>
    </rPh>
    <rPh sb="19" eb="21">
      <t>ヘイセイ</t>
    </rPh>
    <rPh sb="23" eb="24">
      <t>ネン</t>
    </rPh>
    <rPh sb="25" eb="26">
      <t>ガツ</t>
    </rPh>
    <rPh sb="28" eb="29">
      <t>ニチ</t>
    </rPh>
    <rPh sb="31" eb="33">
      <t>トクレイ</t>
    </rPh>
    <rPh sb="33" eb="35">
      <t>セッシュ</t>
    </rPh>
    <rPh sb="35" eb="36">
      <t>シャ</t>
    </rPh>
    <rPh sb="37" eb="39">
      <t>ヘイセイ</t>
    </rPh>
    <rPh sb="41" eb="42">
      <t>ネン</t>
    </rPh>
    <rPh sb="43" eb="44">
      <t>ガツ</t>
    </rPh>
    <rPh sb="45" eb="46">
      <t>ニチ</t>
    </rPh>
    <rPh sb="47" eb="49">
      <t>ヘイセイ</t>
    </rPh>
    <phoneticPr fontId="2"/>
  </si>
  <si>
    <t>21年10月1日生および平成7年6月1日～平成19年4月1日生)が追加</t>
    <rPh sb="2" eb="3">
      <t>ネン</t>
    </rPh>
    <rPh sb="5" eb="6">
      <t>ガツ</t>
    </rPh>
    <rPh sb="7" eb="8">
      <t>ニチ</t>
    </rPh>
    <rPh sb="8" eb="9">
      <t>セイ</t>
    </rPh>
    <rPh sb="25" eb="26">
      <t>ネン</t>
    </rPh>
    <rPh sb="27" eb="28">
      <t>ガツ</t>
    </rPh>
    <rPh sb="29" eb="30">
      <t>ニチ</t>
    </rPh>
    <rPh sb="30" eb="31">
      <t>ウ</t>
    </rPh>
    <rPh sb="33" eb="35">
      <t>ツイカ</t>
    </rPh>
    <phoneticPr fontId="2"/>
  </si>
  <si>
    <t>(注)水痘･･･平成26年10月1日から定期予防接種化</t>
    <rPh sb="1" eb="2">
      <t>チュウ</t>
    </rPh>
    <rPh sb="3" eb="5">
      <t>スイトウ</t>
    </rPh>
    <rPh sb="8" eb="10">
      <t>ヘイセイ</t>
    </rPh>
    <rPh sb="12" eb="13">
      <t>ネン</t>
    </rPh>
    <rPh sb="15" eb="16">
      <t>ガツ</t>
    </rPh>
    <rPh sb="17" eb="18">
      <t>ニチ</t>
    </rPh>
    <rPh sb="20" eb="22">
      <t>テイキ</t>
    </rPh>
    <rPh sb="22" eb="24">
      <t>ヨボウ</t>
    </rPh>
    <rPh sb="24" eb="26">
      <t>セッシュ</t>
    </rPh>
    <rPh sb="26" eb="27">
      <t>カ</t>
    </rPh>
    <phoneticPr fontId="2"/>
  </si>
  <si>
    <t>(注)B型肝炎･･･平成28年10月1日から定期予防接種化</t>
    <rPh sb="1" eb="2">
      <t>チュウ</t>
    </rPh>
    <rPh sb="4" eb="7">
      <t>ガタカンエン</t>
    </rPh>
    <rPh sb="10" eb="12">
      <t>ヘイセイ</t>
    </rPh>
    <rPh sb="14" eb="15">
      <t>ネン</t>
    </rPh>
    <rPh sb="17" eb="18">
      <t>ガツ</t>
    </rPh>
    <rPh sb="19" eb="20">
      <t>ニチ</t>
    </rPh>
    <rPh sb="22" eb="24">
      <t>テイキ</t>
    </rPh>
    <rPh sb="24" eb="26">
      <t>ヨボウ</t>
    </rPh>
    <rPh sb="26" eb="28">
      <t>セッシュ</t>
    </rPh>
    <rPh sb="28" eb="29">
      <t>カ</t>
    </rPh>
    <phoneticPr fontId="2"/>
  </si>
  <si>
    <t xml:space="preserve">… </t>
    <phoneticPr fontId="2"/>
  </si>
  <si>
    <t>資料：保険年金課(単位：人)</t>
    <phoneticPr fontId="2"/>
  </si>
  <si>
    <t>-</t>
    <phoneticPr fontId="6"/>
  </si>
  <si>
    <t>-</t>
    <phoneticPr fontId="6"/>
  </si>
  <si>
    <t>-</t>
    <phoneticPr fontId="2"/>
  </si>
  <si>
    <t>-</t>
    <phoneticPr fontId="2"/>
  </si>
  <si>
    <t>-</t>
    <phoneticPr fontId="2"/>
  </si>
  <si>
    <t>-</t>
    <phoneticPr fontId="2"/>
  </si>
  <si>
    <t>-</t>
    <phoneticPr fontId="2"/>
  </si>
  <si>
    <t>-</t>
    <phoneticPr fontId="2"/>
  </si>
  <si>
    <t>-</t>
    <phoneticPr fontId="2"/>
  </si>
  <si>
    <t>ビワコ
マイアミランド</t>
    <phoneticPr fontId="2"/>
  </si>
  <si>
    <t>絵画</t>
    <rPh sb="0" eb="2">
      <t>カイガ</t>
    </rPh>
    <phoneticPr fontId="2"/>
  </si>
  <si>
    <t>絹本著色両界曼荼羅図</t>
    <rPh sb="0" eb="1">
      <t>キヌ</t>
    </rPh>
    <rPh sb="1" eb="2">
      <t>ホン</t>
    </rPh>
    <rPh sb="2" eb="4">
      <t>チョショク</t>
    </rPh>
    <rPh sb="4" eb="6">
      <t>リョウカイ</t>
    </rPh>
    <rPh sb="6" eb="9">
      <t>マンダラ</t>
    </rPh>
    <rPh sb="9" eb="10">
      <t>ズ</t>
    </rPh>
    <phoneticPr fontId="2"/>
  </si>
  <si>
    <t>2幅</t>
    <rPh sb="1" eb="2">
      <t>ハバ</t>
    </rPh>
    <phoneticPr fontId="2"/>
  </si>
  <si>
    <t>南北朝</t>
    <rPh sb="0" eb="3">
      <t>ナンボクチョウ</t>
    </rPh>
    <phoneticPr fontId="2"/>
  </si>
  <si>
    <t>御上神社</t>
    <rPh sb="0" eb="4">
      <t>ミカミジンジャ</t>
    </rPh>
    <phoneticPr fontId="2"/>
  </si>
  <si>
    <t>絹本著色熊野曼荼羅図</t>
    <rPh sb="0" eb="1">
      <t>キヌ</t>
    </rPh>
    <rPh sb="1" eb="2">
      <t>ホン</t>
    </rPh>
    <rPh sb="2" eb="4">
      <t>チョショク</t>
    </rPh>
    <rPh sb="4" eb="6">
      <t>クマノ</t>
    </rPh>
    <rPh sb="6" eb="9">
      <t>マンダラ</t>
    </rPh>
    <rPh sb="9" eb="10">
      <t>ズ</t>
    </rPh>
    <phoneticPr fontId="2"/>
  </si>
  <si>
    <t>1幅</t>
    <rPh sb="1" eb="2">
      <t>ハバ</t>
    </rPh>
    <phoneticPr fontId="2"/>
  </si>
  <si>
    <t>鎌倉</t>
    <rPh sb="0" eb="2">
      <t>カマクラ</t>
    </rPh>
    <phoneticPr fontId="2"/>
  </si>
  <si>
    <t>錦織寺</t>
    <rPh sb="0" eb="3">
      <t>キンショクジ</t>
    </rPh>
    <phoneticPr fontId="2"/>
  </si>
  <si>
    <t>彫刻</t>
    <rPh sb="0" eb="2">
      <t>チョウコク</t>
    </rPh>
    <phoneticPr fontId="2"/>
  </si>
  <si>
    <t>木造地蔵菩薩坐像（貞和6年墨書）</t>
    <rPh sb="0" eb="2">
      <t>モクゾウ</t>
    </rPh>
    <rPh sb="2" eb="4">
      <t>ジゾウ</t>
    </rPh>
    <rPh sb="4" eb="6">
      <t>ボサツ</t>
    </rPh>
    <rPh sb="6" eb="8">
      <t>ザゾウ</t>
    </rPh>
    <rPh sb="9" eb="10">
      <t>サダ</t>
    </rPh>
    <rPh sb="10" eb="11">
      <t>ワ</t>
    </rPh>
    <rPh sb="12" eb="13">
      <t>ネン</t>
    </rPh>
    <rPh sb="13" eb="15">
      <t>ボクショ</t>
    </rPh>
    <phoneticPr fontId="2"/>
  </si>
  <si>
    <t>1躯</t>
    <rPh sb="1" eb="2">
      <t>ク</t>
    </rPh>
    <phoneticPr fontId="2"/>
  </si>
  <si>
    <t>圓光寺</t>
    <rPh sb="0" eb="3">
      <t>エンコウジ</t>
    </rPh>
    <phoneticPr fontId="2"/>
  </si>
  <si>
    <t>木造阿弥陀如来坐像（貞應元年朱書）</t>
    <rPh sb="0" eb="2">
      <t>モクゾウ</t>
    </rPh>
    <rPh sb="2" eb="5">
      <t>アミダ</t>
    </rPh>
    <rPh sb="5" eb="7">
      <t>ニョライ</t>
    </rPh>
    <rPh sb="7" eb="9">
      <t>ザゾウ</t>
    </rPh>
    <rPh sb="10" eb="11">
      <t>サダ</t>
    </rPh>
    <rPh sb="11" eb="12">
      <t>オウ</t>
    </rPh>
    <rPh sb="12" eb="14">
      <t>ガンネン</t>
    </rPh>
    <rPh sb="14" eb="16">
      <t>シュガ</t>
    </rPh>
    <phoneticPr fontId="2"/>
  </si>
  <si>
    <t>福泉寺</t>
    <rPh sb="0" eb="3">
      <t>フクセンジ</t>
    </rPh>
    <phoneticPr fontId="2"/>
  </si>
  <si>
    <t>Ｂ＆Ｇ中主海洋センタープール完成</t>
    <phoneticPr fontId="2"/>
  </si>
  <si>
    <t>野洲図書館が「平成30年度子供の読書活動優秀実践図書館」を受賞。</t>
    <rPh sb="0" eb="2">
      <t>ヤス</t>
    </rPh>
    <rPh sb="2" eb="5">
      <t>トショカン</t>
    </rPh>
    <rPh sb="7" eb="9">
      <t>ヘイセイ</t>
    </rPh>
    <rPh sb="11" eb="13">
      <t>ネンド</t>
    </rPh>
    <rPh sb="13" eb="15">
      <t>コドモ</t>
    </rPh>
    <rPh sb="16" eb="18">
      <t>ドクショ</t>
    </rPh>
    <rPh sb="18" eb="20">
      <t>カツドウ</t>
    </rPh>
    <rPh sb="20" eb="22">
      <t>ユウシュウ</t>
    </rPh>
    <rPh sb="22" eb="24">
      <t>ジッセン</t>
    </rPh>
    <rPh sb="24" eb="27">
      <t>トショカン</t>
    </rPh>
    <rPh sb="29" eb="31">
      <t>ジュショウ</t>
    </rPh>
    <phoneticPr fontId="2"/>
  </si>
  <si>
    <t>野洲駅北口駅前広場完成。</t>
    <rPh sb="0" eb="3">
      <t>ヤスエキ</t>
    </rPh>
    <rPh sb="3" eb="5">
      <t>キタグチ</t>
    </rPh>
    <rPh sb="5" eb="7">
      <t>エキマエ</t>
    </rPh>
    <rPh sb="7" eb="9">
      <t>ヒロバ</t>
    </rPh>
    <rPh sb="9" eb="11">
      <t>カンセイ</t>
    </rPh>
    <phoneticPr fontId="2"/>
  </si>
  <si>
    <t>(平成30)年</t>
    <rPh sb="1" eb="3">
      <t>ヘイセイ</t>
    </rPh>
    <rPh sb="6" eb="7">
      <t>ネン</t>
    </rPh>
    <phoneticPr fontId="2"/>
  </si>
  <si>
    <t>中主Ｂ＆Ｇ海洋センター体育館リニューアルオープン。</t>
    <rPh sb="0" eb="1">
      <t>チュウ</t>
    </rPh>
    <rPh sb="1" eb="2">
      <t>ヌシ</t>
    </rPh>
    <rPh sb="11" eb="13">
      <t>タイイク</t>
    </rPh>
    <rPh sb="13" eb="14">
      <t>カン</t>
    </rPh>
    <phoneticPr fontId="2"/>
  </si>
  <si>
    <t>オクトーバーフェストやすJAZZ UP!開催。</t>
    <rPh sb="20" eb="22">
      <t>カイサイ</t>
    </rPh>
    <phoneticPr fontId="2"/>
  </si>
  <si>
    <t>新規登録者数</t>
    <rPh sb="0" eb="2">
      <t>シンキ</t>
    </rPh>
    <rPh sb="2" eb="4">
      <t>トウロク</t>
    </rPh>
    <rPh sb="4" eb="5">
      <t>シャ</t>
    </rPh>
    <rPh sb="5" eb="6">
      <t>スウ</t>
    </rPh>
    <phoneticPr fontId="2"/>
  </si>
  <si>
    <t>AV</t>
    <phoneticPr fontId="2"/>
  </si>
  <si>
    <t>（注）平成29年度</t>
    <rPh sb="1" eb="2">
      <t>チュウ</t>
    </rPh>
    <rPh sb="3" eb="5">
      <t>ヘイセイ</t>
    </rPh>
    <rPh sb="7" eb="9">
      <t>ネンド</t>
    </rPh>
    <phoneticPr fontId="2"/>
  </si>
  <si>
    <t>０～６</t>
    <phoneticPr fontId="2"/>
  </si>
  <si>
    <t>７～１２</t>
    <phoneticPr fontId="2"/>
  </si>
  <si>
    <t>１３～１５</t>
    <phoneticPr fontId="2"/>
  </si>
  <si>
    <t>１６～１８</t>
    <phoneticPr fontId="2"/>
  </si>
  <si>
    <t>１９～２２</t>
    <phoneticPr fontId="2"/>
  </si>
  <si>
    <t>２３～２９</t>
    <phoneticPr fontId="2"/>
  </si>
  <si>
    <t>３０～３９</t>
    <phoneticPr fontId="2"/>
  </si>
  <si>
    <t>４０～４９</t>
    <phoneticPr fontId="2"/>
  </si>
  <si>
    <t>５０～５９</t>
    <phoneticPr fontId="2"/>
  </si>
  <si>
    <t>６０～６９</t>
    <phoneticPr fontId="2"/>
  </si>
  <si>
    <t>７０～７９</t>
    <phoneticPr fontId="2"/>
  </si>
  <si>
    <t>８０～</t>
    <phoneticPr fontId="2"/>
  </si>
  <si>
    <t>実利用者数</t>
    <rPh sb="0" eb="1">
      <t>ジツ</t>
    </rPh>
    <rPh sb="1" eb="4">
      <t>リヨウシャ</t>
    </rPh>
    <rPh sb="4" eb="5">
      <t>スウ</t>
    </rPh>
    <phoneticPr fontId="2"/>
  </si>
  <si>
    <t>７０．図書館利用状況（月別個人貸出状況）</t>
    <rPh sb="3" eb="6">
      <t>トショカン</t>
    </rPh>
    <rPh sb="6" eb="8">
      <t>リヨウ</t>
    </rPh>
    <rPh sb="8" eb="10">
      <t>ジョウキョウ</t>
    </rPh>
    <phoneticPr fontId="2"/>
  </si>
  <si>
    <t>…</t>
    <phoneticPr fontId="2"/>
  </si>
  <si>
    <t>助成額(千円)</t>
    <phoneticPr fontId="2"/>
  </si>
  <si>
    <t>-</t>
    <phoneticPr fontId="2"/>
  </si>
  <si>
    <t>-</t>
    <phoneticPr fontId="2"/>
  </si>
  <si>
    <t>ＣＤ</t>
    <phoneticPr fontId="2"/>
  </si>
  <si>
    <t>-</t>
    <phoneticPr fontId="2"/>
  </si>
  <si>
    <t>７２．図書館利用状況（地区別実利用者数）</t>
    <rPh sb="3" eb="6">
      <t>トショカン</t>
    </rPh>
    <rPh sb="6" eb="8">
      <t>リヨウ</t>
    </rPh>
    <rPh sb="8" eb="10">
      <t>ジョウキョウ</t>
    </rPh>
    <rPh sb="14" eb="15">
      <t>ジツ</t>
    </rPh>
    <rPh sb="15" eb="17">
      <t>リヨウ</t>
    </rPh>
    <rPh sb="17" eb="18">
      <t>シャ</t>
    </rPh>
    <rPh sb="18" eb="19">
      <t>スウ</t>
    </rPh>
    <phoneticPr fontId="2"/>
  </si>
  <si>
    <t>７３．図書館利用状況（分野別蔵書冊数）</t>
    <rPh sb="3" eb="6">
      <t>トショカン</t>
    </rPh>
    <rPh sb="6" eb="8">
      <t>リヨウ</t>
    </rPh>
    <rPh sb="8" eb="10">
      <t>ジョウキョウ</t>
    </rPh>
    <phoneticPr fontId="2"/>
  </si>
  <si>
    <t>工業用地（㎡）</t>
    <rPh sb="0" eb="2">
      <t>コウギョウ</t>
    </rPh>
    <rPh sb="2" eb="4">
      <t>ヨウチ</t>
    </rPh>
    <phoneticPr fontId="2"/>
  </si>
  <si>
    <r>
      <t>水源別工業用水量（ｍ</t>
    </r>
    <r>
      <rPr>
        <vertAlign val="superscript"/>
        <sz val="10"/>
        <rFont val="HGSｺﾞｼｯｸM"/>
        <family val="3"/>
        <charset val="128"/>
      </rPr>
      <t>３</t>
    </r>
    <r>
      <rPr>
        <sz val="10"/>
        <rFont val="HGSｺﾞｼｯｸM"/>
        <family val="3"/>
        <charset val="128"/>
      </rPr>
      <t>／日）</t>
    </r>
    <rPh sb="0" eb="2">
      <t>スイゲン</t>
    </rPh>
    <rPh sb="2" eb="3">
      <t>ベツ</t>
    </rPh>
    <rPh sb="3" eb="5">
      <t>コウギョウ</t>
    </rPh>
    <rPh sb="5" eb="7">
      <t>ヨウスイ</t>
    </rPh>
    <rPh sb="7" eb="8">
      <t>リョウ</t>
    </rPh>
    <rPh sb="12" eb="13">
      <t>ヒ</t>
    </rPh>
    <phoneticPr fontId="2"/>
  </si>
  <si>
    <t>(2)工業用水量（1日当たり）</t>
    <rPh sb="10" eb="11">
      <t>ヒ</t>
    </rPh>
    <rPh sb="11" eb="12">
      <t>ア</t>
    </rPh>
    <phoneticPr fontId="2"/>
  </si>
  <si>
    <t>（注）工業用地及び工業用水量の項目について、平成29年調査から一部廃止</t>
    <rPh sb="1" eb="2">
      <t>チュウ</t>
    </rPh>
    <rPh sb="3" eb="5">
      <t>コウギョウ</t>
    </rPh>
    <rPh sb="5" eb="7">
      <t>ヨウチ</t>
    </rPh>
    <rPh sb="7" eb="8">
      <t>オヨ</t>
    </rPh>
    <rPh sb="9" eb="11">
      <t>コウギョウ</t>
    </rPh>
    <rPh sb="11" eb="13">
      <t>ヨウスイ</t>
    </rPh>
    <rPh sb="13" eb="14">
      <t>リョウ</t>
    </rPh>
    <rPh sb="15" eb="17">
      <t>コウモク</t>
    </rPh>
    <rPh sb="22" eb="24">
      <t>ヘイセイ</t>
    </rPh>
    <rPh sb="26" eb="27">
      <t>ネン</t>
    </rPh>
    <rPh sb="27" eb="29">
      <t>チョウサ</t>
    </rPh>
    <rPh sb="31" eb="33">
      <t>イチブ</t>
    </rPh>
    <rPh sb="33" eb="35">
      <t>ハイシ</t>
    </rPh>
    <phoneticPr fontId="2"/>
  </si>
  <si>
    <t>３４．工業用地及び工業用水量の推移</t>
    <rPh sb="3" eb="5">
      <t>コウギョウ</t>
    </rPh>
    <rPh sb="5" eb="7">
      <t>ヨウチ</t>
    </rPh>
    <rPh sb="7" eb="8">
      <t>オヨ</t>
    </rPh>
    <rPh sb="9" eb="11">
      <t>コウギョウ</t>
    </rPh>
    <rPh sb="11" eb="13">
      <t>ヨウスイ</t>
    </rPh>
    <rPh sb="13" eb="14">
      <t>リョウ</t>
    </rPh>
    <rPh sb="15" eb="17">
      <t>スイイ</t>
    </rPh>
    <phoneticPr fontId="2"/>
  </si>
  <si>
    <t>（注）実利用者数：平成29年度の1年間に1回以上貸出をした人の実数</t>
    <phoneticPr fontId="2"/>
  </si>
  <si>
    <t>７１．図書館利用状況（年齢別実利用者数）</t>
    <rPh sb="3" eb="6">
      <t>トショカン</t>
    </rPh>
    <rPh sb="6" eb="8">
      <t>リヨウ</t>
    </rPh>
    <rPh sb="8" eb="10">
      <t>ジョウキョウ</t>
    </rPh>
    <rPh sb="11" eb="13">
      <t>ネンレイ</t>
    </rPh>
    <rPh sb="13" eb="14">
      <t>ベツ</t>
    </rPh>
    <rPh sb="14" eb="15">
      <t>ジツ</t>
    </rPh>
    <rPh sb="15" eb="18">
      <t>リヨウシャ</t>
    </rPh>
    <rPh sb="18" eb="19">
      <t>スウ</t>
    </rPh>
    <phoneticPr fontId="2"/>
  </si>
  <si>
    <t>５９．福祉医療費助成状況</t>
    <rPh sb="3" eb="5">
      <t>フクシ</t>
    </rPh>
    <rPh sb="5" eb="8">
      <t>イリョウヒ</t>
    </rPh>
    <rPh sb="8" eb="10">
      <t>ジョセイ</t>
    </rPh>
    <rPh sb="10" eb="12">
      <t>ジョウキョウ</t>
    </rPh>
    <phoneticPr fontId="2"/>
  </si>
  <si>
    <t>佛性寺　</t>
    <rPh sb="0" eb="1">
      <t>ブツ</t>
    </rPh>
    <rPh sb="1" eb="2">
      <t>セイ</t>
    </rPh>
    <rPh sb="2" eb="3">
      <t>テラ</t>
    </rPh>
    <phoneticPr fontId="2"/>
  </si>
  <si>
    <t>佛眼寺</t>
    <rPh sb="0" eb="1">
      <t>ブツ</t>
    </rPh>
    <rPh sb="1" eb="2">
      <t>ガン</t>
    </rPh>
    <rPh sb="2" eb="3">
      <t>ジ</t>
    </rPh>
    <phoneticPr fontId="2"/>
  </si>
  <si>
    <t>排　　出　　量
(kl)</t>
    <rPh sb="0" eb="1">
      <t>オシヒラ</t>
    </rPh>
    <rPh sb="3" eb="4">
      <t>デ</t>
    </rPh>
    <rPh sb="6" eb="7">
      <t>リョウ</t>
    </rPh>
    <phoneticPr fontId="2"/>
  </si>
  <si>
    <t>収　　集　　量
(kl)</t>
    <rPh sb="0" eb="1">
      <t>オサム</t>
    </rPh>
    <rPh sb="3" eb="4">
      <t>シュウ</t>
    </rPh>
    <rPh sb="6" eb="7">
      <t>リョウ</t>
    </rPh>
    <phoneticPr fontId="2"/>
  </si>
  <si>
    <t>「医師・歯科医師・薬剤師調査」及び「保健師・助産師・看護師等業務従事者届」による。</t>
    <rPh sb="1" eb="3">
      <t>イシ</t>
    </rPh>
    <rPh sb="4" eb="6">
      <t>シカ</t>
    </rPh>
    <rPh sb="6" eb="8">
      <t>イシ</t>
    </rPh>
    <rPh sb="9" eb="12">
      <t>ヤクザイシ</t>
    </rPh>
    <rPh sb="12" eb="14">
      <t>チョウサ</t>
    </rPh>
    <rPh sb="15" eb="16">
      <t>オヨ</t>
    </rPh>
    <phoneticPr fontId="2"/>
  </si>
  <si>
    <t>年齢不詳</t>
    <rPh sb="0" eb="2">
      <t>ネンレイ</t>
    </rPh>
    <rPh sb="2" eb="4">
      <t>フショウ</t>
    </rPh>
    <phoneticPr fontId="2"/>
  </si>
  <si>
    <t>　農業</t>
    <rPh sb="1" eb="3">
      <t>ノウギョウ</t>
    </rPh>
    <phoneticPr fontId="2"/>
  </si>
  <si>
    <t>　林業</t>
    <rPh sb="1" eb="3">
      <t>リンギョウ</t>
    </rPh>
    <phoneticPr fontId="2"/>
  </si>
  <si>
    <t>　漁業</t>
    <rPh sb="1" eb="3">
      <t>ギョギョウ</t>
    </rPh>
    <phoneticPr fontId="2"/>
  </si>
  <si>
    <t>　鉱業</t>
    <rPh sb="1" eb="3">
      <t>コウギョウ</t>
    </rPh>
    <phoneticPr fontId="2"/>
  </si>
  <si>
    <t>　建設業</t>
    <rPh sb="1" eb="4">
      <t>ケンセツギョウ</t>
    </rPh>
    <phoneticPr fontId="2"/>
  </si>
  <si>
    <t>　製造業</t>
    <rPh sb="1" eb="4">
      <t>セイゾウギョウ</t>
    </rPh>
    <phoneticPr fontId="2"/>
  </si>
  <si>
    <t>　情報通信業</t>
    <rPh sb="1" eb="3">
      <t>ジョウホウ</t>
    </rPh>
    <rPh sb="3" eb="5">
      <t>ツウシン</t>
    </rPh>
    <rPh sb="5" eb="6">
      <t>ギョウ</t>
    </rPh>
    <phoneticPr fontId="2"/>
  </si>
  <si>
    <t>　運輸業・郵便業</t>
    <rPh sb="1" eb="3">
      <t>ウンユ</t>
    </rPh>
    <rPh sb="3" eb="4">
      <t>ギョウ</t>
    </rPh>
    <rPh sb="5" eb="7">
      <t>ユウビン</t>
    </rPh>
    <rPh sb="7" eb="8">
      <t>ギョウ</t>
    </rPh>
    <phoneticPr fontId="2"/>
  </si>
  <si>
    <t>　卸売・小売業</t>
    <rPh sb="1" eb="3">
      <t>オロシウリ</t>
    </rPh>
    <rPh sb="4" eb="7">
      <t>コウリギョウ</t>
    </rPh>
    <phoneticPr fontId="2"/>
  </si>
  <si>
    <t>　不動産業</t>
    <rPh sb="1" eb="4">
      <t>フドウサン</t>
    </rPh>
    <rPh sb="4" eb="5">
      <t>ギョウ</t>
    </rPh>
    <phoneticPr fontId="2"/>
  </si>
  <si>
    <t>　医療,福祉</t>
    <rPh sb="1" eb="3">
      <t>イリョウ</t>
    </rPh>
    <rPh sb="4" eb="6">
      <t>フクシ</t>
    </rPh>
    <phoneticPr fontId="2"/>
  </si>
  <si>
    <t>　教育,学習支援業</t>
    <rPh sb="1" eb="3">
      <t>キョウイク</t>
    </rPh>
    <rPh sb="4" eb="6">
      <t>ガクシュウ</t>
    </rPh>
    <rPh sb="6" eb="8">
      <t>シエン</t>
    </rPh>
    <rPh sb="8" eb="9">
      <t>ギョウ</t>
    </rPh>
    <phoneticPr fontId="2"/>
  </si>
  <si>
    <t xml:space="preserve"> 　電気・ガス・
 　熱供給・水道業</t>
    <rPh sb="2" eb="4">
      <t>デンキ</t>
    </rPh>
    <rPh sb="11" eb="12">
      <t>ネツ</t>
    </rPh>
    <rPh sb="12" eb="14">
      <t>キョウキュウ</t>
    </rPh>
    <rPh sb="15" eb="18">
      <t>スイドウギョウ</t>
    </rPh>
    <phoneticPr fontId="2"/>
  </si>
  <si>
    <t>　学術研究, 
　技術サービス業</t>
    <rPh sb="1" eb="3">
      <t>ガクジュツ</t>
    </rPh>
    <rPh sb="3" eb="5">
      <t>ケンキュウ</t>
    </rPh>
    <rPh sb="9" eb="11">
      <t>ギジュツ</t>
    </rPh>
    <rPh sb="15" eb="16">
      <t>ギョウ</t>
    </rPh>
    <phoneticPr fontId="2"/>
  </si>
  <si>
    <r>
      <t>　宿泊業,
　</t>
    </r>
    <r>
      <rPr>
        <sz val="9"/>
        <rFont val="HGSｺﾞｼｯｸM"/>
        <family val="3"/>
        <charset val="128"/>
      </rPr>
      <t>飲食サービス業</t>
    </r>
    <rPh sb="1" eb="3">
      <t>シュクハク</t>
    </rPh>
    <rPh sb="3" eb="4">
      <t>ギョウ</t>
    </rPh>
    <rPh sb="7" eb="9">
      <t>インショク</t>
    </rPh>
    <rPh sb="13" eb="14">
      <t>ギョウ</t>
    </rPh>
    <phoneticPr fontId="2"/>
  </si>
  <si>
    <t>　生活関連サー
　ビス業,娯楽業</t>
    <rPh sb="1" eb="3">
      <t>セイカツ</t>
    </rPh>
    <rPh sb="3" eb="5">
      <t>カンレン</t>
    </rPh>
    <rPh sb="11" eb="12">
      <t>ギョウ</t>
    </rPh>
    <rPh sb="13" eb="16">
      <t>ゴラクギョウ</t>
    </rPh>
    <phoneticPr fontId="2"/>
  </si>
  <si>
    <t>　複合サービス事業</t>
    <rPh sb="1" eb="3">
      <t>フクゴウ</t>
    </rPh>
    <rPh sb="7" eb="9">
      <t>ジギョウ</t>
    </rPh>
    <phoneticPr fontId="2"/>
  </si>
  <si>
    <t>　金融業，保険業</t>
    <rPh sb="1" eb="3">
      <t>キンユウ</t>
    </rPh>
    <rPh sb="3" eb="4">
      <t>ギョウ</t>
    </rPh>
    <rPh sb="5" eb="8">
      <t>ホケンギョウ</t>
    </rPh>
    <phoneticPr fontId="2"/>
  </si>
  <si>
    <t>当地に常住する
就業者・通学者</t>
    <rPh sb="0" eb="2">
      <t>トウチ</t>
    </rPh>
    <rPh sb="3" eb="4">
      <t>ジョウ</t>
    </rPh>
    <rPh sb="4" eb="5">
      <t>ジュウ</t>
    </rPh>
    <rPh sb="8" eb="11">
      <t>シュウギョウシャ</t>
    </rPh>
    <rPh sb="12" eb="15">
      <t>ツウガクシャ</t>
    </rPh>
    <phoneticPr fontId="2"/>
  </si>
  <si>
    <t>他の市区町村に常住</t>
    <rPh sb="0" eb="1">
      <t>タ</t>
    </rPh>
    <rPh sb="2" eb="4">
      <t>シク</t>
    </rPh>
    <rPh sb="4" eb="6">
      <t>チョウソン</t>
    </rPh>
    <rPh sb="7" eb="9">
      <t>ジョウジュウ</t>
    </rPh>
    <phoneticPr fontId="2"/>
  </si>
  <si>
    <t>資料：国勢調査(単位：人)</t>
    <phoneticPr fontId="2"/>
  </si>
  <si>
    <t>資料：平成27年国勢調査(単位：人)</t>
    <phoneticPr fontId="2"/>
  </si>
  <si>
    <t>資料：住民基本台帳(単位：世帯・人)</t>
    <rPh sb="0" eb="2">
      <t>シリョウ</t>
    </rPh>
    <rPh sb="3" eb="5">
      <t>ジュウミン</t>
    </rPh>
    <rPh sb="5" eb="7">
      <t>キホン</t>
    </rPh>
    <rPh sb="7" eb="9">
      <t>ダイチョウ</t>
    </rPh>
    <phoneticPr fontId="2"/>
  </si>
  <si>
    <t>資料：住民基本台帳(単位：世帯・人)</t>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</si>
  <si>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</si>
  <si>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資料：住民基本台帳(単位：世帯・人)</t>
    <rPh sb="0" eb="2">
      <t>シリョウ</t>
    </rPh>
    <rPh sb="3" eb="5">
      <t>ジュウミン</t>
    </rPh>
    <rPh sb="5" eb="7">
      <t>キホン</t>
    </rPh>
    <rPh sb="7" eb="9">
      <t>ダイチョウ</t>
    </rPh>
    <rPh sb="10" eb="12">
      <t>タンイ</t>
    </rPh>
    <rPh sb="16" eb="17">
      <t>ヒト</t>
    </rPh>
    <phoneticPr fontId="2"/>
  </si>
  <si>
    <t xml:space="preserve">       資料：住民基本台帳(単位：人)</t>
    <rPh sb="7" eb="9">
      <t>シリョウ</t>
    </rPh>
    <rPh sb="10" eb="12">
      <t>ジュウミン</t>
    </rPh>
    <rPh sb="12" eb="14">
      <t>キホン</t>
    </rPh>
    <rPh sb="14" eb="16">
      <t>ダイチョウ</t>
    </rPh>
    <phoneticPr fontId="2"/>
  </si>
  <si>
    <t>平成24年、28年の数値は民営事業所のみ。</t>
    <rPh sb="0" eb="2">
      <t>ヘイセイ</t>
    </rPh>
    <rPh sb="4" eb="5">
      <t>ネン</t>
    </rPh>
    <rPh sb="8" eb="9">
      <t>ネン</t>
    </rPh>
    <rPh sb="10" eb="12">
      <t>スウチ</t>
    </rPh>
    <rPh sb="13" eb="15">
      <t>ミンエイ</t>
    </rPh>
    <rPh sb="15" eb="18">
      <t>ジギョウショ</t>
    </rPh>
    <phoneticPr fontId="2"/>
  </si>
  <si>
    <t>資料：漁業センサス（単位：隻）</t>
  </si>
  <si>
    <t>資料：漁業センサス（単位：経営体）</t>
    <rPh sb="0" eb="2">
      <t>シリョウ</t>
    </rPh>
    <rPh sb="3" eb="5">
      <t>ギョギョウ</t>
    </rPh>
    <rPh sb="10" eb="12">
      <t>タンイ</t>
    </rPh>
    <rPh sb="13" eb="15">
      <t>ケイエイ</t>
    </rPh>
    <rPh sb="15" eb="16">
      <t>タイ</t>
    </rPh>
    <phoneticPr fontId="2"/>
  </si>
  <si>
    <t>資料：漁業センサス（単位：人）</t>
    <rPh sb="0" eb="2">
      <t>シリョウ</t>
    </rPh>
    <rPh sb="3" eb="5">
      <t>ギョギョウ</t>
    </rPh>
    <rPh sb="10" eb="12">
      <t>タンイ</t>
    </rPh>
    <rPh sb="13" eb="14">
      <t>ニン</t>
    </rPh>
    <phoneticPr fontId="2"/>
  </si>
  <si>
    <t>平成27年実績</t>
    <rPh sb="0" eb="2">
      <t>ヘイセイ</t>
    </rPh>
    <rPh sb="4" eb="5">
      <t>ネン</t>
    </rPh>
    <rPh sb="5" eb="7">
      <t>ジッセキ</t>
    </rPh>
    <phoneticPr fontId="2"/>
  </si>
  <si>
    <t>平成28年実績</t>
    <rPh sb="0" eb="2">
      <t>ヘイセイ</t>
    </rPh>
    <rPh sb="4" eb="5">
      <t>ネン</t>
    </rPh>
    <rPh sb="5" eb="7">
      <t>ジッセキ</t>
    </rPh>
    <phoneticPr fontId="2"/>
  </si>
  <si>
    <t>事業所数
(件)</t>
    <rPh sb="0" eb="3">
      <t>ジギョウショ</t>
    </rPh>
    <rPh sb="3" eb="4">
      <t>スウ</t>
    </rPh>
    <phoneticPr fontId="2"/>
  </si>
  <si>
    <t>商　店　数（店）</t>
    <rPh sb="0" eb="1">
      <t>ショウ</t>
    </rPh>
    <rPh sb="2" eb="3">
      <t>ミセ</t>
    </rPh>
    <rPh sb="4" eb="5">
      <t>スウ</t>
    </rPh>
    <rPh sb="6" eb="7">
      <t>テン</t>
    </rPh>
    <phoneticPr fontId="2"/>
  </si>
  <si>
    <t>資料：草津保健所（単位：施設）</t>
  </si>
  <si>
    <t>資料：健康推進課（単位：人）</t>
  </si>
  <si>
    <t>総　　　数</t>
    <rPh sb="0" eb="1">
      <t>フサ</t>
    </rPh>
    <rPh sb="4" eb="5">
      <t>スウ</t>
    </rPh>
    <phoneticPr fontId="2"/>
  </si>
  <si>
    <t>発生件数</t>
    <rPh sb="0" eb="2">
      <t>ハッセイ</t>
    </rPh>
    <rPh sb="2" eb="4">
      <t>ケンスウ</t>
    </rPh>
    <phoneticPr fontId="2"/>
  </si>
  <si>
    <t>（注）平成30年3月31日現在</t>
    <rPh sb="9" eb="10">
      <t>ガツ</t>
    </rPh>
    <rPh sb="12" eb="13">
      <t>ニチ</t>
    </rPh>
    <rPh sb="13" eb="15">
      <t>ゲンザイ</t>
    </rPh>
    <phoneticPr fontId="2"/>
  </si>
  <si>
    <t>ゆきはたこども園開園。</t>
    <rPh sb="7" eb="8">
      <t>エン</t>
    </rPh>
    <rPh sb="8" eb="10">
      <t>カイエン</t>
    </rPh>
    <phoneticPr fontId="2"/>
  </si>
  <si>
    <t>資料：国勢調査(単位：人)</t>
    <phoneticPr fontId="2"/>
  </si>
  <si>
    <r>
      <t>　</t>
    </r>
    <r>
      <rPr>
        <sz val="11"/>
        <rFont val="HGSｺﾞｼｯｸM"/>
        <family val="3"/>
        <charset val="128"/>
      </rPr>
      <t>サービス業</t>
    </r>
    <r>
      <rPr>
        <sz val="9"/>
        <rFont val="HGSｺﾞｼｯｸM"/>
        <family val="3"/>
        <charset val="128"/>
      </rPr>
      <t xml:space="preserve">
　(他に分類され
　ないもの)</t>
    </r>
    <rPh sb="5" eb="6">
      <t>ギョウ</t>
    </rPh>
    <rPh sb="9" eb="10">
      <t>タ</t>
    </rPh>
    <rPh sb="11" eb="13">
      <t>ブンルイ</t>
    </rPh>
    <phoneticPr fontId="2"/>
  </si>
  <si>
    <t>-</t>
    <phoneticPr fontId="2"/>
  </si>
  <si>
    <t>(注)各年度末現在</t>
    <rPh sb="1" eb="2">
      <t>チュウ</t>
    </rPh>
    <rPh sb="5" eb="6">
      <t>ド</t>
    </rPh>
    <phoneticPr fontId="2"/>
  </si>
  <si>
    <t>３種混合
(百日ぜき・ジフテリア・破傷風)</t>
    <phoneticPr fontId="2"/>
  </si>
  <si>
    <t>２種混合
(ジフテリア・破傷風)</t>
    <phoneticPr fontId="2"/>
  </si>
  <si>
    <t>ヒブ</t>
    <phoneticPr fontId="2"/>
  </si>
  <si>
    <t>-</t>
    <phoneticPr fontId="2"/>
  </si>
  <si>
    <t>(注)ヒブ・小児用肺炎球菌は平成25年度から実施</t>
    <phoneticPr fontId="2"/>
  </si>
  <si>
    <t>ＢＣＧ</t>
    <phoneticPr fontId="2"/>
  </si>
  <si>
    <t>-</t>
    <phoneticPr fontId="2"/>
  </si>
  <si>
    <t>鰐口　［刻銘］天正18　　</t>
    <rPh sb="0" eb="1">
      <t>ワニ</t>
    </rPh>
    <rPh sb="1" eb="2">
      <t>クチ</t>
    </rPh>
    <rPh sb="4" eb="6">
      <t>コクメイ</t>
    </rPh>
    <rPh sb="7" eb="9">
      <t>テンショウ</t>
    </rPh>
    <phoneticPr fontId="2"/>
  </si>
  <si>
    <t>(注)平成29年までは各年9月2日現在　平成30年は9月3日現在</t>
    <rPh sb="3" eb="5">
      <t>ヘイセイ</t>
    </rPh>
    <rPh sb="7" eb="8">
      <t>ネン</t>
    </rPh>
    <rPh sb="11" eb="12">
      <t>カク</t>
    </rPh>
    <rPh sb="20" eb="22">
      <t>ヘイセイ</t>
    </rPh>
    <rPh sb="24" eb="25">
      <t>ネン</t>
    </rPh>
    <rPh sb="27" eb="28">
      <t>ガツ</t>
    </rPh>
    <rPh sb="29" eb="30">
      <t>ニチ</t>
    </rPh>
    <rPh sb="30" eb="32">
      <t>ゲンザイ</t>
    </rPh>
    <phoneticPr fontId="2"/>
  </si>
  <si>
    <t>資料：守山警察署生活安全課（単位：件）</t>
    <rPh sb="0" eb="2">
      <t>シリョウ</t>
    </rPh>
    <rPh sb="3" eb="5">
      <t>モリヤマ</t>
    </rPh>
    <rPh sb="5" eb="7">
      <t>ケイサツ</t>
    </rPh>
    <rPh sb="7" eb="8">
      <t>ショ</t>
    </rPh>
    <rPh sb="8" eb="10">
      <t>セイカツ</t>
    </rPh>
    <rPh sb="10" eb="13">
      <t>アンゼンカ</t>
    </rPh>
    <rPh sb="14" eb="16">
      <t>タンイ</t>
    </rPh>
    <rPh sb="17" eb="18">
      <t>ケン</t>
    </rPh>
    <phoneticPr fontId="2"/>
  </si>
  <si>
    <t>平成28年経済センサス-活動調査、平成29年工業統計調査は6月1日現在</t>
    <rPh sb="0" eb="2">
      <t>ヘイセイ</t>
    </rPh>
    <rPh sb="4" eb="5">
      <t>ネン</t>
    </rPh>
    <rPh sb="5" eb="7">
      <t>ケイザイ</t>
    </rPh>
    <rPh sb="12" eb="14">
      <t>カツドウ</t>
    </rPh>
    <rPh sb="14" eb="16">
      <t>チョウサ</t>
    </rPh>
    <rPh sb="17" eb="19">
      <t>ヘイセイ</t>
    </rPh>
    <rPh sb="21" eb="22">
      <t>ネン</t>
    </rPh>
    <rPh sb="22" eb="24">
      <t>コウギョウ</t>
    </rPh>
    <rPh sb="24" eb="26">
      <t>トウケイ</t>
    </rPh>
    <rPh sb="26" eb="28">
      <t>チョウサ</t>
    </rPh>
    <rPh sb="30" eb="31">
      <t>ガツ</t>
    </rPh>
    <rPh sb="32" eb="33">
      <t>ニチ</t>
    </rPh>
    <rPh sb="33" eb="35">
      <t>ゲンザイ</t>
    </rPh>
    <phoneticPr fontId="2"/>
  </si>
  <si>
    <t>資料：関西電力(株)　(単位：口・千kWh)</t>
    <rPh sb="0" eb="2">
      <t>シリョウ</t>
    </rPh>
    <rPh sb="3" eb="5">
      <t>カンサイ</t>
    </rPh>
    <rPh sb="5" eb="7">
      <t>デンリョク</t>
    </rPh>
    <rPh sb="8" eb="9">
      <t>カブ</t>
    </rPh>
    <rPh sb="12" eb="14">
      <t>タンイ</t>
    </rPh>
    <rPh sb="15" eb="16">
      <t>クチ</t>
    </rPh>
    <rPh sb="17" eb="18">
      <t>セン</t>
    </rPh>
    <phoneticPr fontId="2"/>
  </si>
  <si>
    <t xml:space="preserve">　　　従業員30人以上の事業所 </t>
    <rPh sb="3" eb="6">
      <t>ジュウギョウイン</t>
    </rPh>
    <rPh sb="8" eb="9">
      <t>ニン</t>
    </rPh>
    <rPh sb="9" eb="11">
      <t>イジョウ</t>
    </rPh>
    <rPh sb="12" eb="15">
      <t>ジギョウショ</t>
    </rPh>
    <phoneticPr fontId="2"/>
  </si>
  <si>
    <t>　　　平成28年経済センサス-活動調査、平成29年工業統計調査は6月1日現在</t>
    <rPh sb="3" eb="5">
      <t>ヘイセイ</t>
    </rPh>
    <rPh sb="7" eb="8">
      <t>ネン</t>
    </rPh>
    <rPh sb="8" eb="10">
      <t>ケイザイ</t>
    </rPh>
    <rPh sb="15" eb="17">
      <t>カツドウ</t>
    </rPh>
    <rPh sb="17" eb="19">
      <t>チョウサ</t>
    </rPh>
    <rPh sb="20" eb="22">
      <t>ヘイセイ</t>
    </rPh>
    <rPh sb="24" eb="25">
      <t>ネン</t>
    </rPh>
    <rPh sb="25" eb="27">
      <t>コウギョウ</t>
    </rPh>
    <rPh sb="27" eb="29">
      <t>トウケイ</t>
    </rPh>
    <rPh sb="29" eb="31">
      <t>チョウサ</t>
    </rPh>
    <rPh sb="33" eb="34">
      <t>ガツ</t>
    </rPh>
    <rPh sb="35" eb="36">
      <t>ニチ</t>
    </rPh>
    <rPh sb="36" eb="38">
      <t>ゲンザイ</t>
    </rPh>
    <phoneticPr fontId="2"/>
  </si>
  <si>
    <t>　　　平成24年～26年工業統計調査は12月31日現在</t>
    <rPh sb="3" eb="5">
      <t>ヘイセイ</t>
    </rPh>
    <rPh sb="7" eb="8">
      <t>ネン</t>
    </rPh>
    <rPh sb="11" eb="12">
      <t>ネン</t>
    </rPh>
    <rPh sb="12" eb="14">
      <t>コウギョウ</t>
    </rPh>
    <rPh sb="14" eb="16">
      <t>トウケイ</t>
    </rPh>
    <rPh sb="16" eb="18">
      <t>チョウサ</t>
    </rPh>
    <rPh sb="21" eb="22">
      <t>ガツ</t>
    </rPh>
    <rPh sb="24" eb="25">
      <t>ニチ</t>
    </rPh>
    <rPh sb="25" eb="27">
      <t>ゲンザイ</t>
    </rPh>
    <phoneticPr fontId="2"/>
  </si>
  <si>
    <t>平 成 30 年 版 統 計 書 目 次</t>
    <rPh sb="0" eb="1">
      <t>ヒラ</t>
    </rPh>
    <rPh sb="2" eb="3">
      <t>セイ</t>
    </rPh>
    <rPh sb="7" eb="8">
      <t>ネン</t>
    </rPh>
    <rPh sb="9" eb="10">
      <t>バン</t>
    </rPh>
    <phoneticPr fontId="2"/>
  </si>
  <si>
    <t xml:space="preserve"> 　　1．位置（野洲市役所）</t>
    <phoneticPr fontId="2"/>
  </si>
  <si>
    <t>　　 3．市域の変遷</t>
    <phoneticPr fontId="2"/>
  </si>
  <si>
    <t xml:space="preserve">   　2．地勢</t>
    <phoneticPr fontId="2"/>
  </si>
  <si>
    <t>　　 4．字別土地台帳面積</t>
    <rPh sb="7" eb="9">
      <t>トチ</t>
    </rPh>
    <rPh sb="9" eb="11">
      <t>ダイチョウ</t>
    </rPh>
    <rPh sb="11" eb="13">
      <t>メンセキ</t>
    </rPh>
    <phoneticPr fontId="2"/>
  </si>
  <si>
    <t>　　 5．地目別有租地面積</t>
    <phoneticPr fontId="2"/>
  </si>
  <si>
    <t>　　 6．気象</t>
    <phoneticPr fontId="2"/>
  </si>
  <si>
    <t>　　 7．河川</t>
    <phoneticPr fontId="2"/>
  </si>
  <si>
    <t>　　 8．国勢調査人口及び世帯数</t>
    <rPh sb="11" eb="12">
      <t>オヨ</t>
    </rPh>
    <phoneticPr fontId="2"/>
  </si>
  <si>
    <t>　　 9．年齢区分別人口</t>
    <phoneticPr fontId="2"/>
  </si>
  <si>
    <t>　　11．従業地・通学地による人口</t>
    <phoneticPr fontId="2"/>
  </si>
  <si>
    <t>　  10．産業（大分類）別就業者数</t>
    <phoneticPr fontId="2"/>
  </si>
  <si>
    <t xml:space="preserve">　  12．人口集中地区（DID）人口、面積及び人口密度 </t>
    <rPh sb="10" eb="11">
      <t>チ</t>
    </rPh>
    <phoneticPr fontId="2"/>
  </si>
  <si>
    <t>　　13．行政区別人口・世帯数の推移</t>
    <phoneticPr fontId="2"/>
  </si>
  <si>
    <t>　　14．年齢別人口集計</t>
    <phoneticPr fontId="2"/>
  </si>
  <si>
    <t>　　15．学区毎年齢別人口推移</t>
    <phoneticPr fontId="2"/>
  </si>
  <si>
    <t>　　17．外国人住民国籍別人口</t>
    <rPh sb="8" eb="10">
      <t>ジュウミン</t>
    </rPh>
    <rPh sb="13" eb="15">
      <t>ジンコウ</t>
    </rPh>
    <phoneticPr fontId="2"/>
  </si>
  <si>
    <t>　　16．外国人住民の人口</t>
    <rPh sb="8" eb="10">
      <t>ジュウミン</t>
    </rPh>
    <phoneticPr fontId="2"/>
  </si>
  <si>
    <t>　  18．人口の自然動態</t>
    <phoneticPr fontId="2"/>
  </si>
  <si>
    <t>　　19．人口の社会動態</t>
    <phoneticPr fontId="2"/>
  </si>
  <si>
    <t>　　20．転出入地別移動状況</t>
    <phoneticPr fontId="2"/>
  </si>
  <si>
    <t xml:space="preserve">  　21．産業別従業者数</t>
    <rPh sb="9" eb="11">
      <t>ジュウギョウ</t>
    </rPh>
    <rPh sb="12" eb="13">
      <t>スウ</t>
    </rPh>
    <phoneticPr fontId="2"/>
  </si>
  <si>
    <t>　  22．従業者規模別事業所数及び従業者数</t>
    <rPh sb="16" eb="17">
      <t>オヨ</t>
    </rPh>
    <phoneticPr fontId="2"/>
  </si>
  <si>
    <t>　  23．専業兼業別農家数</t>
    <phoneticPr fontId="2"/>
  </si>
  <si>
    <t>　  25．経営耕地面積規模別経営体数</t>
    <rPh sb="15" eb="17">
      <t>ケイエイ</t>
    </rPh>
    <rPh sb="17" eb="18">
      <t>カラダ</t>
    </rPh>
    <rPh sb="18" eb="19">
      <t>スウ</t>
    </rPh>
    <phoneticPr fontId="2"/>
  </si>
  <si>
    <t>　  24．経営耕地面積</t>
    <phoneticPr fontId="2"/>
  </si>
  <si>
    <t>　  26．農作物作付面積及び収穫量</t>
    <rPh sb="13" eb="14">
      <t>オヨ</t>
    </rPh>
    <phoneticPr fontId="2"/>
  </si>
  <si>
    <t>　  27．農地の移動状況</t>
    <phoneticPr fontId="2"/>
  </si>
  <si>
    <t>　　28．漁業経営体階層別経営体数</t>
    <phoneticPr fontId="2"/>
  </si>
  <si>
    <t>　  30．漁業種類別のべ経営体数</t>
    <phoneticPr fontId="2"/>
  </si>
  <si>
    <t>　　29．漁業経営組織別経営体数</t>
    <phoneticPr fontId="2"/>
  </si>
  <si>
    <t>　  31．漁業従事者数</t>
    <phoneticPr fontId="2"/>
  </si>
  <si>
    <t>　  32．産業（中分類）別事業所数・従業者数及び製造品出荷額等・付加価値額</t>
    <rPh sb="6" eb="8">
      <t>サンギョウ</t>
    </rPh>
    <rPh sb="9" eb="12">
      <t>チュウブンルイ</t>
    </rPh>
    <rPh sb="13" eb="14">
      <t>ベツ</t>
    </rPh>
    <rPh sb="14" eb="17">
      <t>ジギョウショ</t>
    </rPh>
    <rPh sb="17" eb="18">
      <t>スウ</t>
    </rPh>
    <rPh sb="19" eb="22">
      <t>ジュウギョウシャ</t>
    </rPh>
    <rPh sb="22" eb="23">
      <t>スウ</t>
    </rPh>
    <rPh sb="23" eb="24">
      <t>オヨ</t>
    </rPh>
    <rPh sb="25" eb="28">
      <t>セイゾウヒン</t>
    </rPh>
    <rPh sb="28" eb="30">
      <t>シュッカ</t>
    </rPh>
    <rPh sb="30" eb="31">
      <t>ガク</t>
    </rPh>
    <rPh sb="31" eb="32">
      <t>トウ</t>
    </rPh>
    <rPh sb="33" eb="35">
      <t>フカ</t>
    </rPh>
    <rPh sb="35" eb="37">
      <t>カチ</t>
    </rPh>
    <rPh sb="37" eb="38">
      <t>ガク</t>
    </rPh>
    <phoneticPr fontId="2"/>
  </si>
  <si>
    <t>　  33．工業の推移</t>
    <rPh sb="6" eb="8">
      <t>コウギョウ</t>
    </rPh>
    <rPh sb="9" eb="11">
      <t>スイイ</t>
    </rPh>
    <phoneticPr fontId="2"/>
  </si>
  <si>
    <t>　  34．工業用地及び工業用水量の推移</t>
    <rPh sb="10" eb="11">
      <t>オヨ</t>
    </rPh>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</si>
  <si>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</si>
  <si>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</si>
  <si>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</si>
  <si>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</si>
  <si>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</si>
  <si>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</si>
  <si>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</si>
  <si>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42．市営住宅の状況</t>
    <phoneticPr fontId="2"/>
  </si>
  <si>
    <t>　  43．公園・遊園地</t>
    <phoneticPr fontId="2"/>
  </si>
  <si>
    <t>　  44．道路</t>
    <phoneticPr fontId="2"/>
  </si>
  <si>
    <t>　　46．用途別家屋の状況（木造）</t>
    <phoneticPr fontId="2"/>
  </si>
  <si>
    <t>　  45．橋梁</t>
    <phoneticPr fontId="2"/>
  </si>
  <si>
    <t>　　47．自動車保有台数</t>
    <phoneticPr fontId="2"/>
  </si>
  <si>
    <t>　　48．軽自動車登録台数</t>
    <phoneticPr fontId="2"/>
  </si>
  <si>
    <t>　　49．ＪＲ野洲駅乗車人員推移</t>
    <phoneticPr fontId="2"/>
  </si>
  <si>
    <t>　  50．医療施設状況</t>
    <phoneticPr fontId="2"/>
  </si>
  <si>
    <t xml:space="preserve">  　51．医療従事者状況</t>
    <phoneticPr fontId="2"/>
  </si>
  <si>
    <t>　  52．死因別死亡状況</t>
    <phoneticPr fontId="2"/>
  </si>
  <si>
    <t>　  54．健康診査受診状況</t>
    <rPh sb="10" eb="12">
      <t>ジュシン</t>
    </rPh>
    <rPh sb="12" eb="14">
      <t>ジョウキョウ</t>
    </rPh>
    <phoneticPr fontId="2"/>
  </si>
  <si>
    <t>　  53．定期予防接種実施状況</t>
    <rPh sb="10" eb="12">
      <t>セッシュ</t>
    </rPh>
    <phoneticPr fontId="2"/>
  </si>
  <si>
    <t>　  56．し尿処理状況</t>
    <phoneticPr fontId="2"/>
  </si>
  <si>
    <t>　  55．ごみ処理状況</t>
    <phoneticPr fontId="2"/>
  </si>
  <si>
    <t>　　57．国民健康保険加入状況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</si>
  <si>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</si>
  <si>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xml:space="preserve">  　59．福祉医療費助成状況</t>
    <phoneticPr fontId="2"/>
  </si>
  <si>
    <t>　  60．身体障害者手帳交付状況</t>
    <rPh sb="6" eb="8">
      <t>シンタイ</t>
    </rPh>
    <rPh sb="8" eb="11">
      <t>ショウガイシャ</t>
    </rPh>
    <rPh sb="11" eb="13">
      <t>テチョウ</t>
    </rPh>
    <rPh sb="13" eb="15">
      <t>コウフ</t>
    </rPh>
    <rPh sb="15" eb="17">
      <t>ジョウキョウ</t>
    </rPh>
    <phoneticPr fontId="2"/>
  </si>
  <si>
    <t>　  61．介護保険加入者及び認定状況</t>
    <rPh sb="6" eb="8">
      <t>カイゴ</t>
    </rPh>
    <rPh sb="8" eb="10">
      <t>ホケン</t>
    </rPh>
    <rPh sb="10" eb="12">
      <t>カニュウ</t>
    </rPh>
    <rPh sb="12" eb="13">
      <t>シャ</t>
    </rPh>
    <rPh sb="13" eb="14">
      <t>オヨ</t>
    </rPh>
    <rPh sb="15" eb="17">
      <t>ニンテイ</t>
    </rPh>
    <rPh sb="17" eb="19">
      <t>ジョウキョウ</t>
    </rPh>
    <phoneticPr fontId="2"/>
  </si>
  <si>
    <t>　  62．国民年金加入者数</t>
    <rPh sb="6" eb="8">
      <t>コクミン</t>
    </rPh>
    <rPh sb="8" eb="10">
      <t>ネンキン</t>
    </rPh>
    <rPh sb="10" eb="13">
      <t>カニュウシャ</t>
    </rPh>
    <rPh sb="13" eb="14">
      <t>スウ</t>
    </rPh>
    <phoneticPr fontId="2"/>
  </si>
  <si>
    <t>　  63．国民年金受給者数</t>
    <rPh sb="10" eb="12">
      <t>ジュキュウ</t>
    </rPh>
    <phoneticPr fontId="2"/>
  </si>
  <si>
    <t>　  64．保育園別園児数</t>
    <rPh sb="6" eb="9">
      <t>ホイクエン</t>
    </rPh>
    <rPh sb="9" eb="10">
      <t>ベツ</t>
    </rPh>
    <rPh sb="10" eb="12">
      <t>エンジ</t>
    </rPh>
    <phoneticPr fontId="2"/>
  </si>
  <si>
    <t>　　65．幼稚園別の就園状況</t>
    <rPh sb="8" eb="9">
      <t>ベツ</t>
    </rPh>
    <phoneticPr fontId="2"/>
  </si>
  <si>
    <t>　  66．小学校別の就学状況</t>
    <rPh sb="9" eb="10">
      <t>ベツ</t>
    </rPh>
    <phoneticPr fontId="2"/>
  </si>
  <si>
    <t xml:space="preserve">  　67．中学校別の就学状況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</si>
  <si>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</si>
  <si>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</si>
  <si>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70．図書館利用状況（月別個人貸出状況）</t>
    <phoneticPr fontId="2"/>
  </si>
  <si>
    <t xml:space="preserve"> 　 72．図書館利用状況（地区別実利用者数）</t>
    <rPh sb="17" eb="18">
      <t>ジツ</t>
    </rPh>
    <rPh sb="18" eb="21">
      <t>リヨウシャ</t>
    </rPh>
    <rPh sb="21" eb="22">
      <t>スウ</t>
    </rPh>
    <phoneticPr fontId="2"/>
  </si>
  <si>
    <t>　  71．図書館利用状況（年齢別実利用者数）</t>
    <rPh sb="14" eb="16">
      <t>ネンレイ</t>
    </rPh>
    <rPh sb="16" eb="17">
      <t>ベツ</t>
    </rPh>
    <rPh sb="17" eb="18">
      <t>ジツ</t>
    </rPh>
    <rPh sb="18" eb="21">
      <t>リヨウシャ</t>
    </rPh>
    <rPh sb="21" eb="22">
      <t>スウ</t>
    </rPh>
    <phoneticPr fontId="2"/>
  </si>
  <si>
    <t>　  73．図書館利用状況（分野別蔵書冊数）</t>
    <phoneticPr fontId="2"/>
  </si>
  <si>
    <t>　　74．野洲市指定文化財一覧</t>
    <phoneticPr fontId="2"/>
  </si>
  <si>
    <t>　　75．月別入込客数</t>
    <phoneticPr fontId="2"/>
  </si>
  <si>
    <t>　　76．施設別入込客数</t>
    <phoneticPr fontId="2"/>
  </si>
  <si>
    <t>　　78．火災原因別件数</t>
    <phoneticPr fontId="2"/>
  </si>
  <si>
    <t>　  77．火災発生件数及び損額</t>
    <rPh sb="12" eb="13">
      <t>オヨ</t>
    </rPh>
    <phoneticPr fontId="2"/>
  </si>
  <si>
    <t>　  80．交通事故発生状況</t>
    <phoneticPr fontId="2"/>
  </si>
  <si>
    <t>　　79．救急車出動状況</t>
    <phoneticPr fontId="2"/>
  </si>
  <si>
    <t xml:space="preserve">  　81．犯罪発生件数</t>
    <phoneticPr fontId="2"/>
  </si>
  <si>
    <t>　  82．有権者数の推移</t>
    <phoneticPr fontId="2"/>
  </si>
  <si>
    <t>　  83．主要選挙等投票状況</t>
    <rPh sb="10" eb="11">
      <t>トウ</t>
    </rPh>
    <phoneticPr fontId="2"/>
  </si>
  <si>
    <t>　　84．野洲市の財政</t>
    <phoneticPr fontId="2"/>
  </si>
  <si>
    <t>　　　　旧野洲町のあゆみ</t>
    <phoneticPr fontId="2"/>
  </si>
  <si>
    <t>　　　　野洲市のあゆみ</t>
    <phoneticPr fontId="2"/>
  </si>
  <si>
    <t xml:space="preserve"> 　　　 旧中主町のあゆみ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</si>
</sst>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 #,##0_ ;_ * \-#,##0_ ;_ * &quot;-&quot;_ ;_ @_ "/>
    <numFmt numFmtId="176" formatCode="#,##0.0;[Red]\-#,##0.0"/>
    <numFmt numFmtId="177" formatCode="#,##0_);\(#,##0\)"/>
    <numFmt numFmtId="178" formatCode="#,##0.0_);\(#,##0.0\)"/>
    <numFmt numFmtId="179" formatCode="#,##0;&quot;△ &quot;#,##0"/>
    <numFmt numFmtId="180" formatCode="0.0"/>
    <numFmt numFmtId="181" formatCode="#,##0.0;&quot;△ &quot;#,##0.0"/>
    <numFmt numFmtId="182" formatCode="0;&quot;△ &quot;0"/>
    <numFmt numFmtId="183" formatCode="0.0_ "/>
    <numFmt numFmtId="184" formatCode="#,##0.0_ "/>
    <numFmt numFmtId="185" formatCode="#,##0_);[Red]\(#,##0\)"/>
    <numFmt numFmtId="186" formatCode="#,##0.0_);[Red]\(#,##0.0\)"/>
    <numFmt numFmtId="187" formatCode="0.0_);[Red]\(0.0\)"/>
    <numFmt numFmtId="188" formatCode="0.00_ "/>
    <numFmt numFmtId="189" formatCode="#,##0_ "/>
    <numFmt numFmtId="190" formatCode="0.00_);[Red]\(0.00\)"/>
    <numFmt numFmtId="191" formatCode="0.000_ "/>
    <numFmt numFmtId="192" formatCode="[$-411]ggge&quot;年&quot;m&quot;月&quot;d&quot;日&quot;;@"/>
    <numFmt numFmtId="193" formatCode="#,##0_ ;[Red]\-#,##0\ "/>
    <numFmt numFmtId="194" formatCode="###,###,###,##0;&quot;-&quot;##,###,###,##0"/>
    <numFmt numFmtId="195" formatCode="\ ###,###,##0;&quot;-&quot;###,###,##0"/>
    <numFmt numFmtId="196" formatCode="&quot;(&quot;0&quot;)&quot;"/>
    <numFmt numFmtId="197" formatCode="0_);[Red]\(0\)"/>
    <numFmt numFmtId="198" formatCode="#,##0.00_ "/>
    <numFmt numFmtId="199" formatCode="\(#,##0\)_ "/>
    <numFmt numFmtId="200" formatCode="\(#,##0.0\)_ "/>
    <numFmt numFmtId="201" formatCode="#,##0.000_ "/>
    <numFmt numFmtId="202" formatCode="0_ "/>
    <numFmt numFmtId="203" formatCode="_ * #,##0.0_ ;_ * \-#,##0.0_ ;_ * &quot;-&quot;??_ ;_ @_ "/>
    <numFmt numFmtId="204" formatCode="_ * #,##0_ ;_ * \-#,##0_ ;_ * &quot;-&quot;??_ ;_ @_ "/>
    <numFmt numFmtId="205" formatCode="[$-411]ge\.m\.d;@"/>
  </numFmts>
  <fonts count="6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6"/>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11"/>
      <name val="HGPｺﾞｼｯｸM"/>
      <family val="3"/>
      <charset val="128"/>
    </font>
    <font>
      <sz val="10"/>
      <name val="HGPｺﾞｼｯｸM"/>
      <family val="3"/>
      <charset val="128"/>
    </font>
    <font>
      <sz val="10"/>
      <name val="ＭＳ ゴシック"/>
      <family val="3"/>
      <charset val="128"/>
    </font>
    <font>
      <sz val="11"/>
      <name val="ＭＳ ゴシック"/>
      <family val="3"/>
      <charset val="128"/>
    </font>
    <font>
      <sz val="8"/>
      <name val="HGSｺﾞｼｯｸM"/>
      <family val="3"/>
      <charset val="128"/>
    </font>
    <font>
      <b/>
      <sz val="11"/>
      <name val="HGSｺﾞｼｯｸM"/>
      <family val="3"/>
      <charset val="128"/>
    </font>
    <font>
      <sz val="9"/>
      <color indexed="8"/>
      <name val="HGSｺﾞｼｯｸM"/>
      <family val="3"/>
      <charset val="128"/>
    </font>
    <font>
      <sz val="12"/>
      <name val="HGSｺﾞｼｯｸM"/>
      <family val="3"/>
      <charset val="128"/>
    </font>
    <font>
      <b/>
      <sz val="10"/>
      <name val="HGSｺﾞｼｯｸM"/>
      <family val="3"/>
      <charset val="128"/>
    </font>
    <font>
      <sz val="10.5"/>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10"/>
      <color indexed="8"/>
      <name val="HGSｺﾞｼｯｸM"/>
      <family val="3"/>
      <charset val="128"/>
    </font>
    <font>
      <sz val="9.5"/>
      <name val="HGSｺﾞｼｯｸM"/>
      <family val="3"/>
      <charset val="128"/>
    </font>
    <font>
      <u/>
      <sz val="11"/>
      <name val="ＭＳ 明朝"/>
      <family val="1"/>
      <charset val="128"/>
    </font>
    <font>
      <sz val="14"/>
      <color indexed="9"/>
      <name val="MS UI Gothic"/>
      <family val="3"/>
      <charset val="128"/>
    </font>
    <font>
      <sz val="9"/>
      <name val="ＭＳ Ｐゴシック"/>
      <family val="3"/>
      <charset val="128"/>
    </font>
    <font>
      <sz val="12"/>
      <color indexed="9"/>
      <name val="MS UI Gothic"/>
      <family val="3"/>
      <charset val="128"/>
    </font>
    <font>
      <sz val="11"/>
      <color indexed="10"/>
      <name val="ＭＳ 明朝"/>
      <family val="1"/>
      <charset val="128"/>
    </font>
    <font>
      <sz val="10"/>
      <color indexed="10"/>
      <name val="ＭＳ 明朝"/>
      <family val="1"/>
      <charset val="128"/>
    </font>
    <font>
      <sz val="10"/>
      <color indexed="10"/>
      <name val="HGSｺﾞｼｯｸM"/>
      <family val="3"/>
      <charset val="128"/>
    </font>
    <font>
      <sz val="11"/>
      <color indexed="10"/>
      <name val="HGSｺﾞｼｯｸM"/>
      <family val="3"/>
      <charset val="128"/>
    </font>
    <font>
      <sz val="10"/>
      <color indexed="8"/>
      <name val="HGSｺﾞｼｯｸM"/>
      <family val="3"/>
      <charset val="128"/>
    </font>
    <font>
      <vertAlign val="superscript"/>
      <sz val="10"/>
      <name val="HGSｺﾞｼｯｸM"/>
      <family val="3"/>
      <charset val="128"/>
    </font>
    <font>
      <sz val="12"/>
      <color theme="0"/>
      <name val="MS UI Gothic"/>
      <family val="3"/>
      <charset val="128"/>
    </font>
    <font>
      <sz val="9"/>
      <color theme="0"/>
      <name val="ＭＳ 明朝"/>
      <family val="1"/>
      <charset val="128"/>
    </font>
    <font>
      <sz val="11"/>
      <color theme="1"/>
      <name val="HGSｺﾞｼｯｸM"/>
      <family val="3"/>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indexed="65"/>
        <bgColor indexed="64"/>
      </patternFill>
    </fill>
    <fill>
      <patternFill patternType="solid">
        <fgColor theme="0"/>
        <bgColor indexed="64"/>
      </patternFill>
    </fill>
  </fills>
  <borders count="10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64"/>
      </left>
      <right style="hair">
        <color indexed="64"/>
      </right>
      <top/>
      <bottom style="thin">
        <color indexed="64"/>
      </bottom>
      <diagonal/>
    </border>
    <border>
      <left style="thin">
        <color indexed="47"/>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style="thin">
        <color indexed="64"/>
      </top>
      <bottom style="thin">
        <color indexed="64"/>
      </bottom>
      <diagonal/>
    </border>
    <border>
      <left style="thin">
        <color indexed="47"/>
      </left>
      <right style="thin">
        <color indexed="47"/>
      </right>
      <top style="thin">
        <color indexed="64"/>
      </top>
      <bottom style="thin">
        <color indexed="64"/>
      </bottom>
      <diagonal/>
    </border>
    <border>
      <left style="thin">
        <color indexed="47"/>
      </left>
      <right style="thin">
        <color indexed="64"/>
      </right>
      <top style="thin">
        <color indexed="64"/>
      </top>
      <bottom style="thin">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47"/>
      </left>
      <right style="hair">
        <color indexed="64"/>
      </right>
      <top style="hair">
        <color indexed="64"/>
      </top>
      <bottom/>
      <diagonal/>
    </border>
    <border>
      <left style="thin">
        <color indexed="64"/>
      </left>
      <right style="thin">
        <color indexed="47"/>
      </right>
      <top/>
      <bottom style="hair">
        <color indexed="64"/>
      </bottom>
      <diagonal/>
    </border>
    <border>
      <left style="thin">
        <color indexed="47"/>
      </left>
      <right style="thin">
        <color indexed="47"/>
      </right>
      <top/>
      <bottom style="hair">
        <color indexed="64"/>
      </bottom>
      <diagonal/>
    </border>
    <border>
      <left style="thin">
        <color indexed="47"/>
      </left>
      <right style="hair">
        <color indexed="64"/>
      </right>
      <top/>
      <bottom style="hair">
        <color indexed="64"/>
      </bottom>
      <diagonal/>
    </border>
  </borders>
  <cellStyleXfs count="12">
    <xf numFmtId="0" fontId="0"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5"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5" fillId="0" borderId="0"/>
    <xf numFmtId="0" fontId="5" fillId="0" borderId="0"/>
  </cellStyleXfs>
  <cellXfs count="2607">
    <xf numFmtId="0" fontId="0" fillId="0" borderId="0" xfId="0"/>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left" vertical="center"/>
    </xf>
    <xf numFmtId="0" fontId="7" fillId="0" borderId="1" xfId="0" applyFont="1" applyBorder="1" applyAlignment="1">
      <alignment horizontal="center" vertical="center"/>
    </xf>
    <xf numFmtId="191" fontId="7" fillId="0" borderId="0" xfId="0" applyNumberFormat="1" applyFont="1" applyAlignment="1">
      <alignment horizontal="center" vertical="center"/>
    </xf>
    <xf numFmtId="0" fontId="11" fillId="0" borderId="0" xfId="0" applyFont="1" applyAlignment="1">
      <alignment vertical="center"/>
    </xf>
    <xf numFmtId="0" fontId="11" fillId="0" borderId="2" xfId="0" applyFont="1" applyBorder="1" applyAlignment="1">
      <alignment horizontal="right"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0" xfId="0" applyFont="1" applyBorder="1" applyAlignment="1">
      <alignment horizontal="center" vertical="center"/>
    </xf>
    <xf numFmtId="38" fontId="7" fillId="0" borderId="0" xfId="6" applyFont="1" applyBorder="1" applyAlignment="1">
      <alignment horizontal="center" vertical="center"/>
    </xf>
    <xf numFmtId="40" fontId="7" fillId="0" borderId="0" xfId="6" applyNumberFormat="1"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center" vertical="center" wrapText="1"/>
    </xf>
    <xf numFmtId="38" fontId="7" fillId="0" borderId="0" xfId="6" applyFont="1" applyBorder="1" applyAlignment="1">
      <alignment horizontal="right" vertical="center"/>
    </xf>
    <xf numFmtId="178" fontId="7" fillId="0" borderId="0" xfId="6" applyNumberFormat="1" applyFont="1" applyBorder="1" applyAlignment="1">
      <alignment horizontal="right" vertical="center"/>
    </xf>
    <xf numFmtId="49" fontId="7" fillId="0" borderId="0" xfId="6" applyNumberFormat="1" applyFont="1" applyBorder="1" applyAlignment="1">
      <alignment horizontal="right" vertical="center"/>
    </xf>
    <xf numFmtId="38" fontId="7" fillId="0" borderId="0" xfId="0" applyNumberFormat="1" applyFont="1" applyBorder="1" applyAlignment="1">
      <alignment vertical="center"/>
    </xf>
    <xf numFmtId="0" fontId="14" fillId="3" borderId="0" xfId="0" applyFont="1" applyFill="1" applyBorder="1" applyAlignment="1">
      <alignment horizontal="left" vertical="center"/>
    </xf>
    <xf numFmtId="0" fontId="7" fillId="3" borderId="0" xfId="0" applyFont="1" applyFill="1" applyAlignment="1">
      <alignment vertical="center"/>
    </xf>
    <xf numFmtId="38" fontId="7" fillId="0" borderId="0" xfId="0" applyNumberFormat="1" applyFont="1" applyAlignment="1">
      <alignment vertical="center"/>
    </xf>
    <xf numFmtId="0" fontId="16" fillId="0" borderId="0" xfId="0" applyFont="1" applyBorder="1" applyAlignment="1">
      <alignment horizontal="left" vertical="center"/>
    </xf>
    <xf numFmtId="38" fontId="16" fillId="0" borderId="0" xfId="6" applyFont="1" applyBorder="1" applyAlignment="1">
      <alignment vertical="center"/>
    </xf>
    <xf numFmtId="38" fontId="7" fillId="0" borderId="0" xfId="6" applyFont="1" applyBorder="1" applyAlignment="1">
      <alignment vertical="center"/>
    </xf>
    <xf numFmtId="0" fontId="16" fillId="0" borderId="0"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195" fontId="9" fillId="0" borderId="0" xfId="0" applyNumberFormat="1" applyFont="1" applyBorder="1" applyAlignment="1">
      <alignment horizontal="center" vertical="center"/>
    </xf>
    <xf numFmtId="0" fontId="7" fillId="0" borderId="0" xfId="0" applyFont="1" applyBorder="1" applyAlignment="1">
      <alignment horizontal="right" vertical="center"/>
    </xf>
    <xf numFmtId="38" fontId="8" fillId="0" borderId="0" xfId="6" applyFont="1" applyBorder="1" applyAlignment="1">
      <alignment horizontal="right" vertical="center"/>
    </xf>
    <xf numFmtId="0" fontId="19" fillId="0" borderId="0" xfId="0" applyFont="1" applyAlignment="1">
      <alignment vertical="center"/>
    </xf>
    <xf numFmtId="0" fontId="16" fillId="0" borderId="0" xfId="0" applyFont="1" applyAlignment="1">
      <alignment horizontal="left" vertical="center"/>
    </xf>
    <xf numFmtId="0" fontId="10" fillId="0" borderId="0" xfId="0" applyFont="1" applyAlignment="1">
      <alignment vertical="center"/>
    </xf>
    <xf numFmtId="0" fontId="7" fillId="0" borderId="0" xfId="0" applyFont="1" applyFill="1" applyBorder="1" applyAlignment="1">
      <alignment horizontal="left" vertical="center"/>
    </xf>
    <xf numFmtId="0" fontId="10" fillId="0" borderId="0" xfId="0" applyFont="1" applyAlignment="1">
      <alignment horizontal="center" vertical="center"/>
    </xf>
    <xf numFmtId="0" fontId="20" fillId="0" borderId="0" xfId="0" applyFont="1" applyAlignment="1">
      <alignment horizontal="right" vertical="center"/>
    </xf>
    <xf numFmtId="0" fontId="10" fillId="0" borderId="0" xfId="0" applyFont="1" applyBorder="1" applyAlignment="1">
      <alignment horizontal="center" vertical="center"/>
    </xf>
    <xf numFmtId="0" fontId="15" fillId="0" borderId="0" xfId="0" applyFont="1" applyBorder="1" applyAlignment="1">
      <alignment horizontal="center" vertical="center"/>
    </xf>
    <xf numFmtId="38" fontId="21" fillId="0" borderId="0" xfId="6" applyFont="1" applyBorder="1" applyAlignment="1">
      <alignment vertical="center"/>
    </xf>
    <xf numFmtId="0" fontId="20" fillId="0" borderId="0" xfId="0" applyFont="1" applyBorder="1" applyAlignment="1">
      <alignment horizontal="right" vertical="center"/>
    </xf>
    <xf numFmtId="38" fontId="11" fillId="0" borderId="0" xfId="6" applyFont="1" applyBorder="1" applyAlignment="1">
      <alignment vertical="center"/>
    </xf>
    <xf numFmtId="0" fontId="7" fillId="0" borderId="0" xfId="0" applyFont="1" applyAlignment="1">
      <alignment vertical="top"/>
    </xf>
    <xf numFmtId="0" fontId="8" fillId="0" borderId="0" xfId="0" applyFont="1" applyFill="1" applyAlignment="1">
      <alignment horizontal="left" vertical="center"/>
    </xf>
    <xf numFmtId="0" fontId="7" fillId="0" borderId="0" xfId="0" applyFont="1"/>
    <xf numFmtId="0" fontId="11" fillId="0" borderId="2" xfId="0" applyFont="1" applyBorder="1" applyAlignment="1">
      <alignment vertical="center"/>
    </xf>
    <xf numFmtId="0" fontId="11" fillId="0" borderId="0" xfId="0" applyFont="1"/>
    <xf numFmtId="0" fontId="11" fillId="0" borderId="0" xfId="0" applyFont="1" applyBorder="1" applyAlignment="1">
      <alignment horizontal="center" vertical="center" wrapText="1"/>
    </xf>
    <xf numFmtId="38" fontId="11" fillId="0" borderId="0" xfId="6" applyFont="1" applyBorder="1" applyAlignment="1">
      <alignment horizontal="right" vertical="center"/>
    </xf>
    <xf numFmtId="40" fontId="11" fillId="0" borderId="0" xfId="6" applyNumberFormat="1" applyFont="1" applyBorder="1" applyAlignment="1">
      <alignment horizontal="right" vertical="center"/>
    </xf>
    <xf numFmtId="0" fontId="11" fillId="2" borderId="0" xfId="0" applyFont="1" applyFill="1" applyAlignment="1">
      <alignment vertical="center"/>
    </xf>
    <xf numFmtId="0" fontId="11" fillId="0" borderId="0" xfId="0" applyFont="1" applyFill="1" applyAlignment="1">
      <alignment vertical="center"/>
    </xf>
    <xf numFmtId="0" fontId="9" fillId="0" borderId="0" xfId="0" applyFont="1" applyBorder="1" applyAlignment="1">
      <alignment vertical="center"/>
    </xf>
    <xf numFmtId="38" fontId="11" fillId="0" borderId="0" xfId="6" applyFont="1" applyBorder="1" applyAlignment="1">
      <alignment horizontal="center" vertical="center"/>
    </xf>
    <xf numFmtId="0" fontId="12" fillId="0" borderId="0" xfId="0" applyFont="1" applyBorder="1" applyAlignment="1">
      <alignment horizontal="center" vertical="center"/>
    </xf>
    <xf numFmtId="0" fontId="7" fillId="0" borderId="2" xfId="0" applyFont="1" applyBorder="1" applyAlignment="1">
      <alignment vertical="center"/>
    </xf>
    <xf numFmtId="181" fontId="7" fillId="0" borderId="0" xfId="6" applyNumberFormat="1" applyFont="1" applyBorder="1" applyAlignment="1">
      <alignment horizontal="righ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8" fillId="0" borderId="0" xfId="0" applyFont="1" applyFill="1" applyAlignment="1">
      <alignment vertical="center"/>
    </xf>
    <xf numFmtId="0" fontId="9" fillId="0" borderId="0" xfId="0" applyFont="1" applyBorder="1" applyAlignment="1">
      <alignment horizontal="center" vertical="center" wrapText="1"/>
    </xf>
    <xf numFmtId="180" fontId="7" fillId="0" borderId="0" xfId="0" applyNumberFormat="1" applyFont="1" applyBorder="1" applyAlignment="1">
      <alignment horizontal="right" vertical="center"/>
    </xf>
    <xf numFmtId="0" fontId="11" fillId="0" borderId="3" xfId="0" applyFont="1" applyBorder="1" applyAlignment="1">
      <alignment vertical="center"/>
    </xf>
    <xf numFmtId="0" fontId="11" fillId="0" borderId="2" xfId="0" applyFont="1" applyBorder="1" applyAlignment="1">
      <alignment horizontal="left" vertical="center"/>
    </xf>
    <xf numFmtId="0" fontId="11" fillId="0" borderId="0" xfId="0" applyFont="1" applyBorder="1" applyAlignment="1">
      <alignment vertical="center" wrapText="1"/>
    </xf>
    <xf numFmtId="38" fontId="11" fillId="0" borderId="0" xfId="6" applyFont="1" applyAlignment="1">
      <alignment vertical="center"/>
    </xf>
    <xf numFmtId="38" fontId="11" fillId="0" borderId="0" xfId="6" applyFont="1" applyFill="1" applyAlignment="1">
      <alignment vertical="center"/>
    </xf>
    <xf numFmtId="0" fontId="11" fillId="0" borderId="0" xfId="0" applyFont="1" applyFill="1" applyBorder="1" applyAlignment="1">
      <alignment vertical="center"/>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4" xfId="0" applyFont="1" applyBorder="1" applyAlignment="1">
      <alignment horizontal="center" vertical="center"/>
    </xf>
    <xf numFmtId="0" fontId="20" fillId="0" borderId="0" xfId="0" applyFont="1" applyAlignment="1">
      <alignment vertical="center"/>
    </xf>
    <xf numFmtId="38" fontId="11"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8" fillId="0" borderId="0" xfId="0" applyFont="1" applyBorder="1" applyAlignment="1">
      <alignment vertical="center"/>
    </xf>
    <xf numFmtId="38" fontId="9" fillId="0" borderId="0" xfId="6" applyFont="1" applyBorder="1" applyAlignment="1">
      <alignment horizontal="right" vertical="center"/>
    </xf>
    <xf numFmtId="176" fontId="9" fillId="0" borderId="0" xfId="6" applyNumberFormat="1" applyFont="1" applyBorder="1" applyAlignment="1">
      <alignment horizontal="right" vertical="center"/>
    </xf>
    <xf numFmtId="38" fontId="9" fillId="0" borderId="0" xfId="6" applyFont="1" applyFill="1" applyBorder="1" applyAlignment="1">
      <alignment horizontal="right" vertical="center"/>
    </xf>
    <xf numFmtId="176" fontId="11" fillId="0" borderId="0" xfId="6" applyNumberFormat="1" applyFont="1" applyBorder="1" applyAlignment="1">
      <alignment horizontal="center" vertical="center"/>
    </xf>
    <xf numFmtId="0" fontId="11" fillId="0" borderId="0" xfId="0" applyFont="1" applyBorder="1"/>
    <xf numFmtId="176" fontId="11" fillId="0" borderId="0" xfId="6" applyNumberFormat="1" applyFont="1" applyBorder="1" applyAlignment="1">
      <alignment horizontal="right" vertical="center"/>
    </xf>
    <xf numFmtId="0" fontId="11" fillId="0" borderId="0" xfId="0" applyFont="1" applyBorder="1" applyAlignment="1"/>
    <xf numFmtId="38" fontId="25" fillId="0" borderId="0" xfId="6" applyFont="1" applyBorder="1" applyAlignment="1">
      <alignment horizontal="right" vertical="center"/>
    </xf>
    <xf numFmtId="0" fontId="7" fillId="0" borderId="3" xfId="0" applyFont="1" applyBorder="1"/>
    <xf numFmtId="0" fontId="11" fillId="0" borderId="0" xfId="0" applyFont="1" applyAlignment="1"/>
    <xf numFmtId="9" fontId="11" fillId="0" borderId="0" xfId="1" applyFont="1" applyBorder="1" applyAlignment="1">
      <alignment horizontal="center" vertical="center"/>
    </xf>
    <xf numFmtId="9" fontId="11" fillId="0" borderId="0" xfId="1" applyFont="1" applyAlignment="1">
      <alignment vertical="center"/>
    </xf>
    <xf numFmtId="0" fontId="7" fillId="0" borderId="0" xfId="0" applyFont="1" applyBorder="1"/>
    <xf numFmtId="180" fontId="9" fillId="0" borderId="0" xfId="0" applyNumberFormat="1" applyFont="1" applyBorder="1" applyAlignment="1">
      <alignment vertical="center"/>
    </xf>
    <xf numFmtId="179" fontId="11" fillId="0" borderId="0" xfId="6" applyNumberFormat="1" applyFont="1" applyBorder="1" applyAlignment="1">
      <alignment horizontal="right" vertical="center"/>
    </xf>
    <xf numFmtId="38" fontId="11" fillId="0" borderId="0" xfId="6" applyFont="1" applyBorder="1" applyAlignment="1">
      <alignment horizontal="right" vertical="center" wrapText="1"/>
    </xf>
    <xf numFmtId="38" fontId="12" fillId="0" borderId="0" xfId="6" applyFont="1" applyBorder="1" applyAlignment="1">
      <alignment horizontal="right" vertical="center"/>
    </xf>
    <xf numFmtId="0" fontId="12" fillId="0" borderId="0" xfId="0" applyFont="1" applyBorder="1" applyAlignment="1">
      <alignment horizontal="right" vertical="center"/>
    </xf>
    <xf numFmtId="0" fontId="19"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12" fillId="0" borderId="0" xfId="0" applyFont="1" applyBorder="1" applyAlignment="1">
      <alignment horizontal="left" vertical="center"/>
    </xf>
    <xf numFmtId="38" fontId="11" fillId="0" borderId="0" xfId="6" applyNumberFormat="1" applyFont="1" applyBorder="1" applyAlignment="1">
      <alignment horizontal="righ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left" vertical="center" shrinkToFit="1"/>
    </xf>
    <xf numFmtId="189" fontId="7" fillId="0" borderId="0" xfId="0" applyNumberFormat="1" applyFont="1" applyProtection="1">
      <protection locked="0"/>
    </xf>
    <xf numFmtId="189" fontId="7" fillId="0" borderId="0" xfId="0" applyNumberFormat="1" applyFont="1" applyAlignment="1" applyProtection="1">
      <alignment horizontal="right"/>
      <protection locked="0"/>
    </xf>
    <xf numFmtId="0" fontId="7" fillId="0" borderId="0" xfId="0" applyFont="1" applyAlignment="1" applyProtection="1">
      <alignment wrapText="1"/>
      <protection locked="0"/>
    </xf>
    <xf numFmtId="0" fontId="19" fillId="0" borderId="0" xfId="0" applyFont="1"/>
    <xf numFmtId="0" fontId="8" fillId="0" borderId="0" xfId="0" applyFont="1"/>
    <xf numFmtId="0" fontId="8" fillId="0" borderId="0" xfId="0" applyFont="1" applyAlignment="1">
      <alignment horizontal="justify"/>
    </xf>
    <xf numFmtId="0" fontId="8" fillId="0" borderId="0" xfId="0" applyFont="1" applyAlignment="1">
      <alignment wrapText="1"/>
    </xf>
    <xf numFmtId="0" fontId="4" fillId="0" borderId="0" xfId="0" applyFont="1" applyBorder="1" applyAlignment="1">
      <alignment vertical="center"/>
    </xf>
    <xf numFmtId="0" fontId="4" fillId="0" borderId="0" xfId="0" applyFont="1" applyBorder="1"/>
    <xf numFmtId="0" fontId="7" fillId="0" borderId="0" xfId="5" applyFont="1" applyAlignment="1" applyProtection="1">
      <alignment vertical="center"/>
    </xf>
    <xf numFmtId="0" fontId="11" fillId="0" borderId="0" xfId="6" applyNumberFormat="1" applyFont="1" applyBorder="1" applyAlignment="1">
      <alignment horizontal="right" vertical="center"/>
    </xf>
    <xf numFmtId="0" fontId="28" fillId="4" borderId="0" xfId="0" applyFont="1" applyFill="1" applyBorder="1" applyAlignment="1">
      <alignment vertical="center"/>
    </xf>
    <xf numFmtId="0" fontId="14" fillId="4" borderId="0" xfId="0" applyFont="1" applyFill="1" applyAlignment="1">
      <alignment horizontal="left" vertical="center"/>
    </xf>
    <xf numFmtId="0" fontId="14" fillId="4" borderId="0" xfId="0" applyFont="1" applyFill="1" applyAlignment="1">
      <alignment vertical="center"/>
    </xf>
    <xf numFmtId="0" fontId="29" fillId="4" borderId="0" xfId="0" applyFont="1" applyFill="1" applyBorder="1" applyAlignment="1">
      <alignment vertical="center"/>
    </xf>
    <xf numFmtId="0" fontId="28" fillId="5" borderId="0" xfId="0" applyFont="1" applyFill="1" applyBorder="1" applyAlignment="1">
      <alignment vertical="center"/>
    </xf>
    <xf numFmtId="0" fontId="14" fillId="5" borderId="0" xfId="0" applyFont="1" applyFill="1" applyAlignment="1">
      <alignment vertical="center"/>
    </xf>
    <xf numFmtId="0" fontId="30" fillId="5" borderId="0" xfId="0" applyFont="1" applyFill="1" applyAlignment="1">
      <alignment vertical="center"/>
    </xf>
    <xf numFmtId="0" fontId="32" fillId="5" borderId="0" xfId="0" applyFont="1" applyFill="1" applyAlignment="1">
      <alignment vertical="center"/>
    </xf>
    <xf numFmtId="0" fontId="11" fillId="5" borderId="0" xfId="0" applyFont="1" applyFill="1" applyBorder="1" applyAlignment="1">
      <alignment vertical="center"/>
    </xf>
    <xf numFmtId="0" fontId="30" fillId="5" borderId="0" xfId="0" applyFont="1" applyFill="1" applyBorder="1" applyAlignment="1">
      <alignment vertical="center"/>
    </xf>
    <xf numFmtId="0" fontId="31" fillId="5" borderId="0" xfId="0" applyFont="1" applyFill="1" applyBorder="1" applyAlignment="1">
      <alignment vertical="center"/>
    </xf>
    <xf numFmtId="195" fontId="18" fillId="0" borderId="0" xfId="10" applyNumberFormat="1" applyFont="1" applyFill="1" applyBorder="1" applyAlignment="1">
      <alignment horizontal="right" vertical="center"/>
    </xf>
    <xf numFmtId="189" fontId="7" fillId="0" borderId="0" xfId="0" applyNumberFormat="1" applyFont="1" applyFill="1" applyProtection="1">
      <protection locked="0"/>
    </xf>
    <xf numFmtId="183" fontId="7" fillId="0" borderId="0" xfId="0" applyNumberFormat="1" applyFont="1" applyAlignment="1">
      <alignment vertical="center"/>
    </xf>
    <xf numFmtId="0" fontId="14" fillId="5" borderId="0" xfId="0" applyFont="1" applyFill="1" applyAlignment="1">
      <alignment horizontal="left" vertical="center"/>
    </xf>
    <xf numFmtId="0" fontId="28" fillId="6" borderId="0" xfId="0" applyFont="1" applyFill="1" applyBorder="1" applyAlignment="1" applyProtection="1">
      <alignment vertical="center"/>
    </xf>
    <xf numFmtId="0" fontId="11" fillId="0" borderId="1" xfId="0" applyFont="1" applyBorder="1" applyAlignment="1">
      <alignment horizontal="center" vertical="center" wrapText="1"/>
    </xf>
    <xf numFmtId="41" fontId="11" fillId="0" borderId="3" xfId="0" applyNumberFormat="1" applyFont="1" applyBorder="1" applyAlignment="1">
      <alignment vertical="center"/>
    </xf>
    <xf numFmtId="38" fontId="11" fillId="0" borderId="3" xfId="6" applyFont="1" applyBorder="1" applyAlignment="1">
      <alignment vertical="center"/>
    </xf>
    <xf numFmtId="41" fontId="11"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5" fontId="11" fillId="0" borderId="0" xfId="0" applyNumberFormat="1" applyFont="1" applyBorder="1" applyAlignment="1">
      <alignment vertical="center"/>
    </xf>
    <xf numFmtId="38" fontId="0" fillId="0" borderId="0" xfId="0" applyNumberFormat="1" applyBorder="1" applyAlignment="1">
      <alignment vertical="center"/>
    </xf>
    <xf numFmtId="38" fontId="11" fillId="0" borderId="0" xfId="0" applyNumberFormat="1" applyFont="1" applyBorder="1" applyAlignment="1">
      <alignment horizontal="center" vertical="center"/>
    </xf>
    <xf numFmtId="38" fontId="11" fillId="0" borderId="0" xfId="0" applyNumberFormat="1" applyFont="1" applyBorder="1" applyAlignment="1">
      <alignment vertical="center"/>
    </xf>
    <xf numFmtId="0" fontId="0" fillId="0" borderId="0" xfId="0" applyBorder="1" applyAlignment="1">
      <alignment vertical="center" wrapText="1"/>
    </xf>
    <xf numFmtId="38" fontId="33" fillId="0" borderId="0" xfId="0" applyNumberFormat="1" applyFont="1" applyBorder="1" applyAlignment="1">
      <alignment vertical="center"/>
    </xf>
    <xf numFmtId="0" fontId="7" fillId="0" borderId="3" xfId="0" applyFont="1" applyBorder="1" applyAlignment="1">
      <alignment horizontal="center" vertical="center" wrapText="1"/>
    </xf>
    <xf numFmtId="196" fontId="12" fillId="0" borderId="0" xfId="0" applyNumberFormat="1" applyFont="1" applyBorder="1" applyAlignment="1">
      <alignment vertical="center"/>
    </xf>
    <xf numFmtId="38" fontId="11" fillId="0" borderId="0" xfId="0" applyNumberFormat="1" applyFont="1" applyBorder="1" applyAlignment="1">
      <alignment horizontal="left" vertical="center" wrapText="1"/>
    </xf>
    <xf numFmtId="196" fontId="12" fillId="0" borderId="0" xfId="0" applyNumberFormat="1" applyFont="1" applyBorder="1" applyAlignment="1">
      <alignment horizontal="left" vertical="center" wrapText="1"/>
    </xf>
    <xf numFmtId="38" fontId="11" fillId="0" borderId="0" xfId="0" applyNumberFormat="1" applyFont="1" applyBorder="1" applyAlignment="1"/>
    <xf numFmtId="0" fontId="28" fillId="5" borderId="0" xfId="11" applyFont="1" applyFill="1" applyBorder="1" applyAlignment="1">
      <alignment vertical="center"/>
    </xf>
    <xf numFmtId="0" fontId="31" fillId="5" borderId="0" xfId="11" applyFont="1" applyFill="1" applyBorder="1" applyAlignment="1">
      <alignment vertical="center"/>
    </xf>
    <xf numFmtId="0" fontId="30" fillId="5" borderId="0" xfId="11" applyFont="1" applyFill="1" applyBorder="1" applyAlignment="1">
      <alignment vertical="center"/>
    </xf>
    <xf numFmtId="0" fontId="5" fillId="0" borderId="0" xfId="11"/>
    <xf numFmtId="0" fontId="8" fillId="0" borderId="0" xfId="11" applyFont="1" applyAlignment="1">
      <alignment horizontal="left" vertical="center"/>
    </xf>
    <xf numFmtId="0" fontId="7" fillId="0" borderId="0" xfId="11" applyFont="1" applyAlignment="1">
      <alignment vertical="center"/>
    </xf>
    <xf numFmtId="0" fontId="7" fillId="0" borderId="0" xfId="11" applyFont="1" applyBorder="1" applyAlignment="1">
      <alignment horizontal="center" vertical="center"/>
    </xf>
    <xf numFmtId="0" fontId="11" fillId="0" borderId="0" xfId="11" applyFont="1" applyBorder="1" applyAlignment="1">
      <alignment horizontal="center" vertical="center" wrapText="1"/>
    </xf>
    <xf numFmtId="0" fontId="11" fillId="0" borderId="0" xfId="11" applyFont="1" applyBorder="1" applyAlignment="1">
      <alignment horizontal="center" vertical="center"/>
    </xf>
    <xf numFmtId="0" fontId="9" fillId="0" borderId="0" xfId="11" applyFont="1" applyBorder="1" applyAlignment="1">
      <alignment horizontal="center" vertical="center"/>
    </xf>
    <xf numFmtId="0" fontId="9" fillId="0" borderId="0" xfId="11" applyFont="1" applyBorder="1" applyAlignment="1">
      <alignment horizontal="center" vertical="center" shrinkToFit="1"/>
    </xf>
    <xf numFmtId="0" fontId="11" fillId="0" borderId="0" xfId="11" applyFont="1" applyBorder="1" applyAlignment="1">
      <alignment vertical="center"/>
    </xf>
    <xf numFmtId="0" fontId="7" fillId="0" borderId="0" xfId="11" applyFont="1" applyBorder="1" applyAlignment="1">
      <alignment vertical="center"/>
    </xf>
    <xf numFmtId="0" fontId="11" fillId="0" borderId="0" xfId="11" applyFont="1" applyAlignment="1">
      <alignment vertical="center"/>
    </xf>
    <xf numFmtId="0" fontId="30" fillId="5" borderId="0" xfId="11" applyFont="1" applyFill="1" applyAlignment="1">
      <alignment vertical="center"/>
    </xf>
    <xf numFmtId="0" fontId="11" fillId="0" borderId="0" xfId="11" applyFont="1" applyBorder="1" applyAlignment="1">
      <alignment vertical="top"/>
    </xf>
    <xf numFmtId="0" fontId="11" fillId="0" borderId="0" xfId="11" applyFont="1" applyAlignment="1">
      <alignment horizontal="center" vertical="center"/>
    </xf>
    <xf numFmtId="176" fontId="11" fillId="0" borderId="2" xfId="6" applyNumberFormat="1" applyFont="1" applyBorder="1" applyAlignment="1">
      <alignment vertical="center"/>
    </xf>
    <xf numFmtId="38" fontId="11" fillId="0" borderId="0" xfId="6" applyFont="1" applyBorder="1" applyAlignment="1">
      <alignment horizontal="left" vertical="center"/>
    </xf>
    <xf numFmtId="0" fontId="7" fillId="5" borderId="0" xfId="0" applyFont="1" applyFill="1" applyAlignment="1">
      <alignment vertical="center"/>
    </xf>
    <xf numFmtId="0" fontId="7" fillId="0" borderId="0" xfId="0" applyFont="1" applyBorder="1" applyAlignment="1"/>
    <xf numFmtId="0" fontId="11" fillId="0" borderId="1" xfId="0" applyFont="1" applyBorder="1"/>
    <xf numFmtId="0" fontId="9" fillId="5" borderId="0" xfId="0" applyFont="1" applyFill="1" applyBorder="1" applyAlignment="1">
      <alignment vertical="center"/>
    </xf>
    <xf numFmtId="0" fontId="7" fillId="0" borderId="0" xfId="0" applyFont="1" applyAlignment="1">
      <alignment vertical="center" wrapText="1"/>
    </xf>
    <xf numFmtId="176" fontId="11" fillId="0" borderId="0" xfId="6" applyNumberFormat="1" applyFont="1" applyBorder="1" applyAlignment="1">
      <alignment vertical="center"/>
    </xf>
    <xf numFmtId="0" fontId="7" fillId="0" borderId="0" xfId="0" applyFont="1" applyBorder="1" applyAlignment="1">
      <alignment vertical="center" shrinkToFit="1"/>
    </xf>
    <xf numFmtId="58" fontId="7" fillId="0" borderId="0" xfId="0" applyNumberFormat="1" applyFont="1" applyBorder="1" applyAlignment="1">
      <alignment horizontal="left" vertical="center"/>
    </xf>
    <xf numFmtId="49" fontId="11" fillId="0" borderId="0" xfId="0" applyNumberFormat="1" applyFont="1" applyBorder="1" applyAlignment="1">
      <alignment shrinkToFit="1"/>
    </xf>
    <xf numFmtId="0" fontId="11" fillId="0" borderId="0" xfId="0" applyFont="1" applyBorder="1" applyAlignment="1">
      <alignment shrinkToFit="1"/>
    </xf>
    <xf numFmtId="0" fontId="3" fillId="0" borderId="0" xfId="0" applyFont="1" applyBorder="1" applyAlignment="1">
      <alignment shrinkToFit="1"/>
    </xf>
    <xf numFmtId="0" fontId="11" fillId="0" borderId="1" xfId="0" applyFont="1" applyBorder="1" applyAlignment="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79" fontId="7" fillId="0" borderId="0" xfId="0" applyNumberFormat="1" applyFont="1" applyBorder="1" applyAlignment="1" applyProtection="1">
      <alignment horizontal="center" vertical="center" wrapText="1"/>
      <protection locked="0"/>
    </xf>
    <xf numFmtId="179" fontId="7" fillId="0" borderId="0" xfId="0" applyNumberFormat="1" applyFont="1" applyBorder="1" applyAlignment="1" applyProtection="1">
      <alignment vertical="center" wrapText="1"/>
      <protection locked="0"/>
    </xf>
    <xf numFmtId="179"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191" fontId="11" fillId="0" borderId="0" xfId="0" applyNumberFormat="1" applyFont="1" applyAlignment="1">
      <alignment horizontal="center" vertical="center"/>
    </xf>
    <xf numFmtId="189" fontId="16" fillId="7" borderId="5" xfId="0" applyNumberFormat="1" applyFont="1" applyFill="1" applyBorder="1" applyAlignment="1" applyProtection="1">
      <alignment vertical="center"/>
    </xf>
    <xf numFmtId="184" fontId="16" fillId="7" borderId="6" xfId="0" applyNumberFormat="1" applyFont="1" applyFill="1" applyBorder="1" applyAlignment="1" applyProtection="1">
      <alignment vertical="center"/>
    </xf>
    <xf numFmtId="189" fontId="16" fillId="7" borderId="7" xfId="0" applyNumberFormat="1" applyFont="1" applyFill="1" applyBorder="1" applyAlignment="1" applyProtection="1">
      <alignment vertical="center"/>
    </xf>
    <xf numFmtId="184" fontId="16" fillId="7" borderId="7" xfId="0" applyNumberFormat="1" applyFont="1" applyFill="1" applyBorder="1" applyAlignment="1" applyProtection="1">
      <alignment vertical="center"/>
    </xf>
    <xf numFmtId="189" fontId="16" fillId="7" borderId="8" xfId="0" applyNumberFormat="1" applyFont="1" applyFill="1" applyBorder="1" applyAlignment="1" applyProtection="1">
      <alignment vertical="center"/>
    </xf>
    <xf numFmtId="184" fontId="16" fillId="7" borderId="9" xfId="0" applyNumberFormat="1" applyFont="1" applyFill="1" applyBorder="1" applyAlignment="1" applyProtection="1">
      <alignment vertical="center"/>
    </xf>
    <xf numFmtId="189" fontId="16" fillId="7" borderId="10" xfId="0" applyNumberFormat="1" applyFont="1" applyFill="1" applyBorder="1" applyAlignment="1" applyProtection="1">
      <alignment vertical="center"/>
    </xf>
    <xf numFmtId="184" fontId="16" fillId="7" borderId="10" xfId="0" applyNumberFormat="1" applyFont="1" applyFill="1" applyBorder="1" applyAlignment="1" applyProtection="1">
      <alignment vertical="center"/>
    </xf>
    <xf numFmtId="193" fontId="11" fillId="0" borderId="0" xfId="0" applyNumberFormat="1" applyFont="1" applyBorder="1" applyAlignment="1">
      <alignment vertical="center"/>
    </xf>
    <xf numFmtId="0" fontId="9" fillId="0" borderId="0" xfId="0" applyFont="1" applyFill="1" applyBorder="1" applyAlignment="1">
      <alignment horizontal="center" vertical="center"/>
    </xf>
    <xf numFmtId="38" fontId="9" fillId="0" borderId="0" xfId="6" applyFont="1" applyFill="1" applyBorder="1" applyAlignment="1">
      <alignment horizontal="center" vertical="center"/>
    </xf>
    <xf numFmtId="198" fontId="7"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9" fontId="7" fillId="0" borderId="11" xfId="0" applyNumberFormat="1" applyFont="1" applyBorder="1" applyAlignment="1" applyProtection="1">
      <alignment vertical="center"/>
      <protection locked="0"/>
    </xf>
    <xf numFmtId="184" fontId="7" fillId="0" borderId="12" xfId="0" applyNumberFormat="1" applyFont="1" applyBorder="1" applyAlignment="1" applyProtection="1">
      <alignment vertical="center"/>
    </xf>
    <xf numFmtId="189" fontId="7" fillId="0" borderId="13" xfId="0" applyNumberFormat="1" applyFont="1" applyBorder="1" applyAlignment="1" applyProtection="1">
      <alignment vertical="center"/>
      <protection locked="0"/>
    </xf>
    <xf numFmtId="184" fontId="7" fillId="0" borderId="13" xfId="0" applyNumberFormat="1" applyFont="1" applyBorder="1" applyAlignment="1" applyProtection="1">
      <alignment vertical="center"/>
    </xf>
    <xf numFmtId="189" fontId="7" fillId="0" borderId="11" xfId="0" applyNumberFormat="1" applyFont="1" applyBorder="1" applyAlignment="1" applyProtection="1">
      <alignment vertical="center"/>
    </xf>
    <xf numFmtId="189" fontId="7" fillId="0" borderId="13" xfId="0" applyNumberFormat="1" applyFont="1" applyBorder="1" applyAlignment="1" applyProtection="1">
      <alignment vertical="center"/>
    </xf>
    <xf numFmtId="189" fontId="7" fillId="0" borderId="14" xfId="0" applyNumberFormat="1" applyFont="1" applyBorder="1" applyAlignment="1" applyProtection="1">
      <alignment vertical="center"/>
      <protection locked="0"/>
    </xf>
    <xf numFmtId="184" fontId="7" fillId="0" borderId="14" xfId="0" applyNumberFormat="1" applyFont="1" applyBorder="1" applyAlignment="1" applyProtection="1">
      <alignment vertical="center"/>
    </xf>
    <xf numFmtId="189" fontId="7" fillId="0" borderId="14" xfId="0" applyNumberFormat="1" applyFont="1" applyBorder="1" applyAlignment="1" applyProtection="1">
      <alignment horizontal="center" vertical="center"/>
      <protection locked="0"/>
    </xf>
    <xf numFmtId="184" fontId="7" fillId="0" borderId="14" xfId="0" applyNumberFormat="1" applyFont="1" applyBorder="1" applyAlignment="1" applyProtection="1">
      <alignment horizontal="center" vertical="center"/>
    </xf>
    <xf numFmtId="199" fontId="7" fillId="0" borderId="15" xfId="0" applyNumberFormat="1" applyFont="1" applyBorder="1" applyAlignment="1" applyProtection="1">
      <alignment vertical="center"/>
    </xf>
    <xf numFmtId="200" fontId="7" fillId="0" borderId="15" xfId="0" applyNumberFormat="1" applyFont="1" applyBorder="1" applyAlignment="1" applyProtection="1">
      <alignment vertical="center"/>
    </xf>
    <xf numFmtId="0" fontId="0" fillId="0" borderId="0" xfId="0" applyFont="1"/>
    <xf numFmtId="0" fontId="7" fillId="0" borderId="16" xfId="0" applyFont="1" applyBorder="1" applyAlignment="1">
      <alignment vertical="center"/>
    </xf>
    <xf numFmtId="0" fontId="7" fillId="0" borderId="17" xfId="0" applyFont="1" applyBorder="1" applyAlignment="1">
      <alignment vertical="center"/>
    </xf>
    <xf numFmtId="0" fontId="35" fillId="0" borderId="0" xfId="0" applyFont="1"/>
    <xf numFmtId="0" fontId="7" fillId="0" borderId="1" xfId="0" applyFont="1" applyBorder="1" applyAlignment="1">
      <alignment horizontal="left"/>
    </xf>
    <xf numFmtId="0" fontId="7" fillId="0" borderId="7" xfId="0" applyFont="1" applyBorder="1"/>
    <xf numFmtId="0" fontId="0" fillId="0" borderId="4" xfId="0" applyBorder="1"/>
    <xf numFmtId="0" fontId="11"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34" fillId="0" borderId="0" xfId="0" applyFont="1" applyBorder="1" applyAlignment="1">
      <alignment vertical="center"/>
    </xf>
    <xf numFmtId="0" fontId="32" fillId="5" borderId="0" xfId="0" applyFont="1" applyFill="1" applyBorder="1" applyAlignment="1">
      <alignment vertical="center"/>
    </xf>
    <xf numFmtId="0" fontId="8" fillId="5" borderId="0" xfId="0" applyFont="1" applyFill="1" applyBorder="1" applyAlignment="1">
      <alignment vertical="center"/>
    </xf>
    <xf numFmtId="38" fontId="11" fillId="0" borderId="3" xfId="0" applyNumberFormat="1" applyFont="1" applyBorder="1" applyAlignment="1">
      <alignment vertical="center"/>
    </xf>
    <xf numFmtId="0" fontId="0" fillId="0" borderId="3" xfId="0" applyBorder="1" applyAlignment="1">
      <alignment vertical="center"/>
    </xf>
    <xf numFmtId="204" fontId="11" fillId="0" borderId="3" xfId="0" applyNumberFormat="1" applyFont="1" applyBorder="1" applyAlignment="1">
      <alignment vertical="center"/>
    </xf>
    <xf numFmtId="0" fontId="9" fillId="0" borderId="0" xfId="0" applyFont="1" applyBorder="1" applyAlignment="1">
      <alignment vertical="center" wrapText="1"/>
    </xf>
    <xf numFmtId="0" fontId="11" fillId="0" borderId="0" xfId="0" applyFont="1" applyBorder="1" applyAlignment="1">
      <alignment vertical="distributed"/>
    </xf>
    <xf numFmtId="0" fontId="58" fillId="5" borderId="0" xfId="0" applyFont="1" applyFill="1" applyAlignment="1">
      <alignment vertical="center"/>
    </xf>
    <xf numFmtId="0" fontId="34" fillId="0" borderId="0" xfId="0" applyFont="1"/>
    <xf numFmtId="0" fontId="0" fillId="5" borderId="0" xfId="0" applyFill="1"/>
    <xf numFmtId="0" fontId="58" fillId="5" borderId="0" xfId="0" applyFont="1" applyFill="1"/>
    <xf numFmtId="38" fontId="0" fillId="0" borderId="0" xfId="6" applyFont="1" applyBorder="1"/>
    <xf numFmtId="0" fontId="9" fillId="0" borderId="0" xfId="0" applyFont="1" applyBorder="1" applyAlignment="1">
      <alignment horizontal="distributed"/>
    </xf>
    <xf numFmtId="0" fontId="0" fillId="0" borderId="0" xfId="0" applyAlignment="1">
      <alignment horizontal="right"/>
    </xf>
    <xf numFmtId="0" fontId="9" fillId="5" borderId="0" xfId="0" applyFont="1" applyFill="1" applyBorder="1" applyAlignment="1">
      <alignment horizontal="center"/>
    </xf>
    <xf numFmtId="38" fontId="5" fillId="5" borderId="0" xfId="6" applyFont="1" applyFill="1" applyBorder="1"/>
    <xf numFmtId="38" fontId="37" fillId="0" borderId="0" xfId="6" applyFont="1" applyBorder="1"/>
    <xf numFmtId="38" fontId="34" fillId="0" borderId="0" xfId="6" applyFont="1" applyBorder="1"/>
    <xf numFmtId="49" fontId="38" fillId="0" borderId="0" xfId="0" applyNumberFormat="1" applyFont="1" applyBorder="1" applyAlignment="1">
      <alignment horizontal="left" vertical="center"/>
    </xf>
    <xf numFmtId="0" fontId="37" fillId="0" borderId="0" xfId="0" applyFont="1" applyAlignment="1"/>
    <xf numFmtId="49" fontId="40" fillId="0" borderId="0" xfId="0" applyNumberFormat="1" applyFont="1" applyBorder="1" applyAlignment="1">
      <alignment horizontal="left" vertical="center"/>
    </xf>
    <xf numFmtId="0" fontId="39" fillId="0" borderId="0" xfId="0" applyFont="1"/>
    <xf numFmtId="0" fontId="37" fillId="0" borderId="0" xfId="0" applyFont="1" applyAlignment="1">
      <alignment vertical="center"/>
    </xf>
    <xf numFmtId="0" fontId="38" fillId="0" borderId="0" xfId="0" applyFont="1" applyBorder="1" applyAlignment="1">
      <alignment vertical="distributed"/>
    </xf>
    <xf numFmtId="0" fontId="38" fillId="0" borderId="0" xfId="0" applyFont="1" applyBorder="1" applyAlignment="1">
      <alignment vertical="center" wrapText="1"/>
    </xf>
    <xf numFmtId="0" fontId="38" fillId="0" borderId="0" xfId="0" applyFont="1" applyBorder="1" applyAlignment="1">
      <alignment vertical="top"/>
    </xf>
    <xf numFmtId="0" fontId="36" fillId="0" borderId="0" xfId="0" applyFont="1" applyAlignment="1">
      <alignment horizontal="right"/>
    </xf>
    <xf numFmtId="0" fontId="36" fillId="0" borderId="0" xfId="0" applyFont="1" applyBorder="1" applyAlignment="1">
      <alignment horizontal="left" vertical="center"/>
    </xf>
    <xf numFmtId="38" fontId="36" fillId="0" borderId="0" xfId="6" applyFont="1" applyBorder="1"/>
    <xf numFmtId="0" fontId="31" fillId="5" borderId="0" xfId="0" applyFont="1" applyFill="1" applyBorder="1" applyAlignment="1">
      <alignment horizontal="left" vertical="center"/>
    </xf>
    <xf numFmtId="0" fontId="38" fillId="0" borderId="14" xfId="0" applyFont="1" applyBorder="1" applyAlignment="1">
      <alignment horizontal="center" vertical="center"/>
    </xf>
    <xf numFmtId="0" fontId="38" fillId="0" borderId="14" xfId="0" applyFont="1" applyFill="1" applyBorder="1" applyAlignment="1">
      <alignment horizontal="center" vertical="center"/>
    </xf>
    <xf numFmtId="0" fontId="38" fillId="0" borderId="18" xfId="0" applyFont="1" applyFill="1" applyBorder="1" applyAlignment="1">
      <alignment horizontal="center" vertical="center"/>
    </xf>
    <xf numFmtId="189" fontId="7" fillId="0" borderId="0" xfId="0" applyNumberFormat="1" applyFont="1" applyAlignment="1">
      <alignment vertical="center"/>
    </xf>
    <xf numFmtId="196" fontId="11" fillId="0" borderId="0" xfId="0" applyNumberFormat="1" applyFont="1" applyAlignment="1">
      <alignment vertical="center"/>
    </xf>
    <xf numFmtId="196" fontId="9" fillId="0" borderId="0" xfId="0" applyNumberFormat="1" applyFont="1" applyAlignment="1">
      <alignment vertical="center"/>
    </xf>
    <xf numFmtId="0" fontId="38"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0" fontId="38" fillId="0" borderId="0" xfId="0" applyFont="1" applyBorder="1" applyAlignment="1">
      <alignment horizontal="left" vertical="center"/>
    </xf>
    <xf numFmtId="0" fontId="37" fillId="0" borderId="0" xfId="0" applyFont="1" applyBorder="1" applyAlignment="1">
      <alignment horizontal="left" vertical="center"/>
    </xf>
    <xf numFmtId="0" fontId="38" fillId="0" borderId="0" xfId="0" applyFont="1" applyAlignment="1">
      <alignment vertical="center"/>
    </xf>
    <xf numFmtId="0" fontId="46" fillId="0" borderId="0" xfId="0" applyFont="1" applyAlignment="1">
      <alignment vertical="center"/>
    </xf>
    <xf numFmtId="0" fontId="38" fillId="0" borderId="0" xfId="0" applyFont="1" applyBorder="1" applyAlignment="1">
      <alignment horizontal="righ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37" fillId="0" borderId="0" xfId="0" applyFont="1" applyBorder="1" applyAlignment="1">
      <alignment horizontal="center" vertical="center"/>
    </xf>
    <xf numFmtId="38" fontId="38" fillId="0" borderId="0" xfId="6" applyFont="1" applyBorder="1" applyAlignment="1">
      <alignment vertical="center"/>
    </xf>
    <xf numFmtId="0" fontId="37" fillId="0" borderId="0" xfId="0" applyFont="1" applyAlignment="1">
      <alignment horizontal="left" vertical="center"/>
    </xf>
    <xf numFmtId="0" fontId="37" fillId="0" borderId="0" xfId="0" applyFont="1" applyBorder="1" applyAlignment="1">
      <alignment horizontal="center" vertical="center" wrapText="1"/>
    </xf>
    <xf numFmtId="0" fontId="37" fillId="0" borderId="0" xfId="0" applyFont="1" applyBorder="1" applyAlignment="1">
      <alignment vertical="center"/>
    </xf>
    <xf numFmtId="0" fontId="37" fillId="0" borderId="19" xfId="0" applyFont="1" applyBorder="1" applyAlignment="1">
      <alignment horizontal="center"/>
    </xf>
    <xf numFmtId="0" fontId="37" fillId="0" borderId="20" xfId="0" applyFont="1" applyBorder="1" applyAlignment="1">
      <alignment horizontal="center"/>
    </xf>
    <xf numFmtId="0" fontId="37" fillId="0" borderId="21" xfId="0" applyFont="1" applyBorder="1" applyAlignment="1">
      <alignment horizontal="center"/>
    </xf>
    <xf numFmtId="0" fontId="38" fillId="0" borderId="0" xfId="0" applyFont="1" applyFill="1" applyBorder="1"/>
    <xf numFmtId="0" fontId="37" fillId="0" borderId="0" xfId="0" applyFont="1"/>
    <xf numFmtId="0" fontId="9" fillId="0" borderId="2" xfId="0" applyFont="1" applyBorder="1" applyAlignment="1">
      <alignment vertical="center"/>
    </xf>
    <xf numFmtId="0" fontId="38" fillId="0" borderId="0" xfId="0" applyFont="1"/>
    <xf numFmtId="0" fontId="38" fillId="0" borderId="0" xfId="11" applyFont="1" applyBorder="1" applyAlignment="1">
      <alignment horizontal="right" vertical="center"/>
    </xf>
    <xf numFmtId="0" fontId="38" fillId="0" borderId="0" xfId="11" applyFont="1" applyBorder="1" applyAlignment="1">
      <alignment vertical="center"/>
    </xf>
    <xf numFmtId="0" fontId="37" fillId="0" borderId="0" xfId="11" applyFont="1" applyBorder="1" applyAlignment="1">
      <alignment vertical="center"/>
    </xf>
    <xf numFmtId="0" fontId="38" fillId="0" borderId="0" xfId="11" applyFont="1" applyAlignment="1">
      <alignment vertical="center"/>
    </xf>
    <xf numFmtId="0" fontId="37" fillId="0" borderId="0" xfId="11" applyFont="1" applyAlignment="1">
      <alignment vertical="center"/>
    </xf>
    <xf numFmtId="0" fontId="37" fillId="0" borderId="4" xfId="0" applyFont="1" applyBorder="1" applyAlignment="1">
      <alignment horizontal="center" vertical="center"/>
    </xf>
    <xf numFmtId="0" fontId="7" fillId="5" borderId="0" xfId="0" applyFont="1" applyFill="1" applyAlignment="1">
      <alignment horizontal="center" vertical="center"/>
    </xf>
    <xf numFmtId="0" fontId="11" fillId="5" borderId="0" xfId="0" applyFont="1" applyFill="1" applyAlignment="1">
      <alignment horizontal="center" vertical="center"/>
    </xf>
    <xf numFmtId="0" fontId="7" fillId="5" borderId="0" xfId="0" applyFont="1" applyFill="1" applyAlignment="1">
      <alignment horizontal="left" vertical="center"/>
    </xf>
    <xf numFmtId="0" fontId="58" fillId="5" borderId="0" xfId="0" applyFont="1" applyFill="1" applyAlignment="1">
      <alignment horizontal="left" vertical="center"/>
    </xf>
    <xf numFmtId="0" fontId="38" fillId="0" borderId="3" xfId="0" applyFont="1" applyBorder="1" applyAlignment="1">
      <alignment horizontal="right" vertical="center"/>
    </xf>
    <xf numFmtId="0" fontId="22" fillId="0" borderId="0" xfId="0" applyFont="1" applyAlignment="1">
      <alignment horizontal="center"/>
    </xf>
    <xf numFmtId="0" fontId="23" fillId="0" borderId="0" xfId="0" applyFont="1" applyAlignment="1"/>
    <xf numFmtId="0" fontId="22" fillId="0" borderId="0" xfId="0" applyFont="1" applyAlignment="1">
      <alignment vertical="top"/>
    </xf>
    <xf numFmtId="0" fontId="22" fillId="0" borderId="0" xfId="0" applyFont="1" applyAlignment="1"/>
    <xf numFmtId="0" fontId="7" fillId="0" borderId="0" xfId="0" applyFont="1" applyAlignment="1"/>
    <xf numFmtId="0" fontId="0" fillId="0" borderId="0" xfId="0" applyAlignment="1"/>
    <xf numFmtId="0" fontId="0" fillId="0" borderId="0" xfId="0" applyAlignment="1">
      <alignment vertical="top"/>
    </xf>
    <xf numFmtId="0" fontId="37" fillId="0" borderId="0" xfId="0" applyFont="1" applyBorder="1" applyAlignment="1">
      <alignment vertical="center" wrapText="1"/>
    </xf>
    <xf numFmtId="0" fontId="36" fillId="0" borderId="0" xfId="0" applyFont="1" applyBorder="1" applyAlignment="1">
      <alignment horizontal="center" vertical="center"/>
    </xf>
    <xf numFmtId="181" fontId="37" fillId="0" borderId="0" xfId="6" applyNumberFormat="1" applyFont="1" applyBorder="1" applyAlignment="1">
      <alignment horizontal="right" vertical="center"/>
    </xf>
    <xf numFmtId="38" fontId="37" fillId="0" borderId="0" xfId="6" applyFont="1" applyBorder="1" applyAlignment="1">
      <alignment horizontal="right" vertical="center"/>
    </xf>
    <xf numFmtId="0" fontId="36" fillId="0" borderId="0" xfId="0" applyFont="1" applyBorder="1" applyAlignment="1">
      <alignment vertical="center"/>
    </xf>
    <xf numFmtId="0" fontId="38" fillId="0" borderId="0" xfId="0" applyFont="1" applyAlignment="1">
      <alignment horizontal="right" vertical="center"/>
    </xf>
    <xf numFmtId="0" fontId="37" fillId="0" borderId="0" xfId="0" applyFont="1" applyAlignment="1">
      <alignment horizontal="right" vertical="center"/>
    </xf>
    <xf numFmtId="0" fontId="38" fillId="0" borderId="3" xfId="0" applyFont="1" applyBorder="1" applyAlignment="1">
      <alignment vertical="center"/>
    </xf>
    <xf numFmtId="0" fontId="38" fillId="0" borderId="2" xfId="0" applyFont="1" applyBorder="1" applyAlignment="1">
      <alignment vertical="center"/>
    </xf>
    <xf numFmtId="0" fontId="37" fillId="0" borderId="0" xfId="0" applyFont="1" applyFill="1" applyAlignment="1">
      <alignment vertical="center"/>
    </xf>
    <xf numFmtId="0" fontId="37" fillId="0" borderId="0" xfId="0" applyFont="1" applyFill="1" applyBorder="1" applyAlignment="1">
      <alignment horizontal="left" vertical="center"/>
    </xf>
    <xf numFmtId="0" fontId="38" fillId="0" borderId="0" xfId="0" applyFont="1" applyFill="1" applyAlignment="1">
      <alignment vertical="center"/>
    </xf>
    <xf numFmtId="0" fontId="42" fillId="0" borderId="0" xfId="0" applyFont="1" applyAlignment="1">
      <alignment vertical="center"/>
    </xf>
    <xf numFmtId="38" fontId="38" fillId="0" borderId="0" xfId="6" applyFont="1" applyBorder="1" applyAlignment="1">
      <alignment horizontal="right" vertical="center"/>
    </xf>
    <xf numFmtId="38" fontId="36" fillId="0" borderId="2" xfId="6" applyFont="1" applyBorder="1" applyAlignment="1">
      <alignment vertical="center"/>
    </xf>
    <xf numFmtId="176" fontId="38" fillId="0" borderId="0" xfId="6" applyNumberFormat="1" applyFont="1" applyBorder="1" applyAlignment="1">
      <alignment horizontal="right" vertical="center"/>
    </xf>
    <xf numFmtId="0" fontId="36" fillId="0" borderId="0" xfId="0" applyFont="1" applyBorder="1" applyAlignment="1">
      <alignment vertical="center" shrinkToFit="1"/>
    </xf>
    <xf numFmtId="38" fontId="36" fillId="0" borderId="0" xfId="6" applyFont="1" applyBorder="1" applyAlignment="1">
      <alignment horizontal="right" vertical="center"/>
    </xf>
    <xf numFmtId="176" fontId="36" fillId="0" borderId="0" xfId="6" applyNumberFormat="1" applyFont="1" applyBorder="1" applyAlignment="1">
      <alignment horizontal="right" vertical="center"/>
    </xf>
    <xf numFmtId="0" fontId="36" fillId="0" borderId="0" xfId="0" applyFont="1" applyAlignment="1">
      <alignment vertical="center"/>
    </xf>
    <xf numFmtId="176" fontId="38" fillId="0" borderId="0" xfId="6" applyNumberFormat="1" applyFont="1" applyBorder="1" applyAlignment="1">
      <alignment vertical="center"/>
    </xf>
    <xf numFmtId="0" fontId="37" fillId="0" borderId="3" xfId="0" applyFont="1" applyBorder="1"/>
    <xf numFmtId="0" fontId="37" fillId="0" borderId="2" xfId="0" applyFont="1" applyBorder="1"/>
    <xf numFmtId="0" fontId="37" fillId="0" borderId="0" xfId="0" applyFont="1" applyAlignment="1">
      <alignment horizontal="center"/>
    </xf>
    <xf numFmtId="38" fontId="38" fillId="0" borderId="3" xfId="0" applyNumberFormat="1" applyFont="1" applyBorder="1" applyAlignment="1">
      <alignment vertical="center"/>
    </xf>
    <xf numFmtId="0" fontId="37" fillId="0" borderId="0" xfId="0" applyFont="1" applyBorder="1" applyAlignment="1">
      <alignment horizontal="right" vertical="center"/>
    </xf>
    <xf numFmtId="38" fontId="37" fillId="0" borderId="0" xfId="0" applyNumberFormat="1" applyFont="1" applyBorder="1" applyAlignment="1">
      <alignment horizontal="right" vertical="center"/>
    </xf>
    <xf numFmtId="38" fontId="38" fillId="0" borderId="0" xfId="0" applyNumberFormat="1" applyFont="1" applyBorder="1" applyAlignment="1">
      <alignment vertical="center"/>
    </xf>
    <xf numFmtId="38" fontId="41" fillId="0" borderId="0" xfId="6" applyFont="1" applyAlignment="1">
      <alignment horizontal="right" vertical="center"/>
    </xf>
    <xf numFmtId="0" fontId="37" fillId="0" borderId="21" xfId="0" applyFont="1" applyBorder="1" applyAlignment="1">
      <alignment horizontal="center" shrinkToFit="1"/>
    </xf>
    <xf numFmtId="0" fontId="38" fillId="0" borderId="22" xfId="0" applyFont="1" applyBorder="1" applyAlignment="1">
      <alignment horizontal="left" shrinkToFit="1"/>
    </xf>
    <xf numFmtId="0" fontId="37" fillId="0" borderId="23" xfId="0" applyFont="1" applyBorder="1" applyAlignment="1">
      <alignment horizontal="left"/>
    </xf>
    <xf numFmtId="0" fontId="37" fillId="0" borderId="23" xfId="0" applyFont="1" applyBorder="1" applyAlignment="1">
      <alignment horizontal="center"/>
    </xf>
    <xf numFmtId="0" fontId="37" fillId="0" borderId="23" xfId="0" applyFont="1" applyBorder="1" applyAlignment="1">
      <alignment horizontal="left" shrinkToFit="1"/>
    </xf>
    <xf numFmtId="0" fontId="37" fillId="0" borderId="24" xfId="0" applyFont="1" applyBorder="1" applyAlignment="1">
      <alignment horizontal="left"/>
    </xf>
    <xf numFmtId="0" fontId="38" fillId="0" borderId="25" xfId="0" applyFont="1" applyBorder="1" applyAlignment="1">
      <alignment horizontal="left" shrinkToFit="1"/>
    </xf>
    <xf numFmtId="58" fontId="37" fillId="0" borderId="26" xfId="0" applyNumberFormat="1" applyFont="1" applyBorder="1" applyAlignment="1">
      <alignment horizontal="left" shrinkToFit="1"/>
    </xf>
    <xf numFmtId="0" fontId="37" fillId="0" borderId="26" xfId="0" applyFont="1" applyBorder="1" applyAlignment="1">
      <alignment horizontal="left"/>
    </xf>
    <xf numFmtId="0" fontId="37" fillId="0" borderId="26" xfId="0" applyFont="1" applyBorder="1" applyAlignment="1">
      <alignment horizontal="center"/>
    </xf>
    <xf numFmtId="0" fontId="37" fillId="0" borderId="27" xfId="0" applyFont="1" applyBorder="1" applyAlignment="1">
      <alignment horizontal="left"/>
    </xf>
    <xf numFmtId="0" fontId="38" fillId="0" borderId="28" xfId="0" applyFont="1" applyBorder="1" applyAlignment="1">
      <alignment horizontal="left" shrinkToFit="1"/>
    </xf>
    <xf numFmtId="0" fontId="37" fillId="0" borderId="29" xfId="0" applyFont="1" applyBorder="1" applyAlignment="1">
      <alignment horizontal="left"/>
    </xf>
    <xf numFmtId="0" fontId="37" fillId="0" borderId="29" xfId="0" applyFont="1" applyBorder="1" applyAlignment="1">
      <alignment horizontal="center"/>
    </xf>
    <xf numFmtId="0" fontId="37" fillId="0" borderId="30" xfId="0" applyFont="1" applyBorder="1" applyAlignment="1">
      <alignment horizontal="left"/>
    </xf>
    <xf numFmtId="0" fontId="37" fillId="0" borderId="26" xfId="0" applyFont="1" applyBorder="1" applyAlignment="1">
      <alignment horizontal="left" shrinkToFit="1"/>
    </xf>
    <xf numFmtId="0" fontId="37" fillId="0" borderId="29" xfId="0" applyFont="1" applyBorder="1" applyAlignment="1">
      <alignment horizontal="left" shrinkToFit="1"/>
    </xf>
    <xf numFmtId="0" fontId="38" fillId="0" borderId="31" xfId="0" applyFont="1" applyBorder="1" applyAlignment="1">
      <alignment horizontal="left" shrinkToFit="1"/>
    </xf>
    <xf numFmtId="0" fontId="37" fillId="0" borderId="32" xfId="0" applyFont="1" applyBorder="1" applyAlignment="1">
      <alignment horizontal="left"/>
    </xf>
    <xf numFmtId="0" fontId="37" fillId="0" borderId="32" xfId="0" applyFont="1" applyBorder="1" applyAlignment="1">
      <alignment horizontal="center"/>
    </xf>
    <xf numFmtId="0" fontId="37" fillId="0" borderId="33" xfId="0" applyFont="1" applyBorder="1" applyAlignment="1">
      <alignment horizontal="left"/>
    </xf>
    <xf numFmtId="0" fontId="38" fillId="0" borderId="25" xfId="0" applyFont="1" applyBorder="1" applyAlignment="1">
      <alignment horizontal="left"/>
    </xf>
    <xf numFmtId="0" fontId="37" fillId="0" borderId="26" xfId="0" applyFont="1" applyBorder="1" applyAlignment="1"/>
    <xf numFmtId="0" fontId="38" fillId="0" borderId="34" xfId="0" applyFont="1" applyBorder="1" applyAlignment="1">
      <alignment horizontal="left" shrinkToFit="1"/>
    </xf>
    <xf numFmtId="0" fontId="37" fillId="0" borderId="14" xfId="0" applyFont="1" applyBorder="1" applyAlignment="1">
      <alignment horizontal="left"/>
    </xf>
    <xf numFmtId="0" fontId="37" fillId="0" borderId="14" xfId="0" applyFont="1" applyBorder="1" applyAlignment="1">
      <alignment horizontal="center"/>
    </xf>
    <xf numFmtId="0" fontId="37" fillId="0" borderId="18" xfId="0" applyFont="1" applyBorder="1" applyAlignment="1">
      <alignment horizontal="left"/>
    </xf>
    <xf numFmtId="0" fontId="38" fillId="0" borderId="35" xfId="0" applyFont="1" applyBorder="1" applyAlignment="1">
      <alignment horizontal="left" shrinkToFit="1"/>
    </xf>
    <xf numFmtId="0" fontId="37" fillId="0" borderId="15" xfId="0" applyFont="1" applyBorder="1" applyAlignment="1">
      <alignment horizontal="left"/>
    </xf>
    <xf numFmtId="0" fontId="37" fillId="0" borderId="15" xfId="0" applyFont="1" applyBorder="1" applyAlignment="1">
      <alignment horizontal="center"/>
    </xf>
    <xf numFmtId="0" fontId="37" fillId="0" borderId="36" xfId="0" applyFont="1" applyBorder="1" applyAlignment="1">
      <alignment horizontal="left"/>
    </xf>
    <xf numFmtId="0" fontId="38" fillId="0" borderId="19" xfId="0" applyFont="1" applyBorder="1" applyAlignment="1">
      <alignment horizontal="left" shrinkToFit="1"/>
    </xf>
    <xf numFmtId="49" fontId="37" fillId="0" borderId="20" xfId="0" applyNumberFormat="1" applyFont="1" applyBorder="1" applyAlignment="1">
      <alignment horizontal="left"/>
    </xf>
    <xf numFmtId="0" fontId="37" fillId="0" borderId="20" xfId="0" applyFont="1" applyFill="1" applyBorder="1" applyAlignment="1">
      <alignment horizontal="left"/>
    </xf>
    <xf numFmtId="0" fontId="37" fillId="0" borderId="20" xfId="0" applyFont="1" applyBorder="1"/>
    <xf numFmtId="0" fontId="37" fillId="0" borderId="21" xfId="0" applyFont="1" applyFill="1" applyBorder="1" applyAlignment="1">
      <alignment horizontal="left"/>
    </xf>
    <xf numFmtId="0" fontId="37" fillId="0" borderId="3" xfId="0" applyFont="1" applyBorder="1" applyAlignment="1">
      <alignment horizontal="left" shrinkToFit="1"/>
    </xf>
    <xf numFmtId="58" fontId="37" fillId="0" borderId="3" xfId="0" applyNumberFormat="1" applyFont="1" applyBorder="1" applyAlignment="1">
      <alignment horizontal="left"/>
    </xf>
    <xf numFmtId="0" fontId="37" fillId="0" borderId="3" xfId="0" applyFont="1" applyFill="1" applyBorder="1" applyAlignment="1">
      <alignment horizontal="left"/>
    </xf>
    <xf numFmtId="0" fontId="37" fillId="0" borderId="2" xfId="0" applyFont="1" applyBorder="1" applyAlignment="1">
      <alignment horizontal="center" shrinkToFit="1"/>
    </xf>
    <xf numFmtId="58" fontId="37" fillId="0" borderId="2" xfId="0" applyNumberFormat="1" applyFont="1" applyBorder="1" applyAlignment="1">
      <alignment horizontal="left"/>
    </xf>
    <xf numFmtId="0" fontId="37" fillId="0" borderId="2" xfId="0" applyFont="1" applyFill="1" applyBorder="1" applyAlignment="1">
      <alignment horizontal="left"/>
    </xf>
    <xf numFmtId="0" fontId="38" fillId="3" borderId="37" xfId="0" applyFont="1" applyFill="1" applyBorder="1" applyAlignment="1">
      <alignment horizontal="left" shrinkToFit="1"/>
    </xf>
    <xf numFmtId="0" fontId="37" fillId="3" borderId="38" xfId="0" applyFont="1" applyFill="1" applyBorder="1" applyAlignment="1">
      <alignment horizontal="left" shrinkToFit="1"/>
    </xf>
    <xf numFmtId="0" fontId="37" fillId="3" borderId="38" xfId="0" applyFont="1" applyFill="1" applyBorder="1" applyAlignment="1">
      <alignment shrinkToFit="1"/>
    </xf>
    <xf numFmtId="0" fontId="37" fillId="3" borderId="38" xfId="0" applyFont="1" applyFill="1" applyBorder="1" applyAlignment="1">
      <alignment horizontal="center"/>
    </xf>
    <xf numFmtId="0" fontId="37" fillId="3" borderId="38" xfId="0" applyFont="1" applyFill="1" applyBorder="1" applyAlignment="1">
      <alignment horizontal="left"/>
    </xf>
    <xf numFmtId="0" fontId="37" fillId="3" borderId="39" xfId="0" applyFont="1" applyFill="1" applyBorder="1" applyAlignment="1">
      <alignment horizontal="left"/>
    </xf>
    <xf numFmtId="0" fontId="38" fillId="3" borderId="34" xfId="0" applyFont="1" applyFill="1" applyBorder="1" applyAlignment="1">
      <alignment horizontal="left" shrinkToFit="1"/>
    </xf>
    <xf numFmtId="0" fontId="37" fillId="3" borderId="14" xfId="0" applyFont="1" applyFill="1" applyBorder="1" applyAlignment="1">
      <alignment horizontal="left" shrinkToFit="1"/>
    </xf>
    <xf numFmtId="0" fontId="37" fillId="3" borderId="14" xfId="0" applyFont="1" applyFill="1" applyBorder="1" applyAlignment="1">
      <alignment shrinkToFit="1"/>
    </xf>
    <xf numFmtId="0" fontId="37" fillId="3" borderId="14" xfId="0" applyFont="1" applyFill="1" applyBorder="1" applyAlignment="1">
      <alignment horizontal="center"/>
    </xf>
    <xf numFmtId="0" fontId="37" fillId="3" borderId="14" xfId="0" applyFont="1" applyFill="1" applyBorder="1" applyAlignment="1">
      <alignment horizontal="left"/>
    </xf>
    <xf numFmtId="0" fontId="37" fillId="3" borderId="18" xfId="0" applyFont="1" applyFill="1" applyBorder="1" applyAlignment="1">
      <alignment horizontal="left"/>
    </xf>
    <xf numFmtId="0" fontId="37" fillId="3" borderId="18" xfId="0" applyFont="1" applyFill="1" applyBorder="1" applyAlignment="1">
      <alignment horizontal="left" shrinkToFit="1"/>
    </xf>
    <xf numFmtId="0" fontId="38" fillId="3" borderId="35" xfId="0" applyFont="1" applyFill="1" applyBorder="1" applyAlignment="1">
      <alignment horizontal="left" shrinkToFit="1"/>
    </xf>
    <xf numFmtId="0" fontId="37" fillId="3" borderId="15" xfId="0" applyFont="1" applyFill="1" applyBorder="1" applyAlignment="1">
      <alignment horizontal="left" shrinkToFit="1"/>
    </xf>
    <xf numFmtId="0" fontId="37" fillId="3" borderId="15" xfId="0" applyFont="1" applyFill="1" applyBorder="1" applyAlignment="1">
      <alignment shrinkToFit="1"/>
    </xf>
    <xf numFmtId="0" fontId="37" fillId="3" borderId="15" xfId="0" applyFont="1" applyFill="1" applyBorder="1" applyAlignment="1">
      <alignment horizontal="center"/>
    </xf>
    <xf numFmtId="0" fontId="37" fillId="3" borderId="15" xfId="0" applyFont="1" applyFill="1" applyBorder="1" applyAlignment="1">
      <alignment horizontal="left" vertical="center"/>
    </xf>
    <xf numFmtId="0" fontId="37" fillId="3" borderId="36" xfId="0" applyFont="1" applyFill="1" applyBorder="1" applyAlignment="1">
      <alignment horizontal="left"/>
    </xf>
    <xf numFmtId="58" fontId="37" fillId="0" borderId="20" xfId="0" applyNumberFormat="1" applyFont="1" applyBorder="1" applyAlignment="1">
      <alignment horizontal="left" vertical="center"/>
    </xf>
    <xf numFmtId="0" fontId="37" fillId="0" borderId="19" xfId="0" applyFont="1" applyBorder="1" applyAlignment="1">
      <alignment vertical="center" shrinkToFit="1"/>
    </xf>
    <xf numFmtId="0" fontId="37" fillId="0" borderId="0" xfId="0" applyFont="1" applyBorder="1" applyAlignment="1">
      <alignment vertical="center" shrinkToFit="1"/>
    </xf>
    <xf numFmtId="58" fontId="37" fillId="0" borderId="0" xfId="0" applyNumberFormat="1" applyFont="1" applyBorder="1" applyAlignment="1">
      <alignment horizontal="left" vertical="center"/>
    </xf>
    <xf numFmtId="0" fontId="38" fillId="0" borderId="19" xfId="0" applyFont="1" applyBorder="1" applyAlignment="1">
      <alignment vertical="center" shrinkToFit="1"/>
    </xf>
    <xf numFmtId="0" fontId="37" fillId="0" borderId="34" xfId="0" applyFont="1" applyBorder="1" applyAlignment="1">
      <alignment horizontal="left" vertical="center" shrinkToFit="1"/>
    </xf>
    <xf numFmtId="49" fontId="37" fillId="0" borderId="14" xfId="0" applyNumberFormat="1" applyFont="1" applyBorder="1" applyAlignment="1">
      <alignment horizontal="left" vertical="center"/>
    </xf>
    <xf numFmtId="0" fontId="37" fillId="0" borderId="14" xfId="0" applyFont="1" applyBorder="1" applyAlignment="1">
      <alignment horizontal="left" vertical="center" shrinkToFit="1"/>
    </xf>
    <xf numFmtId="0" fontId="37" fillId="0" borderId="14" xfId="0" applyFont="1" applyFill="1" applyBorder="1" applyAlignment="1">
      <alignment horizontal="left" vertical="center" shrinkToFit="1"/>
    </xf>
    <xf numFmtId="0" fontId="37" fillId="0" borderId="18" xfId="0" applyFont="1" applyBorder="1" applyAlignment="1">
      <alignment horizontal="left" vertical="center"/>
    </xf>
    <xf numFmtId="0" fontId="7" fillId="0" borderId="4" xfId="0" applyFont="1" applyBorder="1" applyAlignment="1">
      <alignment horizontal="center" vertical="center"/>
    </xf>
    <xf numFmtId="0" fontId="37" fillId="0" borderId="38" xfId="0" applyFont="1" applyBorder="1" applyAlignment="1">
      <alignment horizontal="center" vertical="center"/>
    </xf>
    <xf numFmtId="0" fontId="38" fillId="0" borderId="38" xfId="0" applyFont="1" applyBorder="1" applyAlignment="1">
      <alignment horizontal="center" vertical="center" wrapText="1"/>
    </xf>
    <xf numFmtId="0" fontId="38" fillId="0" borderId="39" xfId="0" applyFont="1" applyBorder="1" applyAlignment="1">
      <alignment horizontal="center" vertical="center" wrapText="1"/>
    </xf>
    <xf numFmtId="0" fontId="37" fillId="0" borderId="35" xfId="0" applyFont="1" applyBorder="1" applyAlignment="1">
      <alignment horizontal="center" vertical="center"/>
    </xf>
    <xf numFmtId="0" fontId="7" fillId="0" borderId="37" xfId="0" applyFont="1" applyBorder="1" applyAlignment="1">
      <alignment horizontal="center" vertical="center"/>
    </xf>
    <xf numFmtId="0" fontId="37" fillId="0" borderId="14" xfId="0" applyFont="1" applyBorder="1" applyAlignment="1">
      <alignment horizontal="center" vertical="center"/>
    </xf>
    <xf numFmtId="0" fontId="37" fillId="0" borderId="18" xfId="0" applyFont="1" applyBorder="1" applyAlignment="1">
      <alignment horizontal="center" vertical="center"/>
    </xf>
    <xf numFmtId="0" fontId="7" fillId="0" borderId="40" xfId="0" applyFont="1" applyBorder="1" applyAlignment="1">
      <alignment horizontal="center" vertical="center"/>
    </xf>
    <xf numFmtId="0" fontId="37" fillId="0" borderId="34" xfId="0" applyFont="1" applyFill="1" applyBorder="1" applyAlignment="1">
      <alignment horizontal="center" vertical="center"/>
    </xf>
    <xf numFmtId="0" fontId="37" fillId="0" borderId="35" xfId="0" applyFont="1" applyFill="1" applyBorder="1" applyAlignment="1">
      <alignment horizontal="center" vertical="center"/>
    </xf>
    <xf numFmtId="0" fontId="36" fillId="0" borderId="38" xfId="0" applyFont="1" applyBorder="1" applyAlignment="1">
      <alignment horizontal="center" vertical="center"/>
    </xf>
    <xf numFmtId="0" fontId="36" fillId="0" borderId="38" xfId="0" applyFont="1" applyBorder="1" applyAlignment="1">
      <alignment vertical="center"/>
    </xf>
    <xf numFmtId="0" fontId="38" fillId="0" borderId="34" xfId="0" applyFont="1" applyBorder="1" applyAlignment="1">
      <alignment horizontal="center" vertical="center"/>
    </xf>
    <xf numFmtId="0" fontId="36" fillId="0" borderId="14" xfId="0" applyFont="1" applyBorder="1" applyAlignment="1">
      <alignment horizontal="center" vertical="center"/>
    </xf>
    <xf numFmtId="0" fontId="36" fillId="0" borderId="14" xfId="0" applyFont="1" applyBorder="1" applyAlignment="1">
      <alignment vertical="center"/>
    </xf>
    <xf numFmtId="0" fontId="37" fillId="0" borderId="14" xfId="0" applyFont="1" applyBorder="1" applyAlignment="1">
      <alignment horizontal="center" vertical="center" wrapText="1"/>
    </xf>
    <xf numFmtId="0" fontId="37" fillId="0" borderId="14" xfId="0" applyFont="1" applyBorder="1" applyAlignment="1">
      <alignment vertical="center"/>
    </xf>
    <xf numFmtId="0" fontId="37" fillId="0" borderId="18" xfId="0" applyFont="1" applyBorder="1" applyAlignment="1">
      <alignment vertical="center"/>
    </xf>
    <xf numFmtId="0" fontId="38" fillId="0" borderId="34" xfId="0" applyFont="1" applyFill="1" applyBorder="1" applyAlignment="1">
      <alignment horizontal="center" vertical="center"/>
    </xf>
    <xf numFmtId="0" fontId="38" fillId="0" borderId="35" xfId="0" applyFont="1" applyFill="1" applyBorder="1" applyAlignment="1">
      <alignment horizontal="center" vertical="center"/>
    </xf>
    <xf numFmtId="0" fontId="37" fillId="0" borderId="34" xfId="0" applyFont="1" applyFill="1" applyBorder="1" applyAlignment="1">
      <alignment horizontal="left" vertical="center"/>
    </xf>
    <xf numFmtId="0" fontId="37" fillId="0" borderId="34" xfId="0" applyFont="1" applyFill="1" applyBorder="1" applyAlignment="1">
      <alignment vertical="center"/>
    </xf>
    <xf numFmtId="0" fontId="37" fillId="0" borderId="31" xfId="0" applyFont="1" applyFill="1" applyBorder="1" applyAlignment="1">
      <alignment vertical="center"/>
    </xf>
    <xf numFmtId="0" fontId="37" fillId="0" borderId="27" xfId="0" applyFont="1" applyBorder="1" applyAlignment="1">
      <alignment horizontal="center" vertical="center"/>
    </xf>
    <xf numFmtId="0" fontId="37" fillId="0" borderId="26" xfId="0" applyFont="1" applyBorder="1" applyAlignment="1">
      <alignment horizontal="center" vertical="center"/>
    </xf>
    <xf numFmtId="0" fontId="7" fillId="0" borderId="4" xfId="0" applyFont="1" applyFill="1" applyBorder="1" applyAlignment="1">
      <alignment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25" xfId="0" applyFont="1" applyFill="1" applyBorder="1" applyAlignment="1">
      <alignment vertical="center"/>
    </xf>
    <xf numFmtId="0" fontId="48" fillId="0" borderId="38" xfId="0" applyFont="1" applyFill="1" applyBorder="1" applyAlignment="1">
      <alignment horizontal="center" vertical="center"/>
    </xf>
    <xf numFmtId="0" fontId="48" fillId="0" borderId="39" xfId="0" applyFont="1" applyFill="1" applyBorder="1" applyAlignment="1">
      <alignment horizontal="center" vertical="center"/>
    </xf>
    <xf numFmtId="0" fontId="38" fillId="0" borderId="14" xfId="0" applyFont="1" applyBorder="1" applyAlignment="1">
      <alignment horizontal="center" vertical="center" shrinkToFit="1"/>
    </xf>
    <xf numFmtId="0" fontId="38" fillId="0" borderId="14" xfId="0" applyFont="1" applyBorder="1" applyAlignment="1">
      <alignment horizontal="center" vertical="center" wrapText="1" shrinkToFit="1"/>
    </xf>
    <xf numFmtId="0" fontId="36" fillId="0" borderId="14" xfId="0" applyFont="1" applyFill="1" applyBorder="1" applyAlignment="1">
      <alignment horizontal="right" vertical="center"/>
    </xf>
    <xf numFmtId="189" fontId="38" fillId="0" borderId="14" xfId="0" applyNumberFormat="1" applyFont="1" applyBorder="1" applyAlignment="1">
      <alignment horizontal="center" vertical="center" shrinkToFit="1"/>
    </xf>
    <xf numFmtId="189" fontId="38" fillId="0" borderId="14" xfId="0" applyNumberFormat="1" applyFont="1" applyBorder="1" applyAlignment="1">
      <alignment horizontal="center" vertical="center" wrapText="1" shrinkToFit="1"/>
    </xf>
    <xf numFmtId="0" fontId="36" fillId="0" borderId="14" xfId="0" applyFont="1" applyFill="1" applyBorder="1" applyAlignment="1">
      <alignment horizontal="center" vertical="center"/>
    </xf>
    <xf numFmtId="0" fontId="59" fillId="0" borderId="0" xfId="0" applyNumberFormat="1" applyFont="1" applyAlignment="1">
      <alignment vertical="center"/>
    </xf>
    <xf numFmtId="0" fontId="60" fillId="0" borderId="0" xfId="0" applyNumberFormat="1" applyFont="1" applyAlignment="1">
      <alignment vertical="center"/>
    </xf>
    <xf numFmtId="38" fontId="60" fillId="0" borderId="0" xfId="0" applyNumberFormat="1" applyFont="1" applyAlignment="1">
      <alignment vertical="center"/>
    </xf>
    <xf numFmtId="0" fontId="38" fillId="0" borderId="41" xfId="0" applyFont="1" applyFill="1" applyBorder="1" applyAlignment="1">
      <alignment horizontal="distributed" vertical="center"/>
    </xf>
    <xf numFmtId="0" fontId="38" fillId="0" borderId="42" xfId="0" applyFont="1" applyFill="1" applyBorder="1" applyAlignment="1">
      <alignment horizontal="distributed" vertical="center"/>
    </xf>
    <xf numFmtId="0" fontId="38" fillId="0" borderId="43" xfId="0" applyFont="1" applyFill="1" applyBorder="1" applyAlignment="1">
      <alignment horizontal="distributed" vertical="center"/>
    </xf>
    <xf numFmtId="0" fontId="38" fillId="0" borderId="41" xfId="0" applyFont="1" applyFill="1" applyBorder="1" applyAlignment="1">
      <alignment horizontal="left" vertical="center"/>
    </xf>
    <xf numFmtId="0" fontId="38" fillId="0" borderId="42"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44" xfId="0" applyFont="1" applyFill="1" applyBorder="1" applyAlignment="1">
      <alignment horizontal="distributed" vertical="center"/>
    </xf>
    <xf numFmtId="0" fontId="38" fillId="0" borderId="45" xfId="0" applyFont="1" applyFill="1" applyBorder="1" applyAlignment="1">
      <alignment horizontal="distributed" vertical="center"/>
    </xf>
    <xf numFmtId="0" fontId="38" fillId="0" borderId="46" xfId="0" applyFont="1" applyFill="1" applyBorder="1" applyAlignment="1">
      <alignment horizontal="distributed" vertical="center"/>
    </xf>
    <xf numFmtId="0" fontId="38" fillId="0" borderId="29" xfId="0" applyFont="1" applyBorder="1" applyAlignment="1">
      <alignment horizontal="center" vertical="center"/>
    </xf>
    <xf numFmtId="0" fontId="38" fillId="0" borderId="29"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44" xfId="0" applyFont="1" applyFill="1" applyBorder="1" applyAlignment="1">
      <alignment vertical="center"/>
    </xf>
    <xf numFmtId="0" fontId="36" fillId="0" borderId="15" xfId="0" applyFont="1" applyBorder="1" applyAlignment="1">
      <alignment horizontal="right" vertical="center"/>
    </xf>
    <xf numFmtId="0" fontId="36" fillId="0" borderId="15" xfId="0" applyFont="1" applyFill="1" applyBorder="1" applyAlignment="1">
      <alignment horizontal="right" vertical="center"/>
    </xf>
    <xf numFmtId="0" fontId="38" fillId="0" borderId="18" xfId="0" applyFont="1" applyBorder="1" applyAlignment="1">
      <alignment horizontal="center" vertical="center"/>
    </xf>
    <xf numFmtId="0" fontId="38"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7" fillId="0" borderId="11" xfId="0" applyFont="1" applyBorder="1" applyAlignment="1">
      <alignment vertical="center"/>
    </xf>
    <xf numFmtId="0" fontId="11" fillId="0" borderId="43" xfId="0" applyFont="1" applyFill="1" applyBorder="1" applyAlignment="1">
      <alignment vertical="distributed"/>
    </xf>
    <xf numFmtId="0" fontId="11" fillId="0" borderId="41" xfId="0" applyFont="1" applyFill="1" applyBorder="1" applyAlignment="1">
      <alignment vertical="distributed"/>
    </xf>
    <xf numFmtId="0" fontId="11" fillId="0" borderId="41" xfId="0" applyFont="1" applyFill="1" applyBorder="1" applyAlignment="1">
      <alignment vertical="center"/>
    </xf>
    <xf numFmtId="0" fontId="11" fillId="0" borderId="42" xfId="0" applyFont="1" applyFill="1" applyBorder="1" applyAlignment="1">
      <alignment vertical="center"/>
    </xf>
    <xf numFmtId="38" fontId="36" fillId="0" borderId="15" xfId="6" applyFont="1" applyBorder="1" applyAlignment="1">
      <alignment horizontal="center" vertical="center"/>
    </xf>
    <xf numFmtId="38" fontId="36" fillId="0" borderId="36" xfId="6" applyFont="1" applyBorder="1" applyAlignment="1">
      <alignment horizontal="center" vertical="center"/>
    </xf>
    <xf numFmtId="0" fontId="49" fillId="0" borderId="11" xfId="0" applyFont="1" applyBorder="1" applyAlignment="1">
      <alignment horizontal="center" vertical="center"/>
    </xf>
    <xf numFmtId="0" fontId="36" fillId="0" borderId="11" xfId="0" applyFont="1" applyBorder="1" applyAlignment="1">
      <alignment vertical="center"/>
    </xf>
    <xf numFmtId="0" fontId="36" fillId="0" borderId="13" xfId="0" applyFont="1" applyBorder="1" applyAlignment="1">
      <alignment vertical="center"/>
    </xf>
    <xf numFmtId="0" fontId="49" fillId="0" borderId="13" xfId="0" applyFont="1" applyBorder="1" applyAlignment="1">
      <alignment horizontal="left" vertical="center"/>
    </xf>
    <xf numFmtId="0" fontId="36" fillId="0" borderId="13" xfId="0" applyFont="1" applyBorder="1" applyAlignment="1">
      <alignment horizontal="left" vertical="center"/>
    </xf>
    <xf numFmtId="0" fontId="37" fillId="0" borderId="34"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2" xfId="0" applyFont="1" applyBorder="1" applyAlignment="1">
      <alignment horizontal="left" vertical="center"/>
    </xf>
    <xf numFmtId="0" fontId="37" fillId="0" borderId="14" xfId="0" applyFont="1" applyBorder="1" applyAlignment="1">
      <alignment horizontal="center" vertical="center" shrinkToFit="1"/>
    </xf>
    <xf numFmtId="0" fontId="38" fillId="0" borderId="43" xfId="0" applyFont="1" applyBorder="1" applyAlignment="1">
      <alignment horizontal="left" vertical="center"/>
    </xf>
    <xf numFmtId="0" fontId="38" fillId="0" borderId="41" xfId="0" applyFont="1" applyBorder="1" applyAlignment="1">
      <alignment horizontal="left" vertical="center"/>
    </xf>
    <xf numFmtId="0" fontId="38" fillId="0" borderId="42"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38" fillId="0" borderId="45" xfId="0" applyFont="1" applyBorder="1" applyAlignment="1">
      <alignment horizontal="left" vertical="center"/>
    </xf>
    <xf numFmtId="0" fontId="38" fillId="0" borderId="49" xfId="0" applyFont="1" applyBorder="1" applyAlignment="1">
      <alignment horizontal="left" vertical="center"/>
    </xf>
    <xf numFmtId="0" fontId="38" fillId="0" borderId="19" xfId="0" applyFont="1" applyBorder="1" applyAlignment="1">
      <alignment horizontal="center" vertical="center" textRotation="255" wrapText="1" shrinkToFit="1"/>
    </xf>
    <xf numFmtId="0" fontId="38" fillId="0" borderId="14" xfId="0" applyFont="1" applyBorder="1" applyAlignment="1">
      <alignment vertical="center"/>
    </xf>
    <xf numFmtId="0" fontId="38" fillId="0" borderId="15" xfId="0" applyFont="1" applyBorder="1" applyAlignment="1">
      <alignment vertical="center"/>
    </xf>
    <xf numFmtId="0" fontId="38" fillId="0" borderId="38" xfId="0" applyFont="1" applyBorder="1" applyAlignment="1">
      <alignment vertical="center"/>
    </xf>
    <xf numFmtId="0" fontId="36" fillId="0" borderId="19" xfId="0" applyFont="1" applyBorder="1" applyAlignment="1">
      <alignment horizontal="center" vertical="center" wrapText="1" shrinkToFit="1"/>
    </xf>
    <xf numFmtId="0" fontId="38" fillId="0" borderId="1" xfId="0" applyFont="1" applyBorder="1" applyAlignment="1">
      <alignment vertical="center"/>
    </xf>
    <xf numFmtId="0" fontId="38" fillId="0" borderId="50" xfId="0" applyFont="1" applyBorder="1" applyAlignment="1">
      <alignment vertical="center"/>
    </xf>
    <xf numFmtId="0" fontId="36" fillId="0" borderId="34" xfId="0" applyFont="1" applyBorder="1" applyAlignment="1">
      <alignment horizontal="center" vertical="center" wrapText="1"/>
    </xf>
    <xf numFmtId="0" fontId="37" fillId="0" borderId="2" xfId="0" applyFont="1" applyBorder="1" applyAlignment="1"/>
    <xf numFmtId="0" fontId="36" fillId="0" borderId="34" xfId="0" applyFont="1" applyBorder="1" applyAlignment="1">
      <alignment horizontal="center" vertical="center" wrapText="1" shrinkToFit="1"/>
    </xf>
    <xf numFmtId="0" fontId="36" fillId="0" borderId="0" xfId="0" applyFont="1" applyAlignment="1"/>
    <xf numFmtId="0" fontId="38" fillId="0" borderId="3" xfId="0" applyFont="1" applyBorder="1" applyAlignment="1">
      <alignment horizontal="right"/>
    </xf>
    <xf numFmtId="0" fontId="31" fillId="0" borderId="0" xfId="0" applyFont="1" applyFill="1" applyBorder="1" applyAlignment="1">
      <alignment vertical="center"/>
    </xf>
    <xf numFmtId="189" fontId="7" fillId="0" borderId="0" xfId="0" applyNumberFormat="1" applyFont="1" applyAlignment="1" applyProtection="1">
      <alignment wrapText="1"/>
      <protection locked="0"/>
    </xf>
    <xf numFmtId="189" fontId="37" fillId="0" borderId="51" xfId="0" applyNumberFormat="1" applyFont="1" applyBorder="1" applyAlignment="1" applyProtection="1">
      <alignment vertical="center"/>
      <protection locked="0"/>
    </xf>
    <xf numFmtId="189" fontId="37" fillId="0" borderId="52" xfId="0" applyNumberFormat="1" applyFont="1" applyBorder="1" applyAlignment="1" applyProtection="1">
      <alignment vertical="center"/>
      <protection locked="0"/>
    </xf>
    <xf numFmtId="189" fontId="37" fillId="0" borderId="14" xfId="0" applyNumberFormat="1" applyFont="1" applyBorder="1" applyAlignment="1" applyProtection="1">
      <alignment horizontal="distributed" vertical="center"/>
      <protection locked="0"/>
    </xf>
    <xf numFmtId="189" fontId="37" fillId="0" borderId="25" xfId="0" applyNumberFormat="1" applyFont="1" applyBorder="1" applyAlignment="1" applyProtection="1">
      <alignment vertical="center"/>
      <protection locked="0"/>
    </xf>
    <xf numFmtId="189" fontId="37" fillId="0" borderId="29" xfId="0" applyNumberFormat="1" applyFont="1" applyBorder="1" applyAlignment="1" applyProtection="1">
      <alignment vertical="center"/>
      <protection locked="0"/>
    </xf>
    <xf numFmtId="189" fontId="37" fillId="0" borderId="26" xfId="0" applyNumberFormat="1" applyFont="1" applyBorder="1" applyAlignment="1" applyProtection="1">
      <alignment vertical="center"/>
      <protection locked="0"/>
    </xf>
    <xf numFmtId="189" fontId="38" fillId="0" borderId="14" xfId="0" applyNumberFormat="1" applyFont="1" applyBorder="1" applyAlignment="1" applyProtection="1">
      <alignment vertical="center" shrinkToFit="1"/>
      <protection locked="0"/>
    </xf>
    <xf numFmtId="189" fontId="37" fillId="0" borderId="32" xfId="0" applyNumberFormat="1" applyFont="1" applyBorder="1" applyAlignment="1" applyProtection="1">
      <alignment vertical="center"/>
      <protection locked="0"/>
    </xf>
    <xf numFmtId="189" fontId="37" fillId="0" borderId="53" xfId="0" applyNumberFormat="1" applyFont="1" applyBorder="1" applyAlignment="1" applyProtection="1">
      <alignment vertical="center"/>
      <protection locked="0"/>
    </xf>
    <xf numFmtId="189" fontId="7" fillId="0" borderId="38" xfId="0" applyNumberFormat="1" applyFont="1" applyBorder="1" applyAlignment="1" applyProtection="1">
      <alignment vertical="center"/>
      <protection locked="0"/>
    </xf>
    <xf numFmtId="189" fontId="37" fillId="0" borderId="18" xfId="0" applyNumberFormat="1" applyFont="1" applyFill="1" applyBorder="1" applyAlignment="1" applyProtection="1">
      <alignment horizontal="center" vertical="center"/>
      <protection locked="0"/>
    </xf>
    <xf numFmtId="189" fontId="7" fillId="0" borderId="14" xfId="0" applyNumberFormat="1" applyFont="1" applyBorder="1" applyAlignment="1" applyProtection="1">
      <alignment horizontal="right" vertical="center"/>
      <protection locked="0"/>
    </xf>
    <xf numFmtId="189" fontId="37" fillId="0" borderId="34" xfId="0" applyNumberFormat="1" applyFont="1" applyFill="1" applyBorder="1" applyAlignment="1" applyProtection="1">
      <alignment horizontal="center" vertical="center"/>
      <protection locked="0"/>
    </xf>
    <xf numFmtId="184" fontId="7" fillId="0" borderId="38" xfId="0" applyNumberFormat="1" applyFont="1" applyBorder="1" applyAlignment="1" applyProtection="1">
      <alignment vertical="center"/>
    </xf>
    <xf numFmtId="189" fontId="37" fillId="0" borderId="54" xfId="0" applyNumberFormat="1" applyFont="1" applyBorder="1" applyAlignment="1" applyProtection="1">
      <alignment vertical="center"/>
      <protection locked="0"/>
    </xf>
    <xf numFmtId="199" fontId="7" fillId="0" borderId="55" xfId="0" applyNumberFormat="1" applyFont="1" applyBorder="1" applyAlignment="1" applyProtection="1">
      <alignment vertical="center"/>
    </xf>
    <xf numFmtId="200" fontId="7" fillId="0" borderId="56" xfId="0" applyNumberFormat="1" applyFont="1" applyBorder="1" applyAlignment="1" applyProtection="1">
      <alignment vertical="center"/>
    </xf>
    <xf numFmtId="199" fontId="7" fillId="0" borderId="57" xfId="0" applyNumberFormat="1" applyFont="1" applyBorder="1" applyAlignment="1" applyProtection="1">
      <alignment vertical="center"/>
    </xf>
    <xf numFmtId="200" fontId="7" fillId="0" borderId="55" xfId="0" applyNumberFormat="1" applyFont="1" applyBorder="1" applyAlignment="1" applyProtection="1">
      <alignment vertical="center"/>
    </xf>
    <xf numFmtId="189" fontId="7" fillId="0" borderId="38" xfId="0" applyNumberFormat="1" applyFont="1" applyBorder="1" applyAlignment="1" applyProtection="1">
      <alignment vertical="center"/>
    </xf>
    <xf numFmtId="189" fontId="37" fillId="0" borderId="22" xfId="0" applyNumberFormat="1" applyFont="1" applyBorder="1" applyAlignment="1" applyProtection="1">
      <alignment vertical="center"/>
      <protection locked="0"/>
    </xf>
    <xf numFmtId="189" fontId="37" fillId="0" borderId="11" xfId="0" applyNumberFormat="1" applyFont="1" applyBorder="1" applyAlignment="1" applyProtection="1">
      <alignment vertical="center"/>
      <protection locked="0"/>
    </xf>
    <xf numFmtId="0" fontId="46" fillId="0" borderId="0" xfId="0" applyFont="1" applyAlignment="1" applyProtection="1">
      <alignment vertical="center"/>
      <protection locked="0"/>
    </xf>
    <xf numFmtId="0" fontId="37" fillId="0" borderId="14"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37" fillId="0" borderId="14" xfId="0" applyFont="1" applyBorder="1" applyAlignment="1" applyProtection="1">
      <alignment horizontal="distributed" vertical="center" wrapText="1"/>
      <protection locked="0"/>
    </xf>
    <xf numFmtId="0" fontId="37" fillId="0" borderId="14" xfId="0" applyFont="1" applyBorder="1" applyAlignment="1" applyProtection="1">
      <alignment vertical="center" shrinkToFit="1"/>
      <protection locked="0"/>
    </xf>
    <xf numFmtId="0" fontId="37" fillId="0" borderId="14" xfId="0" applyFont="1" applyBorder="1" applyAlignment="1" applyProtection="1">
      <alignment horizontal="distributed" vertical="center"/>
      <protection locked="0"/>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179" fontId="37" fillId="0" borderId="22" xfId="0" applyNumberFormat="1" applyFont="1" applyBorder="1" applyAlignment="1" applyProtection="1">
      <alignment horizontal="center" vertical="center"/>
      <protection locked="0"/>
    </xf>
    <xf numFmtId="179" fontId="37" fillId="0" borderId="31" xfId="0" applyNumberFormat="1" applyFont="1" applyBorder="1" applyAlignment="1" applyProtection="1">
      <alignment horizontal="center" vertical="center" wrapText="1"/>
      <protection locked="0"/>
    </xf>
    <xf numFmtId="0" fontId="36" fillId="0" borderId="39"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0" xfId="0" applyFont="1" applyBorder="1" applyAlignment="1">
      <alignment horizontal="right" vertical="center"/>
    </xf>
    <xf numFmtId="38" fontId="38" fillId="0" borderId="14" xfId="6" applyFont="1" applyBorder="1" applyAlignment="1">
      <alignment horizontal="center" vertical="center"/>
    </xf>
    <xf numFmtId="38" fontId="10" fillId="0" borderId="0" xfId="0" applyNumberFormat="1" applyFont="1" applyAlignment="1">
      <alignment vertical="center"/>
    </xf>
    <xf numFmtId="0" fontId="48" fillId="0" borderId="43" xfId="0" applyFont="1" applyFill="1" applyBorder="1" applyAlignment="1">
      <alignment horizontal="center" vertical="center"/>
    </xf>
    <xf numFmtId="0" fontId="48" fillId="0" borderId="58" xfId="0" applyFont="1" applyFill="1" applyBorder="1" applyAlignment="1">
      <alignment horizontal="center" vertical="center"/>
    </xf>
    <xf numFmtId="0" fontId="48" fillId="0" borderId="59" xfId="0" applyFont="1" applyFill="1" applyBorder="1" applyAlignment="1">
      <alignment horizontal="center" vertical="top" wrapText="1"/>
    </xf>
    <xf numFmtId="0" fontId="48" fillId="0" borderId="59" xfId="0" applyFont="1" applyFill="1" applyBorder="1" applyAlignment="1">
      <alignment horizontal="center" wrapText="1"/>
    </xf>
    <xf numFmtId="0" fontId="48" fillId="0" borderId="46" xfId="0" applyFont="1" applyFill="1" applyBorder="1" applyAlignment="1">
      <alignment horizontal="center" vertical="center"/>
    </xf>
    <xf numFmtId="0" fontId="48" fillId="0" borderId="60" xfId="0" applyFont="1" applyFill="1" applyBorder="1" applyAlignment="1">
      <alignment horizontal="center" vertical="top" wrapText="1"/>
    </xf>
    <xf numFmtId="0" fontId="37" fillId="0" borderId="38" xfId="0" applyFont="1" applyBorder="1" applyAlignment="1">
      <alignment vertical="center"/>
    </xf>
    <xf numFmtId="0" fontId="49" fillId="0" borderId="0" xfId="0" applyFont="1" applyBorder="1" applyAlignment="1">
      <alignment vertical="center"/>
    </xf>
    <xf numFmtId="38" fontId="49" fillId="0" borderId="0" xfId="6" applyFont="1" applyBorder="1" applyAlignment="1">
      <alignment vertical="center"/>
    </xf>
    <xf numFmtId="0" fontId="9" fillId="0" borderId="0" xfId="0" applyFont="1"/>
    <xf numFmtId="0" fontId="9" fillId="0" borderId="0" xfId="0" applyFont="1" applyBorder="1" applyAlignment="1"/>
    <xf numFmtId="38" fontId="38" fillId="0" borderId="18" xfId="6" applyFont="1" applyBorder="1" applyAlignment="1">
      <alignment horizontal="center" vertical="center"/>
    </xf>
    <xf numFmtId="0" fontId="37" fillId="0" borderId="14" xfId="0" applyFont="1" applyFill="1" applyBorder="1" applyAlignment="1">
      <alignment horizontal="right" vertical="center"/>
    </xf>
    <xf numFmtId="0" fontId="37" fillId="0" borderId="15" xfId="0" applyFont="1" applyFill="1" applyBorder="1" applyAlignment="1">
      <alignment horizontal="right" vertical="center"/>
    </xf>
    <xf numFmtId="0" fontId="37" fillId="0" borderId="14" xfId="0" applyFont="1" applyFill="1" applyBorder="1" applyAlignment="1">
      <alignment vertical="center"/>
    </xf>
    <xf numFmtId="0" fontId="38" fillId="0" borderId="44" xfId="0" applyFont="1" applyBorder="1" applyAlignment="1">
      <alignment vertical="center"/>
    </xf>
    <xf numFmtId="38" fontId="38" fillId="0" borderId="14" xfId="6" applyFont="1" applyFill="1" applyBorder="1" applyAlignment="1">
      <alignment horizontal="right" vertical="center"/>
    </xf>
    <xf numFmtId="196" fontId="38" fillId="0" borderId="14" xfId="0" quotePrefix="1" applyNumberFormat="1" applyFont="1" applyFill="1" applyBorder="1" applyAlignment="1">
      <alignment horizontal="right" vertical="center" wrapText="1"/>
    </xf>
    <xf numFmtId="196" fontId="38" fillId="0" borderId="14" xfId="0" quotePrefix="1" applyNumberFormat="1" applyFont="1" applyFill="1" applyBorder="1" applyAlignment="1">
      <alignment horizontal="right" vertical="center"/>
    </xf>
    <xf numFmtId="0" fontId="38" fillId="0" borderId="34" xfId="0" applyFont="1" applyFill="1" applyBorder="1" applyAlignment="1">
      <alignment horizontal="right" vertical="center"/>
    </xf>
    <xf numFmtId="38" fontId="38" fillId="0" borderId="15" xfId="0" applyNumberFormat="1" applyFont="1" applyFill="1" applyBorder="1" applyAlignment="1">
      <alignment horizontal="right" vertical="center"/>
    </xf>
    <xf numFmtId="196" fontId="38" fillId="0" borderId="15" xfId="0" quotePrefix="1" applyNumberFormat="1" applyFont="1" applyFill="1" applyBorder="1" applyAlignment="1">
      <alignment horizontal="right" vertical="center"/>
    </xf>
    <xf numFmtId="38" fontId="38" fillId="0" borderId="36" xfId="0" applyNumberFormat="1" applyFont="1" applyFill="1" applyBorder="1" applyAlignment="1">
      <alignment horizontal="right" vertical="center"/>
    </xf>
    <xf numFmtId="38" fontId="38" fillId="0" borderId="35" xfId="0" applyNumberFormat="1" applyFont="1" applyFill="1" applyBorder="1" applyAlignment="1">
      <alignment horizontal="right" vertical="center"/>
    </xf>
    <xf numFmtId="0" fontId="38" fillId="0" borderId="34" xfId="0" applyFont="1" applyBorder="1" applyAlignment="1" applyProtection="1">
      <alignment horizontal="center" vertical="center" wrapText="1"/>
      <protection locked="0"/>
    </xf>
    <xf numFmtId="0" fontId="7" fillId="0" borderId="61" xfId="0" applyFont="1" applyBorder="1" applyAlignment="1" applyProtection="1">
      <alignment vertical="center" wrapText="1"/>
      <protection locked="0"/>
    </xf>
    <xf numFmtId="0" fontId="7" fillId="0" borderId="62" xfId="0" applyFont="1" applyBorder="1" applyAlignment="1" applyProtection="1">
      <alignment vertical="center" wrapText="1"/>
      <protection locked="0"/>
    </xf>
    <xf numFmtId="0" fontId="7" fillId="0" borderId="63"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189" fontId="7" fillId="0" borderId="61" xfId="0" applyNumberFormat="1" applyFont="1" applyBorder="1" applyAlignment="1" applyProtection="1">
      <alignment vertical="center"/>
      <protection locked="0"/>
    </xf>
    <xf numFmtId="189" fontId="7" fillId="0" borderId="3" xfId="0" applyNumberFormat="1" applyFont="1" applyBorder="1" applyAlignment="1" applyProtection="1">
      <alignment vertical="center"/>
      <protection locked="0"/>
    </xf>
    <xf numFmtId="189" fontId="7" fillId="0" borderId="62" xfId="0" applyNumberFormat="1" applyFont="1" applyBorder="1" applyAlignment="1" applyProtection="1">
      <alignment vertical="center"/>
      <protection locked="0"/>
    </xf>
    <xf numFmtId="189" fontId="7" fillId="0" borderId="63" xfId="0" applyNumberFormat="1" applyFont="1" applyBorder="1" applyAlignment="1" applyProtection="1">
      <alignment vertical="center"/>
      <protection locked="0"/>
    </xf>
    <xf numFmtId="189" fontId="7" fillId="0" borderId="64" xfId="0" applyNumberFormat="1" applyFont="1" applyBorder="1" applyAlignment="1" applyProtection="1">
      <alignment vertical="center"/>
      <protection locked="0"/>
    </xf>
    <xf numFmtId="189" fontId="7" fillId="0" borderId="48" xfId="0" applyNumberFormat="1" applyFont="1" applyBorder="1" applyAlignment="1" applyProtection="1">
      <alignment vertical="center"/>
      <protection locked="0"/>
    </xf>
    <xf numFmtId="185" fontId="38" fillId="0" borderId="14" xfId="0" applyNumberFormat="1" applyFont="1" applyFill="1" applyBorder="1" applyAlignment="1">
      <alignment vertical="center"/>
    </xf>
    <xf numFmtId="0" fontId="36" fillId="0" borderId="45" xfId="0" applyFont="1" applyFill="1" applyBorder="1" applyAlignment="1">
      <alignment horizontal="distributed" vertical="center"/>
    </xf>
    <xf numFmtId="0" fontId="30" fillId="0" borderId="0" xfId="0" applyFont="1" applyFill="1" applyBorder="1" applyAlignment="1">
      <alignment vertical="center"/>
    </xf>
    <xf numFmtId="0" fontId="30" fillId="0" borderId="0" xfId="0" applyFont="1" applyFill="1" applyAlignment="1">
      <alignment vertical="center"/>
    </xf>
    <xf numFmtId="197" fontId="38" fillId="0" borderId="38" xfId="0" applyNumberFormat="1" applyFont="1" applyFill="1" applyBorder="1" applyAlignment="1">
      <alignment vertical="center"/>
    </xf>
    <xf numFmtId="38" fontId="38" fillId="0" borderId="39" xfId="6" applyFont="1" applyFill="1" applyBorder="1" applyAlignment="1">
      <alignment vertical="center"/>
    </xf>
    <xf numFmtId="197" fontId="38" fillId="0" borderId="39" xfId="0" applyNumberFormat="1" applyFont="1" applyFill="1" applyBorder="1" applyAlignment="1">
      <alignment vertical="center"/>
    </xf>
    <xf numFmtId="197" fontId="38" fillId="0" borderId="15" xfId="0" applyNumberFormat="1" applyFont="1" applyFill="1" applyBorder="1" applyAlignment="1">
      <alignment vertical="center"/>
    </xf>
    <xf numFmtId="197" fontId="38" fillId="0" borderId="36" xfId="0" applyNumberFormat="1" applyFont="1" applyFill="1" applyBorder="1" applyAlignment="1">
      <alignment vertical="center"/>
    </xf>
    <xf numFmtId="38" fontId="38" fillId="0" borderId="14" xfId="6" applyFont="1" applyFill="1" applyBorder="1" applyAlignment="1">
      <alignment vertical="center"/>
    </xf>
    <xf numFmtId="38" fontId="38" fillId="0" borderId="18" xfId="6" applyFont="1" applyFill="1" applyBorder="1" applyAlignment="1">
      <alignment vertical="center"/>
    </xf>
    <xf numFmtId="177" fontId="38" fillId="0" borderId="38" xfId="0" applyNumberFormat="1" applyFont="1" applyFill="1" applyBorder="1" applyAlignment="1">
      <alignment horizontal="right" vertical="center"/>
    </xf>
    <xf numFmtId="185" fontId="38" fillId="0" borderId="18" xfId="0" applyNumberFormat="1" applyFont="1" applyFill="1" applyBorder="1" applyAlignment="1">
      <alignment vertical="center"/>
    </xf>
    <xf numFmtId="0" fontId="43" fillId="0" borderId="44" xfId="0" applyFont="1" applyFill="1" applyBorder="1" applyAlignment="1">
      <alignment horizontal="distributed" vertical="center" shrinkToFit="1"/>
    </xf>
    <xf numFmtId="38" fontId="47" fillId="0" borderId="14" xfId="6" applyFont="1" applyFill="1" applyBorder="1" applyAlignment="1">
      <alignment horizontal="right" vertical="center"/>
    </xf>
    <xf numFmtId="38" fontId="47" fillId="0" borderId="18" xfId="6" applyFont="1" applyFill="1" applyBorder="1" applyAlignment="1">
      <alignment horizontal="right" vertical="center"/>
    </xf>
    <xf numFmtId="189" fontId="48" fillId="0" borderId="41" xfId="0" applyNumberFormat="1" applyFont="1" applyFill="1" applyBorder="1" applyAlignment="1">
      <alignment vertical="center" wrapText="1"/>
    </xf>
    <xf numFmtId="189" fontId="48" fillId="0" borderId="14" xfId="0" applyNumberFormat="1" applyFont="1" applyFill="1" applyBorder="1" applyAlignment="1">
      <alignment vertical="center" wrapText="1"/>
    </xf>
    <xf numFmtId="189" fontId="48" fillId="0" borderId="44" xfId="0" applyNumberFormat="1" applyFont="1" applyFill="1" applyBorder="1" applyAlignment="1">
      <alignment vertical="center" wrapText="1"/>
    </xf>
    <xf numFmtId="189" fontId="48" fillId="0" borderId="18" xfId="0" applyNumberFormat="1" applyFont="1" applyFill="1" applyBorder="1" applyAlignment="1">
      <alignment vertical="center" wrapText="1"/>
    </xf>
    <xf numFmtId="203" fontId="48" fillId="0" borderId="14" xfId="0" applyNumberFormat="1" applyFont="1" applyFill="1" applyBorder="1" applyAlignment="1">
      <alignment horizontal="right" vertical="center" wrapText="1"/>
    </xf>
    <xf numFmtId="204" fontId="48" fillId="0" borderId="18" xfId="0" applyNumberFormat="1" applyFont="1" applyFill="1" applyBorder="1" applyAlignment="1">
      <alignment horizontal="right" vertical="center" wrapText="1"/>
    </xf>
    <xf numFmtId="203" fontId="48" fillId="0" borderId="18" xfId="0" applyNumberFormat="1" applyFont="1" applyFill="1" applyBorder="1" applyAlignment="1">
      <alignment horizontal="right" vertical="center" wrapText="1"/>
    </xf>
    <xf numFmtId="203" fontId="48" fillId="0" borderId="41" xfId="0" applyNumberFormat="1" applyFont="1" applyFill="1" applyBorder="1" applyAlignment="1">
      <alignment horizontal="right" vertical="center" wrapText="1"/>
    </xf>
    <xf numFmtId="183" fontId="36" fillId="0" borderId="14" xfId="0" applyNumberFormat="1" applyFont="1" applyFill="1" applyBorder="1" applyAlignment="1">
      <alignment vertical="center" shrinkToFit="1"/>
    </xf>
    <xf numFmtId="183" fontId="36" fillId="0" borderId="14" xfId="0" applyNumberFormat="1" applyFont="1" applyFill="1" applyBorder="1" applyAlignment="1">
      <alignment vertical="center"/>
    </xf>
    <xf numFmtId="183" fontId="36" fillId="0" borderId="15" xfId="0" applyNumberFormat="1" applyFont="1" applyFill="1" applyBorder="1" applyAlignment="1">
      <alignment vertical="center" shrinkToFit="1"/>
    </xf>
    <xf numFmtId="183" fontId="36" fillId="0" borderId="15" xfId="0" applyNumberFormat="1" applyFont="1" applyFill="1" applyBorder="1" applyAlignment="1">
      <alignment vertical="center"/>
    </xf>
    <xf numFmtId="0" fontId="37" fillId="8" borderId="0" xfId="0" applyFont="1" applyFill="1" applyAlignment="1">
      <alignment vertical="center"/>
    </xf>
    <xf numFmtId="38" fontId="37" fillId="0" borderId="14" xfId="6" applyFont="1" applyFill="1" applyBorder="1" applyAlignment="1">
      <alignment vertical="center"/>
    </xf>
    <xf numFmtId="38" fontId="37" fillId="0" borderId="18" xfId="6" applyFont="1" applyFill="1" applyBorder="1" applyAlignment="1">
      <alignment vertical="center"/>
    </xf>
    <xf numFmtId="0" fontId="37" fillId="0" borderId="18" xfId="0" applyFont="1" applyFill="1" applyBorder="1" applyAlignment="1">
      <alignment vertical="center"/>
    </xf>
    <xf numFmtId="0" fontId="37" fillId="0" borderId="15" xfId="0" applyFont="1" applyFill="1" applyBorder="1" applyAlignment="1">
      <alignment vertical="center"/>
    </xf>
    <xf numFmtId="0" fontId="37" fillId="0" borderId="36" xfId="0" applyFont="1" applyFill="1" applyBorder="1" applyAlignment="1">
      <alignment vertical="center"/>
    </xf>
    <xf numFmtId="0" fontId="37" fillId="0" borderId="36" xfId="0" applyFont="1" applyFill="1" applyBorder="1" applyAlignment="1">
      <alignment horizontal="right" vertical="center"/>
    </xf>
    <xf numFmtId="38" fontId="37" fillId="0" borderId="14" xfId="6" applyFont="1" applyFill="1" applyBorder="1" applyAlignment="1">
      <alignment horizontal="right" vertical="center"/>
    </xf>
    <xf numFmtId="38" fontId="44" fillId="0" borderId="14" xfId="6" applyFont="1" applyFill="1" applyBorder="1" applyAlignment="1">
      <alignment vertical="center"/>
    </xf>
    <xf numFmtId="3" fontId="44" fillId="0" borderId="14" xfId="0" applyNumberFormat="1" applyFont="1" applyFill="1" applyBorder="1" applyAlignment="1">
      <alignment vertical="center"/>
    </xf>
    <xf numFmtId="38" fontId="44" fillId="0" borderId="18" xfId="6" applyFont="1" applyFill="1" applyBorder="1" applyAlignment="1">
      <alignment vertical="center"/>
    </xf>
    <xf numFmtId="0" fontId="44" fillId="0" borderId="14" xfId="0" applyFont="1" applyFill="1" applyBorder="1" applyAlignment="1">
      <alignment vertical="center"/>
    </xf>
    <xf numFmtId="3" fontId="37" fillId="0" borderId="14" xfId="0" applyNumberFormat="1" applyFont="1" applyFill="1" applyBorder="1" applyAlignment="1">
      <alignment vertical="center"/>
    </xf>
    <xf numFmtId="0" fontId="37" fillId="0" borderId="14" xfId="0" applyFont="1" applyFill="1" applyBorder="1" applyAlignment="1">
      <alignment vertical="center" wrapText="1"/>
    </xf>
    <xf numFmtId="38" fontId="37" fillId="0" borderId="14" xfId="6" applyFont="1" applyFill="1" applyBorder="1" applyAlignment="1">
      <alignment vertical="center" wrapText="1"/>
    </xf>
    <xf numFmtId="38" fontId="37" fillId="0" borderId="18" xfId="6" applyFont="1" applyFill="1" applyBorder="1" applyAlignment="1">
      <alignment vertical="center" wrapText="1"/>
    </xf>
    <xf numFmtId="3" fontId="37" fillId="0" borderId="14" xfId="0" applyNumberFormat="1" applyFont="1" applyFill="1" applyBorder="1" applyAlignment="1"/>
    <xf numFmtId="3" fontId="37" fillId="0" borderId="18" xfId="0" applyNumberFormat="1" applyFont="1" applyFill="1" applyBorder="1" applyAlignment="1"/>
    <xf numFmtId="0" fontId="37" fillId="0" borderId="14" xfId="0" applyFont="1" applyFill="1" applyBorder="1" applyAlignment="1"/>
    <xf numFmtId="3" fontId="37" fillId="0" borderId="15" xfId="0" applyNumberFormat="1" applyFont="1" applyFill="1" applyBorder="1" applyAlignment="1">
      <alignment horizontal="right" vertical="center"/>
    </xf>
    <xf numFmtId="3" fontId="37" fillId="0" borderId="36" xfId="0" applyNumberFormat="1" applyFont="1" applyFill="1" applyBorder="1" applyAlignment="1">
      <alignment horizontal="right" vertical="center"/>
    </xf>
    <xf numFmtId="38" fontId="38" fillId="0" borderId="38" xfId="6" applyFont="1" applyFill="1" applyBorder="1" applyAlignment="1">
      <alignment vertical="center"/>
    </xf>
    <xf numFmtId="0" fontId="38" fillId="0" borderId="34" xfId="0" applyFont="1" applyFill="1" applyBorder="1" applyAlignment="1">
      <alignment horizontal="distributed" vertical="center"/>
    </xf>
    <xf numFmtId="0" fontId="38" fillId="0" borderId="35" xfId="0" applyFont="1" applyFill="1" applyBorder="1" applyAlignment="1">
      <alignment horizontal="distributed" vertical="center"/>
    </xf>
    <xf numFmtId="0" fontId="37" fillId="0" borderId="11" xfId="0" applyFont="1" applyFill="1" applyBorder="1" applyAlignment="1">
      <alignment vertical="center"/>
    </xf>
    <xf numFmtId="0" fontId="37" fillId="0" borderId="17" xfId="0" applyFont="1" applyFill="1" applyBorder="1" applyAlignment="1">
      <alignment vertical="center"/>
    </xf>
    <xf numFmtId="0" fontId="37" fillId="0" borderId="15" xfId="0" applyFont="1" applyBorder="1" applyAlignment="1">
      <alignment vertical="center"/>
    </xf>
    <xf numFmtId="38" fontId="38" fillId="0" borderId="14" xfId="6" applyFont="1" applyFill="1" applyBorder="1" applyAlignment="1">
      <alignment horizontal="center" vertical="center"/>
    </xf>
    <xf numFmtId="38" fontId="38" fillId="0" borderId="15" xfId="6" applyFont="1" applyFill="1" applyBorder="1" applyAlignment="1">
      <alignment horizontal="center" vertical="center"/>
    </xf>
    <xf numFmtId="189" fontId="48" fillId="0" borderId="41" xfId="0" applyNumberFormat="1" applyFont="1" applyFill="1" applyBorder="1" applyAlignment="1">
      <alignment horizontal="right" vertical="center" wrapText="1"/>
    </xf>
    <xf numFmtId="0" fontId="48" fillId="0" borderId="41" xfId="0" applyFont="1" applyFill="1" applyBorder="1" applyAlignment="1">
      <alignment horizontal="right" vertical="center" wrapText="1"/>
    </xf>
    <xf numFmtId="183" fontId="36" fillId="0" borderId="15" xfId="0" applyNumberFormat="1" applyFont="1" applyFill="1" applyBorder="1" applyAlignment="1">
      <alignment horizontal="right" vertical="center" shrinkToFit="1"/>
    </xf>
    <xf numFmtId="183" fontId="36" fillId="0" borderId="15" xfId="0" applyNumberFormat="1" applyFont="1" applyFill="1" applyBorder="1" applyAlignment="1">
      <alignment horizontal="right" vertical="center"/>
    </xf>
    <xf numFmtId="183" fontId="36" fillId="0" borderId="14" xfId="0" applyNumberFormat="1" applyFont="1" applyFill="1" applyBorder="1" applyAlignment="1">
      <alignment horizontal="right" vertical="center" shrinkToFit="1"/>
    </xf>
    <xf numFmtId="183" fontId="36" fillId="0" borderId="14" xfId="0" applyNumberFormat="1" applyFont="1" applyFill="1" applyBorder="1" applyAlignment="1">
      <alignment horizontal="right" vertical="center"/>
    </xf>
    <xf numFmtId="0" fontId="43" fillId="0" borderId="15" xfId="0" applyFont="1" applyFill="1" applyBorder="1" applyAlignment="1">
      <alignment horizontal="right" vertical="center"/>
    </xf>
    <xf numFmtId="0" fontId="36" fillId="0" borderId="15" xfId="0" applyFont="1" applyFill="1" applyBorder="1" applyAlignment="1">
      <alignment horizontal="center" vertical="center"/>
    </xf>
    <xf numFmtId="0" fontId="36" fillId="0" borderId="18" xfId="0" applyFont="1" applyFill="1" applyBorder="1" applyAlignment="1">
      <alignment horizontal="center" vertical="center"/>
    </xf>
    <xf numFmtId="38" fontId="7" fillId="0" borderId="3" xfId="6" applyFont="1" applyBorder="1" applyAlignment="1">
      <alignment vertical="center"/>
    </xf>
    <xf numFmtId="40" fontId="38" fillId="0" borderId="15" xfId="0" applyNumberFormat="1" applyFont="1" applyFill="1" applyBorder="1" applyAlignment="1">
      <alignment horizontal="right" vertical="center"/>
    </xf>
    <xf numFmtId="40" fontId="38" fillId="0" borderId="15" xfId="0" applyNumberFormat="1" applyFont="1" applyFill="1" applyBorder="1" applyAlignment="1">
      <alignment vertical="center"/>
    </xf>
    <xf numFmtId="38" fontId="38" fillId="0" borderId="15" xfId="0" applyNumberFormat="1" applyFont="1" applyBorder="1" applyAlignment="1">
      <alignment vertical="center"/>
    </xf>
    <xf numFmtId="3" fontId="38" fillId="0" borderId="14" xfId="0" applyNumberFormat="1" applyFont="1" applyBorder="1" applyAlignment="1">
      <alignment vertical="center"/>
    </xf>
    <xf numFmtId="38" fontId="38" fillId="0" borderId="18" xfId="0" applyNumberFormat="1" applyFont="1" applyBorder="1" applyAlignment="1">
      <alignment horizontal="right" vertical="center"/>
    </xf>
    <xf numFmtId="3" fontId="38" fillId="0" borderId="14" xfId="0" applyNumberFormat="1" applyFont="1" applyBorder="1" applyAlignment="1">
      <alignment horizontal="right" vertical="center"/>
    </xf>
    <xf numFmtId="38" fontId="38" fillId="0" borderId="14" xfId="0" applyNumberFormat="1" applyFont="1" applyBorder="1" applyAlignment="1">
      <alignment vertical="center"/>
    </xf>
    <xf numFmtId="38" fontId="38" fillId="0" borderId="38" xfId="0" applyNumberFormat="1" applyFont="1" applyBorder="1" applyAlignment="1">
      <alignment vertical="center"/>
    </xf>
    <xf numFmtId="38" fontId="38" fillId="0" borderId="29" xfId="0" applyNumberFormat="1" applyFont="1" applyBorder="1" applyAlignment="1">
      <alignment vertical="center"/>
    </xf>
    <xf numFmtId="185" fontId="38" fillId="0" borderId="39" xfId="0" applyNumberFormat="1" applyFont="1" applyBorder="1" applyAlignment="1">
      <alignment horizontal="center" vertical="center"/>
    </xf>
    <xf numFmtId="185" fontId="38" fillId="0" borderId="14" xfId="0" applyNumberFormat="1" applyFont="1" applyBorder="1" applyAlignment="1">
      <alignment vertical="center"/>
    </xf>
    <xf numFmtId="185" fontId="38" fillId="0" borderId="18" xfId="0" applyNumberFormat="1" applyFont="1" applyBorder="1" applyAlignment="1">
      <alignment vertical="center"/>
    </xf>
    <xf numFmtId="185" fontId="38" fillId="0" borderId="38" xfId="0" applyNumberFormat="1" applyFont="1" applyBorder="1" applyAlignment="1">
      <alignment vertical="center"/>
    </xf>
    <xf numFmtId="185" fontId="38" fillId="0" borderId="39" xfId="0" applyNumberFormat="1" applyFont="1" applyBorder="1" applyAlignment="1">
      <alignment horizontal="right" vertical="center"/>
    </xf>
    <xf numFmtId="185" fontId="38" fillId="0" borderId="18" xfId="0" applyNumberFormat="1" applyFont="1" applyBorder="1" applyAlignment="1">
      <alignment horizontal="right" vertical="center"/>
    </xf>
    <xf numFmtId="185" fontId="38" fillId="0" borderId="14" xfId="0" applyNumberFormat="1" applyFont="1" applyBorder="1" applyAlignment="1">
      <alignment horizontal="right" vertical="center"/>
    </xf>
    <xf numFmtId="3" fontId="37" fillId="0" borderId="14" xfId="0" applyNumberFormat="1" applyFont="1" applyBorder="1" applyAlignment="1">
      <alignment horizontal="right" vertical="center" shrinkToFit="1"/>
    </xf>
    <xf numFmtId="3" fontId="37" fillId="0" borderId="18" xfId="0" applyNumberFormat="1" applyFont="1" applyBorder="1" applyAlignment="1">
      <alignment horizontal="right" vertical="center"/>
    </xf>
    <xf numFmtId="3" fontId="37" fillId="0" borderId="34" xfId="0" applyNumberFormat="1" applyFont="1" applyBorder="1" applyAlignment="1">
      <alignment horizontal="right" vertical="center" shrinkToFit="1"/>
    </xf>
    <xf numFmtId="3" fontId="37" fillId="0" borderId="14" xfId="0" applyNumberFormat="1" applyFont="1" applyBorder="1" applyAlignment="1">
      <alignment horizontal="right" vertical="center"/>
    </xf>
    <xf numFmtId="3" fontId="37" fillId="0" borderId="14" xfId="0" applyNumberFormat="1" applyFont="1" applyBorder="1" applyAlignment="1">
      <alignment vertical="center"/>
    </xf>
    <xf numFmtId="0" fontId="37" fillId="0" borderId="18" xfId="0" applyNumberFormat="1" applyFont="1" applyBorder="1" applyAlignment="1">
      <alignment vertical="center"/>
    </xf>
    <xf numFmtId="3" fontId="37" fillId="0" borderId="34" xfId="0" applyNumberFormat="1" applyFont="1" applyBorder="1" applyAlignment="1">
      <alignment vertical="center"/>
    </xf>
    <xf numFmtId="3" fontId="37" fillId="0" borderId="18" xfId="0" applyNumberFormat="1" applyFont="1" applyBorder="1" applyAlignment="1">
      <alignment vertical="center"/>
    </xf>
    <xf numFmtId="3" fontId="37" fillId="0" borderId="15" xfId="0" applyNumberFormat="1" applyFont="1" applyBorder="1" applyAlignment="1">
      <alignment horizontal="right" vertical="center"/>
    </xf>
    <xf numFmtId="3" fontId="37" fillId="0" borderId="15" xfId="0" applyNumberFormat="1" applyFont="1" applyBorder="1" applyAlignment="1">
      <alignment vertical="center"/>
    </xf>
    <xf numFmtId="0" fontId="37" fillId="0" borderId="36" xfId="0" applyNumberFormat="1" applyFont="1" applyBorder="1" applyAlignment="1">
      <alignment vertical="center"/>
    </xf>
    <xf numFmtId="3" fontId="37" fillId="0" borderId="35" xfId="0" applyNumberFormat="1" applyFont="1" applyBorder="1" applyAlignment="1">
      <alignment vertical="center"/>
    </xf>
    <xf numFmtId="3" fontId="37" fillId="0" borderId="14" xfId="0" applyNumberFormat="1" applyFont="1" applyBorder="1" applyAlignment="1">
      <alignment vertical="center" shrinkToFit="1"/>
    </xf>
    <xf numFmtId="3" fontId="37" fillId="0" borderId="34" xfId="0" applyNumberFormat="1" applyFont="1" applyBorder="1" applyAlignment="1">
      <alignment vertical="center" shrinkToFit="1"/>
    </xf>
    <xf numFmtId="3" fontId="37" fillId="0" borderId="34" xfId="0" applyNumberFormat="1" applyFont="1" applyBorder="1" applyAlignment="1">
      <alignment horizontal="right" vertical="center"/>
    </xf>
    <xf numFmtId="3" fontId="37" fillId="0" borderId="35" xfId="0" applyNumberFormat="1" applyFont="1" applyBorder="1" applyAlignment="1">
      <alignment horizontal="right" vertical="center"/>
    </xf>
    <xf numFmtId="0" fontId="37" fillId="0" borderId="16" xfId="0" applyFont="1" applyBorder="1" applyAlignment="1">
      <alignment vertical="center"/>
    </xf>
    <xf numFmtId="184" fontId="37" fillId="0" borderId="18" xfId="0" applyNumberFormat="1" applyFont="1" applyBorder="1" applyAlignment="1" applyProtection="1">
      <alignment vertical="center"/>
      <protection locked="0"/>
    </xf>
    <xf numFmtId="189" fontId="37" fillId="0" borderId="34" xfId="0" applyNumberFormat="1" applyFont="1" applyBorder="1" applyAlignment="1" applyProtection="1">
      <alignment vertical="center"/>
      <protection locked="0"/>
    </xf>
    <xf numFmtId="189" fontId="37" fillId="0" borderId="31" xfId="0" applyNumberFormat="1" applyFont="1" applyBorder="1" applyAlignment="1" applyProtection="1">
      <alignment vertical="center"/>
      <protection locked="0"/>
    </xf>
    <xf numFmtId="184" fontId="37" fillId="0" borderId="33" xfId="0" applyNumberFormat="1" applyFont="1" applyBorder="1" applyAlignment="1" applyProtection="1">
      <alignment vertical="center"/>
      <protection locked="0"/>
    </xf>
    <xf numFmtId="189" fontId="37" fillId="0" borderId="34" xfId="0" applyNumberFormat="1" applyFont="1" applyFill="1" applyBorder="1" applyAlignment="1" applyProtection="1">
      <alignment vertical="center"/>
      <protection locked="0"/>
    </xf>
    <xf numFmtId="184" fontId="37" fillId="0" borderId="36" xfId="0" applyNumberFormat="1" applyFont="1" applyFill="1" applyBorder="1" applyAlignment="1" applyProtection="1">
      <alignment vertical="center"/>
    </xf>
    <xf numFmtId="199" fontId="37" fillId="0" borderId="35" xfId="0" applyNumberFormat="1" applyFont="1" applyFill="1" applyBorder="1" applyAlignment="1" applyProtection="1">
      <alignment vertical="center"/>
    </xf>
    <xf numFmtId="184" fontId="37" fillId="0" borderId="39" xfId="0" applyNumberFormat="1" applyFont="1" applyFill="1" applyBorder="1" applyAlignment="1" applyProtection="1">
      <alignment vertical="center"/>
    </xf>
    <xf numFmtId="189" fontId="37" fillId="0" borderId="31" xfId="0" applyNumberFormat="1" applyFont="1" applyFill="1" applyBorder="1" applyAlignment="1" applyProtection="1">
      <alignment vertical="center"/>
      <protection locked="0"/>
    </xf>
    <xf numFmtId="184" fontId="37" fillId="0" borderId="33" xfId="0" applyNumberFormat="1" applyFont="1" applyFill="1" applyBorder="1" applyAlignment="1" applyProtection="1">
      <alignment vertical="center"/>
    </xf>
    <xf numFmtId="184" fontId="37" fillId="0" borderId="18" xfId="0" applyNumberFormat="1" applyFont="1" applyFill="1" applyBorder="1" applyAlignment="1" applyProtection="1">
      <alignment vertical="center"/>
    </xf>
    <xf numFmtId="189" fontId="37" fillId="0" borderId="11" xfId="0" applyNumberFormat="1" applyFont="1" applyFill="1" applyBorder="1" applyAlignment="1" applyProtection="1">
      <alignment horizontal="right" vertical="center"/>
      <protection locked="0"/>
    </xf>
    <xf numFmtId="189" fontId="37" fillId="0" borderId="18" xfId="0" applyNumberFormat="1" applyFont="1" applyFill="1" applyBorder="1" applyAlignment="1" applyProtection="1">
      <alignment horizontal="right" vertical="center"/>
      <protection locked="0"/>
    </xf>
    <xf numFmtId="184" fontId="37" fillId="0" borderId="30" xfId="0" applyNumberFormat="1" applyFont="1" applyFill="1" applyBorder="1" applyAlignment="1" applyProtection="1">
      <alignment vertical="center"/>
    </xf>
    <xf numFmtId="189" fontId="37" fillId="0" borderId="28" xfId="0" applyNumberFormat="1" applyFont="1" applyFill="1" applyBorder="1" applyAlignment="1" applyProtection="1">
      <alignment vertical="center"/>
      <protection locked="0"/>
    </xf>
    <xf numFmtId="189" fontId="37" fillId="0" borderId="34" xfId="0" applyNumberFormat="1" applyFont="1" applyFill="1" applyBorder="1" applyAlignment="1" applyProtection="1">
      <alignment vertical="center"/>
    </xf>
    <xf numFmtId="183" fontId="37" fillId="0" borderId="36" xfId="0" applyNumberFormat="1" applyFont="1" applyFill="1" applyBorder="1" applyAlignment="1" applyProtection="1">
      <alignment vertical="center"/>
    </xf>
    <xf numFmtId="189" fontId="37" fillId="0" borderId="37" xfId="0" applyNumberFormat="1" applyFont="1" applyFill="1" applyBorder="1" applyAlignment="1" applyProtection="1">
      <alignment vertical="center"/>
      <protection locked="0"/>
    </xf>
    <xf numFmtId="189" fontId="37" fillId="0" borderId="43" xfId="0" applyNumberFormat="1" applyFont="1" applyFill="1" applyBorder="1" applyAlignment="1" applyProtection="1">
      <alignment vertical="center"/>
      <protection locked="0"/>
    </xf>
    <xf numFmtId="189" fontId="37" fillId="0" borderId="41" xfId="0" applyNumberFormat="1" applyFont="1" applyFill="1" applyBorder="1" applyAlignment="1" applyProtection="1">
      <alignment vertical="center"/>
      <protection locked="0"/>
    </xf>
    <xf numFmtId="187" fontId="37" fillId="0" borderId="36" xfId="0" applyNumberFormat="1" applyFont="1" applyFill="1" applyBorder="1" applyAlignment="1" applyProtection="1">
      <alignment vertical="center"/>
    </xf>
    <xf numFmtId="199" fontId="37" fillId="0" borderId="42" xfId="0" applyNumberFormat="1" applyFont="1" applyFill="1" applyBorder="1" applyAlignment="1" applyProtection="1">
      <alignment vertical="center"/>
    </xf>
    <xf numFmtId="187" fontId="37" fillId="0" borderId="39" xfId="0" applyNumberFormat="1" applyFont="1" applyFill="1" applyBorder="1" applyAlignment="1" applyProtection="1">
      <alignment vertical="center"/>
    </xf>
    <xf numFmtId="187" fontId="37" fillId="0" borderId="18" xfId="0" applyNumberFormat="1" applyFont="1" applyFill="1" applyBorder="1" applyAlignment="1" applyProtection="1">
      <alignment vertical="center"/>
    </xf>
    <xf numFmtId="189" fontId="37" fillId="0" borderId="48" xfId="0" applyNumberFormat="1" applyFont="1" applyFill="1" applyBorder="1" applyAlignment="1" applyProtection="1">
      <alignment vertical="center"/>
    </xf>
    <xf numFmtId="187" fontId="37" fillId="0" borderId="33" xfId="0" applyNumberFormat="1" applyFont="1" applyFill="1" applyBorder="1" applyAlignment="1" applyProtection="1">
      <alignment vertical="center"/>
    </xf>
    <xf numFmtId="184" fontId="37" fillId="0" borderId="18" xfId="0" applyNumberFormat="1" applyFont="1" applyFill="1" applyBorder="1" applyAlignment="1" applyProtection="1">
      <alignment horizontal="right" vertical="center"/>
    </xf>
    <xf numFmtId="189" fontId="37" fillId="0" borderId="41" xfId="0" applyNumberFormat="1" applyFont="1" applyFill="1" applyBorder="1" applyAlignment="1" applyProtection="1">
      <alignment horizontal="right" vertical="center"/>
    </xf>
    <xf numFmtId="189" fontId="37" fillId="0" borderId="41" xfId="0" applyNumberFormat="1" applyFont="1" applyFill="1" applyBorder="1" applyAlignment="1" applyProtection="1">
      <alignment horizontal="right" vertical="center"/>
      <protection locked="0"/>
    </xf>
    <xf numFmtId="184" fontId="44" fillId="7" borderId="21" xfId="0" applyNumberFormat="1" applyFont="1" applyFill="1" applyBorder="1" applyAlignment="1" applyProtection="1">
      <alignment vertical="center"/>
    </xf>
    <xf numFmtId="189" fontId="44" fillId="7" borderId="49" xfId="0" applyNumberFormat="1" applyFont="1" applyFill="1" applyBorder="1" applyAlignment="1" applyProtection="1">
      <alignment vertical="center"/>
    </xf>
    <xf numFmtId="0" fontId="37" fillId="0" borderId="18" xfId="0" applyFont="1" applyBorder="1" applyAlignment="1" applyProtection="1">
      <alignment horizontal="right" vertical="center" wrapText="1"/>
      <protection locked="0"/>
    </xf>
    <xf numFmtId="180" fontId="37" fillId="0" borderId="18" xfId="0" applyNumberFormat="1" applyFont="1" applyBorder="1" applyAlignment="1" applyProtection="1">
      <alignment horizontal="right" vertical="center" wrapText="1"/>
      <protection locked="0"/>
    </xf>
    <xf numFmtId="184" fontId="37" fillId="0" borderId="18" xfId="0" applyNumberFormat="1" applyFont="1" applyBorder="1" applyAlignment="1" applyProtection="1">
      <alignment horizontal="right" vertical="center" wrapText="1"/>
      <protection locked="0"/>
    </xf>
    <xf numFmtId="183" fontId="37" fillId="0" borderId="18" xfId="0" applyNumberFormat="1" applyFont="1" applyBorder="1" applyAlignment="1" applyProtection="1">
      <alignment vertical="center" wrapText="1"/>
      <protection locked="0"/>
    </xf>
    <xf numFmtId="0" fontId="37" fillId="0" borderId="14" xfId="0" applyFont="1" applyBorder="1" applyAlignment="1" applyProtection="1">
      <alignment horizontal="right" vertical="center" wrapText="1"/>
      <protection locked="0"/>
    </xf>
    <xf numFmtId="183" fontId="37" fillId="0" borderId="36" xfId="0" applyNumberFormat="1" applyFont="1" applyBorder="1" applyAlignment="1" applyProtection="1">
      <alignment vertical="center" wrapText="1"/>
      <protection locked="0"/>
    </xf>
    <xf numFmtId="0" fontId="37" fillId="0" borderId="22" xfId="0" applyFont="1" applyBorder="1" applyAlignment="1" applyProtection="1">
      <alignment horizontal="center" vertical="center"/>
      <protection locked="0"/>
    </xf>
    <xf numFmtId="0" fontId="37" fillId="0" borderId="31" xfId="0" applyFont="1" applyBorder="1" applyAlignment="1" applyProtection="1">
      <alignment horizontal="center" vertical="center" wrapText="1"/>
      <protection locked="0"/>
    </xf>
    <xf numFmtId="189" fontId="37" fillId="0" borderId="14" xfId="0" applyNumberFormat="1" applyFont="1" applyFill="1" applyBorder="1" applyAlignment="1" applyProtection="1">
      <alignment horizontal="right" vertical="center" wrapText="1"/>
      <protection locked="0"/>
    </xf>
    <xf numFmtId="201" fontId="37" fillId="0" borderId="14" xfId="0" applyNumberFormat="1" applyFont="1" applyFill="1" applyBorder="1" applyAlignment="1" applyProtection="1">
      <alignment horizontal="right" vertical="center" wrapText="1"/>
    </xf>
    <xf numFmtId="184" fontId="37" fillId="0" borderId="14" xfId="0" applyNumberFormat="1" applyFont="1" applyFill="1" applyBorder="1" applyAlignment="1" applyProtection="1">
      <alignment horizontal="right" vertical="center" wrapText="1"/>
    </xf>
    <xf numFmtId="184" fontId="37" fillId="0" borderId="14" xfId="0" applyNumberFormat="1" applyFont="1" applyFill="1" applyBorder="1" applyAlignment="1" applyProtection="1">
      <alignment horizontal="right" vertical="center" wrapText="1"/>
      <protection locked="0"/>
    </xf>
    <xf numFmtId="184" fontId="37" fillId="0" borderId="18" xfId="0" applyNumberFormat="1" applyFont="1" applyFill="1" applyBorder="1" applyAlignment="1" applyProtection="1">
      <alignment horizontal="right" vertical="center" wrapText="1"/>
      <protection locked="0"/>
    </xf>
    <xf numFmtId="179" fontId="37" fillId="0" borderId="14" xfId="0" applyNumberFormat="1" applyFont="1" applyFill="1" applyBorder="1" applyAlignment="1" applyProtection="1">
      <alignment vertical="center" wrapText="1"/>
      <protection locked="0"/>
    </xf>
    <xf numFmtId="179" fontId="37" fillId="0" borderId="14" xfId="0" applyNumberFormat="1" applyFont="1" applyFill="1" applyBorder="1" applyAlignment="1" applyProtection="1">
      <alignment vertical="center" wrapText="1"/>
    </xf>
    <xf numFmtId="179" fontId="37" fillId="0" borderId="14" xfId="0" applyNumberFormat="1" applyFont="1" applyFill="1" applyBorder="1" applyAlignment="1" applyProtection="1">
      <alignment horizontal="right" vertical="center" wrapText="1"/>
      <protection locked="0"/>
    </xf>
    <xf numFmtId="179" fontId="37" fillId="0" borderId="18" xfId="0" applyNumberFormat="1" applyFont="1" applyFill="1" applyBorder="1" applyAlignment="1" applyProtection="1">
      <alignment vertical="center" wrapText="1"/>
      <protection locked="0"/>
    </xf>
    <xf numFmtId="10" fontId="38" fillId="0" borderId="14" xfId="1" applyNumberFormat="1" applyFont="1" applyBorder="1" applyAlignment="1">
      <alignment horizontal="center" vertical="center"/>
    </xf>
    <xf numFmtId="10" fontId="38" fillId="0" borderId="14" xfId="1" applyNumberFormat="1" applyFont="1" applyFill="1" applyBorder="1" applyAlignment="1">
      <alignment horizontal="center" vertical="center"/>
    </xf>
    <xf numFmtId="10" fontId="38" fillId="0" borderId="15" xfId="1" applyNumberFormat="1" applyFont="1" applyFill="1" applyBorder="1" applyAlignment="1">
      <alignment horizontal="center" vertical="center"/>
    </xf>
    <xf numFmtId="0" fontId="38" fillId="0" borderId="26" xfId="0" applyFont="1" applyFill="1" applyBorder="1" applyAlignment="1">
      <alignment horizontal="right" vertical="center"/>
    </xf>
    <xf numFmtId="0" fontId="38" fillId="0" borderId="27" xfId="0" applyFont="1" applyFill="1" applyBorder="1" applyAlignment="1">
      <alignment horizontal="right" vertical="center"/>
    </xf>
    <xf numFmtId="195" fontId="53" fillId="0" borderId="32" xfId="10" applyNumberFormat="1" applyFont="1" applyFill="1" applyBorder="1" applyAlignment="1">
      <alignment horizontal="right" vertical="center"/>
    </xf>
    <xf numFmtId="195" fontId="53" fillId="0" borderId="33" xfId="10" applyNumberFormat="1" applyFont="1" applyFill="1" applyBorder="1" applyAlignment="1">
      <alignment horizontal="right" vertical="center"/>
    </xf>
    <xf numFmtId="195" fontId="53" fillId="0" borderId="15" xfId="10" applyNumberFormat="1" applyFont="1" applyFill="1" applyBorder="1" applyAlignment="1">
      <alignment horizontal="right" vertical="center"/>
    </xf>
    <xf numFmtId="195" fontId="53" fillId="0" borderId="36" xfId="10" applyNumberFormat="1" applyFont="1" applyFill="1" applyBorder="1" applyAlignment="1">
      <alignment horizontal="right" vertical="center"/>
    </xf>
    <xf numFmtId="194" fontId="53" fillId="0" borderId="14" xfId="10" applyNumberFormat="1" applyFont="1" applyFill="1" applyBorder="1" applyAlignment="1">
      <alignment horizontal="right" vertical="center"/>
    </xf>
    <xf numFmtId="194" fontId="53" fillId="0" borderId="18" xfId="10" applyNumberFormat="1" applyFont="1" applyFill="1" applyBorder="1" applyAlignment="1">
      <alignment horizontal="right" vertical="center"/>
    </xf>
    <xf numFmtId="0" fontId="43" fillId="0" borderId="34" xfId="0" applyFont="1" applyBorder="1" applyAlignment="1">
      <alignment horizontal="center"/>
    </xf>
    <xf numFmtId="0" fontId="43" fillId="0" borderId="14" xfId="0" applyFont="1" applyBorder="1" applyAlignment="1">
      <alignment horizontal="right"/>
    </xf>
    <xf numFmtId="38" fontId="43" fillId="0" borderId="14" xfId="6" applyFont="1" applyFill="1" applyBorder="1" applyAlignment="1">
      <alignment shrinkToFit="1"/>
    </xf>
    <xf numFmtId="183" fontId="43" fillId="0" borderId="14" xfId="0" applyNumberFormat="1" applyFont="1" applyFill="1" applyBorder="1" applyAlignment="1">
      <alignment shrinkToFit="1"/>
    </xf>
    <xf numFmtId="38" fontId="43" fillId="0" borderId="14" xfId="6" applyFont="1" applyFill="1" applyBorder="1" applyAlignment="1">
      <alignment wrapText="1"/>
    </xf>
    <xf numFmtId="38" fontId="43" fillId="0" borderId="14" xfId="6" applyFont="1" applyFill="1" applyBorder="1" applyAlignment="1"/>
    <xf numFmtId="183" fontId="43" fillId="0" borderId="14" xfId="0" applyNumberFormat="1" applyFont="1" applyFill="1" applyBorder="1" applyAlignment="1"/>
    <xf numFmtId="38" fontId="43" fillId="0" borderId="18" xfId="6" applyFont="1" applyFill="1" applyBorder="1" applyAlignment="1"/>
    <xf numFmtId="0" fontId="43" fillId="0" borderId="34" xfId="0" applyFont="1" applyFill="1" applyBorder="1" applyAlignment="1">
      <alignment horizontal="center" vertical="center"/>
    </xf>
    <xf numFmtId="0" fontId="43" fillId="0" borderId="14" xfId="0" applyFont="1" applyFill="1" applyBorder="1" applyAlignment="1">
      <alignment horizontal="right" vertical="center"/>
    </xf>
    <xf numFmtId="38" fontId="43" fillId="0" borderId="14" xfId="6" applyFont="1" applyFill="1" applyBorder="1" applyAlignment="1">
      <alignment vertical="center" shrinkToFit="1"/>
    </xf>
    <xf numFmtId="183" fontId="43" fillId="0" borderId="14" xfId="0" applyNumberFormat="1" applyFont="1" applyFill="1" applyBorder="1" applyAlignment="1">
      <alignment vertical="center" shrinkToFit="1"/>
    </xf>
    <xf numFmtId="38" fontId="43" fillId="0" borderId="14" xfId="6" applyFont="1" applyFill="1" applyBorder="1" applyAlignment="1">
      <alignment vertical="center" wrapText="1"/>
    </xf>
    <xf numFmtId="38" fontId="43" fillId="0" borderId="14" xfId="6" applyFont="1" applyFill="1" applyBorder="1" applyAlignment="1">
      <alignment vertical="center"/>
    </xf>
    <xf numFmtId="183" fontId="43" fillId="0" borderId="14" xfId="0" applyNumberFormat="1" applyFont="1" applyFill="1" applyBorder="1" applyAlignment="1">
      <alignment vertical="center"/>
    </xf>
    <xf numFmtId="38" fontId="43" fillId="0" borderId="18" xfId="6" applyFont="1" applyFill="1" applyBorder="1" applyAlignment="1">
      <alignment vertical="center"/>
    </xf>
    <xf numFmtId="0" fontId="43" fillId="0" borderId="35" xfId="0" applyFont="1" applyBorder="1" applyAlignment="1">
      <alignment horizontal="center" vertical="center"/>
    </xf>
    <xf numFmtId="38" fontId="43" fillId="0" borderId="15" xfId="6" applyFont="1" applyFill="1" applyBorder="1" applyAlignment="1">
      <alignment vertical="center" shrinkToFit="1"/>
    </xf>
    <xf numFmtId="183" fontId="43" fillId="0" borderId="15" xfId="0" applyNumberFormat="1" applyFont="1" applyFill="1" applyBorder="1" applyAlignment="1">
      <alignment vertical="center" shrinkToFit="1"/>
    </xf>
    <xf numFmtId="38" fontId="43" fillId="0" borderId="15" xfId="6" applyFont="1" applyFill="1" applyBorder="1" applyAlignment="1">
      <alignment vertical="center" wrapText="1"/>
    </xf>
    <xf numFmtId="38" fontId="43" fillId="0" borderId="15" xfId="6" applyFont="1" applyFill="1" applyBorder="1" applyAlignment="1">
      <alignment vertical="center"/>
    </xf>
    <xf numFmtId="183" fontId="43" fillId="0" borderId="15" xfId="0" applyNumberFormat="1" applyFont="1" applyFill="1" applyBorder="1" applyAlignment="1">
      <alignment vertical="center"/>
    </xf>
    <xf numFmtId="38" fontId="43" fillId="0" borderId="36" xfId="6" applyFont="1" applyFill="1" applyBorder="1" applyAlignment="1">
      <alignment vertical="center"/>
    </xf>
    <xf numFmtId="0" fontId="36" fillId="0" borderId="17" xfId="0" applyFont="1" applyBorder="1" applyAlignment="1">
      <alignment vertical="center"/>
    </xf>
    <xf numFmtId="0" fontId="36" fillId="0" borderId="65" xfId="0" applyFont="1" applyBorder="1" applyAlignment="1">
      <alignment vertical="center"/>
    </xf>
    <xf numFmtId="38" fontId="36" fillId="0" borderId="14" xfId="6" applyFont="1" applyFill="1" applyBorder="1" applyAlignment="1">
      <alignment horizontal="center" vertical="center"/>
    </xf>
    <xf numFmtId="10" fontId="36" fillId="0" borderId="14" xfId="1" applyNumberFormat="1" applyFont="1" applyFill="1" applyBorder="1" applyAlignment="1">
      <alignment horizontal="center" vertical="center"/>
    </xf>
    <xf numFmtId="38" fontId="36" fillId="0" borderId="15" xfId="6" applyFont="1" applyFill="1" applyBorder="1" applyAlignment="1">
      <alignment horizontal="center" vertical="center"/>
    </xf>
    <xf numFmtId="10" fontId="36" fillId="0" borderId="15" xfId="1" applyNumberFormat="1" applyFont="1" applyFill="1" applyBorder="1" applyAlignment="1">
      <alignment horizontal="center" vertical="center"/>
    </xf>
    <xf numFmtId="0" fontId="36" fillId="0" borderId="36" xfId="0" applyFont="1" applyFill="1" applyBorder="1" applyAlignment="1">
      <alignment horizontal="center" vertical="center"/>
    </xf>
    <xf numFmtId="0" fontId="37" fillId="0" borderId="45" xfId="0" applyFont="1" applyBorder="1" applyAlignment="1">
      <alignment vertical="center"/>
    </xf>
    <xf numFmtId="0" fontId="37" fillId="0" borderId="42" xfId="0" applyFont="1" applyBorder="1" applyAlignment="1">
      <alignment vertical="center"/>
    </xf>
    <xf numFmtId="0" fontId="37" fillId="0" borderId="22" xfId="0" applyFont="1" applyBorder="1"/>
    <xf numFmtId="0" fontId="37" fillId="0" borderId="31" xfId="0" applyFont="1" applyBorder="1"/>
    <xf numFmtId="0" fontId="37" fillId="0" borderId="43" xfId="0" applyFont="1" applyBorder="1" applyAlignment="1">
      <alignment vertical="center"/>
    </xf>
    <xf numFmtId="0" fontId="36" fillId="0" borderId="29" xfId="0" applyFont="1" applyBorder="1" applyAlignment="1">
      <alignment vertical="center"/>
    </xf>
    <xf numFmtId="0" fontId="36" fillId="0" borderId="32" xfId="0" applyFont="1" applyBorder="1" applyAlignment="1">
      <alignment vertical="center"/>
    </xf>
    <xf numFmtId="189" fontId="37" fillId="0" borderId="11" xfId="0" applyNumberFormat="1" applyFont="1" applyBorder="1" applyAlignment="1" applyProtection="1">
      <alignment horizontal="distributed" vertical="center"/>
      <protection locked="0"/>
    </xf>
    <xf numFmtId="0" fontId="38" fillId="0" borderId="17" xfId="0" applyFont="1" applyBorder="1" applyAlignment="1">
      <alignment vertical="center"/>
    </xf>
    <xf numFmtId="0" fontId="36" fillId="0" borderId="36" xfId="0" applyFont="1" applyBorder="1" applyAlignment="1">
      <alignment vertical="center"/>
    </xf>
    <xf numFmtId="0" fontId="37" fillId="0" borderId="28" xfId="0" applyFont="1" applyFill="1" applyBorder="1" applyAlignment="1">
      <alignment vertical="center" wrapText="1"/>
    </xf>
    <xf numFmtId="0" fontId="37" fillId="0" borderId="31" xfId="0" applyFont="1" applyBorder="1" applyAlignment="1">
      <alignment vertical="center"/>
    </xf>
    <xf numFmtId="0" fontId="46" fillId="0" borderId="19" xfId="0" applyFont="1" applyFill="1" applyBorder="1" applyAlignment="1">
      <alignment horizontal="center" vertical="center"/>
    </xf>
    <xf numFmtId="3" fontId="46" fillId="0" borderId="20" xfId="0" applyNumberFormat="1" applyFont="1" applyFill="1" applyBorder="1" applyAlignment="1">
      <alignment horizontal="right" vertical="center"/>
    </xf>
    <xf numFmtId="38" fontId="46" fillId="0" borderId="20" xfId="6" applyFont="1" applyBorder="1" applyAlignment="1">
      <alignment vertical="center"/>
    </xf>
    <xf numFmtId="179" fontId="46" fillId="0" borderId="20" xfId="6" applyNumberFormat="1" applyFont="1" applyBorder="1" applyAlignment="1">
      <alignment vertical="center"/>
    </xf>
    <xf numFmtId="38" fontId="46" fillId="0" borderId="21" xfId="6" applyFont="1" applyBorder="1" applyAlignment="1">
      <alignment vertical="center"/>
    </xf>
    <xf numFmtId="0" fontId="46" fillId="0" borderId="34" xfId="0" applyFont="1" applyFill="1" applyBorder="1" applyAlignment="1">
      <alignment horizontal="left" vertical="center"/>
    </xf>
    <xf numFmtId="38" fontId="46" fillId="0" borderId="14" xfId="6" applyFont="1" applyFill="1" applyBorder="1" applyAlignment="1">
      <alignment vertical="center"/>
    </xf>
    <xf numFmtId="38" fontId="46" fillId="0" borderId="14" xfId="6" applyFont="1" applyBorder="1" applyAlignment="1">
      <alignment vertical="center"/>
    </xf>
    <xf numFmtId="179" fontId="46" fillId="0" borderId="14" xfId="6" applyNumberFormat="1" applyFont="1" applyBorder="1" applyAlignment="1">
      <alignment vertical="center"/>
    </xf>
    <xf numFmtId="38" fontId="46" fillId="0" borderId="18" xfId="6" applyFont="1" applyBorder="1" applyAlignment="1">
      <alignment vertical="center"/>
    </xf>
    <xf numFmtId="0" fontId="46" fillId="0" borderId="34" xfId="0" applyFont="1" applyFill="1" applyBorder="1" applyAlignment="1">
      <alignment horizontal="center" vertical="center"/>
    </xf>
    <xf numFmtId="38" fontId="46" fillId="0" borderId="14" xfId="6" applyFont="1" applyFill="1" applyBorder="1" applyAlignment="1">
      <alignment horizontal="right" vertical="center"/>
    </xf>
    <xf numFmtId="0" fontId="46" fillId="0" borderId="35" xfId="0" applyFont="1" applyFill="1" applyBorder="1" applyAlignment="1">
      <alignment horizontal="center" vertical="center"/>
    </xf>
    <xf numFmtId="3" fontId="46" fillId="0" borderId="15" xfId="0" applyNumberFormat="1" applyFont="1" applyFill="1" applyBorder="1" applyAlignment="1">
      <alignment horizontal="right" vertical="center"/>
    </xf>
    <xf numFmtId="38" fontId="46" fillId="0" borderId="15" xfId="6" applyFont="1" applyBorder="1" applyAlignment="1">
      <alignment vertical="center"/>
    </xf>
    <xf numFmtId="179" fontId="46" fillId="0" borderId="15" xfId="6" applyNumberFormat="1" applyFont="1" applyBorder="1" applyAlignment="1">
      <alignment vertical="center"/>
    </xf>
    <xf numFmtId="38" fontId="46" fillId="0" borderId="36" xfId="6" applyFont="1" applyBorder="1" applyAlignment="1">
      <alignment vertical="center"/>
    </xf>
    <xf numFmtId="193" fontId="38" fillId="0" borderId="39" xfId="7" applyNumberFormat="1" applyFont="1" applyFill="1" applyBorder="1" applyAlignment="1">
      <alignment vertical="center"/>
    </xf>
    <xf numFmtId="196" fontId="38" fillId="0" borderId="14" xfId="7" applyNumberFormat="1" applyFont="1" applyFill="1" applyBorder="1" applyAlignment="1">
      <alignment vertical="center"/>
    </xf>
    <xf numFmtId="196" fontId="38" fillId="0" borderId="18" xfId="7" applyNumberFormat="1" applyFont="1" applyFill="1" applyBorder="1" applyAlignment="1">
      <alignment vertical="center"/>
    </xf>
    <xf numFmtId="197" fontId="38" fillId="0" borderId="14" xfId="7" applyNumberFormat="1" applyFont="1" applyFill="1" applyBorder="1" applyAlignment="1">
      <alignment vertical="center"/>
    </xf>
    <xf numFmtId="185" fontId="38" fillId="0" borderId="18" xfId="7" applyNumberFormat="1" applyFont="1" applyFill="1" applyBorder="1" applyAlignment="1">
      <alignment vertical="center"/>
    </xf>
    <xf numFmtId="197" fontId="38" fillId="0" borderId="18" xfId="7" applyNumberFormat="1" applyFont="1" applyFill="1" applyBorder="1" applyAlignment="1">
      <alignment vertical="center"/>
    </xf>
    <xf numFmtId="193" fontId="38" fillId="0" borderId="14" xfId="7" applyNumberFormat="1" applyFont="1" applyFill="1" applyBorder="1" applyAlignment="1">
      <alignment vertical="center"/>
    </xf>
    <xf numFmtId="193" fontId="38" fillId="0" borderId="14" xfId="7" applyNumberFormat="1" applyFont="1" applyFill="1" applyBorder="1" applyAlignment="1">
      <alignment horizontal="right" vertical="center"/>
    </xf>
    <xf numFmtId="193" fontId="38" fillId="0" borderId="18" xfId="7" applyNumberFormat="1" applyFont="1" applyFill="1" applyBorder="1" applyAlignment="1">
      <alignment horizontal="right" vertical="center"/>
    </xf>
    <xf numFmtId="177" fontId="38" fillId="0" borderId="18" xfId="7" applyNumberFormat="1" applyFont="1" applyFill="1" applyBorder="1" applyAlignment="1">
      <alignment vertical="center"/>
    </xf>
    <xf numFmtId="38" fontId="38" fillId="0" borderId="14" xfId="7" applyFont="1" applyFill="1" applyBorder="1" applyAlignment="1">
      <alignment vertical="center"/>
    </xf>
    <xf numFmtId="193" fontId="38" fillId="0" borderId="18" xfId="7" applyNumberFormat="1" applyFont="1" applyFill="1" applyBorder="1" applyAlignment="1">
      <alignment vertical="center"/>
    </xf>
    <xf numFmtId="197" fontId="38" fillId="0" borderId="15" xfId="7" applyNumberFormat="1" applyFont="1" applyFill="1" applyBorder="1" applyAlignment="1">
      <alignment vertical="center"/>
    </xf>
    <xf numFmtId="197" fontId="38" fillId="0" borderId="36" xfId="7" applyNumberFormat="1" applyFont="1" applyFill="1" applyBorder="1" applyAlignment="1">
      <alignment vertical="center"/>
    </xf>
    <xf numFmtId="197" fontId="38" fillId="0" borderId="38" xfId="7" applyNumberFormat="1" applyFont="1" applyFill="1" applyBorder="1" applyAlignment="1">
      <alignment vertical="center"/>
    </xf>
    <xf numFmtId="177" fontId="38" fillId="0" borderId="14" xfId="7" applyNumberFormat="1" applyFont="1" applyFill="1" applyBorder="1" applyAlignment="1">
      <alignment vertical="center"/>
    </xf>
    <xf numFmtId="177" fontId="38" fillId="0" borderId="15" xfId="7" applyNumberFormat="1" applyFont="1" applyFill="1" applyBorder="1" applyAlignment="1">
      <alignment vertical="center"/>
    </xf>
    <xf numFmtId="177" fontId="38" fillId="0" borderId="15" xfId="7" applyNumberFormat="1" applyFont="1" applyFill="1" applyBorder="1" applyAlignment="1">
      <alignment horizontal="right" vertical="center"/>
    </xf>
    <xf numFmtId="177" fontId="38" fillId="0" borderId="36" xfId="7" applyNumberFormat="1" applyFont="1" applyFill="1" applyBorder="1" applyAlignment="1">
      <alignment vertical="center"/>
    </xf>
    <xf numFmtId="177" fontId="38" fillId="0" borderId="38" xfId="7" applyNumberFormat="1" applyFont="1" applyFill="1" applyBorder="1" applyAlignment="1">
      <alignment vertical="center"/>
    </xf>
    <xf numFmtId="177" fontId="38" fillId="0" borderId="39" xfId="7" applyNumberFormat="1" applyFont="1" applyFill="1" applyBorder="1" applyAlignment="1">
      <alignment horizontal="right" vertical="center"/>
    </xf>
    <xf numFmtId="177" fontId="38" fillId="0" borderId="14" xfId="7" applyNumberFormat="1" applyFont="1" applyFill="1" applyBorder="1" applyAlignment="1">
      <alignment horizontal="right" vertical="center"/>
    </xf>
    <xf numFmtId="177" fontId="38" fillId="0" borderId="39" xfId="7" applyNumberFormat="1" applyFont="1" applyFill="1" applyBorder="1" applyAlignment="1">
      <alignment vertical="center"/>
    </xf>
    <xf numFmtId="185" fontId="38" fillId="0" borderId="14" xfId="7" applyNumberFormat="1" applyFont="1" applyFill="1" applyBorder="1" applyAlignment="1">
      <alignment vertical="center"/>
    </xf>
    <xf numFmtId="185" fontId="38" fillId="0" borderId="15" xfId="7" applyNumberFormat="1" applyFont="1" applyFill="1" applyBorder="1" applyAlignment="1">
      <alignment vertical="center"/>
    </xf>
    <xf numFmtId="185" fontId="38" fillId="0" borderId="15" xfId="7" applyNumberFormat="1" applyFont="1" applyFill="1" applyBorder="1" applyAlignment="1">
      <alignment horizontal="right" vertical="center"/>
    </xf>
    <xf numFmtId="185" fontId="38" fillId="0" borderId="36" xfId="7" applyNumberFormat="1" applyFont="1" applyFill="1" applyBorder="1" applyAlignment="1">
      <alignment vertical="center"/>
    </xf>
    <xf numFmtId="185" fontId="38" fillId="0" borderId="38" xfId="7" applyNumberFormat="1" applyFont="1" applyFill="1" applyBorder="1" applyAlignment="1">
      <alignment vertical="center"/>
    </xf>
    <xf numFmtId="185" fontId="38" fillId="0" borderId="39" xfId="7" applyNumberFormat="1" applyFont="1" applyFill="1" applyBorder="1" applyAlignment="1">
      <alignment vertical="center"/>
    </xf>
    <xf numFmtId="38" fontId="38" fillId="0" borderId="15" xfId="7" applyFont="1" applyBorder="1" applyAlignment="1">
      <alignment vertical="center"/>
    </xf>
    <xf numFmtId="38" fontId="38" fillId="0" borderId="36" xfId="7" applyFont="1" applyBorder="1" applyAlignment="1">
      <alignment vertical="center"/>
    </xf>
    <xf numFmtId="38" fontId="48" fillId="0" borderId="59" xfId="7" applyFont="1" applyFill="1" applyBorder="1" applyAlignment="1">
      <alignment horizontal="center" wrapText="1" shrinkToFit="1"/>
    </xf>
    <xf numFmtId="38" fontId="48" fillId="0" borderId="59" xfId="7" applyFont="1" applyFill="1" applyBorder="1" applyAlignment="1">
      <alignment horizontal="center" vertical="center" wrapText="1"/>
    </xf>
    <xf numFmtId="38" fontId="48" fillId="0" borderId="59" xfId="7" applyFont="1" applyFill="1" applyBorder="1" applyAlignment="1">
      <alignment horizontal="center" vertical="top" wrapText="1"/>
    </xf>
    <xf numFmtId="38" fontId="48" fillId="0" borderId="59" xfId="7" applyFont="1" applyFill="1" applyBorder="1" applyAlignment="1">
      <alignment horizontal="center" wrapText="1"/>
    </xf>
    <xf numFmtId="204" fontId="48" fillId="0" borderId="41" xfId="7" applyNumberFormat="1" applyFont="1" applyFill="1" applyBorder="1" applyAlignment="1">
      <alignment horizontal="right" vertical="center" wrapText="1"/>
    </xf>
    <xf numFmtId="38" fontId="36" fillId="0" borderId="14" xfId="7" applyFont="1" applyFill="1" applyBorder="1" applyAlignment="1">
      <alignment vertical="center" shrinkToFit="1"/>
    </xf>
    <xf numFmtId="38" fontId="36" fillId="0" borderId="14" xfId="7" applyFont="1" applyFill="1" applyBorder="1" applyAlignment="1">
      <alignment vertical="center" wrapText="1"/>
    </xf>
    <xf numFmtId="38" fontId="36" fillId="0" borderId="14" xfId="7" applyFont="1" applyFill="1" applyBorder="1" applyAlignment="1">
      <alignment vertical="center"/>
    </xf>
    <xf numFmtId="38" fontId="36" fillId="0" borderId="18" xfId="7" applyFont="1" applyFill="1" applyBorder="1" applyAlignment="1">
      <alignment vertical="center"/>
    </xf>
    <xf numFmtId="38" fontId="36" fillId="0" borderId="29" xfId="7" applyFont="1" applyFill="1" applyBorder="1" applyAlignment="1">
      <alignment vertical="center" shrinkToFit="1"/>
    </xf>
    <xf numFmtId="183" fontId="36" fillId="0" borderId="29" xfId="0" applyNumberFormat="1" applyFont="1" applyFill="1" applyBorder="1" applyAlignment="1">
      <alignment vertical="center" shrinkToFit="1"/>
    </xf>
    <xf numFmtId="38" fontId="36" fillId="0" borderId="29" xfId="7" applyFont="1" applyFill="1" applyBorder="1" applyAlignment="1">
      <alignment vertical="center" wrapText="1"/>
    </xf>
    <xf numFmtId="183" fontId="36" fillId="0" borderId="29" xfId="0" applyNumberFormat="1" applyFont="1" applyFill="1" applyBorder="1" applyAlignment="1">
      <alignment vertical="center"/>
    </xf>
    <xf numFmtId="38" fontId="36" fillId="0" borderId="29" xfId="7" applyFont="1" applyFill="1" applyBorder="1" applyAlignment="1">
      <alignment vertical="center"/>
    </xf>
    <xf numFmtId="38" fontId="36" fillId="0" borderId="30" xfId="7" applyFont="1" applyFill="1" applyBorder="1" applyAlignment="1">
      <alignment vertical="center"/>
    </xf>
    <xf numFmtId="38" fontId="36" fillId="0" borderId="15" xfId="7" applyFont="1" applyFill="1" applyBorder="1" applyAlignment="1">
      <alignment vertical="center" shrinkToFit="1"/>
    </xf>
    <xf numFmtId="38" fontId="36" fillId="0" borderId="15" xfId="7" applyFont="1" applyFill="1" applyBorder="1" applyAlignment="1">
      <alignment vertical="center" wrapText="1"/>
    </xf>
    <xf numFmtId="38" fontId="36" fillId="0" borderId="15" xfId="7" applyFont="1" applyFill="1" applyBorder="1" applyAlignment="1">
      <alignment vertical="center"/>
    </xf>
    <xf numFmtId="38" fontId="36" fillId="0" borderId="36" xfId="7" applyFont="1" applyFill="1" applyBorder="1" applyAlignment="1">
      <alignment vertical="center"/>
    </xf>
    <xf numFmtId="38" fontId="36" fillId="0" borderId="14" xfId="7" applyFont="1" applyFill="1" applyBorder="1" applyAlignment="1">
      <alignment horizontal="right" vertical="center" shrinkToFit="1"/>
    </xf>
    <xf numFmtId="38" fontId="36" fillId="0" borderId="14" xfId="7" applyFont="1" applyFill="1" applyBorder="1" applyAlignment="1">
      <alignment horizontal="right" vertical="center" wrapText="1"/>
    </xf>
    <xf numFmtId="38" fontId="36" fillId="0" borderId="14" xfId="7" applyFont="1" applyFill="1" applyBorder="1" applyAlignment="1">
      <alignment horizontal="right" vertical="center"/>
    </xf>
    <xf numFmtId="38" fontId="36" fillId="0" borderId="18" xfId="7" applyFont="1" applyFill="1" applyBorder="1" applyAlignment="1">
      <alignment horizontal="right" vertical="center"/>
    </xf>
    <xf numFmtId="38" fontId="36" fillId="0" borderId="15" xfId="7" applyFont="1" applyFill="1" applyBorder="1" applyAlignment="1">
      <alignment horizontal="right" vertical="center" shrinkToFit="1"/>
    </xf>
    <xf numFmtId="38" fontId="36" fillId="0" borderId="15" xfId="7" applyFont="1" applyFill="1" applyBorder="1" applyAlignment="1">
      <alignment horizontal="right" vertical="center" wrapText="1"/>
    </xf>
    <xf numFmtId="38" fontId="36" fillId="0" borderId="15" xfId="7" applyFont="1" applyFill="1" applyBorder="1" applyAlignment="1">
      <alignment horizontal="right" vertical="center"/>
    </xf>
    <xf numFmtId="38" fontId="36" fillId="0" borderId="36" xfId="7" applyFont="1" applyFill="1" applyBorder="1" applyAlignment="1">
      <alignment horizontal="right" vertical="center"/>
    </xf>
    <xf numFmtId="38" fontId="36" fillId="0" borderId="14" xfId="7" applyFont="1" applyBorder="1" applyAlignment="1">
      <alignment horizontal="right" vertical="center"/>
    </xf>
    <xf numFmtId="38" fontId="36" fillId="0" borderId="15" xfId="7" applyFont="1" applyBorder="1" applyAlignment="1">
      <alignment horizontal="right" vertical="center"/>
    </xf>
    <xf numFmtId="38" fontId="37" fillId="0" borderId="18" xfId="7" applyFont="1" applyBorder="1" applyAlignment="1">
      <alignment horizontal="center" vertical="center"/>
    </xf>
    <xf numFmtId="38" fontId="37" fillId="0" borderId="14" xfId="7" applyFont="1" applyFill="1" applyBorder="1" applyAlignment="1">
      <alignment vertical="center"/>
    </xf>
    <xf numFmtId="38" fontId="38" fillId="0" borderId="0" xfId="7" applyFont="1" applyBorder="1" applyAlignment="1">
      <alignment vertical="center"/>
    </xf>
    <xf numFmtId="38" fontId="11" fillId="0" borderId="0" xfId="7" applyFont="1" applyBorder="1" applyAlignment="1">
      <alignment vertical="center"/>
    </xf>
    <xf numFmtId="0" fontId="37" fillId="0" borderId="11" xfId="0" applyFont="1" applyBorder="1"/>
    <xf numFmtId="0" fontId="37" fillId="0" borderId="11" xfId="0" applyFont="1" applyFill="1" applyBorder="1"/>
    <xf numFmtId="0" fontId="37" fillId="0" borderId="57" xfId="0" applyFont="1" applyFill="1" applyBorder="1"/>
    <xf numFmtId="0" fontId="37" fillId="0" borderId="5" xfId="0" applyFont="1" applyFill="1" applyBorder="1"/>
    <xf numFmtId="0" fontId="37" fillId="0" borderId="63" xfId="0" applyFont="1" applyFill="1" applyBorder="1"/>
    <xf numFmtId="0" fontId="37" fillId="0" borderId="5" xfId="0" applyFont="1" applyBorder="1"/>
    <xf numFmtId="38" fontId="38" fillId="0" borderId="14" xfId="7" applyFont="1" applyBorder="1" applyAlignment="1">
      <alignment horizontal="right" vertical="center"/>
    </xf>
    <xf numFmtId="38" fontId="38" fillId="0" borderId="18" xfId="7" applyFont="1" applyBorder="1" applyAlignment="1">
      <alignment horizontal="right" vertical="center"/>
    </xf>
    <xf numFmtId="38" fontId="36" fillId="0" borderId="14" xfId="7" applyFont="1" applyBorder="1" applyAlignment="1">
      <alignment horizontal="right" vertical="center" shrinkToFit="1"/>
    </xf>
    <xf numFmtId="38" fontId="36" fillId="0" borderId="18" xfId="7" applyFont="1" applyBorder="1" applyAlignment="1">
      <alignment horizontal="right" vertical="center"/>
    </xf>
    <xf numFmtId="193" fontId="38" fillId="0" borderId="14" xfId="7" applyNumberFormat="1" applyFont="1" applyBorder="1" applyAlignment="1">
      <alignment horizontal="right" vertical="center"/>
    </xf>
    <xf numFmtId="38" fontId="38" fillId="0" borderId="38" xfId="7" applyFont="1" applyFill="1" applyBorder="1" applyAlignment="1">
      <alignment vertical="center"/>
    </xf>
    <xf numFmtId="38" fontId="38" fillId="0" borderId="38" xfId="7" applyNumberFormat="1" applyFont="1" applyFill="1" applyBorder="1" applyAlignment="1">
      <alignment vertical="center"/>
    </xf>
    <xf numFmtId="38" fontId="38" fillId="0" borderId="15" xfId="7" applyFont="1" applyFill="1" applyBorder="1" applyAlignment="1">
      <alignment vertical="center"/>
    </xf>
    <xf numFmtId="38" fontId="38" fillId="0" borderId="20" xfId="7" applyFont="1" applyFill="1" applyBorder="1" applyAlignment="1">
      <alignment vertical="center"/>
    </xf>
    <xf numFmtId="38" fontId="38" fillId="0" borderId="15" xfId="7" applyFont="1" applyBorder="1" applyAlignment="1">
      <alignment horizontal="right" vertical="center"/>
    </xf>
    <xf numFmtId="38" fontId="38" fillId="0" borderId="36" xfId="7" applyFont="1" applyBorder="1" applyAlignment="1">
      <alignment horizontal="right" vertical="center"/>
    </xf>
    <xf numFmtId="38" fontId="36" fillId="0" borderId="14" xfId="7" applyFont="1" applyBorder="1" applyAlignment="1">
      <alignment horizontal="center" vertical="center" wrapText="1"/>
    </xf>
    <xf numFmtId="38" fontId="36" fillId="0" borderId="18" xfId="7" applyFont="1" applyBorder="1" applyAlignment="1">
      <alignment horizontal="center" vertical="center" wrapText="1"/>
    </xf>
    <xf numFmtId="38" fontId="38" fillId="0" borderId="34" xfId="7" applyFont="1" applyFill="1" applyBorder="1" applyAlignment="1">
      <alignment horizontal="right" vertical="center"/>
    </xf>
    <xf numFmtId="0" fontId="38" fillId="0" borderId="14" xfId="7" applyNumberFormat="1" applyFont="1" applyFill="1" applyBorder="1" applyAlignment="1">
      <alignment horizontal="right" vertical="center"/>
    </xf>
    <xf numFmtId="38" fontId="38" fillId="0" borderId="18" xfId="7" applyFont="1" applyFill="1" applyBorder="1" applyAlignment="1">
      <alignment horizontal="right" vertical="center"/>
    </xf>
    <xf numFmtId="0" fontId="38" fillId="0" borderId="15" xfId="7" applyNumberFormat="1" applyFont="1" applyFill="1" applyBorder="1" applyAlignment="1">
      <alignment horizontal="right" vertical="center"/>
    </xf>
    <xf numFmtId="38" fontId="38" fillId="0" borderId="0" xfId="7" applyFont="1" applyBorder="1" applyAlignment="1">
      <alignment horizontal="right" vertical="center"/>
    </xf>
    <xf numFmtId="38" fontId="11" fillId="0" borderId="0" xfId="7" applyFont="1" applyBorder="1" applyAlignment="1">
      <alignment horizontal="right" vertical="center"/>
    </xf>
    <xf numFmtId="38" fontId="38" fillId="0" borderId="14" xfId="7" applyFont="1" applyBorder="1" applyAlignment="1">
      <alignment horizontal="right"/>
    </xf>
    <xf numFmtId="38" fontId="38" fillId="0" borderId="14" xfId="7" applyFont="1" applyBorder="1" applyAlignment="1">
      <alignment vertical="center"/>
    </xf>
    <xf numFmtId="0" fontId="38" fillId="0" borderId="14" xfId="7" applyNumberFormat="1" applyFont="1" applyBorder="1" applyAlignment="1">
      <alignment horizontal="right" vertical="center"/>
    </xf>
    <xf numFmtId="38" fontId="38" fillId="0" borderId="14" xfId="7" applyFont="1" applyBorder="1" applyAlignment="1">
      <alignment vertical="center" wrapText="1"/>
    </xf>
    <xf numFmtId="38" fontId="11" fillId="0" borderId="0" xfId="7" applyFont="1" applyBorder="1" applyAlignment="1">
      <alignment horizontal="center" vertical="center"/>
    </xf>
    <xf numFmtId="199" fontId="38" fillId="0" borderId="15" xfId="7" applyNumberFormat="1" applyFont="1" applyBorder="1" applyAlignment="1">
      <alignment horizontal="right" vertical="center"/>
    </xf>
    <xf numFmtId="199" fontId="38" fillId="0" borderId="36" xfId="7" applyNumberFormat="1" applyFont="1" applyBorder="1" applyAlignment="1">
      <alignment horizontal="right" vertical="center"/>
    </xf>
    <xf numFmtId="185" fontId="38" fillId="0" borderId="38" xfId="7" applyNumberFormat="1" applyFont="1" applyBorder="1" applyAlignment="1">
      <alignment horizontal="center" vertical="center"/>
    </xf>
    <xf numFmtId="193" fontId="38" fillId="0" borderId="14" xfId="7" applyNumberFormat="1" applyFont="1" applyBorder="1" applyAlignment="1">
      <alignment vertical="center"/>
    </xf>
    <xf numFmtId="193" fontId="38" fillId="0" borderId="18" xfId="7" applyNumberFormat="1" applyFont="1" applyBorder="1" applyAlignment="1">
      <alignment vertical="center"/>
    </xf>
    <xf numFmtId="193" fontId="38" fillId="0" borderId="15" xfId="7" applyNumberFormat="1" applyFont="1" applyBorder="1" applyAlignment="1">
      <alignment vertical="center"/>
    </xf>
    <xf numFmtId="38" fontId="37" fillId="0" borderId="14" xfId="7" applyFont="1" applyBorder="1" applyAlignment="1">
      <alignment horizontal="right"/>
    </xf>
    <xf numFmtId="38" fontId="37" fillId="0" borderId="14" xfId="7" applyFont="1" applyBorder="1"/>
    <xf numFmtId="38" fontId="37" fillId="0" borderId="18" xfId="7" applyFont="1" applyBorder="1" applyAlignment="1">
      <alignment horizontal="right"/>
    </xf>
    <xf numFmtId="38" fontId="37" fillId="0" borderId="32" xfId="7" applyFont="1" applyBorder="1" applyAlignment="1">
      <alignment horizontal="right"/>
    </xf>
    <xf numFmtId="38" fontId="37" fillId="0" borderId="33" xfId="7" applyFont="1" applyBorder="1" applyAlignment="1">
      <alignment horizontal="right"/>
    </xf>
    <xf numFmtId="38" fontId="37" fillId="0" borderId="15" xfId="7" applyFont="1" applyBorder="1" applyAlignment="1">
      <alignment horizontal="right"/>
    </xf>
    <xf numFmtId="38" fontId="37" fillId="0" borderId="36" xfId="7" applyFont="1" applyBorder="1" applyAlignment="1">
      <alignment horizontal="right"/>
    </xf>
    <xf numFmtId="38" fontId="37" fillId="0" borderId="18" xfId="7" applyFont="1" applyBorder="1"/>
    <xf numFmtId="38" fontId="37" fillId="0" borderId="32" xfId="7" applyFont="1" applyBorder="1"/>
    <xf numFmtId="38" fontId="37" fillId="0" borderId="15" xfId="7" applyFont="1" applyBorder="1"/>
    <xf numFmtId="0" fontId="37" fillId="0" borderId="46" xfId="0" applyFont="1" applyBorder="1" applyAlignment="1">
      <alignment vertical="center"/>
    </xf>
    <xf numFmtId="0" fontId="37" fillId="0" borderId="66" xfId="0" applyFont="1" applyBorder="1" applyAlignment="1">
      <alignment vertical="center"/>
    </xf>
    <xf numFmtId="0" fontId="37" fillId="0" borderId="67" xfId="0" applyFont="1" applyBorder="1" applyAlignment="1">
      <alignment vertical="center"/>
    </xf>
    <xf numFmtId="0" fontId="37" fillId="0" borderId="68" xfId="0" applyFont="1" applyBorder="1" applyAlignment="1">
      <alignment vertical="center"/>
    </xf>
    <xf numFmtId="0" fontId="37" fillId="0" borderId="41" xfId="0" applyFont="1" applyBorder="1" applyAlignment="1" applyProtection="1">
      <alignment horizontal="center" vertical="center" wrapText="1"/>
      <protection locked="0"/>
    </xf>
    <xf numFmtId="38" fontId="37" fillId="0" borderId="41" xfId="7" applyFont="1" applyBorder="1" applyAlignment="1" applyProtection="1">
      <alignment vertical="center" wrapText="1"/>
      <protection locked="0"/>
    </xf>
    <xf numFmtId="180" fontId="37" fillId="0" borderId="14" xfId="0" applyNumberFormat="1" applyFont="1" applyBorder="1" applyAlignment="1" applyProtection="1">
      <alignment horizontal="right" vertical="center" wrapText="1"/>
      <protection locked="0"/>
    </xf>
    <xf numFmtId="184" fontId="37" fillId="0" borderId="14" xfId="0" applyNumberFormat="1" applyFont="1" applyBorder="1" applyAlignment="1" applyProtection="1">
      <alignment horizontal="right" vertical="center" wrapText="1"/>
      <protection locked="0"/>
    </xf>
    <xf numFmtId="0" fontId="37" fillId="0" borderId="41" xfId="0" applyFont="1" applyBorder="1" applyAlignment="1" applyProtection="1">
      <alignment horizontal="right" vertical="center" wrapText="1"/>
      <protection locked="0"/>
    </xf>
    <xf numFmtId="183" fontId="37" fillId="0" borderId="14" xfId="0" applyNumberFormat="1" applyFont="1" applyBorder="1" applyAlignment="1" applyProtection="1">
      <alignment vertical="center" wrapText="1"/>
      <protection locked="0"/>
    </xf>
    <xf numFmtId="38" fontId="37" fillId="0" borderId="42" xfId="7" applyFont="1" applyBorder="1" applyAlignment="1" applyProtection="1">
      <alignment vertical="center" wrapText="1"/>
      <protection locked="0"/>
    </xf>
    <xf numFmtId="183" fontId="37" fillId="0" borderId="15" xfId="0" applyNumberFormat="1" applyFont="1" applyBorder="1" applyAlignment="1" applyProtection="1">
      <alignment vertical="center" wrapText="1"/>
      <protection locked="0"/>
    </xf>
    <xf numFmtId="38" fontId="37" fillId="0" borderId="14" xfId="7" applyFont="1" applyFill="1" applyBorder="1" applyAlignment="1" applyProtection="1">
      <alignment horizontal="right" vertical="center" wrapText="1"/>
    </xf>
    <xf numFmtId="38" fontId="37" fillId="0" borderId="18" xfId="7" applyFont="1" applyFill="1" applyBorder="1" applyAlignment="1" applyProtection="1">
      <alignment horizontal="right" vertical="center" wrapText="1"/>
      <protection locked="0"/>
    </xf>
    <xf numFmtId="38" fontId="37" fillId="0" borderId="18" xfId="6" applyFont="1" applyFill="1" applyBorder="1" applyAlignment="1">
      <alignment horizontal="right" vertical="center"/>
    </xf>
    <xf numFmtId="179" fontId="38" fillId="0" borderId="18" xfId="6" applyNumberFormat="1" applyFont="1" applyFill="1" applyBorder="1" applyAlignment="1">
      <alignment vertical="center"/>
    </xf>
    <xf numFmtId="0" fontId="38" fillId="0" borderId="0" xfId="0" applyFont="1" applyBorder="1" applyAlignment="1">
      <alignment horizontal="right" vertical="center" wrapText="1"/>
    </xf>
    <xf numFmtId="193" fontId="38" fillId="0" borderId="18" xfId="7" applyNumberFormat="1" applyFont="1" applyBorder="1" applyAlignment="1">
      <alignment horizontal="right" vertical="center"/>
    </xf>
    <xf numFmtId="184" fontId="37" fillId="0" borderId="18" xfId="0" applyNumberFormat="1" applyFont="1" applyFill="1" applyBorder="1" applyAlignment="1" applyProtection="1">
      <alignment horizontal="right" vertical="center"/>
      <protection locked="0"/>
    </xf>
    <xf numFmtId="184" fontId="37" fillId="0" borderId="15" xfId="0" applyNumberFormat="1" applyFont="1" applyFill="1" applyBorder="1" applyAlignment="1" applyProtection="1">
      <alignment horizontal="right" vertical="center" wrapText="1"/>
      <protection locked="0"/>
    </xf>
    <xf numFmtId="184" fontId="37" fillId="0" borderId="36" xfId="0" applyNumberFormat="1" applyFont="1" applyFill="1" applyBorder="1" applyAlignment="1" applyProtection="1">
      <alignment horizontal="right" vertical="center" wrapText="1"/>
      <protection locked="0"/>
    </xf>
    <xf numFmtId="38" fontId="37" fillId="0" borderId="36" xfId="7" applyFont="1" applyFill="1" applyBorder="1" applyAlignment="1" applyProtection="1">
      <alignment horizontal="right" vertical="center" wrapText="1"/>
      <protection locked="0"/>
    </xf>
    <xf numFmtId="179" fontId="37" fillId="0" borderId="15" xfId="0" applyNumberFormat="1" applyFont="1" applyFill="1" applyBorder="1" applyAlignment="1" applyProtection="1">
      <alignment horizontal="right" vertical="center" wrapText="1"/>
      <protection locked="0"/>
    </xf>
    <xf numFmtId="0" fontId="61" fillId="0" borderId="0" xfId="0" applyFont="1" applyAlignment="1">
      <alignment horizontal="left" vertical="center"/>
    </xf>
    <xf numFmtId="38" fontId="38" fillId="0" borderId="44" xfId="7" applyFont="1" applyBorder="1" applyAlignment="1">
      <alignment vertical="center"/>
    </xf>
    <xf numFmtId="38" fontId="38" fillId="0" borderId="2" xfId="7" applyFont="1" applyBorder="1" applyAlignment="1">
      <alignment vertical="center"/>
    </xf>
    <xf numFmtId="41" fontId="48" fillId="0" borderId="14" xfId="0" applyNumberFormat="1" applyFont="1" applyFill="1" applyBorder="1" applyAlignment="1">
      <alignment horizontal="right" vertical="center" wrapText="1"/>
    </xf>
    <xf numFmtId="41" fontId="48" fillId="0" borderId="41" xfId="7" applyNumberFormat="1" applyFont="1" applyFill="1" applyBorder="1" applyAlignment="1">
      <alignment horizontal="right" vertical="center" wrapText="1"/>
    </xf>
    <xf numFmtId="41" fontId="48" fillId="0" borderId="18" xfId="0" applyNumberFormat="1" applyFont="1" applyFill="1" applyBorder="1" applyAlignment="1">
      <alignment horizontal="right" vertical="center" wrapText="1"/>
    </xf>
    <xf numFmtId="182" fontId="37" fillId="0" borderId="36" xfId="0" applyNumberFormat="1" applyFont="1" applyFill="1" applyBorder="1" applyAlignment="1">
      <alignment vertical="center"/>
    </xf>
    <xf numFmtId="0" fontId="11" fillId="3" borderId="0" xfId="0" applyFont="1" applyFill="1" applyAlignment="1">
      <alignment vertical="center"/>
    </xf>
    <xf numFmtId="38" fontId="61" fillId="0" borderId="0" xfId="7" applyFont="1" applyFill="1" applyBorder="1" applyAlignment="1">
      <alignment vertical="center"/>
    </xf>
    <xf numFmtId="38" fontId="61" fillId="0" borderId="0" xfId="7" applyFont="1" applyFill="1" applyBorder="1" applyAlignment="1">
      <alignment horizontal="right" vertical="center"/>
    </xf>
    <xf numFmtId="0" fontId="58" fillId="5" borderId="0" xfId="0" applyFont="1" applyFill="1" applyBorder="1" applyAlignment="1">
      <alignment vertical="center"/>
    </xf>
    <xf numFmtId="2" fontId="46" fillId="0" borderId="14" xfId="6" applyNumberFormat="1" applyFont="1" applyFill="1" applyBorder="1" applyAlignment="1">
      <alignment horizontal="right" vertical="center"/>
    </xf>
    <xf numFmtId="2" fontId="46" fillId="0" borderId="15" xfId="6" applyNumberFormat="1" applyFont="1" applyFill="1" applyBorder="1" applyAlignment="1">
      <alignment horizontal="right" vertical="center"/>
    </xf>
    <xf numFmtId="2" fontId="46" fillId="0" borderId="20" xfId="6" applyNumberFormat="1" applyFont="1" applyFill="1" applyBorder="1" applyAlignment="1">
      <alignment horizontal="right" vertical="center"/>
    </xf>
    <xf numFmtId="183" fontId="46" fillId="0" borderId="14" xfId="6" applyNumberFormat="1" applyFont="1" applyFill="1" applyBorder="1" applyAlignment="1">
      <alignment horizontal="right" vertical="center"/>
    </xf>
    <xf numFmtId="183" fontId="46" fillId="0" borderId="15" xfId="6" applyNumberFormat="1" applyFont="1" applyFill="1" applyBorder="1" applyAlignment="1">
      <alignment horizontal="right" vertical="center"/>
    </xf>
    <xf numFmtId="179" fontId="38" fillId="0" borderId="15" xfId="6" applyNumberFormat="1" applyFont="1" applyBorder="1" applyAlignment="1">
      <alignment vertical="center"/>
    </xf>
    <xf numFmtId="38" fontId="37" fillId="0" borderId="36" xfId="6" applyFont="1" applyBorder="1" applyAlignment="1">
      <alignment vertical="center"/>
    </xf>
    <xf numFmtId="0" fontId="37" fillId="0" borderId="39" xfId="0" applyFont="1" applyBorder="1" applyAlignment="1">
      <alignment horizontal="center" vertical="center"/>
    </xf>
    <xf numFmtId="0" fontId="37" fillId="0" borderId="37" xfId="0" applyFont="1" applyBorder="1" applyAlignment="1">
      <alignment horizontal="center" vertical="center"/>
    </xf>
    <xf numFmtId="195" fontId="53" fillId="0" borderId="26" xfId="10" applyNumberFormat="1" applyFont="1" applyFill="1" applyBorder="1" applyAlignment="1">
      <alignment horizontal="right" vertical="center"/>
    </xf>
    <xf numFmtId="195" fontId="53" fillId="0" borderId="14" xfId="10" applyNumberFormat="1" applyFont="1" applyFill="1" applyBorder="1" applyAlignment="1">
      <alignment horizontal="right" vertical="center"/>
    </xf>
    <xf numFmtId="195" fontId="53" fillId="0" borderId="18" xfId="10" applyNumberFormat="1" applyFont="1" applyFill="1" applyBorder="1" applyAlignment="1">
      <alignment horizontal="right" vertical="center"/>
    </xf>
    <xf numFmtId="195" fontId="53" fillId="0" borderId="27" xfId="10" applyNumberFormat="1" applyFont="1" applyFill="1" applyBorder="1" applyAlignment="1">
      <alignment horizontal="right" vertical="center"/>
    </xf>
    <xf numFmtId="0" fontId="37" fillId="0" borderId="25" xfId="0" applyFont="1" applyFill="1" applyBorder="1" applyAlignment="1">
      <alignment vertical="center" wrapText="1"/>
    </xf>
    <xf numFmtId="0" fontId="36" fillId="0" borderId="15" xfId="0" applyFont="1" applyBorder="1" applyAlignment="1">
      <alignment vertical="center"/>
    </xf>
    <xf numFmtId="0" fontId="38" fillId="0" borderId="35" xfId="0" applyFont="1" applyBorder="1" applyAlignment="1">
      <alignment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43" fillId="0" borderId="0" xfId="0" applyFont="1" applyBorder="1" applyAlignment="1">
      <alignment horizontal="center" vertical="center" wrapText="1"/>
    </xf>
    <xf numFmtId="38" fontId="37" fillId="0" borderId="0" xfId="7" applyFont="1" applyBorder="1"/>
    <xf numFmtId="38" fontId="37" fillId="0" borderId="0" xfId="7" applyFont="1" applyBorder="1" applyAlignment="1">
      <alignment horizontal="right"/>
    </xf>
    <xf numFmtId="38" fontId="37" fillId="0" borderId="33" xfId="7" applyFont="1" applyBorder="1"/>
    <xf numFmtId="38" fontId="37" fillId="0" borderId="36" xfId="7" applyFont="1" applyBorder="1"/>
    <xf numFmtId="38" fontId="47" fillId="0" borderId="15" xfId="6" applyFont="1" applyFill="1" applyBorder="1" applyAlignment="1">
      <alignment horizontal="right" vertical="center"/>
    </xf>
    <xf numFmtId="38" fontId="47" fillId="0" borderId="36" xfId="6" applyFont="1" applyFill="1" applyBorder="1" applyAlignment="1">
      <alignment horizontal="right" vertical="center"/>
    </xf>
    <xf numFmtId="38" fontId="38" fillId="0" borderId="18" xfId="6" applyFont="1" applyFill="1" applyBorder="1" applyAlignment="1">
      <alignment horizontal="right" vertical="center"/>
    </xf>
    <xf numFmtId="0" fontId="48" fillId="0" borderId="59" xfId="0" applyFont="1" applyFill="1" applyBorder="1" applyAlignment="1">
      <alignment horizontal="center" vertical="center" wrapText="1"/>
    </xf>
    <xf numFmtId="0" fontId="48" fillId="0" borderId="60" xfId="0" applyFont="1" applyFill="1" applyBorder="1" applyAlignment="1">
      <alignment horizontal="center" vertical="center" wrapText="1"/>
    </xf>
    <xf numFmtId="38" fontId="37" fillId="0" borderId="14" xfId="7" applyFont="1" applyBorder="1" applyAlignment="1">
      <alignment horizontal="center" vertical="center"/>
    </xf>
    <xf numFmtId="0" fontId="38" fillId="0" borderId="14" xfId="0" applyFont="1" applyFill="1" applyBorder="1" applyAlignment="1">
      <alignment horizontal="right" vertical="center"/>
    </xf>
    <xf numFmtId="0" fontId="38" fillId="0" borderId="18" xfId="0" applyFont="1" applyFill="1" applyBorder="1" applyAlignment="1">
      <alignment horizontal="right" vertical="center"/>
    </xf>
    <xf numFmtId="0" fontId="36" fillId="0" borderId="18" xfId="0" applyFont="1" applyBorder="1" applyAlignment="1">
      <alignment horizontal="center" vertical="center"/>
    </xf>
    <xf numFmtId="0" fontId="38" fillId="0" borderId="15" xfId="0" applyFont="1" applyFill="1" applyBorder="1" applyAlignment="1">
      <alignment horizontal="right" vertical="center"/>
    </xf>
    <xf numFmtId="38" fontId="38" fillId="0" borderId="14" xfId="7" applyFont="1" applyFill="1" applyBorder="1" applyAlignment="1">
      <alignment horizontal="right" vertical="center"/>
    </xf>
    <xf numFmtId="38" fontId="47" fillId="3" borderId="14" xfId="6" applyFont="1" applyFill="1" applyBorder="1" applyAlignment="1">
      <alignment horizontal="right" vertical="center"/>
    </xf>
    <xf numFmtId="38" fontId="38" fillId="3" borderId="14" xfId="6" applyFont="1" applyFill="1" applyBorder="1" applyAlignment="1">
      <alignment horizontal="right" vertical="center"/>
    </xf>
    <xf numFmtId="0" fontId="37" fillId="3" borderId="34" xfId="0" applyFont="1" applyFill="1" applyBorder="1" applyAlignment="1">
      <alignment vertical="center"/>
    </xf>
    <xf numFmtId="0" fontId="37" fillId="3" borderId="34" xfId="0" applyFont="1" applyFill="1" applyBorder="1" applyAlignment="1">
      <alignment vertical="center" wrapText="1"/>
    </xf>
    <xf numFmtId="0" fontId="37" fillId="3" borderId="53" xfId="0" applyFont="1" applyFill="1" applyBorder="1" applyAlignment="1">
      <alignment vertical="center"/>
    </xf>
    <xf numFmtId="38" fontId="47" fillId="3" borderId="15" xfId="6" applyFont="1" applyFill="1" applyBorder="1" applyAlignment="1">
      <alignment horizontal="right" vertical="center"/>
    </xf>
    <xf numFmtId="177" fontId="38" fillId="3" borderId="18" xfId="7" applyNumberFormat="1" applyFont="1" applyFill="1" applyBorder="1" applyAlignment="1">
      <alignment vertical="center"/>
    </xf>
    <xf numFmtId="0" fontId="48" fillId="0" borderId="14" xfId="0" applyFont="1" applyFill="1" applyBorder="1" applyAlignment="1">
      <alignment horizontal="right" vertical="center" wrapText="1"/>
    </xf>
    <xf numFmtId="0" fontId="48" fillId="0" borderId="44" xfId="0" applyFont="1" applyFill="1" applyBorder="1" applyAlignment="1">
      <alignment horizontal="right" vertical="center" wrapText="1"/>
    </xf>
    <xf numFmtId="38" fontId="48" fillId="0" borderId="14" xfId="7" applyFont="1" applyFill="1" applyBorder="1" applyAlignment="1">
      <alignment horizontal="right" vertical="center" wrapText="1"/>
    </xf>
    <xf numFmtId="38" fontId="48" fillId="0" borderId="44" xfId="7" applyFont="1" applyFill="1" applyBorder="1" applyAlignment="1">
      <alignment horizontal="right" vertical="center" wrapText="1"/>
    </xf>
    <xf numFmtId="0" fontId="48" fillId="0" borderId="15" xfId="0" applyFont="1" applyFill="1" applyBorder="1" applyAlignment="1">
      <alignment horizontal="right" vertical="center" wrapText="1"/>
    </xf>
    <xf numFmtId="0" fontId="48" fillId="0" borderId="45" xfId="0" applyFont="1" applyFill="1" applyBorder="1" applyAlignment="1">
      <alignment horizontal="right" vertical="center" wrapText="1"/>
    </xf>
    <xf numFmtId="0" fontId="48" fillId="0" borderId="18" xfId="0" applyFont="1" applyFill="1" applyBorder="1" applyAlignment="1">
      <alignment horizontal="right" vertical="center" wrapText="1"/>
    </xf>
    <xf numFmtId="204" fontId="48" fillId="0" borderId="14" xfId="0" applyNumberFormat="1" applyFont="1" applyFill="1" applyBorder="1" applyAlignment="1">
      <alignment horizontal="right" vertical="center" wrapText="1"/>
    </xf>
    <xf numFmtId="0" fontId="48" fillId="0" borderId="18" xfId="0" applyNumberFormat="1" applyFont="1" applyFill="1" applyBorder="1" applyAlignment="1">
      <alignment horizontal="right" vertical="center" wrapText="1"/>
    </xf>
    <xf numFmtId="0" fontId="11" fillId="3" borderId="0" xfId="0" applyFont="1" applyFill="1" applyBorder="1" applyAlignment="1">
      <alignment vertical="center"/>
    </xf>
    <xf numFmtId="0" fontId="38" fillId="3" borderId="44" xfId="0" applyFont="1" applyFill="1" applyBorder="1" applyAlignment="1">
      <alignment vertical="center"/>
    </xf>
    <xf numFmtId="183" fontId="38" fillId="3" borderId="41" xfId="0" applyNumberFormat="1" applyFont="1" applyFill="1" applyBorder="1" applyAlignment="1">
      <alignment vertical="center"/>
    </xf>
    <xf numFmtId="183" fontId="7" fillId="3" borderId="0" xfId="0" applyNumberFormat="1" applyFont="1" applyFill="1" applyAlignment="1">
      <alignment vertical="center"/>
    </xf>
    <xf numFmtId="184" fontId="38" fillId="3" borderId="41" xfId="0" applyNumberFormat="1" applyFont="1" applyFill="1" applyBorder="1" applyAlignment="1">
      <alignment vertical="center"/>
    </xf>
    <xf numFmtId="0" fontId="38" fillId="3" borderId="45" xfId="0" applyFont="1" applyFill="1" applyBorder="1" applyAlignment="1">
      <alignment vertical="center"/>
    </xf>
    <xf numFmtId="184" fontId="38" fillId="3" borderId="42" xfId="0" applyNumberFormat="1" applyFont="1" applyFill="1" applyBorder="1" applyAlignment="1">
      <alignment vertical="center"/>
    </xf>
    <xf numFmtId="0" fontId="38" fillId="3" borderId="69" xfId="0" applyFont="1" applyFill="1" applyBorder="1" applyAlignment="1">
      <alignment vertical="center"/>
    </xf>
    <xf numFmtId="0" fontId="38" fillId="3" borderId="0" xfId="0" applyFont="1" applyFill="1" applyAlignment="1">
      <alignment horizontal="left" vertical="center"/>
    </xf>
    <xf numFmtId="0" fontId="38" fillId="3" borderId="61" xfId="0" applyFont="1" applyFill="1" applyBorder="1" applyAlignment="1">
      <alignment vertical="center"/>
    </xf>
    <xf numFmtId="0" fontId="38" fillId="3" borderId="3" xfId="0" applyFont="1" applyFill="1" applyBorder="1" applyAlignment="1">
      <alignment vertical="center"/>
    </xf>
    <xf numFmtId="0" fontId="38" fillId="3" borderId="63" xfId="0" applyFont="1" applyFill="1" applyBorder="1" applyAlignment="1">
      <alignment horizontal="right" vertical="center"/>
    </xf>
    <xf numFmtId="0" fontId="38" fillId="3" borderId="57" xfId="0" applyFont="1" applyFill="1" applyBorder="1" applyAlignment="1">
      <alignment vertical="center"/>
    </xf>
    <xf numFmtId="0" fontId="38" fillId="3" borderId="55" xfId="0" applyFont="1" applyFill="1" applyBorder="1" applyAlignment="1">
      <alignment vertical="center"/>
    </xf>
    <xf numFmtId="0" fontId="38" fillId="3" borderId="63" xfId="0" applyFont="1" applyFill="1" applyBorder="1" applyAlignment="1">
      <alignment vertical="center"/>
    </xf>
    <xf numFmtId="0" fontId="38" fillId="3" borderId="64" xfId="0" applyFont="1" applyFill="1" applyBorder="1" applyAlignment="1">
      <alignment vertical="center"/>
    </xf>
    <xf numFmtId="0" fontId="38" fillId="3" borderId="11" xfId="0" applyFont="1" applyFill="1" applyBorder="1" applyAlignment="1">
      <alignment vertical="center"/>
    </xf>
    <xf numFmtId="0" fontId="38" fillId="3" borderId="69" xfId="0" applyFont="1" applyFill="1" applyBorder="1" applyAlignment="1">
      <alignment horizontal="right" vertical="center"/>
    </xf>
    <xf numFmtId="0" fontId="11" fillId="3" borderId="50" xfId="0" applyFont="1" applyFill="1" applyBorder="1" applyAlignment="1">
      <alignment vertical="center"/>
    </xf>
    <xf numFmtId="0" fontId="11" fillId="3" borderId="2" xfId="0" applyFont="1" applyFill="1" applyBorder="1" applyAlignment="1">
      <alignment vertical="center"/>
    </xf>
    <xf numFmtId="0" fontId="38" fillId="3" borderId="2" xfId="0" applyFont="1" applyFill="1" applyBorder="1" applyAlignment="1">
      <alignment vertical="center"/>
    </xf>
    <xf numFmtId="0" fontId="38" fillId="3" borderId="2" xfId="0" applyFont="1" applyFill="1" applyBorder="1" applyAlignment="1">
      <alignment vertical="center" wrapText="1"/>
    </xf>
    <xf numFmtId="0" fontId="38" fillId="3" borderId="70" xfId="0" applyFont="1" applyFill="1" applyBorder="1" applyAlignment="1">
      <alignment vertical="center"/>
    </xf>
    <xf numFmtId="0" fontId="41" fillId="3" borderId="0" xfId="0" applyFont="1" applyFill="1" applyBorder="1" applyAlignment="1">
      <alignment vertical="center"/>
    </xf>
    <xf numFmtId="0" fontId="41" fillId="3" borderId="0" xfId="0" applyFont="1" applyFill="1" applyBorder="1" applyAlignment="1">
      <alignment vertical="center" wrapText="1"/>
    </xf>
    <xf numFmtId="0" fontId="37" fillId="3" borderId="41" xfId="0" applyFont="1" applyFill="1" applyBorder="1" applyAlignment="1">
      <alignment vertical="center"/>
    </xf>
    <xf numFmtId="0" fontId="37" fillId="3" borderId="12" xfId="0" applyFont="1" applyFill="1" applyBorder="1" applyAlignment="1">
      <alignment vertical="center"/>
    </xf>
    <xf numFmtId="0" fontId="37" fillId="3" borderId="45" xfId="0" applyFont="1" applyFill="1" applyBorder="1" applyAlignment="1">
      <alignment vertical="center"/>
    </xf>
    <xf numFmtId="0" fontId="37" fillId="3" borderId="42" xfId="0" applyFont="1" applyFill="1" applyBorder="1" applyAlignment="1">
      <alignment vertical="center"/>
    </xf>
    <xf numFmtId="0" fontId="37" fillId="3" borderId="69" xfId="0" applyFont="1" applyFill="1" applyBorder="1" applyAlignment="1">
      <alignment vertical="center"/>
    </xf>
    <xf numFmtId="0" fontId="36" fillId="0" borderId="44" xfId="0" applyFont="1" applyBorder="1" applyAlignment="1">
      <alignment horizontal="center" vertical="center"/>
    </xf>
    <xf numFmtId="38" fontId="36" fillId="0" borderId="45" xfId="6" applyFont="1" applyBorder="1" applyAlignment="1">
      <alignment horizontal="center" vertical="center"/>
    </xf>
    <xf numFmtId="38" fontId="38" fillId="0" borderId="46" xfId="6" applyFont="1" applyFill="1" applyBorder="1" applyAlignment="1">
      <alignment vertical="center"/>
    </xf>
    <xf numFmtId="38" fontId="38" fillId="0" borderId="44" xfId="6" applyFont="1" applyFill="1" applyBorder="1" applyAlignment="1">
      <alignment vertical="center"/>
    </xf>
    <xf numFmtId="38" fontId="38" fillId="0" borderId="44" xfId="6" applyFont="1" applyFill="1" applyBorder="1" applyAlignment="1">
      <alignment horizontal="right" vertical="center"/>
    </xf>
    <xf numFmtId="0" fontId="38" fillId="3" borderId="0" xfId="0" applyFont="1" applyFill="1" applyBorder="1" applyAlignment="1">
      <alignment vertical="center"/>
    </xf>
    <xf numFmtId="0" fontId="38" fillId="0" borderId="14" xfId="0" quotePrefix="1" applyFont="1" applyFill="1" applyBorder="1" applyAlignment="1">
      <alignment horizontal="right" vertical="center"/>
    </xf>
    <xf numFmtId="189" fontId="37" fillId="3" borderId="34" xfId="0" applyNumberFormat="1" applyFont="1" applyFill="1" applyBorder="1" applyAlignment="1" applyProtection="1">
      <alignment vertical="center"/>
      <protection locked="0"/>
    </xf>
    <xf numFmtId="0" fontId="11" fillId="0" borderId="0" xfId="0" applyFont="1" applyBorder="1" applyAlignment="1">
      <alignment horizontal="center" vertical="distributed"/>
    </xf>
    <xf numFmtId="38" fontId="38" fillId="3" borderId="14" xfId="6" applyFont="1" applyFill="1" applyBorder="1" applyAlignment="1">
      <alignment vertical="center"/>
    </xf>
    <xf numFmtId="0" fontId="56" fillId="5" borderId="0" xfId="0" applyFont="1" applyFill="1" applyBorder="1" applyAlignment="1">
      <alignment vertical="center"/>
    </xf>
    <xf numFmtId="0" fontId="40" fillId="0" borderId="0" xfId="0" applyFont="1" applyBorder="1" applyAlignment="1">
      <alignment horizontal="center" vertical="distributed"/>
    </xf>
    <xf numFmtId="0" fontId="36" fillId="0" borderId="0" xfId="0" applyFont="1" applyFill="1" applyBorder="1" applyAlignment="1">
      <alignment horizontal="distributed" vertical="distributed"/>
    </xf>
    <xf numFmtId="0" fontId="38" fillId="0" borderId="0" xfId="0" applyFont="1" applyFill="1" applyBorder="1" applyAlignment="1">
      <alignment vertical="center"/>
    </xf>
    <xf numFmtId="38" fontId="38" fillId="0" borderId="0" xfId="0" applyNumberFormat="1" applyFont="1" applyFill="1" applyBorder="1" applyAlignment="1">
      <alignment vertical="center"/>
    </xf>
    <xf numFmtId="0" fontId="38" fillId="0" borderId="0" xfId="0" applyFont="1" applyFill="1" applyBorder="1" applyAlignment="1">
      <alignment horizontal="right" vertical="center"/>
    </xf>
    <xf numFmtId="38" fontId="38" fillId="0" borderId="0" xfId="0" applyNumberFormat="1" applyFont="1" applyFill="1" applyBorder="1" applyAlignment="1">
      <alignment horizontal="right" vertical="center"/>
    </xf>
    <xf numFmtId="0" fontId="36" fillId="0" borderId="0" xfId="0" applyFont="1" applyFill="1" applyBorder="1" applyAlignment="1">
      <alignment vertical="top" readingOrder="1"/>
    </xf>
    <xf numFmtId="0" fontId="57" fillId="0" borderId="0" xfId="0" applyFont="1" applyBorder="1" applyAlignment="1">
      <alignment vertical="top" readingOrder="1"/>
    </xf>
    <xf numFmtId="0" fontId="36" fillId="0" borderId="0" xfId="0" applyFont="1" applyAlignment="1">
      <alignment horizontal="left"/>
    </xf>
    <xf numFmtId="0" fontId="38" fillId="0" borderId="15" xfId="0" applyFont="1" applyFill="1" applyBorder="1" applyAlignment="1">
      <alignment vertical="center"/>
    </xf>
    <xf numFmtId="0" fontId="38" fillId="0" borderId="14" xfId="0" applyFont="1" applyBorder="1" applyAlignment="1">
      <alignment horizontal="right" vertical="center"/>
    </xf>
    <xf numFmtId="38" fontId="41" fillId="0" borderId="0" xfId="6" applyFont="1" applyBorder="1" applyAlignment="1">
      <alignment horizontal="right" vertical="center"/>
    </xf>
    <xf numFmtId="0" fontId="37" fillId="0" borderId="0" xfId="0" applyFont="1" applyFill="1" applyBorder="1" applyAlignment="1">
      <alignment vertical="center"/>
    </xf>
    <xf numFmtId="0" fontId="36" fillId="0" borderId="34" xfId="0" applyFont="1" applyFill="1" applyBorder="1" applyAlignment="1">
      <alignment horizontal="center" vertical="center"/>
    </xf>
    <xf numFmtId="0" fontId="36" fillId="0" borderId="15" xfId="0" applyFont="1" applyBorder="1" applyAlignment="1">
      <alignment horizontal="center" vertical="center"/>
    </xf>
    <xf numFmtId="0" fontId="36" fillId="0" borderId="35" xfId="0" applyFont="1" applyBorder="1" applyAlignment="1">
      <alignment horizontal="center" vertical="center"/>
    </xf>
    <xf numFmtId="0" fontId="38" fillId="0" borderId="35" xfId="0" applyFont="1" applyBorder="1" applyAlignment="1">
      <alignment horizontal="center" vertical="center"/>
    </xf>
    <xf numFmtId="0" fontId="38" fillId="0" borderId="71" xfId="0" applyFont="1" applyBorder="1" applyAlignment="1">
      <alignment horizontal="center" vertical="center"/>
    </xf>
    <xf numFmtId="0" fontId="36" fillId="0" borderId="34" xfId="0" applyFont="1" applyBorder="1" applyAlignment="1">
      <alignment horizontal="center" vertical="center"/>
    </xf>
    <xf numFmtId="0" fontId="38" fillId="0" borderId="14" xfId="0" applyFont="1" applyFill="1" applyBorder="1" applyAlignment="1">
      <alignment vertical="center"/>
    </xf>
    <xf numFmtId="38" fontId="38" fillId="0" borderId="32" xfId="7" applyFont="1" applyFill="1" applyBorder="1" applyAlignment="1">
      <alignment vertical="center"/>
    </xf>
    <xf numFmtId="0" fontId="38" fillId="0" borderId="18" xfId="0" applyFont="1" applyBorder="1" applyAlignment="1">
      <alignment horizontal="right" vertical="center"/>
    </xf>
    <xf numFmtId="0" fontId="38" fillId="0" borderId="20" xfId="0" applyFont="1" applyBorder="1" applyAlignment="1">
      <alignment horizontal="center" vertical="center"/>
    </xf>
    <xf numFmtId="0" fontId="37" fillId="0" borderId="36" xfId="0" applyFont="1" applyBorder="1" applyAlignment="1">
      <alignment vertical="center"/>
    </xf>
    <xf numFmtId="0" fontId="38" fillId="0" borderId="15" xfId="0" applyFont="1" applyBorder="1" applyAlignment="1">
      <alignment horizontal="right" vertical="center"/>
    </xf>
    <xf numFmtId="0" fontId="38" fillId="0" borderId="28" xfId="0" applyFont="1" applyFill="1" applyBorder="1" applyAlignment="1">
      <alignment horizontal="center" vertical="center"/>
    </xf>
    <xf numFmtId="0" fontId="37" fillId="0" borderId="29" xfId="0" applyFont="1" applyFill="1" applyBorder="1" applyAlignment="1">
      <alignment vertical="center"/>
    </xf>
    <xf numFmtId="182" fontId="37" fillId="0" borderId="30" xfId="0" applyNumberFormat="1" applyFont="1" applyFill="1" applyBorder="1" applyAlignment="1">
      <alignment vertical="center"/>
    </xf>
    <xf numFmtId="0" fontId="37" fillId="0" borderId="30" xfId="0" applyFont="1" applyFill="1" applyBorder="1" applyAlignment="1">
      <alignment vertical="center"/>
    </xf>
    <xf numFmtId="0" fontId="36" fillId="0" borderId="28" xfId="0" applyFont="1" applyBorder="1" applyAlignment="1">
      <alignment horizontal="center" vertical="center"/>
    </xf>
    <xf numFmtId="0" fontId="36" fillId="0" borderId="29" xfId="0" applyFont="1" applyFill="1" applyBorder="1" applyAlignment="1">
      <alignment horizontal="right" vertical="center"/>
    </xf>
    <xf numFmtId="38" fontId="36" fillId="0" borderId="29" xfId="7" applyFont="1" applyFill="1" applyBorder="1" applyAlignment="1">
      <alignment horizontal="right" vertical="center" shrinkToFit="1"/>
    </xf>
    <xf numFmtId="38" fontId="36" fillId="0" borderId="29" xfId="7" applyFont="1" applyBorder="1" applyAlignment="1">
      <alignment horizontal="right" vertical="center"/>
    </xf>
    <xf numFmtId="183" fontId="36" fillId="0" borderId="29" xfId="0" applyNumberFormat="1" applyFont="1" applyFill="1" applyBorder="1" applyAlignment="1">
      <alignment horizontal="right" vertical="center" shrinkToFit="1"/>
    </xf>
    <xf numFmtId="183" fontId="36" fillId="0" borderId="29" xfId="0" applyNumberFormat="1" applyFont="1" applyFill="1" applyBorder="1" applyAlignment="1">
      <alignment horizontal="right" vertical="center"/>
    </xf>
    <xf numFmtId="38" fontId="36" fillId="0" borderId="29" xfId="7" applyFont="1" applyFill="1" applyBorder="1" applyAlignment="1">
      <alignment horizontal="right" vertical="center"/>
    </xf>
    <xf numFmtId="38" fontId="36" fillId="0" borderId="30" xfId="7" applyFont="1" applyFill="1" applyBorder="1" applyAlignment="1">
      <alignment horizontal="right" vertical="center"/>
    </xf>
    <xf numFmtId="38" fontId="36" fillId="0" borderId="29" xfId="7" applyFont="1" applyFill="1" applyBorder="1" applyAlignment="1">
      <alignment horizontal="right" vertical="center" wrapText="1"/>
    </xf>
    <xf numFmtId="0" fontId="36" fillId="0" borderId="29" xfId="0" applyFont="1" applyBorder="1" applyAlignment="1">
      <alignment horizontal="right" vertical="center"/>
    </xf>
    <xf numFmtId="0" fontId="36" fillId="0" borderId="29" xfId="0" applyFont="1" applyBorder="1" applyAlignment="1">
      <alignment horizontal="center" vertical="center"/>
    </xf>
    <xf numFmtId="38" fontId="38" fillId="0" borderId="26" xfId="7" applyFont="1" applyFill="1" applyBorder="1" applyAlignment="1">
      <alignment vertical="center"/>
    </xf>
    <xf numFmtId="38" fontId="38" fillId="0" borderId="26" xfId="7" applyFont="1" applyFill="1" applyBorder="1" applyAlignment="1">
      <alignment horizontal="right" vertical="center"/>
    </xf>
    <xf numFmtId="38" fontId="37" fillId="0" borderId="26" xfId="7" applyFont="1" applyFill="1" applyBorder="1" applyAlignment="1">
      <alignment vertical="center"/>
    </xf>
    <xf numFmtId="38" fontId="37" fillId="0" borderId="15" xfId="7" applyFont="1" applyFill="1" applyBorder="1" applyAlignment="1">
      <alignment vertical="center"/>
    </xf>
    <xf numFmtId="0" fontId="38" fillId="0" borderId="25" xfId="0" applyFont="1" applyBorder="1" applyAlignment="1">
      <alignment horizontal="center" vertical="center"/>
    </xf>
    <xf numFmtId="38" fontId="38" fillId="0" borderId="26" xfId="7" applyFont="1" applyBorder="1" applyAlignment="1">
      <alignment horizontal="right" vertical="center"/>
    </xf>
    <xf numFmtId="0" fontId="36" fillId="0" borderId="25" xfId="0" applyFont="1" applyBorder="1" applyAlignment="1">
      <alignment horizontal="center" vertical="center"/>
    </xf>
    <xf numFmtId="38" fontId="36" fillId="0" borderId="26" xfId="7" applyFont="1" applyBorder="1" applyAlignment="1">
      <alignment horizontal="right" vertical="center"/>
    </xf>
    <xf numFmtId="38" fontId="36" fillId="0" borderId="26" xfId="7" applyFont="1" applyBorder="1" applyAlignment="1">
      <alignment horizontal="right" vertical="center" shrinkToFit="1"/>
    </xf>
    <xf numFmtId="38" fontId="36" fillId="0" borderId="27" xfId="7" applyFont="1" applyBorder="1" applyAlignment="1">
      <alignment horizontal="right" vertical="center"/>
    </xf>
    <xf numFmtId="38" fontId="38" fillId="0" borderId="13" xfId="7" applyFont="1" applyFill="1" applyBorder="1" applyAlignment="1">
      <alignment vertical="center"/>
    </xf>
    <xf numFmtId="40" fontId="38" fillId="0" borderId="65" xfId="0" applyNumberFormat="1" applyFont="1" applyFill="1" applyBorder="1" applyAlignment="1">
      <alignment vertical="center"/>
    </xf>
    <xf numFmtId="38" fontId="38" fillId="0" borderId="71" xfId="7" applyFont="1" applyFill="1" applyBorder="1" applyAlignment="1">
      <alignment vertical="center"/>
    </xf>
    <xf numFmtId="38" fontId="38" fillId="0" borderId="65" xfId="7" applyFont="1" applyFill="1" applyBorder="1" applyAlignment="1">
      <alignment vertical="center"/>
    </xf>
    <xf numFmtId="0" fontId="38" fillId="0" borderId="7" xfId="0" applyFont="1" applyBorder="1" applyAlignment="1">
      <alignment horizontal="center" vertical="center"/>
    </xf>
    <xf numFmtId="40" fontId="38" fillId="3" borderId="65" xfId="0" applyNumberFormat="1" applyFont="1" applyFill="1" applyBorder="1" applyAlignment="1">
      <alignment horizontal="right" vertical="center"/>
    </xf>
    <xf numFmtId="38" fontId="38" fillId="3" borderId="71" xfId="7" applyFont="1" applyFill="1" applyBorder="1" applyAlignment="1">
      <alignment vertical="center"/>
    </xf>
    <xf numFmtId="38" fontId="38" fillId="3" borderId="13" xfId="7" applyFont="1" applyFill="1" applyBorder="1" applyAlignment="1">
      <alignment vertical="center"/>
    </xf>
    <xf numFmtId="38" fontId="38" fillId="3" borderId="71" xfId="7" applyNumberFormat="1" applyFont="1" applyFill="1" applyBorder="1" applyAlignment="1">
      <alignment vertical="center"/>
    </xf>
    <xf numFmtId="38" fontId="38" fillId="3" borderId="65" xfId="7" applyFont="1" applyFill="1" applyBorder="1" applyAlignment="1">
      <alignment vertical="center"/>
    </xf>
    <xf numFmtId="38" fontId="38" fillId="3" borderId="64" xfId="7" applyFont="1" applyFill="1" applyBorder="1" applyAlignment="1">
      <alignment vertical="center"/>
    </xf>
    <xf numFmtId="38" fontId="38" fillId="3" borderId="7" xfId="7" applyFont="1" applyFill="1" applyBorder="1" applyAlignment="1">
      <alignment vertical="center"/>
    </xf>
    <xf numFmtId="0" fontId="38" fillId="0" borderId="21" xfId="0" applyFont="1" applyBorder="1" applyAlignment="1">
      <alignment horizontal="center" vertical="center"/>
    </xf>
    <xf numFmtId="38" fontId="37" fillId="0" borderId="29" xfId="7" applyFont="1" applyBorder="1"/>
    <xf numFmtId="38" fontId="37" fillId="0" borderId="30" xfId="7" applyFont="1" applyBorder="1"/>
    <xf numFmtId="0" fontId="38" fillId="0" borderId="26" xfId="0" applyFont="1" applyFill="1" applyBorder="1" applyAlignment="1">
      <alignment vertical="center"/>
    </xf>
    <xf numFmtId="0" fontId="38" fillId="0" borderId="26" xfId="0" applyFont="1" applyBorder="1" applyAlignment="1">
      <alignment horizontal="right" vertical="center"/>
    </xf>
    <xf numFmtId="0" fontId="38" fillId="0" borderId="27" xfId="0" applyFont="1" applyBorder="1" applyAlignment="1">
      <alignment horizontal="right" vertical="center"/>
    </xf>
    <xf numFmtId="0" fontId="38" fillId="0" borderId="36" xfId="0" applyFont="1" applyBorder="1" applyAlignment="1">
      <alignment horizontal="right" vertical="center"/>
    </xf>
    <xf numFmtId="0" fontId="38" fillId="0" borderId="25" xfId="0" applyFont="1" applyBorder="1" applyAlignment="1" applyProtection="1">
      <alignment horizontal="center" vertical="center" wrapText="1"/>
      <protection locked="0"/>
    </xf>
    <xf numFmtId="189" fontId="37" fillId="0" borderId="26" xfId="0" applyNumberFormat="1" applyFont="1" applyFill="1" applyBorder="1" applyAlignment="1" applyProtection="1">
      <alignment horizontal="right" vertical="center" wrapText="1"/>
      <protection locked="0"/>
    </xf>
    <xf numFmtId="38" fontId="37" fillId="0" borderId="26" xfId="7" applyFont="1" applyFill="1" applyBorder="1" applyAlignment="1" applyProtection="1">
      <alignment horizontal="right" vertical="center" wrapText="1"/>
    </xf>
    <xf numFmtId="201" fontId="37" fillId="0" borderId="26" xfId="0" applyNumberFormat="1" applyFont="1" applyFill="1" applyBorder="1" applyAlignment="1" applyProtection="1">
      <alignment horizontal="right" vertical="center" wrapText="1"/>
    </xf>
    <xf numFmtId="184" fontId="37" fillId="0" borderId="26" xfId="0" applyNumberFormat="1" applyFont="1" applyFill="1" applyBorder="1" applyAlignment="1" applyProtection="1">
      <alignment horizontal="right" vertical="center" wrapText="1"/>
    </xf>
    <xf numFmtId="184" fontId="37" fillId="0" borderId="29" xfId="0" applyNumberFormat="1" applyFont="1" applyFill="1" applyBorder="1" applyAlignment="1" applyProtection="1">
      <alignment horizontal="right" vertical="center" wrapText="1"/>
      <protection locked="0"/>
    </xf>
    <xf numFmtId="184" fontId="37" fillId="0" borderId="30" xfId="0" applyNumberFormat="1" applyFont="1" applyFill="1" applyBorder="1" applyAlignment="1" applyProtection="1">
      <alignment horizontal="right" vertical="center" wrapText="1"/>
      <protection locked="0"/>
    </xf>
    <xf numFmtId="0" fontId="38" fillId="0" borderId="35" xfId="0" applyFont="1" applyBorder="1" applyAlignment="1" applyProtection="1">
      <alignment horizontal="center" vertical="center" wrapText="1"/>
      <protection locked="0"/>
    </xf>
    <xf numFmtId="189" fontId="37" fillId="0" borderId="15" xfId="0" applyNumberFormat="1" applyFont="1" applyFill="1" applyBorder="1" applyAlignment="1" applyProtection="1">
      <alignment horizontal="right" vertical="center" wrapText="1"/>
      <protection locked="0"/>
    </xf>
    <xf numFmtId="38" fontId="37" fillId="0" borderId="15" xfId="7" applyFont="1" applyFill="1" applyBorder="1" applyAlignment="1" applyProtection="1">
      <alignment horizontal="right" vertical="center" wrapText="1"/>
    </xf>
    <xf numFmtId="201" fontId="37" fillId="0" borderId="15" xfId="0" applyNumberFormat="1" applyFont="1" applyFill="1" applyBorder="1" applyAlignment="1" applyProtection="1">
      <alignment horizontal="right" vertical="center" wrapText="1"/>
    </xf>
    <xf numFmtId="184" fontId="37" fillId="0" borderId="15" xfId="0" applyNumberFormat="1" applyFont="1" applyFill="1" applyBorder="1" applyAlignment="1" applyProtection="1">
      <alignment horizontal="right" vertical="center" wrapText="1"/>
    </xf>
    <xf numFmtId="179" fontId="37" fillId="0" borderId="26" xfId="0" applyNumberFormat="1" applyFont="1" applyFill="1" applyBorder="1" applyAlignment="1" applyProtection="1">
      <alignment vertical="center" wrapText="1"/>
      <protection locked="0"/>
    </xf>
    <xf numFmtId="179" fontId="37" fillId="0" borderId="26" xfId="0" applyNumberFormat="1" applyFont="1" applyFill="1" applyBorder="1" applyAlignment="1" applyProtection="1">
      <alignment vertical="center" wrapText="1"/>
    </xf>
    <xf numFmtId="179" fontId="37" fillId="0" borderId="26" xfId="0" applyNumberFormat="1" applyFont="1" applyFill="1" applyBorder="1" applyAlignment="1" applyProtection="1">
      <alignment horizontal="right" vertical="center" wrapText="1"/>
      <protection locked="0"/>
    </xf>
    <xf numFmtId="38" fontId="37" fillId="0" borderId="30" xfId="7" applyFont="1" applyFill="1" applyBorder="1" applyAlignment="1" applyProtection="1">
      <alignment horizontal="right" vertical="center" wrapText="1"/>
      <protection locked="0"/>
    </xf>
    <xf numFmtId="179" fontId="37" fillId="0" borderId="15" xfId="0" applyNumberFormat="1" applyFont="1" applyFill="1" applyBorder="1" applyAlignment="1" applyProtection="1">
      <alignment vertical="center" wrapText="1"/>
      <protection locked="0"/>
    </xf>
    <xf numFmtId="179" fontId="37" fillId="0" borderId="15" xfId="0" applyNumberFormat="1" applyFont="1" applyFill="1" applyBorder="1" applyAlignment="1" applyProtection="1">
      <alignment vertical="center" wrapText="1"/>
    </xf>
    <xf numFmtId="179" fontId="37" fillId="0" borderId="29" xfId="0" applyNumberFormat="1" applyFont="1" applyFill="1" applyBorder="1" applyAlignment="1" applyProtection="1">
      <alignment horizontal="right" vertical="center" wrapText="1"/>
      <protection locked="0"/>
    </xf>
    <xf numFmtId="179" fontId="37" fillId="0" borderId="27" xfId="0" applyNumberFormat="1" applyFont="1" applyFill="1" applyBorder="1" applyAlignment="1" applyProtection="1">
      <alignment vertical="center" wrapText="1"/>
      <protection locked="0"/>
    </xf>
    <xf numFmtId="38" fontId="37" fillId="0" borderId="29" xfId="7" applyFont="1" applyBorder="1" applyAlignment="1">
      <alignment horizontal="right"/>
    </xf>
    <xf numFmtId="38" fontId="37" fillId="0" borderId="30" xfId="7" applyFont="1" applyBorder="1" applyAlignment="1">
      <alignment horizontal="right"/>
    </xf>
    <xf numFmtId="179" fontId="38" fillId="0" borderId="44" xfId="6" applyNumberFormat="1" applyFont="1" applyFill="1" applyBorder="1" applyAlignment="1">
      <alignment vertical="center"/>
    </xf>
    <xf numFmtId="0" fontId="37" fillId="0" borderId="44" xfId="0" applyFont="1" applyBorder="1" applyAlignment="1" applyProtection="1">
      <alignment horizontal="center" vertical="center" wrapText="1"/>
      <protection locked="0"/>
    </xf>
    <xf numFmtId="0" fontId="37" fillId="0" borderId="44" xfId="0" applyFont="1" applyBorder="1" applyAlignment="1" applyProtection="1">
      <alignment horizontal="right" vertical="center" wrapText="1"/>
      <protection locked="0"/>
    </xf>
    <xf numFmtId="180" fontId="37" fillId="0" borderId="44" xfId="0" applyNumberFormat="1" applyFont="1" applyBorder="1" applyAlignment="1" applyProtection="1">
      <alignment horizontal="right" vertical="center" wrapText="1"/>
      <protection locked="0"/>
    </xf>
    <xf numFmtId="184" fontId="37" fillId="0" borderId="44" xfId="0" applyNumberFormat="1" applyFont="1" applyBorder="1" applyAlignment="1" applyProtection="1">
      <alignment horizontal="right" vertical="center" wrapText="1"/>
      <protection locked="0"/>
    </xf>
    <xf numFmtId="183" fontId="37" fillId="0" borderId="44" xfId="0" applyNumberFormat="1" applyFont="1" applyBorder="1" applyAlignment="1" applyProtection="1">
      <alignment vertical="center" wrapText="1"/>
      <protection locked="0"/>
    </xf>
    <xf numFmtId="183" fontId="37" fillId="0" borderId="45" xfId="0" applyNumberFormat="1" applyFont="1" applyBorder="1" applyAlignment="1" applyProtection="1">
      <alignment vertical="center" wrapText="1"/>
      <protection locked="0"/>
    </xf>
    <xf numFmtId="38" fontId="37" fillId="0" borderId="14" xfId="7" applyFont="1" applyBorder="1" applyAlignment="1" applyProtection="1">
      <alignment vertical="center" wrapText="1"/>
      <protection locked="0"/>
    </xf>
    <xf numFmtId="38" fontId="37" fillId="0" borderId="15" xfId="7" applyFont="1" applyBorder="1" applyAlignment="1" applyProtection="1">
      <alignment vertical="center" wrapText="1"/>
      <protection locked="0"/>
    </xf>
    <xf numFmtId="0" fontId="36" fillId="0" borderId="72" xfId="0" applyFont="1" applyBorder="1" applyAlignment="1">
      <alignment vertical="top" wrapText="1"/>
    </xf>
    <xf numFmtId="38" fontId="38" fillId="0" borderId="45" xfId="0" applyNumberFormat="1" applyFont="1" applyFill="1" applyBorder="1" applyAlignment="1">
      <alignment horizontal="right" vertical="center"/>
    </xf>
    <xf numFmtId="0" fontId="36" fillId="0" borderId="0" xfId="0" applyFont="1"/>
    <xf numFmtId="0" fontId="36" fillId="0" borderId="3" xfId="0" applyFont="1" applyBorder="1" applyAlignment="1">
      <alignment horizontal="left" vertical="center"/>
    </xf>
    <xf numFmtId="193" fontId="38" fillId="0" borderId="36" xfId="7" applyNumberFormat="1" applyFont="1" applyBorder="1" applyAlignment="1">
      <alignment vertical="center"/>
    </xf>
    <xf numFmtId="193" fontId="38" fillId="0" borderId="0" xfId="7" applyNumberFormat="1" applyFont="1" applyBorder="1" applyAlignment="1">
      <alignment vertical="center"/>
    </xf>
    <xf numFmtId="0" fontId="40" fillId="0" borderId="0" xfId="0" applyFont="1" applyBorder="1" applyAlignment="1">
      <alignment horizontal="left" vertical="center"/>
    </xf>
    <xf numFmtId="0" fontId="38" fillId="3" borderId="64" xfId="0" applyFont="1" applyFill="1" applyBorder="1" applyAlignment="1">
      <alignment horizontal="right" vertical="center"/>
    </xf>
    <xf numFmtId="0" fontId="38" fillId="3" borderId="0" xfId="0" applyFont="1" applyFill="1" applyBorder="1" applyAlignment="1">
      <alignment horizontal="right" vertical="center"/>
    </xf>
    <xf numFmtId="0" fontId="38" fillId="3" borderId="41" xfId="0" applyFont="1" applyFill="1" applyBorder="1" applyAlignment="1">
      <alignment vertical="center"/>
    </xf>
    <xf numFmtId="0" fontId="38" fillId="3" borderId="1" xfId="0" applyFont="1" applyFill="1" applyBorder="1" applyAlignment="1">
      <alignment horizontal="right" vertical="center"/>
    </xf>
    <xf numFmtId="0" fontId="38" fillId="3" borderId="13" xfId="0" applyFont="1" applyFill="1" applyBorder="1" applyAlignment="1">
      <alignment vertical="center"/>
    </xf>
    <xf numFmtId="0" fontId="38" fillId="3" borderId="12" xfId="0" applyFont="1" applyFill="1" applyBorder="1" applyAlignment="1">
      <alignment vertical="center"/>
    </xf>
    <xf numFmtId="0" fontId="38" fillId="3" borderId="42" xfId="0" applyFont="1" applyFill="1" applyBorder="1" applyAlignment="1">
      <alignment vertical="center"/>
    </xf>
    <xf numFmtId="0" fontId="37" fillId="3" borderId="65" xfId="0" applyFont="1" applyFill="1" applyBorder="1" applyAlignment="1">
      <alignment vertical="center"/>
    </xf>
    <xf numFmtId="0" fontId="43" fillId="0" borderId="0" xfId="0" applyFont="1" applyBorder="1" applyAlignment="1">
      <alignment horizontal="center" vertical="center"/>
    </xf>
    <xf numFmtId="0" fontId="43" fillId="0" borderId="0" xfId="0" applyFont="1" applyFill="1" applyBorder="1" applyAlignment="1">
      <alignment horizontal="right" vertical="center"/>
    </xf>
    <xf numFmtId="38" fontId="43" fillId="0" borderId="0" xfId="6" applyFont="1" applyFill="1" applyBorder="1" applyAlignment="1">
      <alignment vertical="center" shrinkToFit="1"/>
    </xf>
    <xf numFmtId="183" fontId="43" fillId="0" borderId="0" xfId="0" applyNumberFormat="1" applyFont="1" applyFill="1" applyBorder="1" applyAlignment="1">
      <alignment vertical="center" shrinkToFit="1"/>
    </xf>
    <xf numFmtId="38" fontId="43" fillId="0" borderId="0" xfId="6" applyFont="1" applyFill="1" applyBorder="1" applyAlignment="1">
      <alignment vertical="center" wrapText="1"/>
    </xf>
    <xf numFmtId="38" fontId="43" fillId="0" borderId="0" xfId="6" applyFont="1" applyFill="1" applyBorder="1" applyAlignment="1">
      <alignment vertical="center"/>
    </xf>
    <xf numFmtId="183" fontId="43" fillId="0" borderId="0" xfId="0" applyNumberFormat="1" applyFont="1" applyFill="1" applyBorder="1" applyAlignment="1">
      <alignment vertical="center"/>
    </xf>
    <xf numFmtId="0" fontId="38" fillId="0" borderId="46" xfId="0" applyFont="1" applyBorder="1" applyAlignment="1">
      <alignment horizontal="center" vertical="center" wrapText="1"/>
    </xf>
    <xf numFmtId="38" fontId="38" fillId="0" borderId="18" xfId="6" applyFont="1" applyBorder="1" applyAlignment="1">
      <alignment vertical="center"/>
    </xf>
    <xf numFmtId="38" fontId="38" fillId="0" borderId="44" xfId="6" applyFont="1" applyBorder="1" applyAlignment="1">
      <alignment vertical="center"/>
    </xf>
    <xf numFmtId="38" fontId="11" fillId="0" borderId="1" xfId="6" applyFont="1" applyBorder="1" applyAlignment="1">
      <alignment horizontal="center" vertical="center"/>
    </xf>
    <xf numFmtId="38" fontId="38" fillId="0" borderId="36" xfId="6" applyFont="1" applyBorder="1" applyAlignment="1">
      <alignment vertical="center"/>
    </xf>
    <xf numFmtId="185" fontId="11" fillId="0" borderId="1" xfId="0" applyNumberFormat="1" applyFont="1" applyBorder="1" applyAlignment="1">
      <alignment vertical="center"/>
    </xf>
    <xf numFmtId="38" fontId="11" fillId="0" borderId="7" xfId="0" applyNumberFormat="1" applyFont="1" applyBorder="1" applyAlignment="1">
      <alignment vertical="center"/>
    </xf>
    <xf numFmtId="3" fontId="38" fillId="0" borderId="18" xfId="0" applyNumberFormat="1" applyFont="1" applyBorder="1" applyAlignment="1">
      <alignment horizontal="right" vertical="center"/>
    </xf>
    <xf numFmtId="179" fontId="38" fillId="0" borderId="36" xfId="6" applyNumberFormat="1" applyFont="1" applyBorder="1" applyAlignment="1">
      <alignment vertical="center"/>
    </xf>
    <xf numFmtId="38" fontId="38" fillId="0" borderId="15" xfId="9" applyFont="1" applyFill="1" applyBorder="1" applyAlignment="1">
      <alignment vertical="center"/>
    </xf>
    <xf numFmtId="38" fontId="38" fillId="0" borderId="15" xfId="9" applyFont="1" applyFill="1" applyBorder="1" applyAlignment="1">
      <alignment horizontal="right" vertical="center"/>
    </xf>
    <xf numFmtId="0" fontId="37" fillId="3" borderId="14" xfId="0" applyFont="1" applyFill="1" applyBorder="1" applyAlignment="1">
      <alignment horizontal="center" vertical="center"/>
    </xf>
    <xf numFmtId="0" fontId="37" fillId="0" borderId="14" xfId="0" applyFont="1" applyBorder="1" applyAlignment="1">
      <alignment horizontal="left" vertical="center"/>
    </xf>
    <xf numFmtId="0" fontId="38" fillId="0" borderId="14" xfId="0" applyFont="1" applyFill="1" applyBorder="1" applyAlignment="1">
      <alignment horizontal="left" vertical="center"/>
    </xf>
    <xf numFmtId="0" fontId="37" fillId="0" borderId="14" xfId="0" applyFont="1" applyFill="1" applyBorder="1" applyAlignment="1">
      <alignment horizontal="left" vertical="center"/>
    </xf>
    <xf numFmtId="0" fontId="37" fillId="3" borderId="38" xfId="0" applyFont="1" applyFill="1" applyBorder="1" applyAlignment="1">
      <alignment horizontal="center" vertical="center"/>
    </xf>
    <xf numFmtId="0" fontId="38" fillId="0" borderId="14" xfId="0" applyFont="1" applyBorder="1" applyAlignment="1">
      <alignment horizontal="left" vertical="center"/>
    </xf>
    <xf numFmtId="0" fontId="38" fillId="0" borderId="19" xfId="0" applyFont="1" applyBorder="1" applyAlignment="1">
      <alignment horizontal="center" vertical="center"/>
    </xf>
    <xf numFmtId="0" fontId="37" fillId="3" borderId="19" xfId="0" applyFont="1" applyFill="1" applyBorder="1" applyAlignment="1">
      <alignment horizontal="center" vertical="center"/>
    </xf>
    <xf numFmtId="0" fontId="37" fillId="3" borderId="20" xfId="0" applyFont="1" applyFill="1" applyBorder="1" applyAlignment="1">
      <alignment horizontal="center" vertical="center"/>
    </xf>
    <xf numFmtId="0" fontId="37" fillId="3" borderId="21" xfId="0" applyFont="1" applyFill="1" applyBorder="1" applyAlignment="1">
      <alignment horizontal="center" vertical="center"/>
    </xf>
    <xf numFmtId="0" fontId="38" fillId="3" borderId="37" xfId="0" applyFont="1" applyFill="1" applyBorder="1" applyAlignment="1">
      <alignment horizontal="left" vertical="center" shrinkToFit="1"/>
    </xf>
    <xf numFmtId="0" fontId="37" fillId="3" borderId="38" xfId="0" applyFont="1" applyFill="1" applyBorder="1" applyAlignment="1">
      <alignment horizontal="left" vertical="center" shrinkToFit="1"/>
    </xf>
    <xf numFmtId="0" fontId="37" fillId="3" borderId="38" xfId="0" applyFont="1" applyFill="1" applyBorder="1" applyAlignment="1">
      <alignment vertical="center" shrinkToFit="1"/>
    </xf>
    <xf numFmtId="0" fontId="37" fillId="3" borderId="38" xfId="0" applyFont="1" applyFill="1" applyBorder="1" applyAlignment="1">
      <alignment horizontal="left" vertical="center"/>
    </xf>
    <xf numFmtId="0" fontId="37" fillId="3" borderId="39" xfId="0" applyFont="1" applyFill="1" applyBorder="1" applyAlignment="1">
      <alignment horizontal="left" vertical="center"/>
    </xf>
    <xf numFmtId="0" fontId="38" fillId="3" borderId="34" xfId="0" applyFont="1" applyFill="1" applyBorder="1" applyAlignment="1">
      <alignment horizontal="left" vertical="center" shrinkToFit="1"/>
    </xf>
    <xf numFmtId="0" fontId="37" fillId="3" borderId="14" xfId="0" applyFont="1" applyFill="1" applyBorder="1" applyAlignment="1">
      <alignment horizontal="left" vertical="center" shrinkToFit="1"/>
    </xf>
    <xf numFmtId="0" fontId="37" fillId="3" borderId="14" xfId="0" applyFont="1" applyFill="1" applyBorder="1" applyAlignment="1">
      <alignment vertical="center" shrinkToFit="1"/>
    </xf>
    <xf numFmtId="0" fontId="37" fillId="3" borderId="14" xfId="0" applyFont="1" applyFill="1" applyBorder="1" applyAlignment="1">
      <alignment horizontal="left" vertical="center"/>
    </xf>
    <xf numFmtId="0" fontId="37" fillId="3" borderId="18" xfId="0" applyFont="1" applyFill="1" applyBorder="1" applyAlignment="1">
      <alignment horizontal="left" vertical="center" shrinkToFit="1"/>
    </xf>
    <xf numFmtId="0" fontId="37" fillId="3" borderId="18" xfId="0" applyFont="1" applyFill="1" applyBorder="1" applyAlignment="1">
      <alignment horizontal="left" vertical="center"/>
    </xf>
    <xf numFmtId="0" fontId="38" fillId="3" borderId="35" xfId="0" applyFont="1" applyFill="1" applyBorder="1" applyAlignment="1">
      <alignment horizontal="left" vertical="center" shrinkToFit="1"/>
    </xf>
    <xf numFmtId="0" fontId="37" fillId="3" borderId="15" xfId="0" applyFont="1" applyFill="1" applyBorder="1" applyAlignment="1">
      <alignment horizontal="left" vertical="center" shrinkToFit="1"/>
    </xf>
    <xf numFmtId="0" fontId="37" fillId="3" borderId="15" xfId="0" applyFont="1" applyFill="1" applyBorder="1" applyAlignment="1">
      <alignment vertical="center" shrinkToFit="1"/>
    </xf>
    <xf numFmtId="0" fontId="37" fillId="3" borderId="15" xfId="0" applyFont="1" applyFill="1" applyBorder="1" applyAlignment="1">
      <alignment horizontal="center" vertical="center"/>
    </xf>
    <xf numFmtId="0" fontId="37" fillId="3" borderId="36" xfId="0" applyFont="1" applyFill="1" applyBorder="1" applyAlignment="1">
      <alignment horizontal="left" vertical="center"/>
    </xf>
    <xf numFmtId="0" fontId="37" fillId="3" borderId="0" xfId="0" applyFont="1" applyFill="1" applyBorder="1" applyAlignment="1">
      <alignment horizontal="left" vertical="center" shrinkToFit="1"/>
    </xf>
    <xf numFmtId="0" fontId="37" fillId="3" borderId="0" xfId="0" applyFont="1" applyFill="1" applyBorder="1" applyAlignment="1">
      <alignment vertical="center" shrinkToFit="1"/>
    </xf>
    <xf numFmtId="0" fontId="37" fillId="3" borderId="0" xfId="0" applyFont="1" applyFill="1" applyBorder="1" applyAlignment="1">
      <alignment horizontal="left" vertical="center"/>
    </xf>
    <xf numFmtId="0" fontId="37" fillId="3" borderId="0" xfId="0" applyFont="1" applyFill="1" applyAlignment="1">
      <alignment vertical="center"/>
    </xf>
    <xf numFmtId="0" fontId="38" fillId="3" borderId="22" xfId="0" applyFont="1" applyFill="1" applyBorder="1" applyAlignment="1">
      <alignment horizontal="left" vertical="center" shrinkToFit="1"/>
    </xf>
    <xf numFmtId="58" fontId="37" fillId="3" borderId="23" xfId="0" applyNumberFormat="1" applyFont="1" applyFill="1" applyBorder="1" applyAlignment="1">
      <alignment horizontal="left" vertical="center" shrinkToFit="1"/>
    </xf>
    <xf numFmtId="0" fontId="37" fillId="3" borderId="23" xfId="0" applyFont="1" applyFill="1" applyBorder="1" applyAlignment="1">
      <alignment horizontal="left" vertical="center" shrinkToFit="1"/>
    </xf>
    <xf numFmtId="0" fontId="37" fillId="3" borderId="23" xfId="0" applyFont="1" applyFill="1" applyBorder="1" applyAlignment="1">
      <alignment horizontal="left" vertical="center"/>
    </xf>
    <xf numFmtId="0" fontId="37" fillId="3" borderId="24" xfId="0" applyFont="1" applyFill="1" applyBorder="1" applyAlignment="1">
      <alignment horizontal="left" vertical="center" wrapText="1"/>
    </xf>
    <xf numFmtId="0" fontId="38" fillId="3" borderId="25" xfId="0" applyFont="1" applyFill="1" applyBorder="1" applyAlignment="1">
      <alignment horizontal="left" vertical="center" shrinkToFit="1"/>
    </xf>
    <xf numFmtId="58" fontId="37" fillId="3" borderId="26" xfId="0" applyNumberFormat="1" applyFont="1" applyFill="1" applyBorder="1" applyAlignment="1">
      <alignment horizontal="left" vertical="center" shrinkToFit="1"/>
    </xf>
    <xf numFmtId="0" fontId="37" fillId="3" borderId="26" xfId="0" applyFont="1" applyFill="1" applyBorder="1" applyAlignment="1">
      <alignment horizontal="left" vertical="center" shrinkToFit="1"/>
    </xf>
    <xf numFmtId="0" fontId="37" fillId="3" borderId="26" xfId="0" applyFont="1" applyFill="1" applyBorder="1" applyAlignment="1">
      <alignment horizontal="left" vertical="center"/>
    </xf>
    <xf numFmtId="0" fontId="37" fillId="3" borderId="27" xfId="0" applyFont="1" applyFill="1" applyBorder="1" applyAlignment="1">
      <alignment horizontal="left" vertical="center" wrapText="1"/>
    </xf>
    <xf numFmtId="0" fontId="37" fillId="3" borderId="27" xfId="0" applyFont="1" applyFill="1" applyBorder="1" applyAlignment="1">
      <alignment horizontal="left" vertical="center"/>
    </xf>
    <xf numFmtId="0" fontId="38" fillId="3" borderId="31" xfId="0" applyFont="1" applyFill="1" applyBorder="1" applyAlignment="1">
      <alignment horizontal="left" vertical="center" shrinkToFit="1"/>
    </xf>
    <xf numFmtId="58" fontId="37" fillId="3" borderId="32" xfId="0" applyNumberFormat="1" applyFont="1" applyFill="1" applyBorder="1" applyAlignment="1">
      <alignment horizontal="left" vertical="center" shrinkToFit="1"/>
    </xf>
    <xf numFmtId="0" fontId="37" fillId="3" borderId="32" xfId="0" applyFont="1" applyFill="1" applyBorder="1" applyAlignment="1">
      <alignment horizontal="left" vertical="center" shrinkToFit="1"/>
    </xf>
    <xf numFmtId="0" fontId="37" fillId="3" borderId="32" xfId="0" applyFont="1" applyFill="1" applyBorder="1" applyAlignment="1">
      <alignment horizontal="left" vertical="center"/>
    </xf>
    <xf numFmtId="0" fontId="37" fillId="3" borderId="33" xfId="0" applyFont="1" applyFill="1" applyBorder="1" applyAlignment="1">
      <alignment horizontal="left" vertical="center"/>
    </xf>
    <xf numFmtId="58" fontId="37" fillId="3" borderId="14" xfId="0" applyNumberFormat="1" applyFont="1" applyFill="1" applyBorder="1" applyAlignment="1">
      <alignment horizontal="left" vertical="center" shrinkToFit="1"/>
    </xf>
    <xf numFmtId="0" fontId="37" fillId="3" borderId="18" xfId="0" applyFont="1" applyFill="1" applyBorder="1" applyAlignment="1">
      <alignment horizontal="left" vertical="center" wrapText="1" shrinkToFit="1"/>
    </xf>
    <xf numFmtId="0" fontId="38" fillId="3" borderId="0" xfId="0" applyFont="1" applyFill="1" applyAlignment="1">
      <alignment vertical="center"/>
    </xf>
    <xf numFmtId="0" fontId="37" fillId="3" borderId="0" xfId="0" applyFont="1" applyFill="1" applyAlignment="1">
      <alignment vertical="center" shrinkToFit="1"/>
    </xf>
    <xf numFmtId="0" fontId="37" fillId="3" borderId="0" xfId="0" applyFont="1" applyFill="1" applyAlignment="1">
      <alignment horizontal="center" vertical="center"/>
    </xf>
    <xf numFmtId="0" fontId="37" fillId="3" borderId="22" xfId="0" applyFont="1" applyFill="1" applyBorder="1" applyAlignment="1">
      <alignment horizontal="left" vertical="center"/>
    </xf>
    <xf numFmtId="0" fontId="37" fillId="3" borderId="24" xfId="0" applyFont="1" applyFill="1" applyBorder="1" applyAlignment="1">
      <alignment vertical="center"/>
    </xf>
    <xf numFmtId="0" fontId="37" fillId="3" borderId="25" xfId="0" applyFont="1" applyFill="1" applyBorder="1" applyAlignment="1">
      <alignment vertical="center"/>
    </xf>
    <xf numFmtId="0" fontId="37" fillId="3" borderId="26" xfId="0" applyFont="1" applyFill="1" applyBorder="1" applyAlignment="1">
      <alignment vertical="center"/>
    </xf>
    <xf numFmtId="0" fontId="37" fillId="3" borderId="27" xfId="0" applyFont="1" applyFill="1" applyBorder="1" applyAlignment="1">
      <alignment vertical="center"/>
    </xf>
    <xf numFmtId="0" fontId="38" fillId="3" borderId="25" xfId="0" applyFont="1" applyFill="1" applyBorder="1" applyAlignment="1">
      <alignment horizontal="left" vertical="center"/>
    </xf>
    <xf numFmtId="0" fontId="37" fillId="3" borderId="28" xfId="0" applyFont="1" applyFill="1" applyBorder="1" applyAlignment="1">
      <alignment horizontal="left" vertical="center"/>
    </xf>
    <xf numFmtId="0" fontId="37" fillId="3" borderId="29" xfId="0" applyFont="1" applyFill="1" applyBorder="1" applyAlignment="1">
      <alignment horizontal="left" vertical="center"/>
    </xf>
    <xf numFmtId="0" fontId="37" fillId="3" borderId="29" xfId="0" applyFont="1" applyFill="1" applyBorder="1" applyAlignment="1">
      <alignment horizontal="left" vertical="center" shrinkToFit="1"/>
    </xf>
    <xf numFmtId="0" fontId="43" fillId="3" borderId="29" xfId="0" applyFont="1" applyFill="1" applyBorder="1" applyAlignment="1">
      <alignment horizontal="left" vertical="center"/>
    </xf>
    <xf numFmtId="0" fontId="37" fillId="3" borderId="30" xfId="0" applyFont="1" applyFill="1" applyBorder="1" applyAlignment="1">
      <alignment vertical="center"/>
    </xf>
    <xf numFmtId="0" fontId="37" fillId="3" borderId="53" xfId="0" applyFont="1" applyFill="1" applyBorder="1" applyAlignment="1">
      <alignment horizontal="left" vertical="center"/>
    </xf>
    <xf numFmtId="0" fontId="37" fillId="3" borderId="66" xfId="0" applyFont="1" applyFill="1" applyBorder="1" applyAlignment="1">
      <alignment horizontal="left" vertical="center"/>
    </xf>
    <xf numFmtId="0" fontId="37" fillId="3" borderId="66" xfId="0" applyFont="1" applyFill="1" applyBorder="1" applyAlignment="1">
      <alignment horizontal="left" vertical="center" shrinkToFit="1"/>
    </xf>
    <xf numFmtId="0" fontId="43" fillId="3" borderId="66" xfId="0" applyFont="1" applyFill="1" applyBorder="1" applyAlignment="1">
      <alignment horizontal="left" vertical="center"/>
    </xf>
    <xf numFmtId="0" fontId="37" fillId="3" borderId="73" xfId="0" applyFont="1" applyFill="1" applyBorder="1" applyAlignment="1">
      <alignment vertical="center"/>
    </xf>
    <xf numFmtId="0" fontId="37" fillId="0" borderId="0" xfId="0" applyFont="1" applyFill="1" applyBorder="1" applyAlignment="1">
      <alignment horizontal="left" vertical="center" shrinkToFit="1"/>
    </xf>
    <xf numFmtId="0" fontId="37" fillId="0" borderId="20" xfId="0" applyFont="1" applyBorder="1" applyAlignment="1">
      <alignment horizontal="center" vertical="center"/>
    </xf>
    <xf numFmtId="0" fontId="37" fillId="0" borderId="21" xfId="0" applyFont="1" applyBorder="1" applyAlignment="1">
      <alignment horizontal="center" vertical="center" shrinkToFit="1"/>
    </xf>
    <xf numFmtId="0" fontId="37" fillId="0" borderId="19" xfId="0" applyFont="1" applyBorder="1" applyAlignment="1">
      <alignment horizontal="left" vertical="center"/>
    </xf>
    <xf numFmtId="0" fontId="37" fillId="0" borderId="21" xfId="0" applyFont="1" applyBorder="1" applyAlignment="1">
      <alignment vertical="center"/>
    </xf>
    <xf numFmtId="49" fontId="37" fillId="0" borderId="0" xfId="0" applyNumberFormat="1" applyFont="1" applyBorder="1" applyAlignment="1">
      <alignment vertical="center"/>
    </xf>
    <xf numFmtId="0" fontId="37" fillId="0" borderId="19" xfId="0" applyFont="1" applyBorder="1" applyAlignment="1">
      <alignment horizontal="center" vertical="center"/>
    </xf>
    <xf numFmtId="0" fontId="37" fillId="0" borderId="21" xfId="0" applyFont="1" applyBorder="1" applyAlignment="1">
      <alignment horizontal="center" vertical="center"/>
    </xf>
    <xf numFmtId="0" fontId="37" fillId="0" borderId="20" xfId="0" applyFont="1" applyBorder="1" applyAlignment="1">
      <alignment vertical="center"/>
    </xf>
    <xf numFmtId="0" fontId="38" fillId="0" borderId="20" xfId="0" applyFont="1" applyBorder="1" applyAlignment="1">
      <alignment vertical="center" shrinkToFit="1"/>
    </xf>
    <xf numFmtId="0" fontId="37" fillId="0" borderId="21" xfId="0" applyFont="1" applyBorder="1" applyAlignment="1">
      <alignment vertical="center" shrinkToFit="1"/>
    </xf>
    <xf numFmtId="49" fontId="38" fillId="0" borderId="0" xfId="0" applyNumberFormat="1" applyFont="1" applyBorder="1" applyAlignment="1">
      <alignment vertical="center" shrinkToFit="1"/>
    </xf>
    <xf numFmtId="0" fontId="38" fillId="0" borderId="0" xfId="0" applyFont="1" applyBorder="1" applyAlignment="1">
      <alignment vertical="center" shrinkToFit="1"/>
    </xf>
    <xf numFmtId="49" fontId="37" fillId="0" borderId="20" xfId="0" applyNumberFormat="1" applyFont="1" applyBorder="1" applyAlignment="1">
      <alignment horizontal="left" vertical="center"/>
    </xf>
    <xf numFmtId="0" fontId="37" fillId="0" borderId="20" xfId="0" applyFont="1" applyBorder="1" applyAlignment="1">
      <alignment horizontal="left" vertical="center"/>
    </xf>
    <xf numFmtId="0" fontId="37" fillId="0" borderId="20" xfId="0" applyFont="1" applyBorder="1" applyAlignment="1">
      <alignment horizontal="left" vertical="center" shrinkToFit="1"/>
    </xf>
    <xf numFmtId="0" fontId="37" fillId="0" borderId="21" xfId="0" applyFont="1" applyBorder="1" applyAlignment="1">
      <alignment horizontal="left" vertical="center" shrinkToFit="1"/>
    </xf>
    <xf numFmtId="0" fontId="37" fillId="0" borderId="37" xfId="0" applyFont="1" applyBorder="1" applyAlignment="1">
      <alignment horizontal="left" vertical="center"/>
    </xf>
    <xf numFmtId="0" fontId="37" fillId="0" borderId="38" xfId="0" applyFont="1" applyBorder="1" applyAlignment="1">
      <alignment horizontal="left" vertical="center"/>
    </xf>
    <xf numFmtId="0" fontId="37" fillId="0" borderId="38" xfId="0" applyFont="1" applyBorder="1" applyAlignment="1">
      <alignment horizontal="left" vertical="center" shrinkToFit="1"/>
    </xf>
    <xf numFmtId="0" fontId="37" fillId="0" borderId="39" xfId="0" applyFont="1" applyBorder="1" applyAlignment="1">
      <alignment horizontal="left" vertical="center" shrinkToFit="1"/>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left" vertical="center" shrinkToFit="1"/>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32" xfId="0" applyFont="1" applyBorder="1" applyAlignment="1">
      <alignment horizontal="left" vertical="center"/>
    </xf>
    <xf numFmtId="0" fontId="37" fillId="0" borderId="32" xfId="0" applyFont="1" applyBorder="1" applyAlignment="1">
      <alignment horizontal="left" vertical="center" shrinkToFit="1"/>
    </xf>
    <xf numFmtId="0" fontId="38" fillId="0" borderId="33" xfId="0" applyFont="1" applyBorder="1" applyAlignment="1">
      <alignment horizontal="left" vertical="center"/>
    </xf>
    <xf numFmtId="0" fontId="37" fillId="0" borderId="34" xfId="0" applyFont="1" applyBorder="1" applyAlignment="1">
      <alignment horizontal="left" vertical="center"/>
    </xf>
    <xf numFmtId="58" fontId="37" fillId="0" borderId="29" xfId="0" applyNumberFormat="1" applyFont="1" applyBorder="1" applyAlignment="1">
      <alignment horizontal="left" vertical="center"/>
    </xf>
    <xf numFmtId="0" fontId="37" fillId="0" borderId="25" xfId="0" applyFont="1" applyBorder="1" applyAlignment="1">
      <alignment horizontal="left" vertical="center"/>
    </xf>
    <xf numFmtId="58" fontId="37" fillId="0" borderId="26" xfId="0" applyNumberFormat="1" applyFont="1" applyBorder="1" applyAlignment="1">
      <alignment horizontal="left" vertical="center"/>
    </xf>
    <xf numFmtId="0" fontId="37" fillId="0" borderId="26" xfId="0" applyFont="1" applyBorder="1" applyAlignment="1">
      <alignment horizontal="left" vertical="center"/>
    </xf>
    <xf numFmtId="0" fontId="37" fillId="0" borderId="26" xfId="0" applyFont="1" applyBorder="1" applyAlignment="1">
      <alignment horizontal="left" vertical="center" shrinkToFit="1"/>
    </xf>
    <xf numFmtId="0" fontId="37" fillId="0" borderId="27" xfId="0" applyFont="1" applyBorder="1" applyAlignment="1">
      <alignment horizontal="left" vertical="center"/>
    </xf>
    <xf numFmtId="0" fontId="37" fillId="0" borderId="27" xfId="0" applyFont="1" applyBorder="1" applyAlignment="1">
      <alignment horizontal="left" vertical="center" shrinkToFit="1"/>
    </xf>
    <xf numFmtId="0" fontId="37" fillId="0" borderId="18" xfId="0" applyFont="1" applyBorder="1" applyAlignment="1">
      <alignment horizontal="left" vertical="center" shrinkToFit="1"/>
    </xf>
    <xf numFmtId="0" fontId="37" fillId="0" borderId="0" xfId="0" applyFont="1" applyBorder="1" applyAlignment="1">
      <alignment horizontal="left" vertical="center" wrapText="1" shrinkToFit="1"/>
    </xf>
    <xf numFmtId="0" fontId="52" fillId="0" borderId="0" xfId="0" applyFont="1" applyBorder="1" applyAlignment="1">
      <alignment horizontal="left" vertical="center" wrapText="1" shrinkToFit="1"/>
    </xf>
    <xf numFmtId="0" fontId="37" fillId="0" borderId="0" xfId="0" applyFont="1" applyBorder="1" applyAlignment="1">
      <alignment horizontal="left" vertical="center" shrinkToFit="1"/>
    </xf>
    <xf numFmtId="58" fontId="37" fillId="0" borderId="38" xfId="0" applyNumberFormat="1" applyFont="1" applyBorder="1" applyAlignment="1">
      <alignment horizontal="left" vertical="center" shrinkToFit="1"/>
    </xf>
    <xf numFmtId="0" fontId="37" fillId="0" borderId="39" xfId="0" applyFont="1" applyBorder="1" applyAlignment="1">
      <alignment horizontal="left" vertical="center"/>
    </xf>
    <xf numFmtId="58" fontId="37" fillId="0" borderId="14" xfId="0" applyNumberFormat="1" applyFont="1" applyBorder="1" applyAlignment="1">
      <alignment horizontal="left" vertical="center" shrinkToFit="1"/>
    </xf>
    <xf numFmtId="192" fontId="37" fillId="0" borderId="14" xfId="0" applyNumberFormat="1" applyFont="1" applyBorder="1" applyAlignment="1">
      <alignment horizontal="left" vertical="center"/>
    </xf>
    <xf numFmtId="0" fontId="34" fillId="0" borderId="0" xfId="0" applyFont="1" applyAlignment="1">
      <alignment vertical="center"/>
    </xf>
    <xf numFmtId="192" fontId="37" fillId="0" borderId="14" xfId="0" applyNumberFormat="1" applyFont="1" applyBorder="1" applyAlignment="1">
      <alignment horizontal="left" vertical="center" shrinkToFit="1"/>
    </xf>
    <xf numFmtId="0" fontId="37" fillId="0" borderId="33" xfId="0" applyFont="1" applyBorder="1" applyAlignment="1">
      <alignment horizontal="left" vertical="center"/>
    </xf>
    <xf numFmtId="0" fontId="36" fillId="0" borderId="14" xfId="0" applyFont="1" applyBorder="1" applyAlignment="1">
      <alignment horizontal="left" vertical="center" shrinkToFit="1"/>
    </xf>
    <xf numFmtId="49" fontId="37" fillId="0" borderId="14" xfId="0" applyNumberFormat="1" applyFont="1" applyBorder="1" applyAlignment="1">
      <alignment horizontal="left" vertical="center" shrinkToFit="1"/>
    </xf>
    <xf numFmtId="0" fontId="37" fillId="0" borderId="14" xfId="0" applyFont="1" applyFill="1" applyBorder="1" applyAlignment="1">
      <alignment horizontal="left" vertical="center" wrapText="1" shrinkToFit="1"/>
    </xf>
    <xf numFmtId="0" fontId="37" fillId="0" borderId="35" xfId="0" applyFont="1" applyBorder="1" applyAlignment="1">
      <alignment horizontal="left" vertical="center" shrinkToFit="1"/>
    </xf>
    <xf numFmtId="0" fontId="37" fillId="0" borderId="15" xfId="0" applyFont="1" applyFill="1" applyBorder="1" applyAlignment="1">
      <alignment horizontal="left" vertical="center" shrinkToFit="1"/>
    </xf>
    <xf numFmtId="0" fontId="37" fillId="0" borderId="36" xfId="0" applyFont="1" applyBorder="1" applyAlignment="1">
      <alignment horizontal="left" vertical="center"/>
    </xf>
    <xf numFmtId="192" fontId="37" fillId="0" borderId="32" xfId="0" applyNumberFormat="1" applyFont="1" applyBorder="1" applyAlignment="1">
      <alignment horizontal="left" vertical="center" shrinkToFit="1"/>
    </xf>
    <xf numFmtId="49" fontId="37" fillId="0" borderId="15" xfId="0" applyNumberFormat="1" applyFont="1" applyBorder="1" applyAlignment="1">
      <alignment horizontal="left" vertical="center" shrinkToFit="1"/>
    </xf>
    <xf numFmtId="0" fontId="38" fillId="0" borderId="14" xfId="0" applyFont="1" applyBorder="1" applyAlignment="1">
      <alignment vertical="center" shrinkToFit="1"/>
    </xf>
    <xf numFmtId="0" fontId="38" fillId="0" borderId="15" xfId="0" applyFont="1" applyBorder="1" applyAlignment="1">
      <alignment vertical="center" shrinkToFit="1"/>
    </xf>
    <xf numFmtId="0" fontId="38" fillId="0" borderId="38" xfId="0" applyFont="1" applyBorder="1" applyAlignment="1">
      <alignment vertical="center" shrinkToFit="1"/>
    </xf>
    <xf numFmtId="38" fontId="37" fillId="0" borderId="14" xfId="7" applyFont="1" applyFill="1" applyBorder="1" applyAlignment="1">
      <alignment horizontal="right" vertical="center"/>
    </xf>
    <xf numFmtId="38" fontId="37" fillId="0" borderId="29" xfId="7" applyFont="1" applyFill="1" applyBorder="1" applyAlignment="1">
      <alignment horizontal="right" vertical="center"/>
    </xf>
    <xf numFmtId="0" fontId="37" fillId="0" borderId="41" xfId="0" applyFont="1" applyBorder="1" applyAlignment="1">
      <alignment horizontal="center" vertical="center"/>
    </xf>
    <xf numFmtId="38" fontId="37" fillId="0" borderId="41" xfId="7" applyFont="1" applyFill="1" applyBorder="1" applyAlignment="1">
      <alignment horizontal="right" vertical="center"/>
    </xf>
    <xf numFmtId="38" fontId="37" fillId="0" borderId="18" xfId="7" applyFont="1" applyFill="1" applyBorder="1" applyAlignment="1">
      <alignment horizontal="right" vertical="center"/>
    </xf>
    <xf numFmtId="0" fontId="37" fillId="0" borderId="12" xfId="0" applyFont="1" applyBorder="1" applyAlignment="1">
      <alignment horizontal="center" vertical="center"/>
    </xf>
    <xf numFmtId="38" fontId="38" fillId="0" borderId="45" xfId="7" applyFont="1" applyBorder="1" applyAlignment="1">
      <alignment horizontal="right" vertical="center"/>
    </xf>
    <xf numFmtId="0" fontId="38" fillId="0" borderId="3" xfId="0" applyFont="1" applyBorder="1" applyAlignment="1">
      <alignment horizontal="left" vertical="center"/>
    </xf>
    <xf numFmtId="38" fontId="38" fillId="0" borderId="13" xfId="7" applyFont="1" applyBorder="1" applyAlignment="1">
      <alignment horizontal="right" vertical="center"/>
    </xf>
    <xf numFmtId="189" fontId="48" fillId="0" borderId="12" xfId="0" applyNumberFormat="1" applyFont="1" applyBorder="1" applyAlignment="1">
      <alignment horizontal="right" vertical="center"/>
    </xf>
    <xf numFmtId="189" fontId="48" fillId="0" borderId="4" xfId="0" applyNumberFormat="1" applyFont="1" applyBorder="1" applyAlignment="1">
      <alignment horizontal="right" vertical="center"/>
    </xf>
    <xf numFmtId="189" fontId="48" fillId="0" borderId="74" xfId="0" applyNumberFormat="1" applyFont="1" applyBorder="1" applyAlignment="1">
      <alignment horizontal="right" vertical="center"/>
    </xf>
    <xf numFmtId="189" fontId="48" fillId="0" borderId="14" xfId="0" applyNumberFormat="1" applyFont="1" applyBorder="1" applyAlignment="1">
      <alignment horizontal="right" vertical="center"/>
    </xf>
    <xf numFmtId="189" fontId="48" fillId="0" borderId="38" xfId="0" applyNumberFormat="1" applyFont="1" applyBorder="1" applyAlignment="1">
      <alignment horizontal="right" vertical="center"/>
    </xf>
    <xf numFmtId="189" fontId="48" fillId="0" borderId="26" xfId="0" applyNumberFormat="1" applyFont="1" applyBorder="1" applyAlignment="1">
      <alignment horizontal="right" vertical="center"/>
    </xf>
    <xf numFmtId="38" fontId="37" fillId="0" borderId="34" xfId="7" applyFont="1" applyFill="1" applyBorder="1" applyAlignment="1">
      <alignment horizontal="right" vertical="center"/>
    </xf>
    <xf numFmtId="38" fontId="37" fillId="0" borderId="48" xfId="7" applyFont="1" applyFill="1" applyBorder="1" applyAlignment="1">
      <alignment horizontal="right" vertical="center"/>
    </xf>
    <xf numFmtId="3" fontId="37" fillId="0" borderId="12" xfId="7" applyNumberFormat="1" applyFont="1" applyFill="1" applyBorder="1" applyAlignment="1">
      <alignment horizontal="right" vertical="center"/>
    </xf>
    <xf numFmtId="3" fontId="37" fillId="0" borderId="14" xfId="7" applyNumberFormat="1" applyFont="1" applyFill="1" applyBorder="1" applyAlignment="1">
      <alignment horizontal="right" vertical="center"/>
    </xf>
    <xf numFmtId="3" fontId="37" fillId="0" borderId="18" xfId="7" applyNumberFormat="1" applyFont="1" applyFill="1" applyBorder="1" applyAlignment="1">
      <alignment horizontal="right" vertical="center"/>
    </xf>
    <xf numFmtId="0" fontId="37" fillId="0" borderId="14" xfId="7" applyNumberFormat="1" applyFont="1" applyFill="1" applyBorder="1" applyAlignment="1">
      <alignment horizontal="right" vertical="center"/>
    </xf>
    <xf numFmtId="3" fontId="37" fillId="0" borderId="34" xfId="7" applyNumberFormat="1" applyFont="1" applyFill="1" applyBorder="1" applyAlignment="1">
      <alignment horizontal="right" vertical="center"/>
    </xf>
    <xf numFmtId="38" fontId="37" fillId="0" borderId="30" xfId="7" applyFont="1" applyFill="1" applyBorder="1" applyAlignment="1">
      <alignment horizontal="right" vertical="center"/>
    </xf>
    <xf numFmtId="38" fontId="37" fillId="0" borderId="19" xfId="7" applyFont="1" applyFill="1" applyBorder="1" applyAlignment="1">
      <alignment horizontal="right" vertical="center"/>
    </xf>
    <xf numFmtId="38" fontId="37" fillId="0" borderId="20" xfId="7" applyFont="1" applyFill="1" applyBorder="1" applyAlignment="1">
      <alignment horizontal="right" vertical="center"/>
    </xf>
    <xf numFmtId="38" fontId="37" fillId="0" borderId="21" xfId="7" applyFont="1" applyFill="1" applyBorder="1" applyAlignment="1">
      <alignment horizontal="right" vertical="center"/>
    </xf>
    <xf numFmtId="38" fontId="37" fillId="0" borderId="49" xfId="7" applyFont="1" applyFill="1" applyBorder="1" applyAlignment="1">
      <alignment horizontal="right" vertical="center"/>
    </xf>
    <xf numFmtId="38" fontId="37" fillId="0" borderId="6" xfId="7" applyFont="1" applyFill="1" applyBorder="1" applyAlignment="1">
      <alignment horizontal="right" vertical="center"/>
    </xf>
    <xf numFmtId="38" fontId="37" fillId="0" borderId="31" xfId="7" applyFont="1" applyFill="1" applyBorder="1" applyAlignment="1">
      <alignment horizontal="right" vertical="center"/>
    </xf>
    <xf numFmtId="38" fontId="37" fillId="0" borderId="32" xfId="7" applyFont="1" applyFill="1" applyBorder="1" applyAlignment="1">
      <alignment horizontal="right" vertical="center"/>
    </xf>
    <xf numFmtId="38" fontId="37" fillId="0" borderId="33" xfId="7" applyFont="1" applyFill="1" applyBorder="1" applyAlignment="1">
      <alignment horizontal="right" vertical="center"/>
    </xf>
    <xf numFmtId="38" fontId="38" fillId="0" borderId="15" xfId="6" applyFont="1" applyFill="1" applyBorder="1" applyAlignment="1">
      <alignment horizontal="right" vertical="center"/>
    </xf>
    <xf numFmtId="38" fontId="38" fillId="0" borderId="39" xfId="7" applyFont="1" applyFill="1" applyBorder="1" applyAlignment="1">
      <alignment vertical="center"/>
    </xf>
    <xf numFmtId="38" fontId="38" fillId="0" borderId="18" xfId="7" applyFont="1" applyFill="1" applyBorder="1" applyAlignment="1">
      <alignment vertical="center"/>
    </xf>
    <xf numFmtId="40" fontId="38" fillId="3" borderId="36" xfId="0" applyNumberFormat="1" applyFont="1" applyFill="1" applyBorder="1" applyAlignment="1">
      <alignment horizontal="right" vertical="center"/>
    </xf>
    <xf numFmtId="38" fontId="38" fillId="3" borderId="39" xfId="7" applyFont="1" applyFill="1" applyBorder="1" applyAlignment="1">
      <alignment vertical="center"/>
    </xf>
    <xf numFmtId="38" fontId="38" fillId="3" borderId="18" xfId="7" applyFont="1" applyFill="1" applyBorder="1" applyAlignment="1">
      <alignment vertical="center"/>
    </xf>
    <xf numFmtId="38" fontId="38" fillId="3" borderId="39" xfId="7" applyNumberFormat="1" applyFont="1" applyFill="1" applyBorder="1" applyAlignment="1">
      <alignment vertical="center"/>
    </xf>
    <xf numFmtId="38" fontId="38" fillId="3" borderId="36" xfId="7" applyFont="1" applyFill="1" applyBorder="1" applyAlignment="1">
      <alignment vertical="center"/>
    </xf>
    <xf numFmtId="38" fontId="38" fillId="3" borderId="33" xfId="7" applyFont="1" applyFill="1" applyBorder="1" applyAlignment="1">
      <alignment vertical="center"/>
    </xf>
    <xf numFmtId="38" fontId="38" fillId="3" borderId="21" xfId="7" applyFont="1" applyFill="1" applyBorder="1" applyAlignment="1">
      <alignment vertical="center"/>
    </xf>
    <xf numFmtId="40" fontId="38" fillId="0" borderId="36" xfId="0" applyNumberFormat="1" applyFont="1" applyFill="1" applyBorder="1" applyAlignment="1">
      <alignment vertical="center"/>
    </xf>
    <xf numFmtId="38" fontId="38" fillId="0" borderId="36" xfId="7" applyFont="1" applyFill="1" applyBorder="1" applyAlignment="1">
      <alignment vertical="center"/>
    </xf>
    <xf numFmtId="38" fontId="38" fillId="0" borderId="7" xfId="7" applyFont="1" applyFill="1" applyBorder="1" applyAlignment="1">
      <alignment vertical="center"/>
    </xf>
    <xf numFmtId="38" fontId="38" fillId="0" borderId="21" xfId="7" applyFont="1" applyFill="1" applyBorder="1" applyAlignment="1">
      <alignment vertical="center"/>
    </xf>
    <xf numFmtId="197" fontId="38" fillId="0" borderId="14" xfId="0" applyNumberFormat="1" applyFont="1" applyBorder="1" applyAlignment="1">
      <alignment vertical="center"/>
    </xf>
    <xf numFmtId="197" fontId="38" fillId="0" borderId="14" xfId="7" applyNumberFormat="1" applyFont="1" applyBorder="1" applyAlignment="1">
      <alignment horizontal="right" vertical="center"/>
    </xf>
    <xf numFmtId="197" fontId="38" fillId="0" borderId="14" xfId="7" applyNumberFormat="1" applyFont="1" applyBorder="1" applyAlignment="1">
      <alignment vertical="center"/>
    </xf>
    <xf numFmtId="197" fontId="38" fillId="0" borderId="15" xfId="0" applyNumberFormat="1" applyFont="1" applyBorder="1" applyAlignment="1">
      <alignment vertical="center"/>
    </xf>
    <xf numFmtId="0" fontId="0" fillId="0" borderId="0" xfId="0" applyFont="1" applyAlignment="1">
      <alignment vertical="center" wrapText="1"/>
    </xf>
    <xf numFmtId="38" fontId="0" fillId="0" borderId="0" xfId="0" applyNumberFormat="1" applyFont="1" applyBorder="1" applyAlignment="1">
      <alignment vertical="center"/>
    </xf>
    <xf numFmtId="0" fontId="65" fillId="5" borderId="0" xfId="0" applyFont="1" applyFill="1" applyBorder="1" applyAlignment="1">
      <alignment vertical="center"/>
    </xf>
    <xf numFmtId="0" fontId="66" fillId="5" borderId="0" xfId="0" applyFont="1" applyFill="1" applyBorder="1" applyAlignment="1">
      <alignment vertical="center"/>
    </xf>
    <xf numFmtId="0" fontId="28" fillId="5" borderId="0" xfId="0" applyFont="1" applyFill="1" applyAlignment="1">
      <alignment vertical="center"/>
    </xf>
    <xf numFmtId="184" fontId="7" fillId="0" borderId="46" xfId="0" applyNumberFormat="1" applyFont="1" applyBorder="1" applyAlignment="1" applyProtection="1">
      <alignment vertical="center"/>
    </xf>
    <xf numFmtId="184" fontId="7" fillId="0" borderId="44" xfId="0" applyNumberFormat="1" applyFont="1" applyBorder="1" applyAlignment="1" applyProtection="1">
      <alignment vertical="center"/>
    </xf>
    <xf numFmtId="200" fontId="7" fillId="0" borderId="45" xfId="0" applyNumberFormat="1" applyFont="1" applyBorder="1" applyAlignment="1" applyProtection="1">
      <alignment vertical="center"/>
    </xf>
    <xf numFmtId="38" fontId="38" fillId="0" borderId="32" xfId="0" applyNumberFormat="1" applyFont="1" applyBorder="1" applyAlignment="1">
      <alignment vertical="center"/>
    </xf>
    <xf numFmtId="185" fontId="38" fillId="0" borderId="32" xfId="0" applyNumberFormat="1" applyFont="1" applyBorder="1" applyAlignment="1">
      <alignment vertical="center"/>
    </xf>
    <xf numFmtId="185" fontId="38" fillId="0" borderId="33" xfId="0" applyNumberFormat="1" applyFont="1" applyBorder="1" applyAlignment="1">
      <alignment vertical="center"/>
    </xf>
    <xf numFmtId="0" fontId="38" fillId="0" borderId="20" xfId="0" applyFont="1" applyBorder="1" applyAlignment="1">
      <alignment vertical="center"/>
    </xf>
    <xf numFmtId="0" fontId="38" fillId="0" borderId="21" xfId="0" applyFont="1" applyBorder="1" applyAlignment="1">
      <alignment vertical="center"/>
    </xf>
    <xf numFmtId="0" fontId="38" fillId="3" borderId="34" xfId="0" applyFont="1" applyFill="1" applyBorder="1" applyAlignment="1">
      <alignment vertical="center" wrapText="1"/>
    </xf>
    <xf numFmtId="0" fontId="37" fillId="3" borderId="34" xfId="0" applyFont="1" applyFill="1" applyBorder="1" applyAlignment="1">
      <alignment vertical="center" shrinkToFit="1"/>
    </xf>
    <xf numFmtId="0" fontId="44" fillId="3" borderId="34" xfId="0" applyFont="1" applyFill="1" applyBorder="1" applyAlignment="1">
      <alignment horizontal="left" vertical="center" shrinkToFit="1"/>
    </xf>
    <xf numFmtId="0" fontId="37" fillId="3" borderId="34" xfId="0" applyFont="1" applyFill="1" applyBorder="1" applyAlignment="1">
      <alignment horizontal="left" vertical="center" shrinkToFit="1"/>
    </xf>
    <xf numFmtId="0" fontId="44" fillId="3" borderId="31" xfId="0" applyFont="1" applyFill="1" applyBorder="1" applyAlignment="1">
      <alignment horizontal="left" vertical="center" shrinkToFit="1"/>
    </xf>
    <xf numFmtId="0" fontId="44" fillId="3" borderId="31" xfId="0" applyFont="1" applyFill="1" applyBorder="1" applyAlignment="1">
      <alignment vertical="center" shrinkToFit="1"/>
    </xf>
    <xf numFmtId="0" fontId="36" fillId="3" borderId="34" xfId="0" applyFont="1" applyFill="1" applyBorder="1" applyAlignment="1">
      <alignment vertical="center" wrapText="1"/>
    </xf>
    <xf numFmtId="176" fontId="46" fillId="0" borderId="20" xfId="6" applyNumberFormat="1" applyFont="1" applyFill="1" applyBorder="1" applyAlignment="1">
      <alignment horizontal="right" vertical="center"/>
    </xf>
    <xf numFmtId="38" fontId="38" fillId="0" borderId="36" xfId="6" applyFont="1" applyFill="1" applyBorder="1" applyAlignment="1">
      <alignment horizontal="right" vertical="center"/>
    </xf>
    <xf numFmtId="38" fontId="38" fillId="0" borderId="15" xfId="6" applyFont="1" applyFill="1" applyBorder="1" applyAlignment="1">
      <alignment vertical="center"/>
    </xf>
    <xf numFmtId="0" fontId="37" fillId="0" borderId="42" xfId="0" applyFont="1" applyFill="1" applyBorder="1" applyAlignment="1">
      <alignment horizontal="right" vertical="center"/>
    </xf>
    <xf numFmtId="0" fontId="37" fillId="0" borderId="2" xfId="0" applyFont="1" applyBorder="1" applyAlignment="1">
      <alignment vertical="center"/>
    </xf>
    <xf numFmtId="0" fontId="38" fillId="0" borderId="41" xfId="0" applyFont="1" applyBorder="1" applyAlignment="1">
      <alignment horizontal="center" vertical="center"/>
    </xf>
    <xf numFmtId="3" fontId="37" fillId="0" borderId="41" xfId="0" applyNumberFormat="1" applyFont="1" applyFill="1" applyBorder="1" applyAlignment="1"/>
    <xf numFmtId="0" fontId="37" fillId="0" borderId="41" xfId="0" applyFont="1" applyFill="1" applyBorder="1" applyAlignment="1"/>
    <xf numFmtId="38" fontId="38" fillId="0" borderId="0" xfId="7" applyNumberFormat="1" applyFont="1" applyBorder="1" applyAlignment="1">
      <alignment horizontal="right" vertical="center"/>
    </xf>
    <xf numFmtId="183" fontId="38" fillId="0" borderId="0" xfId="0" applyNumberFormat="1" applyFont="1" applyBorder="1" applyAlignment="1">
      <alignment horizontal="right" vertical="center"/>
    </xf>
    <xf numFmtId="176" fontId="38" fillId="0" borderId="0" xfId="7" applyNumberFormat="1" applyFont="1" applyBorder="1" applyAlignment="1">
      <alignment horizontal="right" vertical="center"/>
    </xf>
    <xf numFmtId="0" fontId="36" fillId="0" borderId="2" xfId="0" applyFont="1" applyBorder="1" applyAlignment="1">
      <alignment vertical="center"/>
    </xf>
    <xf numFmtId="38" fontId="38" fillId="0" borderId="1" xfId="0" applyNumberFormat="1" applyFont="1" applyBorder="1" applyAlignment="1">
      <alignment vertical="center"/>
    </xf>
    <xf numFmtId="189" fontId="37" fillId="0" borderId="57" xfId="0" applyNumberFormat="1" applyFont="1" applyBorder="1" applyAlignment="1" applyProtection="1">
      <alignment horizontal="distributed" vertical="center"/>
      <protection locked="0"/>
    </xf>
    <xf numFmtId="189" fontId="7" fillId="0" borderId="29" xfId="0" applyNumberFormat="1" applyFont="1" applyBorder="1" applyAlignment="1" applyProtection="1">
      <alignment vertical="center"/>
      <protection locked="0"/>
    </xf>
    <xf numFmtId="184" fontId="7" fillId="0" borderId="29" xfId="0" applyNumberFormat="1" applyFont="1" applyBorder="1" applyAlignment="1" applyProtection="1">
      <alignment vertical="center"/>
    </xf>
    <xf numFmtId="184" fontId="7" fillId="0" borderId="75" xfId="0" applyNumberFormat="1" applyFont="1" applyBorder="1" applyAlignment="1" applyProtection="1">
      <alignment vertical="center"/>
    </xf>
    <xf numFmtId="184" fontId="7" fillId="0" borderId="64" xfId="0" applyNumberFormat="1" applyFont="1" applyBorder="1" applyAlignment="1" applyProtection="1">
      <alignment vertical="center"/>
    </xf>
    <xf numFmtId="189" fontId="44" fillId="7" borderId="19" xfId="0" applyNumberFormat="1" applyFont="1" applyFill="1" applyBorder="1" applyAlignment="1" applyProtection="1">
      <alignment vertical="center"/>
    </xf>
    <xf numFmtId="189" fontId="7" fillId="0" borderId="0" xfId="0" applyNumberFormat="1" applyFont="1" applyBorder="1" applyProtection="1">
      <protection locked="0"/>
    </xf>
    <xf numFmtId="0" fontId="38" fillId="0" borderId="32" xfId="0" applyFont="1" applyBorder="1" applyAlignment="1" applyProtection="1">
      <alignment horizontal="center" vertical="center" wrapText="1"/>
      <protection locked="0"/>
    </xf>
    <xf numFmtId="0" fontId="38" fillId="0" borderId="32" xfId="0" applyFont="1" applyBorder="1" applyAlignment="1" applyProtection="1">
      <alignment horizontal="center" vertical="center" shrinkToFit="1"/>
      <protection locked="0"/>
    </xf>
    <xf numFmtId="0" fontId="38" fillId="0" borderId="33" xfId="0" applyFont="1" applyBorder="1" applyAlignment="1">
      <alignment horizontal="center" vertical="center" shrinkToFit="1"/>
    </xf>
    <xf numFmtId="0" fontId="38" fillId="0" borderId="23" xfId="0" applyFont="1" applyBorder="1" applyAlignment="1" applyProtection="1">
      <alignment horizontal="center" vertical="center"/>
      <protection locked="0"/>
    </xf>
    <xf numFmtId="0" fontId="38" fillId="0" borderId="24" xfId="0" applyFont="1" applyBorder="1" applyAlignment="1" applyProtection="1">
      <alignment vertical="center" shrinkToFit="1"/>
      <protection locked="0"/>
    </xf>
    <xf numFmtId="179" fontId="37" fillId="0" borderId="32" xfId="0" applyNumberFormat="1" applyFont="1" applyBorder="1" applyAlignment="1" applyProtection="1">
      <alignment horizontal="center" vertical="center" wrapText="1"/>
      <protection locked="0"/>
    </xf>
    <xf numFmtId="179" fontId="38" fillId="0" borderId="32" xfId="0" applyNumberFormat="1" applyFont="1" applyBorder="1" applyAlignment="1" applyProtection="1">
      <alignment horizontal="center" vertical="center" wrapText="1"/>
      <protection locked="0"/>
    </xf>
    <xf numFmtId="179" fontId="37" fillId="0" borderId="23" xfId="0" applyNumberFormat="1" applyFont="1" applyBorder="1" applyAlignment="1" applyProtection="1">
      <alignment horizontal="center" vertical="center"/>
      <protection locked="0"/>
    </xf>
    <xf numFmtId="179" fontId="37" fillId="0" borderId="23" xfId="0" applyNumberFormat="1" applyFont="1" applyBorder="1" applyAlignment="1" applyProtection="1">
      <alignment horizontal="center" vertical="center" shrinkToFit="1"/>
      <protection locked="0"/>
    </xf>
    <xf numFmtId="179" fontId="37" fillId="0" borderId="33" xfId="0" applyNumberFormat="1" applyFont="1" applyBorder="1" applyAlignment="1" applyProtection="1">
      <alignment horizontal="center" vertical="center" wrapText="1"/>
      <protection locked="0"/>
    </xf>
    <xf numFmtId="179" fontId="37" fillId="0" borderId="24" xfId="0" applyNumberFormat="1" applyFont="1" applyBorder="1" applyAlignment="1" applyProtection="1">
      <alignment horizontal="center" vertical="center"/>
      <protection locked="0"/>
    </xf>
    <xf numFmtId="0" fontId="7" fillId="0" borderId="0" xfId="0" applyFont="1" applyBorder="1" applyAlignment="1" applyProtection="1">
      <alignment vertical="center" wrapText="1"/>
      <protection locked="0"/>
    </xf>
    <xf numFmtId="38" fontId="38" fillId="3" borderId="32" xfId="6" applyFont="1" applyFill="1" applyBorder="1" applyAlignment="1">
      <alignment horizontal="right" vertical="center"/>
    </xf>
    <xf numFmtId="38" fontId="38" fillId="0" borderId="32" xfId="6" applyFont="1" applyFill="1" applyBorder="1" applyAlignment="1">
      <alignment horizontal="right" vertical="center"/>
    </xf>
    <xf numFmtId="38" fontId="38" fillId="0" borderId="33" xfId="6" applyFont="1" applyFill="1" applyBorder="1" applyAlignment="1">
      <alignment horizontal="right" vertical="center"/>
    </xf>
    <xf numFmtId="38" fontId="38" fillId="3" borderId="29" xfId="6" applyFont="1" applyFill="1" applyBorder="1" applyAlignment="1">
      <alignment horizontal="right" vertical="center"/>
    </xf>
    <xf numFmtId="38" fontId="38" fillId="0" borderId="29" xfId="6" applyFont="1" applyFill="1" applyBorder="1" applyAlignment="1">
      <alignment horizontal="right" vertical="center"/>
    </xf>
    <xf numFmtId="38" fontId="38" fillId="0" borderId="30" xfId="6" applyFont="1" applyFill="1" applyBorder="1" applyAlignment="1">
      <alignment horizontal="right" vertical="center"/>
    </xf>
    <xf numFmtId="0" fontId="37" fillId="3" borderId="31" xfId="0" applyFont="1" applyFill="1" applyBorder="1" applyAlignment="1">
      <alignment vertical="center" shrinkToFit="1"/>
    </xf>
    <xf numFmtId="0" fontId="54" fillId="3" borderId="34" xfId="0" applyFont="1" applyFill="1" applyBorder="1" applyAlignment="1">
      <alignment vertical="center" wrapText="1"/>
    </xf>
    <xf numFmtId="0" fontId="36" fillId="3" borderId="28" xfId="0" applyFont="1" applyFill="1" applyBorder="1" applyAlignment="1">
      <alignment vertical="center" shrinkToFit="1"/>
    </xf>
    <xf numFmtId="0" fontId="37" fillId="0" borderId="15" xfId="0" applyFont="1" applyBorder="1" applyAlignment="1">
      <alignment horizontal="left" vertical="center"/>
    </xf>
    <xf numFmtId="0" fontId="38" fillId="9" borderId="0" xfId="0" applyFont="1" applyFill="1" applyAlignment="1">
      <alignment horizontal="left" vertical="center"/>
    </xf>
    <xf numFmtId="38" fontId="36" fillId="0" borderId="15" xfId="7" applyFont="1" applyBorder="1" applyAlignment="1">
      <alignment horizontal="right" vertical="center" shrinkToFit="1"/>
    </xf>
    <xf numFmtId="38" fontId="36" fillId="0" borderId="36" xfId="7" applyFont="1" applyBorder="1" applyAlignment="1">
      <alignment horizontal="right" vertical="center"/>
    </xf>
    <xf numFmtId="38" fontId="38" fillId="3" borderId="0" xfId="7" quotePrefix="1" applyFont="1" applyFill="1" applyBorder="1" applyAlignment="1">
      <alignment horizontal="right" vertical="center"/>
    </xf>
    <xf numFmtId="38" fontId="38" fillId="3" borderId="0" xfId="7" applyFont="1" applyFill="1" applyBorder="1" applyAlignment="1">
      <alignment horizontal="right" vertical="center"/>
    </xf>
    <xf numFmtId="38" fontId="38" fillId="0" borderId="0" xfId="7" quotePrefix="1" applyFont="1" applyBorder="1" applyAlignment="1">
      <alignment horizontal="right" vertical="center"/>
    </xf>
    <xf numFmtId="38" fontId="38" fillId="3" borderId="0" xfId="6" applyFont="1" applyFill="1" applyBorder="1" applyAlignment="1">
      <alignment horizontal="right" vertical="center"/>
    </xf>
    <xf numFmtId="189" fontId="36" fillId="0" borderId="0" xfId="0" applyNumberFormat="1" applyFont="1" applyBorder="1" applyAlignment="1">
      <alignment horizontal="right" vertical="center"/>
    </xf>
    <xf numFmtId="0" fontId="38" fillId="9" borderId="0" xfId="0" applyFont="1" applyFill="1" applyAlignment="1">
      <alignment horizontal="right" vertical="center"/>
    </xf>
    <xf numFmtId="58" fontId="37" fillId="0" borderId="14" xfId="0" applyNumberFormat="1" applyFont="1" applyBorder="1" applyAlignment="1">
      <alignment horizontal="left" vertical="center"/>
    </xf>
    <xf numFmtId="0" fontId="37" fillId="0" borderId="35" xfId="0" applyFont="1" applyBorder="1" applyAlignment="1">
      <alignment horizontal="left" vertical="center" wrapText="1" shrinkToFit="1"/>
    </xf>
    <xf numFmtId="0" fontId="43" fillId="0" borderId="36" xfId="0" applyFont="1" applyBorder="1" applyAlignment="1">
      <alignment horizontal="left" vertical="center" wrapText="1" shrinkToFit="1"/>
    </xf>
    <xf numFmtId="0" fontId="0" fillId="0" borderId="0" xfId="0" applyFont="1" applyAlignment="1">
      <alignment vertical="center"/>
    </xf>
    <xf numFmtId="179" fontId="37" fillId="0" borderId="36" xfId="0" applyNumberFormat="1" applyFont="1" applyFill="1" applyBorder="1" applyAlignment="1" applyProtection="1">
      <alignment vertical="center" wrapText="1"/>
      <protection locked="0"/>
    </xf>
    <xf numFmtId="0" fontId="8" fillId="9" borderId="0" xfId="0" applyFont="1" applyFill="1" applyAlignment="1">
      <alignment horizontal="left"/>
    </xf>
    <xf numFmtId="0" fontId="27" fillId="0" borderId="0" xfId="0" applyFont="1" applyAlignment="1">
      <alignment horizontal="center"/>
    </xf>
    <xf numFmtId="0" fontId="37" fillId="0" borderId="35" xfId="0" applyFont="1" applyBorder="1" applyAlignment="1">
      <alignment horizontal="center" vertical="center"/>
    </xf>
    <xf numFmtId="0" fontId="37" fillId="0" borderId="15" xfId="0" applyFont="1" applyBorder="1" applyAlignment="1">
      <alignment horizontal="center" vertical="center"/>
    </xf>
    <xf numFmtId="0" fontId="7" fillId="0" borderId="2" xfId="0" applyFont="1" applyBorder="1" applyAlignment="1">
      <alignment horizontal="center" vertical="center"/>
    </xf>
    <xf numFmtId="0" fontId="7" fillId="0" borderId="70" xfId="0" applyFont="1" applyBorder="1" applyAlignment="1">
      <alignment horizontal="center" vertical="center"/>
    </xf>
    <xf numFmtId="0" fontId="37" fillId="0" borderId="34" xfId="0" applyNumberFormat="1" applyFont="1" applyBorder="1" applyAlignment="1">
      <alignment horizontal="center" vertical="center"/>
    </xf>
    <xf numFmtId="0" fontId="37" fillId="0" borderId="14" xfId="0" applyNumberFormat="1" applyFont="1" applyBorder="1" applyAlignment="1">
      <alignment horizontal="center" vertical="center"/>
    </xf>
    <xf numFmtId="0" fontId="7" fillId="0" borderId="44"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37" fillId="0" borderId="14" xfId="0" applyFont="1" applyBorder="1" applyAlignment="1">
      <alignment horizontal="center" vertical="center"/>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7" fillId="0" borderId="38" xfId="0" applyFont="1" applyBorder="1" applyAlignment="1">
      <alignment horizontal="center" vertical="center"/>
    </xf>
    <xf numFmtId="0" fontId="38" fillId="0" borderId="14" xfId="0" applyFont="1" applyBorder="1" applyAlignment="1">
      <alignment horizontal="center" vertical="center"/>
    </xf>
    <xf numFmtId="0" fontId="37" fillId="0" borderId="38" xfId="0" applyFont="1" applyBorder="1" applyAlignment="1">
      <alignment horizontal="center" vertical="center" wrapText="1" shrinkToFit="1"/>
    </xf>
    <xf numFmtId="0" fontId="37" fillId="0" borderId="15" xfId="0" applyFont="1" applyBorder="1" applyAlignment="1">
      <alignment horizontal="left" vertical="center"/>
    </xf>
    <xf numFmtId="0" fontId="7" fillId="0" borderId="47" xfId="0" applyFont="1" applyBorder="1" applyAlignment="1">
      <alignment horizontal="left" vertical="center"/>
    </xf>
    <xf numFmtId="0" fontId="7" fillId="0" borderId="64" xfId="0" applyFont="1" applyBorder="1" applyAlignment="1">
      <alignment horizontal="left" vertical="center"/>
    </xf>
    <xf numFmtId="0" fontId="7" fillId="0" borderId="75" xfId="0" applyFont="1" applyBorder="1" applyAlignment="1">
      <alignment horizontal="left" vertical="center"/>
    </xf>
    <xf numFmtId="0" fontId="37" fillId="0" borderId="40" xfId="0" applyFont="1" applyBorder="1" applyAlignment="1">
      <alignment horizontal="left" vertical="center"/>
    </xf>
    <xf numFmtId="0" fontId="37" fillId="0" borderId="0" xfId="0" applyFont="1" applyBorder="1" applyAlignment="1">
      <alignment horizontal="left" vertical="center"/>
    </xf>
    <xf numFmtId="0" fontId="37" fillId="0" borderId="4" xfId="0" applyFont="1" applyBorder="1" applyAlignment="1">
      <alignment horizontal="left" vertical="center"/>
    </xf>
    <xf numFmtId="0" fontId="37" fillId="0" borderId="39" xfId="0" applyFont="1" applyBorder="1" applyAlignment="1">
      <alignment horizontal="center" vertical="center"/>
    </xf>
    <xf numFmtId="0" fontId="67" fillId="0" borderId="15" xfId="0" applyFont="1" applyBorder="1" applyAlignment="1">
      <alignment horizontal="center" vertical="center"/>
    </xf>
    <xf numFmtId="0" fontId="62" fillId="0" borderId="15" xfId="0" applyFont="1" applyBorder="1" applyAlignment="1">
      <alignment horizontal="center" vertical="center"/>
    </xf>
    <xf numFmtId="0" fontId="62" fillId="0" borderId="36"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37" fillId="0" borderId="18"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Fill="1" applyBorder="1" applyAlignment="1">
      <alignment horizontal="right" vertical="center"/>
    </xf>
    <xf numFmtId="0" fontId="37" fillId="0" borderId="15" xfId="0" applyFont="1" applyFill="1" applyBorder="1" applyAlignment="1">
      <alignment horizontal="right" vertical="center"/>
    </xf>
    <xf numFmtId="0" fontId="37" fillId="0" borderId="45"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42" xfId="0" applyFont="1" applyFill="1" applyBorder="1" applyAlignment="1">
      <alignment horizontal="center" vertical="center"/>
    </xf>
    <xf numFmtId="187" fontId="37" fillId="0" borderId="45" xfId="0" applyNumberFormat="1" applyFont="1" applyFill="1" applyBorder="1" applyAlignment="1">
      <alignment horizontal="right" vertical="center" indent="2"/>
    </xf>
    <xf numFmtId="187" fontId="37" fillId="0" borderId="65" xfId="0" applyNumberFormat="1" applyFont="1" applyFill="1" applyBorder="1" applyAlignment="1">
      <alignment horizontal="right" vertical="center" indent="2"/>
    </xf>
    <xf numFmtId="187" fontId="37" fillId="0" borderId="42" xfId="0" applyNumberFormat="1" applyFont="1" applyFill="1" applyBorder="1" applyAlignment="1">
      <alignment horizontal="right" vertical="center" indent="2"/>
    </xf>
    <xf numFmtId="0" fontId="37" fillId="0" borderId="34" xfId="0" applyFont="1" applyFill="1" applyBorder="1" applyAlignment="1">
      <alignment horizontal="center" vertical="center"/>
    </xf>
    <xf numFmtId="0" fontId="37" fillId="0" borderId="14" xfId="0" applyFont="1" applyFill="1" applyBorder="1" applyAlignment="1">
      <alignment horizontal="center" vertical="center"/>
    </xf>
    <xf numFmtId="190" fontId="37" fillId="0" borderId="14" xfId="0" applyNumberFormat="1" applyFont="1" applyFill="1" applyBorder="1" applyAlignment="1">
      <alignment horizontal="center" vertical="center"/>
    </xf>
    <xf numFmtId="190" fontId="37" fillId="0" borderId="14" xfId="0" applyNumberFormat="1" applyFont="1" applyFill="1" applyBorder="1" applyAlignment="1">
      <alignment horizontal="center" vertical="center" shrinkToFit="1"/>
    </xf>
    <xf numFmtId="176" fontId="37" fillId="0" borderId="45" xfId="6" applyNumberFormat="1" applyFont="1" applyFill="1" applyBorder="1" applyAlignment="1">
      <alignment horizontal="center" vertical="center"/>
    </xf>
    <xf numFmtId="176" fontId="37" fillId="0" borderId="65" xfId="6" applyNumberFormat="1" applyFont="1" applyFill="1" applyBorder="1" applyAlignment="1">
      <alignment horizontal="center" vertical="center"/>
    </xf>
    <xf numFmtId="176" fontId="37" fillId="0" borderId="42" xfId="6" applyNumberFormat="1" applyFont="1" applyFill="1" applyBorder="1" applyAlignment="1">
      <alignment horizontal="center" vertical="center"/>
    </xf>
    <xf numFmtId="180" fontId="37" fillId="0" borderId="45" xfId="0" applyNumberFormat="1" applyFont="1" applyFill="1" applyBorder="1" applyAlignment="1">
      <alignment horizontal="center" vertical="center"/>
    </xf>
    <xf numFmtId="180" fontId="37" fillId="0" borderId="65" xfId="0" applyNumberFormat="1" applyFont="1" applyFill="1" applyBorder="1" applyAlignment="1">
      <alignment horizontal="center" vertical="center"/>
    </xf>
    <xf numFmtId="180" fontId="37" fillId="0" borderId="69" xfId="0" applyNumberFormat="1" applyFont="1" applyFill="1" applyBorder="1" applyAlignment="1">
      <alignment horizontal="center" vertical="center"/>
    </xf>
    <xf numFmtId="190" fontId="37" fillId="0" borderId="18" xfId="0" applyNumberFormat="1" applyFont="1" applyFill="1" applyBorder="1" applyAlignment="1">
      <alignment horizontal="center" vertical="center"/>
    </xf>
    <xf numFmtId="0" fontId="38" fillId="0" borderId="38" xfId="0" applyFont="1" applyBorder="1" applyAlignment="1">
      <alignment horizontal="center" vertical="center"/>
    </xf>
    <xf numFmtId="190" fontId="37" fillId="0" borderId="15" xfId="0" applyNumberFormat="1" applyFont="1" applyFill="1" applyBorder="1" applyAlignment="1">
      <alignment horizontal="center" vertical="center"/>
    </xf>
    <xf numFmtId="0" fontId="37" fillId="0" borderId="35" xfId="0" applyFont="1" applyFill="1" applyBorder="1" applyAlignment="1">
      <alignment horizontal="center" vertical="center"/>
    </xf>
    <xf numFmtId="0" fontId="37" fillId="0" borderId="15" xfId="0" applyFont="1" applyFill="1" applyBorder="1" applyAlignment="1">
      <alignment horizontal="center" vertical="center"/>
    </xf>
    <xf numFmtId="190" fontId="37" fillId="0" borderId="15" xfId="0" applyNumberFormat="1" applyFont="1" applyFill="1" applyBorder="1" applyAlignment="1">
      <alignment horizontal="center" vertical="center" shrinkToFit="1"/>
    </xf>
    <xf numFmtId="38" fontId="37" fillId="0" borderId="14" xfId="7" applyFont="1" applyFill="1" applyBorder="1" applyAlignment="1">
      <alignment horizontal="center" vertical="center"/>
    </xf>
    <xf numFmtId="38" fontId="37" fillId="0" borderId="26" xfId="7" applyFont="1" applyFill="1" applyBorder="1" applyAlignment="1">
      <alignment horizontal="center" vertical="center"/>
    </xf>
    <xf numFmtId="38" fontId="37" fillId="0" borderId="15" xfId="7" applyFont="1" applyFill="1" applyBorder="1" applyAlignment="1">
      <alignment horizontal="center" vertical="center"/>
    </xf>
    <xf numFmtId="38" fontId="37" fillId="0" borderId="36" xfId="7" applyFont="1" applyFill="1" applyBorder="1" applyAlignment="1">
      <alignment horizontal="center" vertical="center"/>
    </xf>
    <xf numFmtId="38" fontId="37" fillId="0" borderId="27" xfId="7"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38" fontId="37" fillId="0" borderId="18" xfId="7" applyFont="1" applyFill="1" applyBorder="1" applyAlignment="1">
      <alignment horizontal="center" vertical="center"/>
    </xf>
    <xf numFmtId="0" fontId="38" fillId="0" borderId="2" xfId="0" applyFont="1" applyBorder="1" applyAlignment="1">
      <alignment horizontal="right" vertical="center"/>
    </xf>
    <xf numFmtId="0" fontId="37" fillId="0" borderId="2" xfId="0" applyFont="1" applyBorder="1" applyAlignment="1">
      <alignment horizontal="right" vertical="center"/>
    </xf>
    <xf numFmtId="190" fontId="37" fillId="0" borderId="36" xfId="0" applyNumberFormat="1" applyFont="1" applyFill="1" applyBorder="1" applyAlignment="1">
      <alignment horizontal="center" vertical="center"/>
    </xf>
    <xf numFmtId="0" fontId="37" fillId="0" borderId="38" xfId="0" applyFont="1" applyBorder="1" applyAlignment="1">
      <alignment horizontal="center" vertical="center" wrapText="1"/>
    </xf>
    <xf numFmtId="176" fontId="37" fillId="0" borderId="14" xfId="6" applyNumberFormat="1" applyFont="1" applyFill="1" applyBorder="1" applyAlignment="1">
      <alignment horizontal="center" vertical="center"/>
    </xf>
    <xf numFmtId="0" fontId="37" fillId="0" borderId="18" xfId="0" applyFont="1" applyFill="1" applyBorder="1" applyAlignment="1">
      <alignment horizontal="center" vertical="center"/>
    </xf>
    <xf numFmtId="176" fontId="37" fillId="0" borderId="38" xfId="6" applyNumberFormat="1" applyFont="1" applyBorder="1" applyAlignment="1">
      <alignment horizontal="center" vertical="center" wrapText="1"/>
    </xf>
    <xf numFmtId="176" fontId="37" fillId="0" borderId="38" xfId="6" applyNumberFormat="1" applyFont="1" applyBorder="1" applyAlignment="1">
      <alignment horizontal="center" vertical="center"/>
    </xf>
    <xf numFmtId="176" fontId="37" fillId="0" borderId="14" xfId="6" applyNumberFormat="1" applyFont="1" applyBorder="1" applyAlignment="1">
      <alignment horizontal="center" vertical="center"/>
    </xf>
    <xf numFmtId="180" fontId="37" fillId="0" borderId="14" xfId="0" applyNumberFormat="1" applyFont="1" applyFill="1" applyBorder="1" applyAlignment="1">
      <alignment horizontal="center" vertical="center"/>
    </xf>
    <xf numFmtId="0" fontId="37" fillId="0" borderId="34" xfId="0" applyFont="1" applyFill="1" applyBorder="1" applyAlignment="1">
      <alignment horizontal="right" vertical="center"/>
    </xf>
    <xf numFmtId="0" fontId="37" fillId="0" borderId="14" xfId="0" applyFont="1" applyFill="1" applyBorder="1" applyAlignment="1">
      <alignment horizontal="right" vertical="center"/>
    </xf>
    <xf numFmtId="0" fontId="37" fillId="3" borderId="44" xfId="0" applyFont="1" applyFill="1" applyBorder="1" applyAlignment="1">
      <alignment horizontal="center" vertical="center"/>
    </xf>
    <xf numFmtId="0" fontId="37" fillId="3" borderId="13"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34" xfId="0" applyFont="1" applyFill="1" applyBorder="1" applyAlignment="1">
      <alignment horizontal="center" vertical="center"/>
    </xf>
    <xf numFmtId="0" fontId="37" fillId="3" borderId="14"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41" xfId="0" applyFont="1" applyFill="1" applyBorder="1" applyAlignment="1">
      <alignment horizontal="center" vertical="center"/>
    </xf>
    <xf numFmtId="187" fontId="37" fillId="0" borderId="44" xfId="0" applyNumberFormat="1" applyFont="1" applyFill="1" applyBorder="1" applyAlignment="1">
      <alignment horizontal="right" vertical="center" indent="2"/>
    </xf>
    <xf numFmtId="187" fontId="37" fillId="0" borderId="13" xfId="0" applyNumberFormat="1" applyFont="1" applyFill="1" applyBorder="1" applyAlignment="1">
      <alignment horizontal="right" vertical="center" indent="2"/>
    </xf>
    <xf numFmtId="187" fontId="37" fillId="0" borderId="41" xfId="0" applyNumberFormat="1" applyFont="1" applyFill="1" applyBorder="1" applyAlignment="1">
      <alignment horizontal="right" vertical="center" indent="2"/>
    </xf>
    <xf numFmtId="183" fontId="37" fillId="3" borderId="14" xfId="0" applyNumberFormat="1" applyFont="1" applyFill="1" applyBorder="1" applyAlignment="1">
      <alignment horizontal="center" vertical="center"/>
    </xf>
    <xf numFmtId="187" fontId="37" fillId="0" borderId="14" xfId="0" applyNumberFormat="1" applyFont="1" applyFill="1" applyBorder="1" applyAlignment="1">
      <alignment horizontal="right" vertical="center" indent="2"/>
    </xf>
    <xf numFmtId="180" fontId="37" fillId="0" borderId="44" xfId="0" applyNumberFormat="1" applyFont="1" applyFill="1" applyBorder="1" applyAlignment="1">
      <alignment horizontal="center" vertical="center"/>
    </xf>
    <xf numFmtId="180" fontId="37" fillId="0" borderId="13" xfId="0" applyNumberFormat="1" applyFont="1" applyFill="1" applyBorder="1" applyAlignment="1">
      <alignment horizontal="center" vertical="center"/>
    </xf>
    <xf numFmtId="180" fontId="37" fillId="0" borderId="12" xfId="0" applyNumberFormat="1" applyFont="1" applyFill="1" applyBorder="1" applyAlignment="1">
      <alignment horizontal="center" vertical="center"/>
    </xf>
    <xf numFmtId="176" fontId="37" fillId="3" borderId="14" xfId="6" applyNumberFormat="1" applyFont="1" applyFill="1" applyBorder="1" applyAlignment="1">
      <alignment horizontal="center" vertical="center"/>
    </xf>
    <xf numFmtId="176" fontId="37" fillId="0" borderId="44" xfId="6" applyNumberFormat="1" applyFont="1" applyFill="1" applyBorder="1" applyAlignment="1">
      <alignment horizontal="center" vertical="center"/>
    </xf>
    <xf numFmtId="176" fontId="37" fillId="0" borderId="13" xfId="6" applyNumberFormat="1" applyFont="1" applyFill="1" applyBorder="1" applyAlignment="1">
      <alignment horizontal="center" vertical="center"/>
    </xf>
    <xf numFmtId="176" fontId="37" fillId="0" borderId="41" xfId="6" applyNumberFormat="1" applyFont="1" applyFill="1" applyBorder="1" applyAlignment="1">
      <alignment horizontal="center" vertical="center"/>
    </xf>
    <xf numFmtId="0" fontId="55" fillId="0" borderId="0" xfId="0" applyFont="1" applyAlignment="1">
      <alignment horizontal="left" vertical="center" shrinkToFit="1"/>
    </xf>
    <xf numFmtId="0" fontId="7" fillId="0" borderId="0" xfId="0" applyFont="1" applyAlignment="1">
      <alignment horizontal="left" vertical="center" shrinkToFit="1"/>
    </xf>
    <xf numFmtId="180" fontId="37" fillId="0" borderId="18" xfId="0" applyNumberFormat="1" applyFont="1" applyFill="1" applyBorder="1" applyAlignment="1">
      <alignment horizontal="center" vertical="center"/>
    </xf>
    <xf numFmtId="180" fontId="37" fillId="3" borderId="44" xfId="0" applyNumberFormat="1" applyFont="1" applyFill="1" applyBorder="1" applyAlignment="1">
      <alignment horizontal="center" vertical="center"/>
    </xf>
    <xf numFmtId="180" fontId="37" fillId="3" borderId="13" xfId="0" applyNumberFormat="1" applyFont="1" applyFill="1" applyBorder="1" applyAlignment="1">
      <alignment horizontal="center" vertical="center"/>
    </xf>
    <xf numFmtId="180" fontId="37" fillId="3" borderId="12" xfId="0" applyNumberFormat="1" applyFont="1" applyFill="1" applyBorder="1" applyAlignment="1">
      <alignment horizontal="center" vertical="center"/>
    </xf>
    <xf numFmtId="0" fontId="36" fillId="0" borderId="14" xfId="0" applyFont="1" applyBorder="1" applyAlignment="1">
      <alignment horizontal="left" vertical="center"/>
    </xf>
    <xf numFmtId="0" fontId="38" fillId="0" borderId="0" xfId="0" applyFont="1" applyBorder="1" applyAlignment="1">
      <alignment horizontal="right" vertical="center"/>
    </xf>
    <xf numFmtId="0" fontId="37" fillId="0" borderId="0" xfId="0" applyFont="1" applyBorder="1" applyAlignment="1">
      <alignment vertical="center"/>
    </xf>
    <xf numFmtId="38" fontId="36" fillId="0" borderId="18" xfId="6" applyFont="1" applyBorder="1" applyAlignment="1">
      <alignment horizontal="center" vertical="center"/>
    </xf>
    <xf numFmtId="0" fontId="38" fillId="0" borderId="37" xfId="0" applyFont="1" applyBorder="1" applyAlignment="1">
      <alignment horizontal="center" vertical="center"/>
    </xf>
    <xf numFmtId="0" fontId="38" fillId="0" borderId="34" xfId="0" applyFont="1" applyBorder="1" applyAlignment="1">
      <alignment horizontal="center" vertical="center"/>
    </xf>
    <xf numFmtId="0" fontId="36" fillId="0" borderId="38" xfId="0" applyFont="1" applyBorder="1" applyAlignment="1">
      <alignment horizontal="center" vertical="center"/>
    </xf>
    <xf numFmtId="0" fontId="36" fillId="0" borderId="14" xfId="0" applyFont="1" applyBorder="1" applyAlignment="1">
      <alignment horizontal="center" vertical="center"/>
    </xf>
    <xf numFmtId="192" fontId="43" fillId="0" borderId="14" xfId="0" applyNumberFormat="1" applyFont="1" applyBorder="1" applyAlignment="1">
      <alignment horizontal="left" vertical="center"/>
    </xf>
    <xf numFmtId="0" fontId="43" fillId="0" borderId="14" xfId="0" applyFont="1" applyBorder="1" applyAlignment="1">
      <alignment horizontal="left" vertical="center"/>
    </xf>
    <xf numFmtId="0" fontId="38" fillId="0" borderId="34" xfId="0" applyFont="1" applyBorder="1" applyAlignment="1">
      <alignment horizontal="left" vertical="center" justifyLastLine="1"/>
    </xf>
    <xf numFmtId="192" fontId="36" fillId="0" borderId="14" xfId="0" applyNumberFormat="1" applyFont="1" applyBorder="1" applyAlignment="1">
      <alignment horizontal="left" vertical="center"/>
    </xf>
    <xf numFmtId="0" fontId="37" fillId="0" borderId="14" xfId="0" applyFont="1" applyBorder="1" applyAlignment="1">
      <alignment horizontal="left" vertical="center"/>
    </xf>
    <xf numFmtId="0" fontId="38" fillId="0" borderId="0" xfId="0" applyFont="1" applyAlignment="1">
      <alignment horizontal="right" vertical="center"/>
    </xf>
    <xf numFmtId="0" fontId="37" fillId="0" borderId="0" xfId="0" applyFont="1" applyAlignment="1">
      <alignment vertical="center"/>
    </xf>
    <xf numFmtId="0" fontId="36" fillId="0" borderId="39" xfId="0" applyFont="1" applyBorder="1" applyAlignment="1">
      <alignment horizontal="center" vertical="center" wrapText="1"/>
    </xf>
    <xf numFmtId="0" fontId="36" fillId="0" borderId="18" xfId="0" applyFont="1" applyBorder="1" applyAlignment="1">
      <alignment horizontal="center" vertical="center" wrapText="1"/>
    </xf>
    <xf numFmtId="38" fontId="37" fillId="0" borderId="18" xfId="6" applyFont="1" applyBorder="1" applyAlignment="1">
      <alignment horizontal="center" vertical="center"/>
    </xf>
    <xf numFmtId="0" fontId="43" fillId="3" borderId="14" xfId="0" applyFont="1" applyFill="1" applyBorder="1" applyAlignment="1">
      <alignment horizontal="left" vertical="center" wrapText="1" shrinkToFit="1"/>
    </xf>
    <xf numFmtId="0" fontId="43" fillId="0" borderId="14" xfId="0" applyFont="1" applyBorder="1" applyAlignment="1">
      <alignment horizontal="left" vertical="center" wrapText="1"/>
    </xf>
    <xf numFmtId="38" fontId="36" fillId="0" borderId="18" xfId="6" applyFont="1" applyBorder="1" applyAlignment="1">
      <alignment vertical="center"/>
    </xf>
    <xf numFmtId="38" fontId="37" fillId="0" borderId="18" xfId="6" applyFont="1" applyBorder="1" applyAlignment="1">
      <alignment vertical="center"/>
    </xf>
    <xf numFmtId="0" fontId="36" fillId="0" borderId="38" xfId="0" applyFont="1" applyBorder="1" applyAlignment="1">
      <alignment horizontal="left" vertical="center"/>
    </xf>
    <xf numFmtId="0" fontId="36" fillId="0" borderId="38" xfId="0" applyFont="1" applyBorder="1" applyAlignment="1">
      <alignment horizontal="left" vertical="center" wrapText="1" shrinkToFit="1"/>
    </xf>
    <xf numFmtId="0" fontId="37" fillId="0" borderId="38" xfId="0" applyFont="1" applyBorder="1" applyAlignment="1">
      <alignment horizontal="left" wrapText="1"/>
    </xf>
    <xf numFmtId="0" fontId="37" fillId="0" borderId="14" xfId="0" applyFont="1" applyBorder="1" applyAlignment="1">
      <alignment horizontal="left" wrapText="1"/>
    </xf>
    <xf numFmtId="38" fontId="36" fillId="0" borderId="39" xfId="6" applyFont="1" applyBorder="1" applyAlignment="1">
      <alignment vertical="center"/>
    </xf>
    <xf numFmtId="0" fontId="36" fillId="0" borderId="14"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6" fillId="0" borderId="15" xfId="0" applyFont="1" applyBorder="1" applyAlignment="1">
      <alignment horizontal="left" vertical="center"/>
    </xf>
    <xf numFmtId="192" fontId="36" fillId="0" borderId="38" xfId="0" applyNumberFormat="1" applyFont="1" applyBorder="1" applyAlignment="1">
      <alignment horizontal="center" vertical="center"/>
    </xf>
    <xf numFmtId="192" fontId="36" fillId="0" borderId="14" xfId="0" applyNumberFormat="1" applyFont="1" applyBorder="1" applyAlignment="1">
      <alignment horizontal="center" vertical="center" wrapText="1"/>
    </xf>
    <xf numFmtId="0" fontId="36" fillId="0" borderId="14" xfId="0" applyFont="1" applyBorder="1" applyAlignment="1">
      <alignment horizontal="center" vertical="center" wrapText="1"/>
    </xf>
    <xf numFmtId="0" fontId="37" fillId="0" borderId="14" xfId="0" applyFont="1" applyBorder="1" applyAlignment="1">
      <alignment horizontal="center" vertical="center" wrapText="1"/>
    </xf>
    <xf numFmtId="192" fontId="36" fillId="0" borderId="14" xfId="0" applyNumberFormat="1" applyFont="1" applyBorder="1" applyAlignment="1">
      <alignment horizontal="center" vertical="center"/>
    </xf>
    <xf numFmtId="0" fontId="38" fillId="0" borderId="35" xfId="0" applyFont="1" applyBorder="1" applyAlignment="1">
      <alignment horizontal="left" vertical="center" justifyLastLine="1"/>
    </xf>
    <xf numFmtId="38" fontId="37" fillId="0" borderId="36" xfId="6" applyFont="1" applyBorder="1" applyAlignment="1">
      <alignment horizontal="center" vertical="center"/>
    </xf>
    <xf numFmtId="0" fontId="43" fillId="0" borderId="14"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37" fillId="0" borderId="15" xfId="0" applyFont="1" applyBorder="1" applyAlignment="1">
      <alignment horizontal="left" vertical="center" wrapText="1" shrinkToFit="1"/>
    </xf>
    <xf numFmtId="38" fontId="36" fillId="0" borderId="36" xfId="6" applyFont="1" applyBorder="1" applyAlignment="1">
      <alignment vertical="center"/>
    </xf>
    <xf numFmtId="0" fontId="38" fillId="0" borderId="35" xfId="0" applyFont="1" applyBorder="1" applyAlignment="1">
      <alignment horizontal="center" vertical="center"/>
    </xf>
    <xf numFmtId="0" fontId="36" fillId="0" borderId="15" xfId="0" applyFont="1" applyBorder="1" applyAlignment="1">
      <alignment horizontal="center" vertical="center"/>
    </xf>
    <xf numFmtId="0" fontId="36" fillId="0" borderId="38" xfId="0" applyFont="1" applyBorder="1" applyAlignment="1">
      <alignment horizontal="center" vertical="center" wrapText="1"/>
    </xf>
    <xf numFmtId="38" fontId="37" fillId="0" borderId="14" xfId="7" applyNumberFormat="1" applyFont="1" applyFill="1" applyBorder="1" applyAlignment="1">
      <alignment horizontal="center" vertical="center"/>
    </xf>
    <xf numFmtId="40" fontId="37" fillId="0" borderId="14" xfId="7" applyNumberFormat="1" applyFont="1" applyFill="1" applyBorder="1" applyAlignment="1">
      <alignment horizontal="center" vertical="center"/>
    </xf>
    <xf numFmtId="40" fontId="37" fillId="0" borderId="18" xfId="7" applyNumberFormat="1" applyFont="1" applyFill="1" applyBorder="1" applyAlignment="1">
      <alignment horizontal="center" vertical="center"/>
    </xf>
    <xf numFmtId="38" fontId="37" fillId="0" borderId="44" xfId="7" applyNumberFormat="1" applyFont="1" applyFill="1" applyBorder="1" applyAlignment="1">
      <alignment horizontal="center" vertical="center"/>
    </xf>
    <xf numFmtId="38" fontId="37" fillId="0" borderId="41" xfId="7" applyNumberFormat="1" applyFont="1" applyFill="1" applyBorder="1" applyAlignment="1">
      <alignment horizontal="center" vertical="center"/>
    </xf>
    <xf numFmtId="38" fontId="37" fillId="3" borderId="14" xfId="7" applyFont="1" applyFill="1" applyBorder="1" applyAlignment="1">
      <alignment horizontal="center" vertical="center"/>
    </xf>
    <xf numFmtId="38" fontId="37" fillId="0" borderId="44" xfId="7" applyFont="1" applyFill="1" applyBorder="1" applyAlignment="1">
      <alignment horizontal="center" vertical="center"/>
    </xf>
    <xf numFmtId="38" fontId="37" fillId="0" borderId="41" xfId="7" applyFont="1" applyFill="1" applyBorder="1" applyAlignment="1">
      <alignment horizontal="center" vertical="center"/>
    </xf>
    <xf numFmtId="38" fontId="7" fillId="0" borderId="0" xfId="6" applyFont="1" applyBorder="1" applyAlignment="1">
      <alignment horizontal="center" vertical="center"/>
    </xf>
    <xf numFmtId="40" fontId="37" fillId="0" borderId="15" xfId="7" applyNumberFormat="1" applyFont="1" applyFill="1" applyBorder="1" applyAlignment="1">
      <alignment horizontal="center" vertical="center"/>
    </xf>
    <xf numFmtId="40" fontId="37" fillId="0" borderId="36" xfId="7" applyNumberFormat="1" applyFont="1" applyFill="1" applyBorder="1" applyAlignment="1">
      <alignment horizontal="center" vertical="center"/>
    </xf>
    <xf numFmtId="0" fontId="38"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38" fillId="0" borderId="0" xfId="0" applyFont="1" applyBorder="1" applyAlignment="1">
      <alignment horizontal="left" vertical="center"/>
    </xf>
    <xf numFmtId="0" fontId="37" fillId="0" borderId="38" xfId="0" applyFont="1" applyBorder="1" applyAlignment="1">
      <alignment vertical="center"/>
    </xf>
    <xf numFmtId="0" fontId="37" fillId="0" borderId="46" xfId="0" applyFont="1" applyBorder="1" applyAlignment="1">
      <alignment horizontal="center" vertical="center" shrinkToFit="1"/>
    </xf>
    <xf numFmtId="0" fontId="37" fillId="0" borderId="71" xfId="0" applyFont="1" applyBorder="1" applyAlignment="1">
      <alignment horizontal="center" vertical="center" shrinkToFit="1"/>
    </xf>
    <xf numFmtId="0" fontId="37" fillId="0" borderId="71" xfId="0" applyFont="1" applyBorder="1" applyAlignment="1">
      <alignment vertical="center" shrinkToFit="1"/>
    </xf>
    <xf numFmtId="0" fontId="37" fillId="0" borderId="74" xfId="0" applyFont="1" applyBorder="1" applyAlignment="1">
      <alignment vertical="center" shrinkToFit="1"/>
    </xf>
    <xf numFmtId="0" fontId="37" fillId="0" borderId="0" xfId="0" applyFont="1" applyBorder="1" applyAlignment="1">
      <alignment horizontal="right" vertical="center" shrinkToFit="1"/>
    </xf>
    <xf numFmtId="0" fontId="7" fillId="0" borderId="0" xfId="0" applyFont="1" applyBorder="1" applyAlignment="1">
      <alignment horizontal="right" vertical="center"/>
    </xf>
    <xf numFmtId="38" fontId="38" fillId="3" borderId="32" xfId="6" applyFont="1" applyFill="1" applyBorder="1" applyAlignment="1">
      <alignment horizontal="right" vertical="center"/>
    </xf>
    <xf numFmtId="38" fontId="38" fillId="3" borderId="14" xfId="6" applyFont="1" applyFill="1" applyBorder="1" applyAlignment="1">
      <alignment horizontal="right" vertical="center"/>
    </xf>
    <xf numFmtId="195" fontId="45" fillId="0" borderId="14" xfId="10" applyNumberFormat="1" applyFont="1" applyFill="1" applyBorder="1" applyAlignment="1">
      <alignment horizontal="right" vertical="center"/>
    </xf>
    <xf numFmtId="195" fontId="45" fillId="0" borderId="18" xfId="10" applyNumberFormat="1" applyFont="1" applyFill="1" applyBorder="1" applyAlignment="1">
      <alignment horizontal="right" vertical="center"/>
    </xf>
    <xf numFmtId="195" fontId="53" fillId="0" borderId="26" xfId="10" applyNumberFormat="1" applyFont="1" applyFill="1" applyBorder="1" applyAlignment="1">
      <alignment horizontal="right" vertical="center"/>
    </xf>
    <xf numFmtId="0" fontId="38" fillId="0" borderId="32" xfId="0" applyFont="1" applyFill="1" applyBorder="1" applyAlignment="1">
      <alignment horizontal="right" vertical="center"/>
    </xf>
    <xf numFmtId="195" fontId="53" fillId="0" borderId="32" xfId="10" applyNumberFormat="1" applyFont="1" applyFill="1" applyBorder="1" applyAlignment="1">
      <alignment horizontal="right" vertical="center"/>
    </xf>
    <xf numFmtId="195" fontId="53" fillId="0" borderId="14" xfId="10" applyNumberFormat="1" applyFont="1" applyFill="1" applyBorder="1" applyAlignment="1">
      <alignment horizontal="right" vertical="center"/>
    </xf>
    <xf numFmtId="0" fontId="38" fillId="0" borderId="14" xfId="0" applyFont="1" applyFill="1" applyBorder="1" applyAlignment="1">
      <alignment horizontal="right" vertical="center"/>
    </xf>
    <xf numFmtId="195" fontId="53" fillId="0" borderId="18" xfId="10" applyNumberFormat="1" applyFont="1" applyFill="1" applyBorder="1" applyAlignment="1">
      <alignment horizontal="right" vertical="center"/>
    </xf>
    <xf numFmtId="0" fontId="38" fillId="0" borderId="18" xfId="0" applyFont="1" applyFill="1" applyBorder="1" applyAlignment="1">
      <alignment horizontal="right" vertical="center"/>
    </xf>
    <xf numFmtId="0" fontId="36" fillId="0" borderId="0" xfId="0" applyFont="1" applyBorder="1" applyAlignment="1">
      <alignment horizontal="right" vertical="center"/>
    </xf>
    <xf numFmtId="195" fontId="53" fillId="0" borderId="27" xfId="10" applyNumberFormat="1" applyFont="1" applyFill="1" applyBorder="1" applyAlignment="1">
      <alignment horizontal="right" vertical="center"/>
    </xf>
    <xf numFmtId="0" fontId="38" fillId="0" borderId="33" xfId="0" applyFont="1" applyFill="1" applyBorder="1" applyAlignment="1">
      <alignment horizontal="right" vertical="center"/>
    </xf>
    <xf numFmtId="0" fontId="37" fillId="0" borderId="34" xfId="0" applyFont="1" applyFill="1" applyBorder="1" applyAlignment="1">
      <alignment vertical="center" wrapText="1"/>
    </xf>
    <xf numFmtId="195" fontId="53" fillId="0" borderId="33" xfId="10" applyNumberFormat="1" applyFont="1" applyFill="1" applyBorder="1" applyAlignment="1">
      <alignment horizontal="right" vertical="center"/>
    </xf>
    <xf numFmtId="0" fontId="37" fillId="0" borderId="25" xfId="0" applyFont="1" applyFill="1" applyBorder="1" applyAlignment="1">
      <alignment vertical="center" wrapText="1"/>
    </xf>
    <xf numFmtId="0" fontId="37" fillId="0" borderId="31" xfId="0" applyFont="1" applyFill="1" applyBorder="1" applyAlignment="1">
      <alignment vertical="center" wrapText="1"/>
    </xf>
    <xf numFmtId="0" fontId="36" fillId="0" borderId="38" xfId="0" applyFont="1" applyBorder="1" applyAlignment="1">
      <alignment horizontal="left" vertical="center" wrapText="1"/>
    </xf>
    <xf numFmtId="0" fontId="36" fillId="0" borderId="14" xfId="0" applyFont="1" applyBorder="1" applyAlignment="1">
      <alignment horizontal="left" vertical="center" wrapText="1"/>
    </xf>
    <xf numFmtId="0" fontId="36" fillId="0" borderId="39" xfId="0" applyFont="1" applyBorder="1" applyAlignment="1">
      <alignment horizontal="left" vertical="center" wrapText="1"/>
    </xf>
    <xf numFmtId="0" fontId="36" fillId="0" borderId="18" xfId="0" applyFont="1" applyBorder="1" applyAlignment="1">
      <alignment horizontal="left" vertical="center" wrapText="1"/>
    </xf>
    <xf numFmtId="184" fontId="38" fillId="0" borderId="0" xfId="6" applyNumberFormat="1" applyFont="1" applyBorder="1" applyAlignment="1">
      <alignment horizontal="right" vertical="center"/>
    </xf>
    <xf numFmtId="0" fontId="46" fillId="0" borderId="37" xfId="0" applyFont="1" applyBorder="1" applyAlignment="1">
      <alignment horizontal="center" vertical="center"/>
    </xf>
    <xf numFmtId="0" fontId="46" fillId="0" borderId="34" xfId="0" applyFont="1" applyBorder="1" applyAlignment="1">
      <alignment horizontal="center" vertical="center"/>
    </xf>
    <xf numFmtId="0" fontId="38" fillId="0" borderId="18" xfId="0" applyFont="1" applyBorder="1" applyAlignment="1">
      <alignment horizontal="center" vertical="center"/>
    </xf>
    <xf numFmtId="0" fontId="38" fillId="0" borderId="61" xfId="0" applyFont="1" applyBorder="1" applyAlignment="1">
      <alignment horizontal="center" vertical="center"/>
    </xf>
    <xf numFmtId="0" fontId="38" fillId="0" borderId="3" xfId="0" applyFont="1" applyBorder="1" applyAlignment="1">
      <alignment horizontal="center" vertical="center"/>
    </xf>
    <xf numFmtId="0" fontId="38" fillId="0" borderId="62"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pplyBorder="1" applyAlignment="1">
      <alignment horizontal="center" vertical="center"/>
    </xf>
    <xf numFmtId="0" fontId="38" fillId="0" borderId="76" xfId="0" applyFont="1" applyBorder="1" applyAlignment="1">
      <alignment horizontal="center" vertical="center"/>
    </xf>
    <xf numFmtId="0" fontId="38" fillId="0" borderId="37" xfId="0" applyFont="1" applyBorder="1" applyAlignment="1">
      <alignment horizontal="center" vertical="center" textRotation="255"/>
    </xf>
    <xf numFmtId="0" fontId="38" fillId="0" borderId="34" xfId="0" applyFont="1" applyBorder="1" applyAlignment="1">
      <alignment horizontal="center" vertical="center" textRotation="255"/>
    </xf>
    <xf numFmtId="0" fontId="38" fillId="0" borderId="35" xfId="0" applyFont="1" applyBorder="1" applyAlignment="1">
      <alignment horizontal="center" vertical="center" textRotation="255"/>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6" fillId="0" borderId="3" xfId="0" applyFont="1" applyBorder="1" applyAlignment="1">
      <alignment horizontal="left" vertical="center"/>
    </xf>
    <xf numFmtId="0" fontId="38" fillId="0" borderId="29" xfId="0" applyFont="1" applyBorder="1" applyAlignment="1">
      <alignment horizontal="center" vertical="center"/>
    </xf>
    <xf numFmtId="0" fontId="38" fillId="0" borderId="37" xfId="0" applyFont="1" applyFill="1" applyBorder="1" applyAlignment="1">
      <alignment horizontal="center" vertical="center" textRotation="255"/>
    </xf>
    <xf numFmtId="0" fontId="38" fillId="0" borderId="34" xfId="0" applyFont="1" applyFill="1" applyBorder="1" applyAlignment="1">
      <alignment horizontal="center" vertical="center" textRotation="255"/>
    </xf>
    <xf numFmtId="0" fontId="38" fillId="0" borderId="35" xfId="0" applyFont="1" applyFill="1" applyBorder="1" applyAlignment="1">
      <alignment horizontal="center" vertical="center" textRotation="255"/>
    </xf>
    <xf numFmtId="0" fontId="38" fillId="0" borderId="50"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68" xfId="0" applyFont="1" applyFill="1" applyBorder="1" applyAlignment="1">
      <alignment horizontal="center" vertical="center"/>
    </xf>
    <xf numFmtId="0" fontId="38" fillId="0" borderId="39" xfId="0" applyFont="1" applyBorder="1" applyAlignment="1">
      <alignment horizontal="center" vertical="center"/>
    </xf>
    <xf numFmtId="0" fontId="48" fillId="0" borderId="3" xfId="0" applyFont="1" applyBorder="1" applyAlignment="1">
      <alignment horizontal="left" vertical="center"/>
    </xf>
    <xf numFmtId="0" fontId="48" fillId="0" borderId="2" xfId="0" applyFont="1" applyBorder="1" applyAlignment="1">
      <alignment horizontal="right" vertical="center"/>
    </xf>
    <xf numFmtId="0" fontId="48" fillId="0" borderId="59" xfId="0" applyFont="1" applyFill="1" applyBorder="1" applyAlignment="1">
      <alignment horizontal="center" vertical="center" wrapText="1"/>
    </xf>
    <xf numFmtId="0" fontId="48" fillId="0" borderId="60" xfId="0" applyFont="1" applyFill="1" applyBorder="1" applyAlignment="1">
      <alignment horizontal="center" vertical="center" wrapText="1"/>
    </xf>
    <xf numFmtId="189" fontId="54" fillId="0" borderId="41" xfId="0" applyNumberFormat="1" applyFont="1" applyFill="1" applyBorder="1" applyAlignment="1">
      <alignment horizontal="center" vertical="center" wrapText="1"/>
    </xf>
    <xf numFmtId="0" fontId="54" fillId="0" borderId="41" xfId="0" applyFont="1" applyFill="1" applyBorder="1"/>
    <xf numFmtId="189" fontId="54" fillId="0" borderId="14" xfId="0" applyNumberFormat="1" applyFont="1" applyFill="1" applyBorder="1" applyAlignment="1">
      <alignment horizontal="center" vertical="center" wrapText="1"/>
    </xf>
    <xf numFmtId="0" fontId="54" fillId="0" borderId="14" xfId="0" applyFont="1" applyFill="1" applyBorder="1"/>
    <xf numFmtId="189" fontId="54" fillId="0" borderId="18" xfId="0" applyNumberFormat="1" applyFont="1" applyFill="1" applyBorder="1" applyAlignment="1">
      <alignment horizontal="center" vertical="center" wrapText="1"/>
    </xf>
    <xf numFmtId="0" fontId="54" fillId="0" borderId="18" xfId="0" applyFont="1" applyFill="1" applyBorder="1"/>
    <xf numFmtId="187" fontId="48" fillId="0" borderId="41" xfId="0" applyNumberFormat="1" applyFont="1" applyFill="1" applyBorder="1" applyAlignment="1">
      <alignment horizontal="center" vertical="center" wrapText="1"/>
    </xf>
    <xf numFmtId="187" fontId="48" fillId="0" borderId="41" xfId="0" applyNumberFormat="1" applyFont="1" applyFill="1" applyBorder="1"/>
    <xf numFmtId="187" fontId="48" fillId="0" borderId="42" xfId="0" applyNumberFormat="1" applyFont="1" applyFill="1" applyBorder="1"/>
    <xf numFmtId="187" fontId="48" fillId="0" borderId="14" xfId="0" applyNumberFormat="1" applyFont="1" applyFill="1" applyBorder="1" applyAlignment="1">
      <alignment horizontal="center" vertical="center" wrapText="1"/>
    </xf>
    <xf numFmtId="187" fontId="48" fillId="0" borderId="14" xfId="0" applyNumberFormat="1" applyFont="1" applyFill="1" applyBorder="1"/>
    <xf numFmtId="187" fontId="48" fillId="0" borderId="15" xfId="0" applyNumberFormat="1" applyFont="1" applyFill="1" applyBorder="1"/>
    <xf numFmtId="187" fontId="48" fillId="0" borderId="18" xfId="0" applyNumberFormat="1" applyFont="1" applyFill="1" applyBorder="1" applyAlignment="1">
      <alignment horizontal="center" vertical="center" wrapText="1"/>
    </xf>
    <xf numFmtId="187" fontId="48" fillId="0" borderId="18" xfId="0" applyNumberFormat="1" applyFont="1" applyFill="1" applyBorder="1"/>
    <xf numFmtId="187" fontId="48" fillId="0" borderId="36" xfId="0" applyNumberFormat="1" applyFont="1" applyFill="1" applyBorder="1"/>
    <xf numFmtId="0" fontId="48" fillId="0" borderId="59" xfId="0" applyFont="1" applyFill="1" applyBorder="1" applyAlignment="1">
      <alignment vertical="center"/>
    </xf>
    <xf numFmtId="0" fontId="38" fillId="0" borderId="18" xfId="0" applyFont="1" applyBorder="1" applyAlignment="1">
      <alignment vertical="center"/>
    </xf>
    <xf numFmtId="0" fontId="38" fillId="0" borderId="14" xfId="0" applyFont="1" applyBorder="1" applyAlignment="1">
      <alignment horizontal="center" vertical="center" shrinkToFit="1"/>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8" fillId="0" borderId="38" xfId="0" applyFont="1" applyBorder="1" applyAlignment="1"/>
    <xf numFmtId="0" fontId="38" fillId="0" borderId="39" xfId="0" applyFont="1" applyBorder="1" applyAlignment="1"/>
    <xf numFmtId="189" fontId="38" fillId="0" borderId="14" xfId="0" applyNumberFormat="1" applyFont="1" applyBorder="1" applyAlignment="1">
      <alignment horizontal="center" vertical="center" shrinkToFit="1"/>
    </xf>
    <xf numFmtId="189" fontId="38" fillId="0" borderId="18" xfId="0" applyNumberFormat="1" applyFont="1" applyBorder="1" applyAlignment="1">
      <alignment vertical="center"/>
    </xf>
    <xf numFmtId="0" fontId="37" fillId="0" borderId="0" xfId="0" applyFont="1" applyAlignment="1">
      <alignment horizontal="right" vertical="center"/>
    </xf>
    <xf numFmtId="0" fontId="37" fillId="0" borderId="45" xfId="0" applyFont="1" applyFill="1" applyBorder="1" applyAlignment="1">
      <alignment horizontal="right" vertical="center"/>
    </xf>
    <xf numFmtId="0" fontId="37" fillId="0" borderId="69" xfId="0" applyFont="1" applyFill="1" applyBorder="1" applyAlignment="1">
      <alignment horizontal="right" vertical="center"/>
    </xf>
    <xf numFmtId="0" fontId="37" fillId="0" borderId="18" xfId="0" applyFont="1" applyFill="1" applyBorder="1" applyAlignment="1">
      <alignment horizontal="right" vertical="center"/>
    </xf>
    <xf numFmtId="0" fontId="37" fillId="0" borderId="65" xfId="0" applyFont="1" applyFill="1" applyBorder="1" applyAlignment="1">
      <alignment horizontal="right" vertical="center"/>
    </xf>
    <xf numFmtId="0" fontId="37" fillId="0" borderId="44" xfId="0" applyFont="1" applyFill="1" applyBorder="1" applyAlignment="1">
      <alignment horizontal="right" vertical="center"/>
    </xf>
    <xf numFmtId="182" fontId="37" fillId="0" borderId="29" xfId="0" applyNumberFormat="1" applyFont="1" applyFill="1" applyBorder="1" applyAlignment="1">
      <alignment horizontal="right" vertical="center"/>
    </xf>
    <xf numFmtId="182" fontId="37" fillId="0" borderId="30" xfId="0" applyNumberFormat="1" applyFont="1" applyFill="1" applyBorder="1" applyAlignment="1">
      <alignment horizontal="right" vertical="center"/>
    </xf>
    <xf numFmtId="182" fontId="37" fillId="0" borderId="15" xfId="0" applyNumberFormat="1" applyFont="1" applyFill="1" applyBorder="1" applyAlignment="1">
      <alignment horizontal="right" vertical="center"/>
    </xf>
    <xf numFmtId="182" fontId="37" fillId="0" borderId="36" xfId="0" applyNumberFormat="1" applyFont="1" applyFill="1" applyBorder="1" applyAlignment="1">
      <alignment horizontal="right" vertical="center"/>
    </xf>
    <xf numFmtId="0" fontId="37" fillId="0" borderId="0" xfId="0" applyFont="1" applyBorder="1" applyAlignment="1">
      <alignment horizontal="center" vertical="center"/>
    </xf>
    <xf numFmtId="182" fontId="37" fillId="0" borderId="14" xfId="0" applyNumberFormat="1" applyFont="1" applyFill="1" applyBorder="1" applyAlignment="1">
      <alignment horizontal="right" vertical="center"/>
    </xf>
    <xf numFmtId="182" fontId="37" fillId="0" borderId="18" xfId="0" applyNumberFormat="1" applyFont="1" applyFill="1" applyBorder="1" applyAlignment="1">
      <alignment horizontal="right" vertical="center"/>
    </xf>
    <xf numFmtId="38" fontId="37" fillId="0" borderId="14" xfId="7" applyFont="1" applyFill="1" applyBorder="1" applyAlignment="1">
      <alignment horizontal="right" vertical="center"/>
    </xf>
    <xf numFmtId="38" fontId="37" fillId="0" borderId="29" xfId="7" applyFont="1" applyFill="1" applyBorder="1" applyAlignment="1">
      <alignment horizontal="right" vertical="center"/>
    </xf>
    <xf numFmtId="38" fontId="37" fillId="0" borderId="15" xfId="7" applyFont="1" applyFill="1" applyBorder="1" applyAlignment="1">
      <alignment horizontal="right" vertical="center"/>
    </xf>
    <xf numFmtId="38" fontId="37" fillId="0" borderId="38" xfId="7" applyFont="1" applyBorder="1" applyAlignment="1">
      <alignment horizontal="center" vertical="center"/>
    </xf>
    <xf numFmtId="38" fontId="37" fillId="0" borderId="34" xfId="7" applyFont="1" applyFill="1" applyBorder="1" applyAlignment="1">
      <alignment horizontal="distributed" vertical="center"/>
    </xf>
    <xf numFmtId="38" fontId="37" fillId="0" borderId="14" xfId="7" applyFont="1" applyFill="1" applyBorder="1" applyAlignment="1">
      <alignment horizontal="distributed" vertical="center"/>
    </xf>
    <xf numFmtId="0" fontId="37" fillId="0" borderId="14" xfId="0" applyFont="1" applyFill="1" applyBorder="1" applyAlignment="1">
      <alignment horizontal="distributed" vertical="center"/>
    </xf>
    <xf numFmtId="0" fontId="37" fillId="0" borderId="14" xfId="0" applyFont="1" applyBorder="1" applyAlignment="1">
      <alignment horizontal="right" vertical="center"/>
    </xf>
    <xf numFmtId="0" fontId="37" fillId="0" borderId="34" xfId="0" applyFont="1" applyFill="1" applyBorder="1" applyAlignment="1">
      <alignment horizontal="distributed" vertical="center" wrapText="1"/>
    </xf>
    <xf numFmtId="0" fontId="37" fillId="0" borderId="14" xfId="0" applyFont="1" applyFill="1" applyBorder="1" applyAlignment="1">
      <alignment horizontal="distributed" vertical="center" wrapText="1"/>
    </xf>
    <xf numFmtId="38" fontId="37" fillId="0" borderId="37" xfId="7" applyFont="1" applyBorder="1" applyAlignment="1">
      <alignment horizontal="center" vertical="center"/>
    </xf>
    <xf numFmtId="0" fontId="37" fillId="0" borderId="18" xfId="0" applyFont="1" applyBorder="1" applyAlignment="1">
      <alignment horizontal="right" vertical="center"/>
    </xf>
    <xf numFmtId="0" fontId="37" fillId="0" borderId="35" xfId="0" applyFont="1" applyFill="1" applyBorder="1" applyAlignment="1">
      <alignment horizontal="distributed" vertical="center" wrapText="1"/>
    </xf>
    <xf numFmtId="0" fontId="37" fillId="0" borderId="15" xfId="0" applyFont="1" applyFill="1" applyBorder="1" applyAlignment="1">
      <alignment horizontal="distributed" vertical="center" wrapText="1"/>
    </xf>
    <xf numFmtId="0" fontId="37" fillId="0" borderId="44" xfId="0" applyFont="1" applyBorder="1" applyAlignment="1">
      <alignment horizontal="right" vertical="center"/>
    </xf>
    <xf numFmtId="0" fontId="37" fillId="0" borderId="46" xfId="0" applyFont="1" applyBorder="1" applyAlignment="1">
      <alignment horizontal="center" vertical="center"/>
    </xf>
    <xf numFmtId="38" fontId="37" fillId="0" borderId="34" xfId="7" applyFont="1" applyBorder="1" applyAlignment="1">
      <alignment horizontal="center" vertical="center"/>
    </xf>
    <xf numFmtId="38" fontId="37" fillId="0" borderId="14" xfId="7" applyFont="1" applyBorder="1" applyAlignment="1">
      <alignment horizontal="center" vertical="center"/>
    </xf>
    <xf numFmtId="0" fontId="37" fillId="0" borderId="3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4" xfId="0" applyFont="1" applyBorder="1" applyAlignment="1">
      <alignment vertical="center" wrapText="1"/>
    </xf>
    <xf numFmtId="0" fontId="36" fillId="0" borderId="0" xfId="0" applyFont="1" applyFill="1" applyBorder="1" applyAlignment="1">
      <alignment horizontal="right" vertical="center"/>
    </xf>
    <xf numFmtId="0" fontId="37" fillId="0" borderId="16" xfId="0" applyFont="1" applyBorder="1" applyAlignment="1">
      <alignment horizontal="center" vertical="center"/>
    </xf>
    <xf numFmtId="0" fontId="37" fillId="0" borderId="11" xfId="0" applyFont="1" applyBorder="1" applyAlignment="1">
      <alignment horizontal="center" vertical="center"/>
    </xf>
    <xf numFmtId="0" fontId="67" fillId="0" borderId="37" xfId="0" applyFont="1" applyBorder="1" applyAlignment="1">
      <alignment horizontal="center" vertical="center"/>
    </xf>
    <xf numFmtId="0" fontId="67" fillId="0" borderId="38" xfId="0" applyFont="1" applyBorder="1" applyAlignment="1">
      <alignment vertical="center"/>
    </xf>
    <xf numFmtId="0" fontId="67" fillId="0" borderId="39" xfId="0" applyFont="1" applyBorder="1" applyAlignment="1">
      <alignment vertical="center"/>
    </xf>
    <xf numFmtId="0" fontId="37" fillId="0" borderId="41" xfId="0" applyFont="1" applyBorder="1" applyAlignment="1">
      <alignment horizontal="center" vertical="center"/>
    </xf>
    <xf numFmtId="0" fontId="67" fillId="0" borderId="38" xfId="0" applyFont="1" applyBorder="1" applyAlignment="1">
      <alignment horizontal="center" vertical="center"/>
    </xf>
    <xf numFmtId="0" fontId="67" fillId="0" borderId="46" xfId="0" applyFont="1" applyBorder="1" applyAlignment="1">
      <alignment horizontal="center" vertical="center"/>
    </xf>
    <xf numFmtId="0" fontId="36" fillId="0" borderId="34" xfId="0" applyFont="1" applyFill="1" applyBorder="1" applyAlignment="1">
      <alignment horizontal="center" vertical="center"/>
    </xf>
    <xf numFmtId="0" fontId="36" fillId="0" borderId="14" xfId="0" applyFont="1" applyFill="1" applyBorder="1" applyAlignment="1">
      <alignment horizontal="center" vertical="center"/>
    </xf>
    <xf numFmtId="0" fontId="37" fillId="0" borderId="43" xfId="0" applyFont="1" applyBorder="1" applyAlignment="1">
      <alignment horizontal="center" vertical="center"/>
    </xf>
    <xf numFmtId="0" fontId="43" fillId="0" borderId="35" xfId="0" applyFont="1" applyFill="1" applyBorder="1" applyAlignment="1">
      <alignment horizontal="right" vertical="center"/>
    </xf>
    <xf numFmtId="0" fontId="43" fillId="0" borderId="15" xfId="0" applyFont="1" applyFill="1" applyBorder="1" applyAlignment="1">
      <alignment horizontal="right" vertical="center"/>
    </xf>
    <xf numFmtId="0" fontId="36" fillId="0" borderId="34"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34" xfId="0" applyFont="1" applyFill="1" applyBorder="1" applyAlignment="1">
      <alignment horizontal="center" vertical="center" shrinkToFit="1"/>
    </xf>
    <xf numFmtId="0" fontId="36" fillId="0" borderId="14" xfId="0" applyFont="1" applyFill="1" applyBorder="1" applyAlignment="1">
      <alignment horizontal="center" vertical="center" shrinkToFit="1"/>
    </xf>
    <xf numFmtId="0" fontId="37" fillId="0" borderId="34" xfId="0" applyFont="1" applyFill="1" applyBorder="1" applyAlignment="1">
      <alignment horizontal="center"/>
    </xf>
    <xf numFmtId="0" fontId="37" fillId="0" borderId="14" xfId="0" applyFont="1" applyFill="1" applyBorder="1" applyAlignment="1">
      <alignment horizontal="center"/>
    </xf>
    <xf numFmtId="0" fontId="36" fillId="0" borderId="0" xfId="0" applyFont="1" applyBorder="1" applyAlignment="1">
      <alignment horizontal="left" vertical="center" wrapText="1"/>
    </xf>
    <xf numFmtId="0" fontId="36" fillId="0" borderId="35"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2" xfId="0" applyFont="1" applyBorder="1" applyAlignment="1">
      <alignment horizontal="left" vertical="center" wrapText="1"/>
    </xf>
    <xf numFmtId="0" fontId="44" fillId="0" borderId="34" xfId="0" applyFont="1" applyFill="1" applyBorder="1" applyAlignment="1">
      <alignment horizontal="left" vertical="top"/>
    </xf>
    <xf numFmtId="0" fontId="44" fillId="0" borderId="14" xfId="0" applyFont="1" applyFill="1" applyBorder="1" applyAlignment="1">
      <alignment horizontal="left" vertical="top"/>
    </xf>
    <xf numFmtId="0" fontId="44" fillId="0" borderId="34" xfId="0" applyFont="1" applyFill="1" applyBorder="1" applyAlignment="1">
      <alignment horizontal="left"/>
    </xf>
    <xf numFmtId="0" fontId="44" fillId="0" borderId="14" xfId="0" applyFont="1" applyFill="1" applyBorder="1" applyAlignment="1">
      <alignment horizontal="left"/>
    </xf>
    <xf numFmtId="0" fontId="44" fillId="0" borderId="34" xfId="0" applyFont="1" applyFill="1" applyBorder="1" applyAlignment="1">
      <alignment horizontal="left" vertical="center"/>
    </xf>
    <xf numFmtId="0" fontId="44" fillId="0" borderId="14" xfId="0" applyFont="1" applyFill="1" applyBorder="1" applyAlignment="1">
      <alignment horizontal="left" vertical="center"/>
    </xf>
    <xf numFmtId="0" fontId="38" fillId="0" borderId="14" xfId="11" applyFont="1" applyBorder="1" applyAlignment="1">
      <alignment horizontal="center" vertical="center"/>
    </xf>
    <xf numFmtId="0" fontId="38" fillId="0" borderId="18" xfId="11" applyFont="1" applyBorder="1" applyAlignment="1">
      <alignment horizontal="center" vertical="center"/>
    </xf>
    <xf numFmtId="0" fontId="38" fillId="0" borderId="0" xfId="11" applyFont="1" applyAlignment="1">
      <alignment horizontal="left" vertical="center"/>
    </xf>
    <xf numFmtId="0" fontId="38" fillId="0" borderId="2" xfId="11" applyFont="1" applyBorder="1" applyAlignment="1">
      <alignment horizontal="right" vertical="center"/>
    </xf>
    <xf numFmtId="40" fontId="38" fillId="0" borderId="14" xfId="6" applyNumberFormat="1" applyFont="1" applyBorder="1" applyAlignment="1">
      <alignment vertical="center"/>
    </xf>
    <xf numFmtId="40" fontId="38" fillId="0" borderId="18" xfId="6" applyNumberFormat="1" applyFont="1" applyBorder="1" applyAlignment="1">
      <alignment vertical="center"/>
    </xf>
    <xf numFmtId="0" fontId="38" fillId="0" borderId="34" xfId="11" applyFont="1" applyBorder="1" applyAlignment="1">
      <alignment horizontal="center" vertical="center"/>
    </xf>
    <xf numFmtId="40" fontId="38" fillId="0" borderId="14" xfId="6" applyNumberFormat="1" applyFont="1" applyBorder="1" applyAlignment="1">
      <alignment horizontal="right"/>
    </xf>
    <xf numFmtId="38" fontId="38" fillId="0" borderId="14" xfId="6" applyFont="1" applyBorder="1" applyAlignment="1">
      <alignment horizontal="right" vertical="center"/>
    </xf>
    <xf numFmtId="0" fontId="36" fillId="0" borderId="14" xfId="11" applyFont="1" applyBorder="1" applyAlignment="1">
      <alignment horizontal="center" vertical="center"/>
    </xf>
    <xf numFmtId="0" fontId="38" fillId="0" borderId="35" xfId="11" applyFont="1" applyBorder="1" applyAlignment="1">
      <alignment horizontal="center" vertical="center"/>
    </xf>
    <xf numFmtId="0" fontId="38" fillId="0" borderId="15" xfId="11" applyFont="1" applyBorder="1" applyAlignment="1">
      <alignment horizontal="center" vertical="center"/>
    </xf>
    <xf numFmtId="38" fontId="38" fillId="0" borderId="15" xfId="6" applyFont="1" applyBorder="1" applyAlignment="1">
      <alignment horizontal="right" vertical="center"/>
    </xf>
    <xf numFmtId="0" fontId="38" fillId="0" borderId="0" xfId="11" applyFont="1" applyBorder="1" applyAlignment="1">
      <alignment horizontal="right" vertical="center"/>
    </xf>
    <xf numFmtId="0" fontId="38" fillId="0" borderId="37" xfId="11" applyFont="1" applyBorder="1" applyAlignment="1">
      <alignment horizontal="center" vertical="center"/>
    </xf>
    <xf numFmtId="0" fontId="38" fillId="0" borderId="38" xfId="11" applyFont="1" applyBorder="1" applyAlignment="1">
      <alignment horizontal="center" vertical="center"/>
    </xf>
    <xf numFmtId="0" fontId="38" fillId="0" borderId="38" xfId="11" applyFont="1" applyBorder="1" applyAlignment="1">
      <alignment horizontal="center" vertical="center" wrapText="1"/>
    </xf>
    <xf numFmtId="0" fontId="38" fillId="0" borderId="14" xfId="11" applyFont="1" applyBorder="1" applyAlignment="1">
      <alignment horizontal="center" vertical="center" wrapText="1"/>
    </xf>
    <xf numFmtId="0" fontId="38" fillId="0" borderId="39" xfId="11" applyFont="1" applyBorder="1" applyAlignment="1">
      <alignment horizontal="center" vertical="center"/>
    </xf>
    <xf numFmtId="38" fontId="38" fillId="0" borderId="18" xfId="6" applyFont="1" applyBorder="1" applyAlignment="1">
      <alignment horizontal="right" vertical="center"/>
    </xf>
    <xf numFmtId="0" fontId="36" fillId="0" borderId="18" xfId="11" applyFont="1" applyBorder="1" applyAlignment="1">
      <alignment horizontal="center" vertical="center"/>
    </xf>
    <xf numFmtId="40" fontId="38" fillId="0" borderId="14" xfId="6" applyNumberFormat="1" applyFont="1" applyBorder="1" applyAlignment="1">
      <alignment horizontal="right" vertical="center"/>
    </xf>
    <xf numFmtId="40" fontId="38" fillId="0" borderId="18" xfId="6" applyNumberFormat="1" applyFont="1" applyBorder="1" applyAlignment="1">
      <alignment horizontal="right" vertical="center"/>
    </xf>
    <xf numFmtId="0" fontId="11" fillId="0" borderId="0" xfId="11" applyFont="1" applyAlignment="1">
      <alignment horizontal="left" vertical="center"/>
    </xf>
    <xf numFmtId="38" fontId="38" fillId="0" borderId="36" xfId="6" applyFont="1" applyBorder="1" applyAlignment="1">
      <alignment horizontal="right" vertical="center"/>
    </xf>
    <xf numFmtId="40" fontId="38" fillId="0" borderId="15" xfId="6" applyNumberFormat="1" applyFont="1" applyBorder="1" applyAlignment="1">
      <alignment horizontal="right" vertical="center"/>
    </xf>
    <xf numFmtId="40" fontId="38" fillId="0" borderId="36" xfId="6" applyNumberFormat="1" applyFont="1" applyBorder="1" applyAlignment="1">
      <alignment horizontal="right" vertical="center"/>
    </xf>
    <xf numFmtId="0" fontId="11" fillId="0" borderId="0" xfId="11" applyFont="1" applyBorder="1" applyAlignment="1">
      <alignment horizontal="center" vertical="center"/>
    </xf>
    <xf numFmtId="38" fontId="38" fillId="0" borderId="14" xfId="6" applyFont="1" applyBorder="1" applyAlignment="1">
      <alignment vertical="center"/>
    </xf>
    <xf numFmtId="0" fontId="36" fillId="0" borderId="38" xfId="11" applyFont="1" applyBorder="1" applyAlignment="1">
      <alignment horizontal="center" vertical="center" wrapText="1"/>
    </xf>
    <xf numFmtId="0" fontId="36" fillId="0" borderId="14" xfId="11" applyFont="1" applyBorder="1" applyAlignment="1">
      <alignment horizontal="center" vertical="center" wrapText="1"/>
    </xf>
    <xf numFmtId="0" fontId="38" fillId="0" borderId="0" xfId="11" applyFont="1" applyBorder="1" applyAlignment="1">
      <alignment horizontal="left" vertical="center"/>
    </xf>
    <xf numFmtId="38" fontId="37" fillId="0" borderId="18" xfId="7" applyFont="1" applyFill="1" applyBorder="1" applyAlignment="1">
      <alignment horizontal="right" vertical="center"/>
    </xf>
    <xf numFmtId="0" fontId="37" fillId="0" borderId="36" xfId="0" applyFont="1" applyFill="1" applyBorder="1" applyAlignment="1">
      <alignment horizontal="right" vertical="center"/>
    </xf>
    <xf numFmtId="0" fontId="37" fillId="0" borderId="15" xfId="0" applyFont="1" applyBorder="1" applyAlignment="1">
      <alignment horizontal="right" vertical="center"/>
    </xf>
    <xf numFmtId="0" fontId="37" fillId="0" borderId="36" xfId="0" applyFont="1" applyBorder="1" applyAlignment="1">
      <alignment horizontal="right" vertical="center"/>
    </xf>
    <xf numFmtId="0" fontId="37" fillId="0" borderId="41" xfId="0" applyFont="1" applyFill="1" applyBorder="1" applyAlignment="1">
      <alignment horizontal="right" vertical="center"/>
    </xf>
    <xf numFmtId="0" fontId="38" fillId="0" borderId="43" xfId="0" applyFont="1" applyBorder="1" applyAlignment="1">
      <alignment horizontal="center" vertical="center"/>
    </xf>
    <xf numFmtId="0" fontId="38" fillId="0" borderId="46" xfId="0" applyFont="1" applyBorder="1" applyAlignment="1">
      <alignment horizontal="center" vertical="center"/>
    </xf>
    <xf numFmtId="0" fontId="38" fillId="0" borderId="71" xfId="0" applyFont="1" applyBorder="1" applyAlignment="1">
      <alignment horizontal="center" vertical="center"/>
    </xf>
    <xf numFmtId="0" fontId="37" fillId="0" borderId="45" xfId="0" applyFont="1" applyBorder="1" applyAlignment="1">
      <alignment horizontal="right" vertical="center"/>
    </xf>
    <xf numFmtId="0" fontId="37" fillId="0" borderId="42" xfId="0" applyFont="1" applyBorder="1" applyAlignment="1">
      <alignment horizontal="right" vertical="center"/>
    </xf>
    <xf numFmtId="0" fontId="36" fillId="0" borderId="18" xfId="0" applyFont="1" applyFill="1" applyBorder="1" applyAlignment="1">
      <alignment horizontal="center" vertical="center"/>
    </xf>
    <xf numFmtId="0" fontId="36" fillId="0" borderId="34" xfId="0" applyFont="1" applyFill="1" applyBorder="1" applyAlignment="1">
      <alignment vertical="center"/>
    </xf>
    <xf numFmtId="0" fontId="36" fillId="0" borderId="14" xfId="0" applyFont="1" applyFill="1" applyBorder="1" applyAlignment="1">
      <alignment vertical="center"/>
    </xf>
    <xf numFmtId="0" fontId="36" fillId="0" borderId="35" xfId="0" applyFont="1" applyBorder="1" applyAlignment="1">
      <alignment vertical="center"/>
    </xf>
    <xf numFmtId="0" fontId="36" fillId="0" borderId="15" xfId="0" applyFont="1" applyBorder="1" applyAlignment="1">
      <alignment vertical="center"/>
    </xf>
    <xf numFmtId="38" fontId="37" fillId="0" borderId="44" xfId="7" applyFont="1" applyFill="1" applyBorder="1" applyAlignment="1">
      <alignment horizontal="right" vertical="center"/>
    </xf>
    <xf numFmtId="38" fontId="37" fillId="0" borderId="41" xfId="7" applyFont="1" applyFill="1" applyBorder="1" applyAlignment="1">
      <alignment horizontal="right" vertical="center"/>
    </xf>
    <xf numFmtId="0" fontId="37" fillId="0" borderId="44" xfId="0" applyFont="1" applyBorder="1" applyAlignment="1">
      <alignment horizontal="center" vertical="center"/>
    </xf>
    <xf numFmtId="0" fontId="7" fillId="0" borderId="44" xfId="0" applyFont="1" applyBorder="1" applyAlignment="1">
      <alignment horizontal="center" vertical="center"/>
    </xf>
    <xf numFmtId="0" fontId="7" fillId="0" borderId="41" xfId="0" applyFont="1" applyBorder="1" applyAlignment="1">
      <alignment horizontal="center" vertical="center"/>
    </xf>
    <xf numFmtId="0" fontId="36" fillId="0" borderId="44"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37" xfId="0" applyFont="1" applyBorder="1" applyAlignment="1">
      <alignment horizontal="center" vertical="center"/>
    </xf>
    <xf numFmtId="0" fontId="36" fillId="0" borderId="34"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38" fillId="0" borderId="34" xfId="0" applyFont="1" applyFill="1" applyBorder="1" applyAlignment="1">
      <alignment horizontal="left" vertical="center" wrapText="1"/>
    </xf>
    <xf numFmtId="0" fontId="38" fillId="0" borderId="14" xfId="0" applyFont="1" applyFill="1" applyBorder="1" applyAlignment="1">
      <alignment horizontal="left" vertical="center"/>
    </xf>
    <xf numFmtId="0" fontId="43" fillId="0" borderId="2" xfId="0" applyFont="1" applyBorder="1" applyAlignment="1">
      <alignment horizontal="right" vertical="center"/>
    </xf>
    <xf numFmtId="0" fontId="38" fillId="0" borderId="35"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7" fillId="0" borderId="42" xfId="0" applyFont="1" applyFill="1" applyBorder="1" applyAlignment="1">
      <alignment horizontal="right" vertical="center"/>
    </xf>
    <xf numFmtId="0" fontId="38" fillId="0" borderId="14" xfId="0" applyFont="1" applyBorder="1" applyAlignment="1">
      <alignment vertical="center" wrapText="1"/>
    </xf>
    <xf numFmtId="0" fontId="38" fillId="0" borderId="18" xfId="0" applyFont="1" applyBorder="1" applyAlignment="1">
      <alignment vertical="center" wrapText="1"/>
    </xf>
    <xf numFmtId="0" fontId="38" fillId="0" borderId="34"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15" xfId="0" applyFont="1" applyFill="1" applyBorder="1" applyAlignment="1">
      <alignment horizontal="center" vertical="center"/>
    </xf>
    <xf numFmtId="0" fontId="36" fillId="0" borderId="39" xfId="0" applyFont="1" applyBorder="1" applyAlignment="1">
      <alignment horizontal="center" vertical="center"/>
    </xf>
    <xf numFmtId="0" fontId="38" fillId="0" borderId="34" xfId="0" applyFont="1" applyFill="1" applyBorder="1" applyAlignment="1">
      <alignment vertical="center"/>
    </xf>
    <xf numFmtId="0" fontId="38" fillId="0" borderId="14" xfId="0" applyFont="1" applyFill="1" applyBorder="1" applyAlignment="1">
      <alignment vertical="center"/>
    </xf>
    <xf numFmtId="0" fontId="38" fillId="0" borderId="35" xfId="0" applyFont="1" applyFill="1" applyBorder="1" applyAlignment="1">
      <alignment vertical="center"/>
    </xf>
    <xf numFmtId="0" fontId="38" fillId="0" borderId="15" xfId="0" applyFont="1" applyFill="1" applyBorder="1" applyAlignment="1">
      <alignment vertical="center"/>
    </xf>
    <xf numFmtId="0" fontId="38" fillId="0" borderId="38" xfId="0" applyFont="1" applyBorder="1" applyAlignment="1">
      <alignment horizontal="center" vertical="center" wrapText="1"/>
    </xf>
    <xf numFmtId="38" fontId="38" fillId="0" borderId="14" xfId="6" applyFont="1" applyFill="1" applyBorder="1" applyAlignment="1">
      <alignment horizontal="right" vertical="center"/>
    </xf>
    <xf numFmtId="0" fontId="37" fillId="0" borderId="2" xfId="0" applyFont="1" applyBorder="1" applyAlignment="1">
      <alignment vertical="center" shrinkToFit="1"/>
    </xf>
    <xf numFmtId="38" fontId="38" fillId="0" borderId="15" xfId="6" applyFont="1" applyFill="1" applyBorder="1" applyAlignment="1">
      <alignment horizontal="right" vertical="center"/>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6" fillId="0" borderId="13" xfId="0" applyFont="1" applyFill="1" applyBorder="1" applyAlignment="1">
      <alignment horizontal="distributed" vertical="distributed"/>
    </xf>
    <xf numFmtId="0" fontId="36" fillId="0" borderId="71" xfId="0" applyFont="1" applyFill="1" applyBorder="1" applyAlignment="1">
      <alignment horizontal="distributed" vertical="distributed"/>
    </xf>
    <xf numFmtId="0" fontId="36" fillId="0" borderId="65" xfId="0" applyFont="1" applyFill="1" applyBorder="1" applyAlignment="1">
      <alignment horizontal="distributed" vertical="distributed"/>
    </xf>
    <xf numFmtId="0" fontId="36" fillId="0" borderId="72" xfId="0" applyFont="1" applyBorder="1" applyAlignment="1">
      <alignment horizontal="left" vertical="top" wrapText="1"/>
    </xf>
    <xf numFmtId="0" fontId="36" fillId="0" borderId="77" xfId="0" applyFont="1" applyBorder="1" applyAlignment="1">
      <alignment horizontal="left" vertical="top"/>
    </xf>
    <xf numFmtId="0" fontId="36" fillId="0" borderId="78" xfId="0" applyFont="1" applyBorder="1" applyAlignment="1">
      <alignment horizontal="left" vertical="top"/>
    </xf>
    <xf numFmtId="0" fontId="36" fillId="0" borderId="79" xfId="0" applyFont="1" applyBorder="1" applyAlignment="1">
      <alignment horizontal="left" vertical="top"/>
    </xf>
    <xf numFmtId="0" fontId="36" fillId="0" borderId="80" xfId="0" applyFont="1" applyBorder="1" applyAlignment="1">
      <alignment horizontal="left" vertical="top"/>
    </xf>
    <xf numFmtId="0" fontId="36" fillId="0" borderId="81" xfId="0" applyFont="1" applyBorder="1" applyAlignment="1">
      <alignment horizontal="left" vertical="top"/>
    </xf>
    <xf numFmtId="0" fontId="38" fillId="0" borderId="0" xfId="0" applyFont="1" applyFill="1" applyBorder="1" applyAlignment="1">
      <alignment horizontal="left" vertical="distributed"/>
    </xf>
    <xf numFmtId="0" fontId="11" fillId="0" borderId="0" xfId="0" applyFont="1" applyBorder="1" applyAlignment="1">
      <alignment horizontal="center" vertical="distributed"/>
    </xf>
    <xf numFmtId="0" fontId="38" fillId="0" borderId="0" xfId="0" applyFont="1" applyBorder="1" applyAlignment="1">
      <alignment horizontal="left" vertical="top"/>
    </xf>
    <xf numFmtId="0" fontId="38" fillId="0" borderId="0" xfId="0" applyFont="1" applyBorder="1" applyAlignment="1">
      <alignment horizontal="right" vertical="top"/>
    </xf>
    <xf numFmtId="0" fontId="36" fillId="0" borderId="0" xfId="0" applyFont="1" applyAlignment="1">
      <alignment horizontal="left" vertical="center"/>
    </xf>
    <xf numFmtId="38" fontId="38" fillId="0" borderId="38" xfId="6" applyFont="1" applyBorder="1" applyAlignment="1">
      <alignment horizontal="center" vertical="center" wrapText="1"/>
    </xf>
    <xf numFmtId="38" fontId="38" fillId="0" borderId="14" xfId="6" applyFont="1" applyBorder="1" applyAlignment="1">
      <alignment horizontal="center" vertical="center"/>
    </xf>
    <xf numFmtId="38" fontId="38" fillId="0" borderId="38" xfId="6" applyFont="1" applyBorder="1" applyAlignment="1">
      <alignment horizontal="center" vertical="center"/>
    </xf>
    <xf numFmtId="38" fontId="38" fillId="0" borderId="39" xfId="6" applyFont="1" applyBorder="1" applyAlignment="1">
      <alignment horizontal="center" vertical="center"/>
    </xf>
    <xf numFmtId="0" fontId="36" fillId="0" borderId="0" xfId="0" applyFont="1" applyFill="1" applyBorder="1" applyAlignment="1">
      <alignment vertical="center" readingOrder="1"/>
    </xf>
    <xf numFmtId="0" fontId="57" fillId="0" borderId="0" xfId="0" applyFont="1" applyBorder="1" applyAlignment="1">
      <alignment vertical="center" readingOrder="1"/>
    </xf>
    <xf numFmtId="181" fontId="37" fillId="0" borderId="14" xfId="6" applyNumberFormat="1" applyFont="1" applyFill="1" applyBorder="1" applyAlignment="1">
      <alignment horizontal="right" vertical="center"/>
    </xf>
    <xf numFmtId="181" fontId="37" fillId="0" borderId="18" xfId="6" applyNumberFormat="1" applyFont="1" applyFill="1" applyBorder="1" applyAlignment="1">
      <alignment horizontal="right" vertical="center"/>
    </xf>
    <xf numFmtId="38" fontId="37" fillId="0" borderId="14" xfId="6" applyFont="1" applyFill="1" applyBorder="1" applyAlignment="1">
      <alignment horizontal="right" vertical="center"/>
    </xf>
    <xf numFmtId="0" fontId="38" fillId="0" borderId="18" xfId="0" applyFont="1" applyBorder="1" applyAlignment="1">
      <alignment horizontal="center" vertical="center" wrapText="1"/>
    </xf>
    <xf numFmtId="0" fontId="38" fillId="0" borderId="15" xfId="0" applyFont="1" applyFill="1" applyBorder="1" applyAlignment="1">
      <alignment horizontal="right" vertical="center"/>
    </xf>
    <xf numFmtId="0" fontId="38" fillId="0" borderId="36" xfId="0" applyFont="1" applyFill="1" applyBorder="1" applyAlignment="1">
      <alignment horizontal="right" vertical="center"/>
    </xf>
    <xf numFmtId="0" fontId="47" fillId="0" borderId="14" xfId="0" applyFont="1" applyFill="1" applyBorder="1" applyAlignment="1">
      <alignment horizontal="right" vertical="center"/>
    </xf>
    <xf numFmtId="0" fontId="47" fillId="0" borderId="18" xfId="0" applyFont="1" applyFill="1" applyBorder="1" applyAlignment="1">
      <alignment horizontal="right" vertical="center"/>
    </xf>
    <xf numFmtId="38" fontId="38" fillId="0" borderId="18" xfId="6" applyFont="1" applyFill="1" applyBorder="1" applyAlignment="1">
      <alignment horizontal="right" vertical="center"/>
    </xf>
    <xf numFmtId="181" fontId="37" fillId="0" borderId="15" xfId="6" applyNumberFormat="1" applyFont="1" applyFill="1" applyBorder="1" applyAlignment="1">
      <alignment horizontal="right" vertical="center"/>
    </xf>
    <xf numFmtId="38" fontId="47" fillId="0" borderId="14" xfId="6" applyFont="1" applyFill="1" applyBorder="1" applyAlignment="1">
      <alignment vertical="center"/>
    </xf>
    <xf numFmtId="38" fontId="47" fillId="0" borderId="18" xfId="6" applyFont="1" applyFill="1" applyBorder="1" applyAlignment="1">
      <alignment vertical="center"/>
    </xf>
    <xf numFmtId="0" fontId="36" fillId="0" borderId="18" xfId="0" applyFont="1" applyBorder="1" applyAlignment="1">
      <alignment horizontal="center" vertical="center"/>
    </xf>
    <xf numFmtId="38" fontId="37" fillId="0" borderId="15" xfId="6" applyFont="1" applyFill="1" applyBorder="1" applyAlignment="1">
      <alignment horizontal="right" vertical="center"/>
    </xf>
    <xf numFmtId="0" fontId="37" fillId="0" borderId="41" xfId="0" applyFont="1" applyFill="1" applyBorder="1" applyAlignment="1">
      <alignment horizontal="left" vertical="center"/>
    </xf>
    <xf numFmtId="0" fontId="37" fillId="0" borderId="14" xfId="0" applyFont="1" applyFill="1" applyBorder="1" applyAlignment="1">
      <alignment horizontal="left" vertical="center"/>
    </xf>
    <xf numFmtId="0" fontId="37" fillId="0" borderId="14" xfId="0" applyFont="1" applyFill="1" applyBorder="1" applyAlignment="1">
      <alignment vertical="center"/>
    </xf>
    <xf numFmtId="0" fontId="38" fillId="0" borderId="2" xfId="0" applyFont="1" applyBorder="1" applyAlignment="1">
      <alignment horizontal="left" vertical="center"/>
    </xf>
    <xf numFmtId="0" fontId="37" fillId="0" borderId="2" xfId="0" applyFont="1" applyBorder="1" applyAlignment="1">
      <alignment vertical="center"/>
    </xf>
    <xf numFmtId="181" fontId="37" fillId="0" borderId="36" xfId="6" applyNumberFormat="1" applyFont="1" applyFill="1" applyBorder="1" applyAlignment="1">
      <alignment horizontal="right" vertical="center"/>
    </xf>
    <xf numFmtId="0" fontId="37" fillId="0" borderId="42" xfId="0" applyFont="1" applyFill="1" applyBorder="1" applyAlignment="1">
      <alignment vertical="center"/>
    </xf>
    <xf numFmtId="0" fontId="37" fillId="0" borderId="15" xfId="0" applyFont="1" applyFill="1" applyBorder="1" applyAlignment="1">
      <alignment vertical="center"/>
    </xf>
    <xf numFmtId="0" fontId="37" fillId="0" borderId="41"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41" xfId="0" applyFont="1" applyFill="1" applyBorder="1" applyAlignment="1">
      <alignment vertical="center"/>
    </xf>
    <xf numFmtId="0" fontId="36" fillId="0" borderId="41" xfId="0" applyFont="1" applyFill="1" applyBorder="1" applyAlignment="1">
      <alignment vertical="center"/>
    </xf>
    <xf numFmtId="0" fontId="37" fillId="0" borderId="38" xfId="0" applyFont="1" applyBorder="1" applyAlignment="1">
      <alignment horizontal="center"/>
    </xf>
    <xf numFmtId="0" fontId="37" fillId="0" borderId="39" xfId="0" applyFont="1" applyBorder="1" applyAlignment="1">
      <alignment horizontal="center"/>
    </xf>
    <xf numFmtId="38" fontId="49" fillId="3" borderId="14" xfId="6" applyFont="1" applyFill="1" applyBorder="1" applyAlignment="1">
      <alignment horizontal="right" vertical="center"/>
    </xf>
    <xf numFmtId="38" fontId="49" fillId="3" borderId="18" xfId="6" applyFont="1" applyFill="1" applyBorder="1" applyAlignment="1">
      <alignment horizontal="right" vertical="center"/>
    </xf>
    <xf numFmtId="38" fontId="49" fillId="0" borderId="14" xfId="6" applyFont="1" applyBorder="1" applyAlignment="1">
      <alignment horizontal="right" vertical="center"/>
    </xf>
    <xf numFmtId="0" fontId="36" fillId="0" borderId="13" xfId="0" applyFont="1" applyBorder="1" applyAlignment="1">
      <alignment horizontal="left" vertical="center"/>
    </xf>
    <xf numFmtId="0" fontId="36" fillId="0" borderId="41" xfId="0" applyFont="1" applyBorder="1" applyAlignment="1">
      <alignment horizontal="left" vertical="center"/>
    </xf>
    <xf numFmtId="38" fontId="36" fillId="3" borderId="14" xfId="6" applyFont="1" applyFill="1" applyBorder="1" applyAlignment="1">
      <alignment horizontal="right" vertical="center"/>
    </xf>
    <xf numFmtId="38" fontId="36" fillId="0" borderId="14" xfId="6" applyFont="1" applyBorder="1" applyAlignment="1">
      <alignment horizontal="right" vertical="center"/>
    </xf>
    <xf numFmtId="0" fontId="49" fillId="0" borderId="13" xfId="0" applyFont="1" applyBorder="1" applyAlignment="1">
      <alignment horizontal="left" vertical="center"/>
    </xf>
    <xf numFmtId="0" fontId="49" fillId="0" borderId="41" xfId="0" applyFont="1" applyBorder="1" applyAlignment="1">
      <alignment horizontal="left" vertical="center"/>
    </xf>
    <xf numFmtId="0" fontId="36" fillId="0" borderId="65" xfId="0" applyFont="1" applyBorder="1" applyAlignment="1">
      <alignment horizontal="left" vertical="center"/>
    </xf>
    <xf numFmtId="0" fontId="36" fillId="0" borderId="42" xfId="0" applyFont="1" applyBorder="1" applyAlignment="1">
      <alignment horizontal="left" vertical="center"/>
    </xf>
    <xf numFmtId="38" fontId="36" fillId="0" borderId="15" xfId="6" applyFont="1" applyBorder="1" applyAlignment="1">
      <alignment horizontal="right" vertical="center"/>
    </xf>
    <xf numFmtId="38" fontId="36" fillId="3" borderId="15" xfId="6" applyFont="1" applyFill="1" applyBorder="1" applyAlignment="1">
      <alignment horizontal="right" vertical="center"/>
    </xf>
    <xf numFmtId="38" fontId="36" fillId="3" borderId="36" xfId="6" applyFont="1" applyFill="1" applyBorder="1" applyAlignment="1">
      <alignment horizontal="right" vertical="center"/>
    </xf>
    <xf numFmtId="38" fontId="49" fillId="3" borderId="32" xfId="6" applyFont="1" applyFill="1" applyBorder="1" applyAlignment="1">
      <alignment horizontal="right" vertical="center"/>
    </xf>
    <xf numFmtId="38" fontId="49" fillId="3" borderId="33" xfId="6" applyFont="1" applyFill="1" applyBorder="1" applyAlignment="1">
      <alignment horizontal="right" vertical="center"/>
    </xf>
    <xf numFmtId="0" fontId="49" fillId="0" borderId="63" xfId="0" applyFont="1" applyBorder="1" applyAlignment="1">
      <alignment horizontal="center" vertical="center"/>
    </xf>
    <xf numFmtId="0" fontId="49" fillId="0" borderId="64" xfId="0" applyFont="1" applyBorder="1" applyAlignment="1">
      <alignment horizontal="center" vertical="center"/>
    </xf>
    <xf numFmtId="0" fontId="49" fillId="0" borderId="48" xfId="0" applyFont="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41" xfId="0" applyFont="1" applyBorder="1" applyAlignment="1">
      <alignment horizontal="center" vertical="center"/>
    </xf>
    <xf numFmtId="38" fontId="49" fillId="0" borderId="32" xfId="6" applyFont="1" applyBorder="1" applyAlignment="1">
      <alignment horizontal="right" vertical="center"/>
    </xf>
    <xf numFmtId="38" fontId="36" fillId="3" borderId="18" xfId="6" applyFont="1" applyFill="1" applyBorder="1" applyAlignment="1">
      <alignment horizontal="right" vertical="center"/>
    </xf>
    <xf numFmtId="0" fontId="50" fillId="0" borderId="13" xfId="0" applyFont="1" applyBorder="1" applyAlignment="1">
      <alignment horizontal="left" vertical="center" wrapText="1"/>
    </xf>
    <xf numFmtId="0" fontId="50" fillId="0" borderId="13" xfId="0" applyFont="1" applyBorder="1" applyAlignment="1">
      <alignment horizontal="left" vertical="center"/>
    </xf>
    <xf numFmtId="0" fontId="50" fillId="0" borderId="41" xfId="0" applyFont="1" applyBorder="1" applyAlignment="1">
      <alignment horizontal="left" vertical="center"/>
    </xf>
    <xf numFmtId="176" fontId="37" fillId="0" borderId="45" xfId="7" applyNumberFormat="1" applyFont="1" applyBorder="1" applyAlignment="1">
      <alignment horizontal="right" vertical="center"/>
    </xf>
    <xf numFmtId="176" fontId="37" fillId="0" borderId="42" xfId="7" applyNumberFormat="1" applyFont="1" applyBorder="1" applyAlignment="1">
      <alignment horizontal="right" vertical="center"/>
    </xf>
    <xf numFmtId="176" fontId="37" fillId="0" borderId="83" xfId="7" applyNumberFormat="1" applyFont="1" applyBorder="1" applyAlignment="1">
      <alignment horizontal="right" vertical="center"/>
    </xf>
    <xf numFmtId="176" fontId="37" fillId="0" borderId="84" xfId="7" applyNumberFormat="1" applyFont="1" applyBorder="1" applyAlignment="1">
      <alignment horizontal="right" vertical="center"/>
    </xf>
    <xf numFmtId="38" fontId="37" fillId="0" borderId="15" xfId="7" applyFont="1" applyBorder="1" applyAlignment="1">
      <alignment horizontal="right" vertical="center"/>
    </xf>
    <xf numFmtId="38" fontId="37" fillId="0" borderId="36" xfId="7" applyFont="1" applyBorder="1" applyAlignment="1">
      <alignment horizontal="right" vertical="center"/>
    </xf>
    <xf numFmtId="38" fontId="7" fillId="0" borderId="3" xfId="0" applyNumberFormat="1" applyFont="1" applyBorder="1" applyAlignment="1">
      <alignment vertical="center"/>
    </xf>
    <xf numFmtId="38" fontId="37" fillId="0" borderId="83" xfId="7" applyNumberFormat="1" applyFont="1" applyBorder="1" applyAlignment="1">
      <alignment horizontal="right" vertical="center"/>
    </xf>
    <xf numFmtId="38" fontId="37" fillId="0" borderId="84" xfId="7" applyNumberFormat="1" applyFont="1" applyBorder="1" applyAlignment="1">
      <alignment horizontal="right" vertical="center"/>
    </xf>
    <xf numFmtId="183" fontId="37" fillId="0" borderId="45" xfId="0" applyNumberFormat="1" applyFont="1" applyBorder="1" applyAlignment="1">
      <alignment horizontal="right" vertical="center"/>
    </xf>
    <xf numFmtId="183" fontId="37" fillId="0" borderId="42" xfId="0" applyNumberFormat="1" applyFont="1" applyBorder="1" applyAlignment="1">
      <alignment horizontal="right" vertical="center"/>
    </xf>
    <xf numFmtId="183" fontId="37" fillId="0" borderId="69" xfId="0" applyNumberFormat="1" applyFont="1" applyBorder="1" applyAlignment="1">
      <alignment horizontal="right" vertical="center"/>
    </xf>
    <xf numFmtId="38" fontId="37" fillId="0" borderId="14" xfId="7" applyNumberFormat="1" applyFont="1" applyBorder="1" applyAlignment="1">
      <alignment horizontal="right" vertical="center"/>
    </xf>
    <xf numFmtId="38" fontId="7" fillId="0" borderId="3" xfId="6" applyFont="1" applyBorder="1" applyAlignment="1">
      <alignment horizontal="right" vertical="center"/>
    </xf>
    <xf numFmtId="183" fontId="37" fillId="0" borderId="14" xfId="0" applyNumberFormat="1" applyFont="1" applyBorder="1" applyAlignment="1">
      <alignment horizontal="right" vertical="center"/>
    </xf>
    <xf numFmtId="183" fontId="37" fillId="0" borderId="18" xfId="0" applyNumberFormat="1" applyFont="1" applyBorder="1" applyAlignment="1">
      <alignment horizontal="right" vertical="center"/>
    </xf>
    <xf numFmtId="38" fontId="37" fillId="0" borderId="45" xfId="7" applyNumberFormat="1" applyFont="1" applyBorder="1" applyAlignment="1">
      <alignment horizontal="right" vertical="center"/>
    </xf>
    <xf numFmtId="38" fontId="37" fillId="0" borderId="42" xfId="7" applyNumberFormat="1" applyFont="1" applyBorder="1" applyAlignment="1">
      <alignment horizontal="right" vertical="center"/>
    </xf>
    <xf numFmtId="0" fontId="38" fillId="0" borderId="2" xfId="0" applyFont="1" applyFill="1" applyBorder="1" applyAlignment="1">
      <alignment horizontal="right" vertical="center"/>
    </xf>
    <xf numFmtId="3" fontId="38" fillId="0" borderId="29" xfId="0" applyNumberFormat="1" applyFont="1" applyFill="1" applyBorder="1" applyAlignment="1">
      <alignment horizontal="right" vertical="center"/>
    </xf>
    <xf numFmtId="3" fontId="38" fillId="0" borderId="30" xfId="0" applyNumberFormat="1" applyFont="1" applyFill="1" applyBorder="1" applyAlignment="1">
      <alignment horizontal="right" vertical="center"/>
    </xf>
    <xf numFmtId="3" fontId="38" fillId="0" borderId="14" xfId="0" applyNumberFormat="1" applyFont="1" applyFill="1" applyBorder="1" applyAlignment="1">
      <alignment horizontal="right" vertical="center"/>
    </xf>
    <xf numFmtId="3" fontId="38" fillId="0" borderId="18" xfId="0" applyNumberFormat="1" applyFont="1" applyFill="1" applyBorder="1" applyAlignment="1">
      <alignment horizontal="right" vertical="center"/>
    </xf>
    <xf numFmtId="3" fontId="38" fillId="0" borderId="15" xfId="0" applyNumberFormat="1" applyFont="1" applyFill="1" applyBorder="1" applyAlignment="1">
      <alignment horizontal="right" vertical="center"/>
    </xf>
    <xf numFmtId="0" fontId="37" fillId="0" borderId="38" xfId="0" applyFont="1" applyFill="1" applyBorder="1" applyAlignment="1">
      <alignment horizontal="center" vertical="center"/>
    </xf>
    <xf numFmtId="0" fontId="37" fillId="0" borderId="39" xfId="0" applyFont="1" applyFill="1" applyBorder="1" applyAlignment="1">
      <alignment horizontal="center" vertical="center"/>
    </xf>
    <xf numFmtId="38" fontId="7" fillId="0" borderId="0" xfId="6" applyFont="1" applyBorder="1" applyAlignment="1">
      <alignment horizontal="right" vertical="center"/>
    </xf>
    <xf numFmtId="38" fontId="37" fillId="0" borderId="14" xfId="7" applyFont="1" applyBorder="1" applyAlignment="1">
      <alignment horizontal="right" vertical="center"/>
    </xf>
    <xf numFmtId="38" fontId="37" fillId="0" borderId="18" xfId="7" applyFont="1" applyBorder="1" applyAlignment="1">
      <alignment horizontal="right" vertical="center"/>
    </xf>
    <xf numFmtId="38" fontId="37" fillId="0" borderId="26" xfId="7" applyFont="1" applyBorder="1" applyAlignment="1">
      <alignment horizontal="right" vertical="center"/>
    </xf>
    <xf numFmtId="38" fontId="37" fillId="0" borderId="27" xfId="7" applyFont="1" applyBorder="1" applyAlignment="1">
      <alignment horizontal="right" vertical="center"/>
    </xf>
    <xf numFmtId="3" fontId="38" fillId="0" borderId="44" xfId="0" applyNumberFormat="1" applyFont="1" applyFill="1" applyBorder="1" applyAlignment="1">
      <alignment horizontal="right" vertical="center"/>
    </xf>
    <xf numFmtId="3" fontId="38" fillId="0" borderId="41" xfId="0" applyNumberFormat="1" applyFont="1" applyFill="1" applyBorder="1" applyAlignment="1">
      <alignment horizontal="right" vertical="center"/>
    </xf>
    <xf numFmtId="0" fontId="37" fillId="0" borderId="37" xfId="0" applyFont="1" applyFill="1" applyBorder="1" applyAlignment="1">
      <alignment horizontal="center" vertical="center"/>
    </xf>
    <xf numFmtId="0" fontId="37" fillId="0" borderId="34" xfId="0" applyFont="1" applyBorder="1" applyAlignment="1">
      <alignment vertical="center"/>
    </xf>
    <xf numFmtId="0" fontId="51" fillId="0" borderId="14" xfId="0" applyFont="1" applyBorder="1" applyAlignment="1">
      <alignment horizontal="center" vertical="center" wrapText="1"/>
    </xf>
    <xf numFmtId="0" fontId="51" fillId="0" borderId="18" xfId="0" applyFont="1" applyBorder="1" applyAlignment="1">
      <alignment horizontal="center" vertical="center" wrapText="1"/>
    </xf>
    <xf numFmtId="3" fontId="38" fillId="0" borderId="45" xfId="0" applyNumberFormat="1" applyFont="1" applyFill="1" applyBorder="1" applyAlignment="1">
      <alignment horizontal="right" vertical="center"/>
    </xf>
    <xf numFmtId="3" fontId="38" fillId="0" borderId="42" xfId="0" applyNumberFormat="1" applyFont="1" applyFill="1" applyBorder="1" applyAlignment="1">
      <alignment horizontal="right" vertical="center"/>
    </xf>
    <xf numFmtId="38" fontId="37" fillId="0" borderId="26" xfId="7" applyFont="1" applyBorder="1" applyAlignment="1">
      <alignment horizontal="center" vertical="center"/>
    </xf>
    <xf numFmtId="0" fontId="37" fillId="0" borderId="26" xfId="0" applyFont="1" applyBorder="1" applyAlignment="1">
      <alignment horizontal="center" vertical="center"/>
    </xf>
    <xf numFmtId="176" fontId="37" fillId="0" borderId="14" xfId="7" applyNumberFormat="1" applyFont="1" applyBorder="1" applyAlignment="1">
      <alignment horizontal="right" vertical="center"/>
    </xf>
    <xf numFmtId="38" fontId="37" fillId="0" borderId="15" xfId="7" applyFont="1" applyBorder="1" applyAlignment="1">
      <alignment horizontal="center" vertical="center"/>
    </xf>
    <xf numFmtId="38" fontId="7" fillId="0" borderId="1" xfId="0" applyNumberFormat="1" applyFont="1" applyBorder="1" applyAlignment="1">
      <alignment vertical="center"/>
    </xf>
    <xf numFmtId="38" fontId="7" fillId="0" borderId="82" xfId="6" applyFont="1" applyBorder="1" applyAlignment="1">
      <alignment horizontal="right" vertical="center"/>
    </xf>
    <xf numFmtId="38" fontId="7" fillId="0" borderId="1" xfId="6" applyFont="1" applyBorder="1" applyAlignment="1">
      <alignment horizontal="right" vertical="center"/>
    </xf>
    <xf numFmtId="183" fontId="37" fillId="0" borderId="83" xfId="0" applyNumberFormat="1" applyFont="1" applyBorder="1" applyAlignment="1">
      <alignment horizontal="right" vertical="center"/>
    </xf>
    <xf numFmtId="183" fontId="37" fillId="0" borderId="84" xfId="0" applyNumberFormat="1" applyFont="1" applyBorder="1" applyAlignment="1">
      <alignment horizontal="right" vertical="center"/>
    </xf>
    <xf numFmtId="183" fontId="37" fillId="0" borderId="56" xfId="0" applyNumberFormat="1" applyFont="1" applyBorder="1" applyAlignment="1">
      <alignment horizontal="right" vertical="center"/>
    </xf>
    <xf numFmtId="3" fontId="38" fillId="0" borderId="36" xfId="0" applyNumberFormat="1" applyFont="1" applyFill="1" applyBorder="1" applyAlignment="1">
      <alignment horizontal="right" vertical="center"/>
    </xf>
    <xf numFmtId="0" fontId="36" fillId="0" borderId="14"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37" fillId="0" borderId="14" xfId="0" applyFont="1" applyBorder="1" applyAlignment="1">
      <alignment horizontal="center" vertical="center" shrinkToFit="1"/>
    </xf>
    <xf numFmtId="0" fontId="38" fillId="3" borderId="82" xfId="0" applyFont="1" applyFill="1" applyBorder="1" applyAlignment="1">
      <alignment horizontal="center" vertical="center"/>
    </xf>
    <xf numFmtId="0" fontId="38" fillId="3" borderId="85" xfId="0" applyFont="1" applyFill="1" applyBorder="1" applyAlignment="1">
      <alignment horizontal="center" vertical="center"/>
    </xf>
    <xf numFmtId="183" fontId="38" fillId="3" borderId="82" xfId="0" applyNumberFormat="1" applyFont="1" applyFill="1" applyBorder="1" applyAlignment="1">
      <alignment horizontal="center" vertical="center" wrapText="1"/>
    </xf>
    <xf numFmtId="0" fontId="38" fillId="3" borderId="82" xfId="0" applyFont="1" applyFill="1" applyBorder="1" applyAlignment="1">
      <alignment horizontal="center" vertical="center" wrapText="1"/>
    </xf>
    <xf numFmtId="183" fontId="38" fillId="3" borderId="85" xfId="0" applyNumberFormat="1" applyFont="1" applyFill="1" applyBorder="1" applyAlignment="1">
      <alignment horizontal="center" vertical="center" wrapText="1"/>
    </xf>
    <xf numFmtId="0" fontId="38" fillId="3" borderId="85" xfId="0" applyFont="1" applyFill="1" applyBorder="1" applyAlignment="1">
      <alignment horizontal="center" vertical="center" wrapText="1"/>
    </xf>
    <xf numFmtId="0" fontId="38" fillId="3" borderId="86" xfId="0" applyFont="1" applyFill="1" applyBorder="1" applyAlignment="1">
      <alignment horizontal="center" vertical="center"/>
    </xf>
    <xf numFmtId="0" fontId="37" fillId="3" borderId="86" xfId="0" applyFont="1" applyFill="1" applyBorder="1" applyAlignment="1">
      <alignment horizontal="center" vertical="center"/>
    </xf>
    <xf numFmtId="183" fontId="38" fillId="3" borderId="86" xfId="0" applyNumberFormat="1" applyFont="1" applyFill="1" applyBorder="1" applyAlignment="1">
      <alignment horizontal="center" vertical="center" wrapText="1"/>
    </xf>
    <xf numFmtId="0" fontId="38" fillId="3" borderId="86" xfId="0" applyFont="1" applyFill="1" applyBorder="1" applyAlignment="1">
      <alignment horizontal="center" vertical="center" wrapText="1"/>
    </xf>
    <xf numFmtId="187" fontId="38" fillId="3" borderId="86" xfId="0" applyNumberFormat="1" applyFont="1" applyFill="1" applyBorder="1" applyAlignment="1">
      <alignment horizontal="center" vertical="center" wrapText="1"/>
    </xf>
    <xf numFmtId="0" fontId="37" fillId="3" borderId="86" xfId="0" applyFont="1" applyFill="1" applyBorder="1" applyAlignment="1">
      <alignment horizontal="center" vertical="center" wrapText="1"/>
    </xf>
    <xf numFmtId="0" fontId="38" fillId="3" borderId="0" xfId="0" applyFont="1" applyFill="1" applyBorder="1" applyAlignment="1">
      <alignment horizontal="right" vertical="center"/>
    </xf>
    <xf numFmtId="0" fontId="38" fillId="3" borderId="4" xfId="0" applyFont="1" applyFill="1" applyBorder="1" applyAlignment="1">
      <alignment horizontal="right" vertical="center"/>
    </xf>
    <xf numFmtId="0" fontId="38" fillId="3" borderId="88" xfId="0" applyFont="1" applyFill="1" applyBorder="1" applyAlignment="1">
      <alignment horizontal="center" vertical="center"/>
    </xf>
    <xf numFmtId="184" fontId="38" fillId="3" borderId="44" xfId="0" applyNumberFormat="1" applyFont="1" applyFill="1" applyBorder="1" applyAlignment="1">
      <alignment vertical="center"/>
    </xf>
    <xf numFmtId="0" fontId="38" fillId="3" borderId="41" xfId="0" applyFont="1" applyFill="1" applyBorder="1" applyAlignment="1">
      <alignment vertical="center"/>
    </xf>
    <xf numFmtId="0" fontId="38" fillId="3" borderId="89" xfId="0" applyFont="1" applyFill="1" applyBorder="1" applyAlignment="1">
      <alignment horizontal="center" vertical="center"/>
    </xf>
    <xf numFmtId="0" fontId="38" fillId="3" borderId="61"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87" xfId="0" applyFont="1" applyFill="1" applyBorder="1" applyAlignment="1">
      <alignment horizontal="center" vertical="center"/>
    </xf>
    <xf numFmtId="0" fontId="38" fillId="3" borderId="50"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70" xfId="0" applyFont="1" applyFill="1" applyBorder="1" applyAlignment="1">
      <alignment horizontal="center" vertical="center"/>
    </xf>
    <xf numFmtId="0" fontId="43" fillId="3" borderId="88" xfId="0" applyFont="1" applyFill="1" applyBorder="1" applyAlignment="1">
      <alignment horizontal="center" vertical="center" wrapText="1"/>
    </xf>
    <xf numFmtId="0" fontId="43" fillId="3" borderId="89" xfId="0" applyFont="1" applyFill="1" applyBorder="1" applyAlignment="1">
      <alignment horizontal="center" vertical="center" wrapText="1"/>
    </xf>
    <xf numFmtId="183" fontId="38" fillId="3" borderId="88" xfId="0" applyNumberFormat="1" applyFont="1" applyFill="1" applyBorder="1" applyAlignment="1">
      <alignment horizontal="center" vertical="center" wrapText="1"/>
    </xf>
    <xf numFmtId="0" fontId="38" fillId="3" borderId="88" xfId="0" applyFont="1" applyFill="1" applyBorder="1" applyAlignment="1">
      <alignment horizontal="center" vertical="center" wrapText="1"/>
    </xf>
    <xf numFmtId="0" fontId="37" fillId="3" borderId="38" xfId="0" applyFont="1" applyFill="1" applyBorder="1" applyAlignment="1">
      <alignment horizontal="center" vertical="center"/>
    </xf>
    <xf numFmtId="0" fontId="37" fillId="3" borderId="39" xfId="0" applyFont="1" applyFill="1" applyBorder="1" applyAlignment="1">
      <alignment horizontal="center" vertical="center"/>
    </xf>
    <xf numFmtId="184" fontId="37" fillId="3" borderId="44" xfId="0" applyNumberFormat="1" applyFont="1" applyFill="1" applyBorder="1" applyAlignment="1">
      <alignment horizontal="center" vertical="center"/>
    </xf>
    <xf numFmtId="184" fontId="37" fillId="3" borderId="13" xfId="0" applyNumberFormat="1" applyFont="1" applyFill="1" applyBorder="1" applyAlignment="1">
      <alignment horizontal="center" vertical="center"/>
    </xf>
    <xf numFmtId="183" fontId="37" fillId="3" borderId="45" xfId="0" applyNumberFormat="1" applyFont="1" applyFill="1" applyBorder="1" applyAlignment="1">
      <alignment horizontal="right" vertical="center"/>
    </xf>
    <xf numFmtId="183" fontId="37" fillId="3" borderId="65" xfId="0" applyNumberFormat="1" applyFont="1" applyFill="1" applyBorder="1" applyAlignment="1">
      <alignment horizontal="right" vertical="center"/>
    </xf>
    <xf numFmtId="0" fontId="38" fillId="3" borderId="64" xfId="0" applyFont="1" applyFill="1" applyBorder="1" applyAlignment="1">
      <alignment horizontal="right" vertical="center"/>
    </xf>
    <xf numFmtId="0" fontId="38" fillId="3" borderId="75" xfId="0" applyFont="1" applyFill="1" applyBorder="1" applyAlignment="1">
      <alignment horizontal="right" vertical="center"/>
    </xf>
    <xf numFmtId="0" fontId="38" fillId="3" borderId="1" xfId="0" applyFont="1" applyFill="1" applyBorder="1" applyAlignment="1">
      <alignment horizontal="right" vertical="center"/>
    </xf>
    <xf numFmtId="0" fontId="38" fillId="3" borderId="55" xfId="0" applyFont="1" applyFill="1" applyBorder="1" applyAlignment="1">
      <alignment horizontal="right" vertical="center"/>
    </xf>
    <xf numFmtId="0" fontId="38" fillId="3" borderId="56" xfId="0" applyFont="1" applyFill="1" applyBorder="1" applyAlignment="1">
      <alignment horizontal="right" vertical="center"/>
    </xf>
    <xf numFmtId="190" fontId="38" fillId="3" borderId="60" xfId="0" applyNumberFormat="1" applyFont="1" applyFill="1" applyBorder="1" applyAlignment="1">
      <alignment horizontal="center" vertical="center" wrapText="1"/>
    </xf>
    <xf numFmtId="0" fontId="38" fillId="3" borderId="60" xfId="0" applyFont="1" applyFill="1" applyBorder="1" applyAlignment="1">
      <alignment horizontal="center" vertical="center"/>
    </xf>
    <xf numFmtId="0" fontId="38" fillId="3" borderId="13" xfId="0" applyFont="1" applyFill="1" applyBorder="1" applyAlignment="1">
      <alignment vertical="center"/>
    </xf>
    <xf numFmtId="0" fontId="38" fillId="3" borderId="12" xfId="0" applyFont="1" applyFill="1" applyBorder="1" applyAlignment="1">
      <alignment vertical="center"/>
    </xf>
    <xf numFmtId="0" fontId="38" fillId="3" borderId="59" xfId="0" applyFont="1" applyFill="1" applyBorder="1" applyAlignment="1">
      <alignment horizontal="center" vertical="center"/>
    </xf>
    <xf numFmtId="183" fontId="38" fillId="3" borderId="59" xfId="0" applyNumberFormat="1" applyFont="1" applyFill="1" applyBorder="1" applyAlignment="1">
      <alignment horizontal="center" vertical="center" wrapText="1"/>
    </xf>
    <xf numFmtId="0" fontId="38" fillId="3" borderId="59" xfId="0" applyFont="1" applyFill="1" applyBorder="1" applyAlignment="1">
      <alignment horizontal="center" vertical="center" wrapText="1"/>
    </xf>
    <xf numFmtId="0" fontId="38" fillId="3" borderId="65" xfId="0" applyFont="1" applyFill="1" applyBorder="1" applyAlignment="1">
      <alignment horizontal="right" vertical="center"/>
    </xf>
    <xf numFmtId="0" fontId="38" fillId="3" borderId="17" xfId="0" applyFont="1" applyFill="1" applyBorder="1" applyAlignment="1">
      <alignment horizontal="left" vertical="center"/>
    </xf>
    <xf numFmtId="0" fontId="38" fillId="3" borderId="65" xfId="0" applyFont="1" applyFill="1" applyBorder="1" applyAlignment="1">
      <alignment horizontal="left" vertical="center"/>
    </xf>
    <xf numFmtId="0" fontId="37" fillId="3" borderId="65" xfId="0" applyFont="1" applyFill="1" applyBorder="1" applyAlignment="1">
      <alignment vertical="center"/>
    </xf>
    <xf numFmtId="0" fontId="38" fillId="3" borderId="34" xfId="0" applyFont="1" applyFill="1" applyBorder="1" applyAlignment="1">
      <alignment vertical="center"/>
    </xf>
    <xf numFmtId="0" fontId="38" fillId="3" borderId="14" xfId="0" applyFont="1" applyFill="1" applyBorder="1" applyAlignment="1">
      <alignment vertical="center"/>
    </xf>
    <xf numFmtId="0" fontId="37" fillId="3" borderId="56" xfId="0" applyFont="1" applyFill="1" applyBorder="1" applyAlignment="1">
      <alignment vertical="center"/>
    </xf>
    <xf numFmtId="0" fontId="38" fillId="3" borderId="35" xfId="0" applyFont="1" applyFill="1" applyBorder="1" applyAlignment="1">
      <alignment vertical="center"/>
    </xf>
    <xf numFmtId="0" fontId="38" fillId="3" borderId="15" xfId="0" applyFont="1" applyFill="1" applyBorder="1" applyAlignment="1">
      <alignment vertical="center"/>
    </xf>
    <xf numFmtId="184" fontId="38" fillId="3" borderId="45" xfId="0" applyNumberFormat="1" applyFont="1" applyFill="1" applyBorder="1" applyAlignment="1">
      <alignment vertical="center"/>
    </xf>
    <xf numFmtId="0" fontId="38" fillId="3" borderId="42" xfId="0" applyFont="1" applyFill="1" applyBorder="1" applyAlignment="1">
      <alignment vertical="center"/>
    </xf>
    <xf numFmtId="0" fontId="38" fillId="3" borderId="3" xfId="0" applyFont="1" applyFill="1" applyBorder="1" applyAlignment="1">
      <alignment horizontal="right" vertical="center"/>
    </xf>
    <xf numFmtId="0" fontId="38" fillId="3" borderId="87" xfId="0" applyFont="1" applyFill="1" applyBorder="1" applyAlignment="1">
      <alignment horizontal="right" vertical="center"/>
    </xf>
    <xf numFmtId="0" fontId="36" fillId="3" borderId="38" xfId="0" applyFont="1" applyFill="1" applyBorder="1" applyAlignment="1">
      <alignment horizontal="center" vertical="center" wrapText="1"/>
    </xf>
    <xf numFmtId="186" fontId="37" fillId="3" borderId="44" xfId="0" applyNumberFormat="1" applyFont="1" applyFill="1" applyBorder="1" applyAlignment="1">
      <alignment horizontal="center" vertical="center"/>
    </xf>
    <xf numFmtId="186" fontId="37" fillId="3" borderId="13" xfId="0" applyNumberFormat="1" applyFont="1" applyFill="1" applyBorder="1" applyAlignment="1">
      <alignment horizontal="center" vertical="center"/>
    </xf>
    <xf numFmtId="0" fontId="37" fillId="0" borderId="17" xfId="0" applyFont="1" applyBorder="1" applyAlignment="1">
      <alignment horizontal="center" vertical="center"/>
    </xf>
    <xf numFmtId="0" fontId="37" fillId="0" borderId="42" xfId="0" applyFont="1" applyBorder="1" applyAlignment="1">
      <alignment horizontal="center" vertical="center"/>
    </xf>
    <xf numFmtId="0" fontId="37" fillId="3" borderId="14" xfId="0" applyFont="1" applyFill="1" applyBorder="1" applyAlignment="1">
      <alignment vertical="center"/>
    </xf>
    <xf numFmtId="0" fontId="37" fillId="3" borderId="34" xfId="0" applyFont="1" applyFill="1" applyBorder="1" applyAlignment="1">
      <alignment vertical="center"/>
    </xf>
    <xf numFmtId="38" fontId="38" fillId="0" borderId="45" xfId="7" applyFont="1" applyBorder="1" applyAlignment="1">
      <alignment horizontal="right" vertical="center"/>
    </xf>
    <xf numFmtId="38" fontId="38" fillId="0" borderId="42" xfId="7" applyFont="1" applyBorder="1" applyAlignment="1">
      <alignment horizontal="right" vertical="center"/>
    </xf>
    <xf numFmtId="38" fontId="38" fillId="0" borderId="44" xfId="7" applyFont="1" applyBorder="1" applyAlignment="1">
      <alignment horizontal="right" vertical="center"/>
    </xf>
    <xf numFmtId="38" fontId="38" fillId="0" borderId="41" xfId="7" applyFont="1" applyBorder="1" applyAlignment="1">
      <alignment horizontal="right" vertical="center"/>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38" fillId="0" borderId="41" xfId="0" applyFont="1" applyBorder="1" applyAlignment="1">
      <alignment horizontal="center" vertical="center"/>
    </xf>
    <xf numFmtId="0" fontId="38" fillId="0" borderId="17" xfId="0" applyFont="1" applyBorder="1" applyAlignment="1">
      <alignment horizontal="center" vertical="center"/>
    </xf>
    <xf numFmtId="0" fontId="38" fillId="0" borderId="65" xfId="0" applyFont="1" applyBorder="1" applyAlignment="1">
      <alignment horizontal="center" vertical="center"/>
    </xf>
    <xf numFmtId="0" fontId="38" fillId="0" borderId="42" xfId="0" applyFont="1" applyBorder="1" applyAlignment="1">
      <alignment horizontal="center" vertical="center"/>
    </xf>
    <xf numFmtId="38" fontId="38" fillId="0" borderId="83" xfId="7" applyFont="1" applyBorder="1" applyAlignment="1">
      <alignment horizontal="right" vertical="center"/>
    </xf>
    <xf numFmtId="38" fontId="38" fillId="0" borderId="56" xfId="7" applyFont="1" applyBorder="1" applyAlignment="1">
      <alignment horizontal="right" vertical="center"/>
    </xf>
    <xf numFmtId="0" fontId="38" fillId="0" borderId="57" xfId="0" applyFont="1" applyBorder="1" applyAlignment="1">
      <alignment horizontal="center" vertical="center"/>
    </xf>
    <xf numFmtId="0" fontId="38" fillId="0" borderId="55" xfId="0" applyFont="1" applyBorder="1" applyAlignment="1">
      <alignment horizontal="center" vertical="center"/>
    </xf>
    <xf numFmtId="0" fontId="38" fillId="0" borderId="84" xfId="0" applyFont="1" applyBorder="1" applyAlignment="1">
      <alignment horizontal="center" vertical="center"/>
    </xf>
    <xf numFmtId="38" fontId="38" fillId="0" borderId="84" xfId="7" applyFont="1" applyBorder="1" applyAlignment="1">
      <alignment horizontal="right" vertical="center"/>
    </xf>
    <xf numFmtId="38" fontId="38" fillId="0" borderId="12" xfId="7" applyFont="1" applyBorder="1" applyAlignment="1">
      <alignment horizontal="right" vertical="center"/>
    </xf>
    <xf numFmtId="0" fontId="36" fillId="0" borderId="44" xfId="0" applyFont="1" applyBorder="1" applyAlignment="1">
      <alignment horizontal="center" vertical="center" wrapText="1"/>
    </xf>
    <xf numFmtId="0" fontId="36" fillId="0" borderId="41"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1" xfId="0" applyFont="1" applyBorder="1" applyAlignment="1">
      <alignment horizontal="center" vertical="center" wrapText="1"/>
    </xf>
    <xf numFmtId="0" fontId="36" fillId="0" borderId="12" xfId="0" applyFont="1" applyBorder="1" applyAlignment="1">
      <alignment horizontal="center" vertical="center" wrapText="1"/>
    </xf>
    <xf numFmtId="183" fontId="38" fillId="0" borderId="45" xfId="0" applyNumberFormat="1" applyFont="1" applyBorder="1" applyAlignment="1">
      <alignment horizontal="right" vertical="center"/>
    </xf>
    <xf numFmtId="183" fontId="38" fillId="0" borderId="42" xfId="0" applyNumberFormat="1" applyFont="1" applyBorder="1" applyAlignment="1">
      <alignment horizontal="right" vertical="center"/>
    </xf>
    <xf numFmtId="38" fontId="38" fillId="0" borderId="45" xfId="7" applyNumberFormat="1" applyFont="1" applyBorder="1" applyAlignment="1">
      <alignment horizontal="right" vertical="center"/>
    </xf>
    <xf numFmtId="38" fontId="38" fillId="0" borderId="42" xfId="7" applyNumberFormat="1" applyFont="1" applyBorder="1" applyAlignment="1">
      <alignment horizontal="right" vertical="center"/>
    </xf>
    <xf numFmtId="176" fontId="38" fillId="0" borderId="44" xfId="7" applyNumberFormat="1" applyFont="1" applyBorder="1" applyAlignment="1">
      <alignment horizontal="right" vertical="center"/>
    </xf>
    <xf numFmtId="176" fontId="38" fillId="0" borderId="12" xfId="7" applyNumberFormat="1" applyFont="1" applyBorder="1" applyAlignment="1">
      <alignment horizontal="right" vertical="center"/>
    </xf>
    <xf numFmtId="183" fontId="38" fillId="0" borderId="44" xfId="0" applyNumberFormat="1" applyFont="1" applyBorder="1" applyAlignment="1">
      <alignment horizontal="right" vertical="center"/>
    </xf>
    <xf numFmtId="183" fontId="38" fillId="0" borderId="41" xfId="0" applyNumberFormat="1" applyFont="1" applyBorder="1" applyAlignment="1">
      <alignment horizontal="right" vertical="center"/>
    </xf>
    <xf numFmtId="176" fontId="38" fillId="0" borderId="83" xfId="7" applyNumberFormat="1" applyFont="1" applyBorder="1" applyAlignment="1">
      <alignment horizontal="right" vertical="center"/>
    </xf>
    <xf numFmtId="176" fontId="38" fillId="0" borderId="56" xfId="7" applyNumberFormat="1" applyFont="1" applyBorder="1" applyAlignment="1">
      <alignment horizontal="right" vertical="center"/>
    </xf>
    <xf numFmtId="0" fontId="38" fillId="0" borderId="0" xfId="0" applyFont="1" applyAlignment="1">
      <alignment horizontal="left" vertical="center"/>
    </xf>
    <xf numFmtId="38" fontId="38" fillId="0" borderId="83" xfId="6" applyFont="1" applyBorder="1" applyAlignment="1">
      <alignment horizontal="right" vertical="center"/>
    </xf>
    <xf numFmtId="38" fontId="38" fillId="0" borderId="84" xfId="6" applyFont="1" applyBorder="1" applyAlignment="1">
      <alignment horizontal="right" vertical="center"/>
    </xf>
    <xf numFmtId="183" fontId="38" fillId="0" borderId="83" xfId="0" applyNumberFormat="1" applyFont="1" applyBorder="1" applyAlignment="1">
      <alignment horizontal="right" vertical="center"/>
    </xf>
    <xf numFmtId="183" fontId="38" fillId="0" borderId="84" xfId="0" applyNumberFormat="1" applyFont="1" applyBorder="1" applyAlignment="1">
      <alignment horizontal="right" vertical="center"/>
    </xf>
    <xf numFmtId="176" fontId="38" fillId="0" borderId="45" xfId="7" applyNumberFormat="1" applyFont="1" applyBorder="1" applyAlignment="1">
      <alignment horizontal="right" vertical="center"/>
    </xf>
    <xf numFmtId="176" fontId="38" fillId="0" borderId="69" xfId="7" applyNumberFormat="1" applyFont="1" applyBorder="1" applyAlignment="1">
      <alignment horizontal="right" vertical="center"/>
    </xf>
    <xf numFmtId="38" fontId="38" fillId="0" borderId="14" xfId="7" applyFont="1" applyFill="1" applyBorder="1" applyAlignment="1">
      <alignment horizontal="right" vertical="center"/>
    </xf>
    <xf numFmtId="38" fontId="38" fillId="0" borderId="14" xfId="7" applyFont="1" applyFill="1" applyBorder="1" applyAlignment="1">
      <alignment horizontal="center" vertical="center"/>
    </xf>
    <xf numFmtId="0" fontId="37" fillId="0" borderId="90" xfId="0" applyFont="1" applyBorder="1" applyAlignment="1">
      <alignment horizontal="center" vertical="center"/>
    </xf>
    <xf numFmtId="0" fontId="37" fillId="0" borderId="3" xfId="0" applyFont="1" applyBorder="1" applyAlignment="1">
      <alignment horizontal="center" vertical="center"/>
    </xf>
    <xf numFmtId="0" fontId="37" fillId="0" borderId="87" xfId="0" applyFont="1" applyBorder="1" applyAlignment="1">
      <alignment horizontal="center" vertical="center"/>
    </xf>
    <xf numFmtId="0" fontId="37" fillId="0" borderId="47" xfId="0" applyFont="1" applyBorder="1" applyAlignment="1">
      <alignment horizontal="center" vertical="center"/>
    </xf>
    <xf numFmtId="0" fontId="37" fillId="0" borderId="64" xfId="0" applyFont="1" applyBorder="1" applyAlignment="1">
      <alignment horizontal="center" vertical="center"/>
    </xf>
    <xf numFmtId="0" fontId="37" fillId="0" borderId="75" xfId="0" applyFont="1" applyBorder="1" applyAlignment="1">
      <alignment horizontal="center" vertical="center"/>
    </xf>
    <xf numFmtId="0" fontId="37" fillId="0" borderId="71" xfId="0" applyFont="1" applyBorder="1" applyAlignment="1">
      <alignment horizontal="center" vertical="center"/>
    </xf>
    <xf numFmtId="38" fontId="61" fillId="0" borderId="0" xfId="7" applyFont="1" applyFill="1" applyBorder="1" applyAlignment="1">
      <alignment horizontal="right" vertical="center"/>
    </xf>
    <xf numFmtId="38" fontId="61" fillId="0" borderId="0" xfId="7" applyFont="1" applyFill="1" applyBorder="1" applyAlignment="1">
      <alignment horizontal="center" vertical="center"/>
    </xf>
    <xf numFmtId="0" fontId="37" fillId="0" borderId="12" xfId="0" applyFont="1" applyBorder="1" applyAlignment="1">
      <alignment horizontal="center" vertical="center"/>
    </xf>
    <xf numFmtId="38" fontId="38" fillId="0" borderId="18" xfId="7" applyFont="1" applyFill="1" applyBorder="1" applyAlignment="1">
      <alignment horizontal="center" vertical="center"/>
    </xf>
    <xf numFmtId="38" fontId="38" fillId="0" borderId="26" xfId="7" applyFont="1" applyFill="1" applyBorder="1" applyAlignment="1">
      <alignment horizontal="right" vertical="center"/>
    </xf>
    <xf numFmtId="0" fontId="38" fillId="0" borderId="44" xfId="0" applyFont="1" applyBorder="1" applyAlignment="1">
      <alignment horizontal="center" vertical="center"/>
    </xf>
    <xf numFmtId="38" fontId="38" fillId="0" borderId="15" xfId="7" applyFont="1" applyFill="1" applyBorder="1" applyAlignment="1">
      <alignment horizontal="center" vertical="center"/>
    </xf>
    <xf numFmtId="38" fontId="38" fillId="0" borderId="36" xfId="7" applyFont="1" applyFill="1" applyBorder="1" applyAlignment="1">
      <alignment horizontal="center" vertical="center"/>
    </xf>
    <xf numFmtId="0" fontId="38" fillId="0" borderId="12" xfId="0" applyFont="1" applyBorder="1" applyAlignment="1">
      <alignment horizontal="center" vertical="center" wrapText="1"/>
    </xf>
    <xf numFmtId="0" fontId="38" fillId="0" borderId="15" xfId="0" applyFont="1" applyBorder="1" applyAlignment="1">
      <alignment horizontal="center" vertical="center"/>
    </xf>
    <xf numFmtId="0" fontId="38" fillId="0" borderId="74" xfId="0" applyFont="1" applyBorder="1" applyAlignment="1">
      <alignment horizontal="center" vertical="center"/>
    </xf>
    <xf numFmtId="0" fontId="37" fillId="0" borderId="61" xfId="0" applyFont="1" applyBorder="1" applyAlignment="1">
      <alignment horizontal="center" vertical="center"/>
    </xf>
    <xf numFmtId="0" fontId="37" fillId="0" borderId="62" xfId="0" applyFont="1" applyBorder="1" applyAlignment="1">
      <alignment horizontal="center" vertical="center"/>
    </xf>
    <xf numFmtId="0" fontId="37" fillId="0" borderId="1" xfId="0" applyFont="1" applyBorder="1" applyAlignment="1">
      <alignment horizontal="center" vertical="center"/>
    </xf>
    <xf numFmtId="0" fontId="37" fillId="0" borderId="76" xfId="0" applyFont="1" applyBorder="1" applyAlignment="1">
      <alignment horizontal="center" vertical="center"/>
    </xf>
    <xf numFmtId="0" fontId="37" fillId="0" borderId="63" xfId="0" applyFont="1" applyBorder="1" applyAlignment="1">
      <alignment horizontal="center" vertical="center"/>
    </xf>
    <xf numFmtId="0" fontId="37" fillId="0" borderId="48" xfId="0" applyFont="1" applyBorder="1" applyAlignment="1">
      <alignment horizontal="center" vertical="center"/>
    </xf>
    <xf numFmtId="38" fontId="38" fillId="0" borderId="26" xfId="7" applyFont="1" applyFill="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38" fillId="0" borderId="48" xfId="0" applyFont="1" applyBorder="1" applyAlignment="1">
      <alignment horizontal="center" vertical="center"/>
    </xf>
    <xf numFmtId="38" fontId="38" fillId="0" borderId="27" xfId="7" applyFont="1" applyFill="1" applyBorder="1" applyAlignment="1">
      <alignment horizontal="center" vertical="center"/>
    </xf>
    <xf numFmtId="38" fontId="38" fillId="0" borderId="45" xfId="9" applyFont="1" applyFill="1" applyBorder="1" applyAlignment="1">
      <alignment horizontal="right" vertical="center"/>
    </xf>
    <xf numFmtId="38" fontId="38" fillId="0" borderId="42" xfId="9" applyFont="1" applyFill="1" applyBorder="1" applyAlignment="1">
      <alignment horizontal="right" vertical="center"/>
    </xf>
    <xf numFmtId="38" fontId="38" fillId="0" borderId="45" xfId="9" applyFont="1" applyFill="1" applyBorder="1" applyAlignment="1">
      <alignment horizontal="center" vertical="center"/>
    </xf>
    <xf numFmtId="38" fontId="38" fillId="0" borderId="42" xfId="9" applyFont="1" applyFill="1" applyBorder="1" applyAlignment="1">
      <alignment horizontal="center" vertical="center"/>
    </xf>
    <xf numFmtId="38" fontId="38" fillId="0" borderId="69" xfId="7" applyFont="1" applyBorder="1" applyAlignment="1">
      <alignment horizontal="right" vertical="center"/>
    </xf>
    <xf numFmtId="38" fontId="38" fillId="0" borderId="66" xfId="7" applyFont="1" applyFill="1" applyBorder="1" applyAlignment="1">
      <alignment vertical="center"/>
    </xf>
    <xf numFmtId="38" fontId="38" fillId="0" borderId="73" xfId="7" applyFont="1" applyFill="1" applyBorder="1" applyAlignment="1">
      <alignment vertical="center"/>
    </xf>
    <xf numFmtId="0" fontId="36" fillId="0" borderId="29" xfId="0" applyFont="1" applyFill="1" applyBorder="1" applyAlignment="1">
      <alignment horizontal="left" vertical="center"/>
    </xf>
    <xf numFmtId="0" fontId="36" fillId="0" borderId="66" xfId="0" applyFont="1" applyFill="1" applyBorder="1" applyAlignment="1">
      <alignment horizontal="center" vertical="center"/>
    </xf>
    <xf numFmtId="38" fontId="38" fillId="0" borderId="48" xfId="7" applyFont="1" applyFill="1" applyBorder="1" applyAlignment="1">
      <alignment vertical="center"/>
    </xf>
    <xf numFmtId="38" fontId="38" fillId="0" borderId="47" xfId="7" applyFont="1" applyFill="1" applyBorder="1" applyAlignment="1">
      <alignment vertical="center"/>
    </xf>
    <xf numFmtId="38" fontId="38" fillId="0" borderId="84" xfId="7" applyFont="1" applyFill="1" applyBorder="1" applyAlignment="1">
      <alignment vertical="center"/>
    </xf>
    <xf numFmtId="38" fontId="38" fillId="0" borderId="83" xfId="7" applyFont="1" applyFill="1" applyBorder="1" applyAlignment="1">
      <alignment vertical="center"/>
    </xf>
    <xf numFmtId="38" fontId="38" fillId="0" borderId="68" xfId="7" applyFont="1" applyFill="1" applyBorder="1" applyAlignment="1">
      <alignment vertical="center"/>
    </xf>
    <xf numFmtId="38" fontId="38" fillId="0" borderId="67" xfId="7" applyFont="1" applyFill="1" applyBorder="1" applyAlignment="1">
      <alignment vertical="center"/>
    </xf>
    <xf numFmtId="0" fontId="36" fillId="0" borderId="32" xfId="0" applyFont="1" applyFill="1" applyBorder="1" applyAlignment="1">
      <alignment horizontal="center" vertical="center"/>
    </xf>
    <xf numFmtId="38" fontId="38" fillId="0" borderId="32" xfId="7" applyFont="1" applyFill="1" applyBorder="1" applyAlignment="1">
      <alignment vertical="center"/>
    </xf>
    <xf numFmtId="38" fontId="38" fillId="0" borderId="33" xfId="7" applyFont="1" applyFill="1" applyBorder="1" applyAlignment="1">
      <alignment vertical="center"/>
    </xf>
    <xf numFmtId="38" fontId="38" fillId="0" borderId="29" xfId="7" applyFont="1" applyFill="1" applyBorder="1" applyAlignment="1">
      <alignment vertical="center"/>
    </xf>
    <xf numFmtId="38" fontId="38" fillId="0" borderId="30" xfId="7" applyFont="1" applyFill="1" applyBorder="1" applyAlignment="1">
      <alignment vertical="center"/>
    </xf>
    <xf numFmtId="38" fontId="9" fillId="0" borderId="1" xfId="6" applyFont="1" applyFill="1" applyBorder="1" applyAlignment="1">
      <alignment horizontal="right" vertical="center"/>
    </xf>
    <xf numFmtId="38" fontId="9" fillId="0" borderId="0" xfId="6" applyFont="1" applyFill="1" applyBorder="1" applyAlignment="1">
      <alignment horizontal="right" vertical="center"/>
    </xf>
    <xf numFmtId="0" fontId="11" fillId="0" borderId="0" xfId="0" applyFont="1" applyBorder="1" applyAlignment="1">
      <alignment vertical="center"/>
    </xf>
    <xf numFmtId="0" fontId="36" fillId="0" borderId="34" xfId="0" applyFont="1" applyBorder="1" applyAlignment="1">
      <alignment horizontal="center" vertical="center" wrapText="1"/>
    </xf>
    <xf numFmtId="38" fontId="9" fillId="0" borderId="0" xfId="6"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38" fillId="0" borderId="39"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46" xfId="0" applyFont="1" applyBorder="1" applyAlignment="1">
      <alignment horizontal="center" vertical="center" wrapText="1"/>
    </xf>
    <xf numFmtId="0" fontId="9" fillId="0" borderId="1" xfId="0" applyFont="1" applyBorder="1" applyAlignment="1">
      <alignment horizontal="center" vertical="center"/>
    </xf>
    <xf numFmtId="193" fontId="38" fillId="0" borderId="15" xfId="7" applyNumberFormat="1" applyFont="1" applyBorder="1" applyAlignment="1">
      <alignment horizontal="right" vertical="center"/>
    </xf>
    <xf numFmtId="193" fontId="38" fillId="0" borderId="36" xfId="7" applyNumberFormat="1" applyFont="1" applyBorder="1" applyAlignment="1">
      <alignment horizontal="right" vertical="center"/>
    </xf>
    <xf numFmtId="193" fontId="38" fillId="0" borderId="14" xfId="7" applyNumberFormat="1" applyFont="1" applyBorder="1" applyAlignment="1">
      <alignment horizontal="right" vertical="center"/>
    </xf>
    <xf numFmtId="193" fontId="38" fillId="0" borderId="18" xfId="7" applyNumberFormat="1" applyFont="1" applyBorder="1" applyAlignment="1">
      <alignment horizontal="right" vertical="center"/>
    </xf>
    <xf numFmtId="193" fontId="38" fillId="0" borderId="26" xfId="7" applyNumberFormat="1" applyFont="1" applyBorder="1" applyAlignment="1">
      <alignment horizontal="right" vertical="center"/>
    </xf>
    <xf numFmtId="193" fontId="38" fillId="0" borderId="27" xfId="7" applyNumberFormat="1" applyFont="1" applyBorder="1" applyAlignment="1">
      <alignment horizontal="right" vertical="center"/>
    </xf>
    <xf numFmtId="38" fontId="38" fillId="0" borderId="14" xfId="7" applyFont="1" applyBorder="1" applyAlignment="1">
      <alignment horizontal="right" vertical="center"/>
    </xf>
    <xf numFmtId="38" fontId="38" fillId="0" borderId="18" xfId="7" applyFont="1" applyBorder="1" applyAlignment="1">
      <alignment horizontal="right" vertical="center"/>
    </xf>
    <xf numFmtId="0" fontId="38" fillId="0" borderId="38" xfId="0" applyFont="1" applyBorder="1" applyAlignment="1">
      <alignment horizontal="center" vertical="center" textRotation="255" wrapText="1"/>
    </xf>
    <xf numFmtId="0" fontId="38" fillId="0" borderId="14" xfId="0" applyFont="1" applyBorder="1" applyAlignment="1">
      <alignment horizontal="center" vertical="center" textRotation="255" wrapText="1"/>
    </xf>
    <xf numFmtId="0" fontId="11" fillId="0" borderId="0" xfId="0" applyFont="1" applyAlignment="1">
      <alignment vertical="center"/>
    </xf>
    <xf numFmtId="0" fontId="38" fillId="0" borderId="37" xfId="0" applyFont="1" applyBorder="1" applyAlignment="1">
      <alignment horizontal="center" vertical="center" wrapText="1"/>
    </xf>
    <xf numFmtId="0" fontId="38" fillId="0" borderId="34" xfId="0" applyFont="1" applyBorder="1" applyAlignment="1">
      <alignment horizontal="center" vertical="center" wrapText="1"/>
    </xf>
    <xf numFmtId="38" fontId="38" fillId="0" borderId="15" xfId="7" applyFont="1" applyBorder="1" applyAlignment="1">
      <alignment horizontal="right" vertical="center"/>
    </xf>
    <xf numFmtId="38" fontId="38" fillId="0" borderId="36" xfId="7" applyFont="1" applyBorder="1" applyAlignment="1">
      <alignment horizontal="right" vertical="center"/>
    </xf>
    <xf numFmtId="38" fontId="38" fillId="0" borderId="26" xfId="7" applyFont="1" applyBorder="1" applyAlignment="1">
      <alignment horizontal="right" vertical="center"/>
    </xf>
    <xf numFmtId="38" fontId="38" fillId="0" borderId="27" xfId="7" applyFont="1" applyBorder="1" applyAlignment="1">
      <alignment horizontal="right" vertical="center"/>
    </xf>
    <xf numFmtId="0" fontId="36" fillId="0" borderId="0" xfId="0" applyFont="1" applyAlignment="1">
      <alignment horizontal="right" vertical="center"/>
    </xf>
    <xf numFmtId="0" fontId="37" fillId="0" borderId="74" xfId="0" applyFont="1" applyBorder="1" applyAlignment="1">
      <alignment horizontal="center" vertical="center"/>
    </xf>
    <xf numFmtId="0" fontId="37" fillId="0" borderId="26" xfId="0" applyFont="1" applyBorder="1" applyAlignment="1">
      <alignment horizontal="right" vertical="center"/>
    </xf>
    <xf numFmtId="0" fontId="37" fillId="0" borderId="27" xfId="0" applyFont="1" applyBorder="1" applyAlignment="1">
      <alignment horizontal="right" vertical="center"/>
    </xf>
    <xf numFmtId="0" fontId="37" fillId="0" borderId="67" xfId="0" applyFont="1" applyBorder="1" applyAlignment="1">
      <alignment horizontal="right" vertical="center"/>
    </xf>
    <xf numFmtId="0" fontId="37" fillId="0" borderId="68" xfId="0" applyFont="1" applyBorder="1" applyAlignment="1">
      <alignment horizontal="right" vertical="center"/>
    </xf>
    <xf numFmtId="0" fontId="37" fillId="0" borderId="70" xfId="0" applyFont="1" applyBorder="1" applyAlignment="1">
      <alignment horizontal="right" vertical="center"/>
    </xf>
    <xf numFmtId="0" fontId="38" fillId="0" borderId="0" xfId="0" applyFont="1" applyBorder="1" applyAlignment="1">
      <alignment vertical="center" shrinkToFit="1"/>
    </xf>
    <xf numFmtId="0" fontId="0" fillId="0" borderId="0" xfId="0" applyAlignment="1">
      <alignment vertical="center" shrinkToFit="1"/>
    </xf>
    <xf numFmtId="0" fontId="37" fillId="0" borderId="50" xfId="0" applyFont="1" applyBorder="1" applyAlignment="1">
      <alignment horizontal="center" vertical="center"/>
    </xf>
    <xf numFmtId="0" fontId="37" fillId="0" borderId="2" xfId="0" applyFont="1" applyBorder="1" applyAlignment="1">
      <alignment horizontal="center" vertical="center"/>
    </xf>
    <xf numFmtId="0" fontId="37" fillId="0" borderId="68" xfId="0" applyFont="1" applyBorder="1" applyAlignment="1">
      <alignment horizontal="center" vertical="center"/>
    </xf>
    <xf numFmtId="0" fontId="11" fillId="0" borderId="0" xfId="0" applyFont="1" applyBorder="1" applyAlignment="1">
      <alignment horizontal="left" vertical="center"/>
    </xf>
    <xf numFmtId="0" fontId="37" fillId="0" borderId="25" xfId="0" applyFont="1" applyBorder="1" applyAlignment="1">
      <alignment horizontal="center" vertical="center"/>
    </xf>
    <xf numFmtId="38" fontId="38" fillId="3" borderId="26" xfId="6" applyFont="1" applyFill="1" applyBorder="1" applyAlignment="1">
      <alignment horizontal="right" vertical="center"/>
    </xf>
    <xf numFmtId="38" fontId="38" fillId="3" borderId="26" xfId="7" applyFont="1" applyFill="1" applyBorder="1" applyAlignment="1">
      <alignment horizontal="right" vertical="center"/>
    </xf>
    <xf numFmtId="0" fontId="38" fillId="3" borderId="14" xfId="0" applyFont="1" applyFill="1" applyBorder="1" applyAlignment="1">
      <alignment horizontal="right" vertical="center"/>
    </xf>
    <xf numFmtId="0" fontId="36" fillId="3" borderId="14" xfId="0" applyFont="1" applyFill="1" applyBorder="1" applyAlignment="1">
      <alignment horizontal="center" vertical="center"/>
    </xf>
    <xf numFmtId="38" fontId="38" fillId="3" borderId="14" xfId="7" applyFont="1" applyFill="1" applyBorder="1" applyAlignment="1">
      <alignment horizontal="right" vertical="center"/>
    </xf>
    <xf numFmtId="0" fontId="36" fillId="3" borderId="18" xfId="0" applyFont="1" applyFill="1" applyBorder="1" applyAlignment="1">
      <alignment horizontal="center" vertical="center"/>
    </xf>
    <xf numFmtId="38" fontId="38" fillId="3" borderId="27" xfId="6" applyFont="1" applyFill="1" applyBorder="1" applyAlignment="1">
      <alignment horizontal="right" vertical="center"/>
    </xf>
    <xf numFmtId="38" fontId="38" fillId="3" borderId="15" xfId="7" quotePrefix="1" applyFont="1" applyFill="1" applyBorder="1" applyAlignment="1">
      <alignment horizontal="right" vertical="center"/>
    </xf>
    <xf numFmtId="38" fontId="38" fillId="3" borderId="15" xfId="7" applyFont="1" applyFill="1" applyBorder="1" applyAlignment="1">
      <alignment horizontal="right" vertical="center"/>
    </xf>
    <xf numFmtId="0" fontId="38" fillId="3" borderId="34" xfId="0" applyFont="1" applyFill="1" applyBorder="1" applyAlignment="1">
      <alignment horizontal="center" vertical="center"/>
    </xf>
    <xf numFmtId="0" fontId="38" fillId="3" borderId="14" xfId="0" applyFont="1" applyFill="1" applyBorder="1" applyAlignment="1">
      <alignment horizontal="center" vertical="center"/>
    </xf>
    <xf numFmtId="0" fontId="38" fillId="3" borderId="25" xfId="0" applyFont="1" applyFill="1" applyBorder="1" applyAlignment="1">
      <alignment horizontal="center" vertical="center"/>
    </xf>
    <xf numFmtId="0" fontId="38" fillId="3" borderId="26" xfId="0" applyFont="1" applyFill="1" applyBorder="1" applyAlignment="1">
      <alignment horizontal="center" vertical="center"/>
    </xf>
    <xf numFmtId="0" fontId="38" fillId="0" borderId="0" xfId="0" applyFont="1" applyBorder="1" applyAlignment="1">
      <alignment horizontal="left" vertical="center" shrinkToFit="1"/>
    </xf>
    <xf numFmtId="0" fontId="38" fillId="3" borderId="15" xfId="0" applyFont="1" applyFill="1" applyBorder="1" applyAlignment="1">
      <alignment horizontal="right" vertical="center"/>
    </xf>
    <xf numFmtId="38" fontId="38" fillId="3" borderId="15" xfId="6" applyFont="1" applyFill="1" applyBorder="1" applyAlignment="1">
      <alignment horizontal="right" vertical="center"/>
    </xf>
    <xf numFmtId="38" fontId="38" fillId="3" borderId="36" xfId="6" applyFont="1" applyFill="1" applyBorder="1" applyAlignment="1">
      <alignment horizontal="right" vertical="center"/>
    </xf>
    <xf numFmtId="0" fontId="38" fillId="3" borderId="35" xfId="0" applyFont="1" applyFill="1" applyBorder="1" applyAlignment="1">
      <alignment horizontal="center" vertical="center"/>
    </xf>
    <xf numFmtId="0" fontId="38" fillId="3" borderId="15" xfId="0" applyFont="1" applyFill="1" applyBorder="1" applyAlignment="1">
      <alignment horizontal="center" vertical="center"/>
    </xf>
    <xf numFmtId="38" fontId="38" fillId="3" borderId="38" xfId="6" applyFont="1" applyFill="1" applyBorder="1" applyAlignment="1">
      <alignment horizontal="center" vertical="center" textRotation="255"/>
    </xf>
    <xf numFmtId="38" fontId="38" fillId="3" borderId="14" xfId="6" applyFont="1" applyFill="1" applyBorder="1" applyAlignment="1">
      <alignment horizontal="center" vertical="center" textRotation="255"/>
    </xf>
    <xf numFmtId="38" fontId="38" fillId="3" borderId="38" xfId="6" applyFont="1" applyFill="1" applyBorder="1" applyAlignment="1">
      <alignment horizontal="center" vertical="center" textRotation="255" wrapText="1"/>
    </xf>
    <xf numFmtId="38" fontId="38" fillId="3" borderId="39" xfId="6" applyFont="1" applyFill="1" applyBorder="1" applyAlignment="1">
      <alignment horizontal="center" vertical="center" textRotation="255"/>
    </xf>
    <xf numFmtId="38" fontId="38" fillId="3" borderId="18" xfId="6" applyFont="1" applyFill="1" applyBorder="1" applyAlignment="1">
      <alignment horizontal="center" vertical="center" textRotation="255"/>
    </xf>
    <xf numFmtId="0" fontId="38" fillId="0" borderId="14" xfId="0" applyFont="1" applyBorder="1" applyAlignment="1">
      <alignment horizontal="right" vertical="center"/>
    </xf>
    <xf numFmtId="0" fontId="38" fillId="0" borderId="26" xfId="0" applyFont="1" applyBorder="1" applyAlignment="1">
      <alignment horizontal="right" vertical="center"/>
    </xf>
    <xf numFmtId="0" fontId="38" fillId="0" borderId="15" xfId="0" applyFont="1" applyBorder="1" applyAlignment="1">
      <alignment horizontal="right" vertical="center"/>
    </xf>
    <xf numFmtId="0" fontId="38" fillId="0" borderId="90"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38" xfId="0" applyFont="1" applyBorder="1" applyAlignment="1">
      <alignment horizontal="center" vertical="center" textRotation="255"/>
    </xf>
    <xf numFmtId="0" fontId="38" fillId="0" borderId="39" xfId="0" applyFont="1" applyBorder="1" applyAlignment="1">
      <alignment horizontal="center" vertical="center" textRotation="255"/>
    </xf>
    <xf numFmtId="0" fontId="38" fillId="0" borderId="14" xfId="0" applyFont="1" applyBorder="1" applyAlignment="1">
      <alignment horizontal="center" vertical="center" textRotation="255"/>
    </xf>
    <xf numFmtId="0" fontId="38" fillId="0" borderId="18" xfId="0" applyFont="1" applyBorder="1" applyAlignment="1">
      <alignment horizontal="center" vertical="center" textRotation="255"/>
    </xf>
    <xf numFmtId="0" fontId="36" fillId="0" borderId="0" xfId="0" applyFont="1" applyBorder="1" applyAlignment="1">
      <alignment horizontal="center" vertical="center"/>
    </xf>
    <xf numFmtId="0" fontId="38" fillId="0" borderId="18" xfId="0" applyFont="1" applyBorder="1" applyAlignment="1">
      <alignment horizontal="right" vertical="center"/>
    </xf>
    <xf numFmtId="0" fontId="38" fillId="0" borderId="27" xfId="0" applyFont="1" applyBorder="1" applyAlignment="1">
      <alignment horizontal="right" vertical="center"/>
    </xf>
    <xf numFmtId="0" fontId="38" fillId="0" borderId="36" xfId="0" applyFont="1" applyBorder="1" applyAlignment="1">
      <alignment horizontal="right" vertical="center"/>
    </xf>
    <xf numFmtId="0" fontId="38" fillId="0" borderId="26" xfId="0" applyFont="1" applyFill="1" applyBorder="1" applyAlignment="1">
      <alignment horizontal="right" vertical="center"/>
    </xf>
    <xf numFmtId="0" fontId="43" fillId="0" borderId="38" xfId="0" applyFont="1" applyBorder="1" applyAlignment="1">
      <alignment horizontal="center" vertical="center" wrapText="1"/>
    </xf>
    <xf numFmtId="38" fontId="38" fillId="0" borderId="15" xfId="7" quotePrefix="1" applyFont="1" applyBorder="1" applyAlignment="1">
      <alignment horizontal="right" vertical="center"/>
    </xf>
    <xf numFmtId="0" fontId="38" fillId="3" borderId="26" xfId="0" applyFont="1" applyFill="1" applyBorder="1" applyAlignment="1">
      <alignment horizontal="right" vertical="center"/>
    </xf>
    <xf numFmtId="0" fontId="38" fillId="3" borderId="0" xfId="0" applyFont="1" applyFill="1" applyBorder="1" applyAlignment="1">
      <alignment horizontal="left" vertical="center"/>
    </xf>
    <xf numFmtId="0" fontId="38" fillId="3" borderId="37" xfId="0" applyFont="1" applyFill="1" applyBorder="1" applyAlignment="1">
      <alignment horizontal="center" vertical="center" shrinkToFit="1"/>
    </xf>
    <xf numFmtId="0" fontId="38" fillId="3" borderId="38" xfId="0" applyFont="1" applyFill="1" applyBorder="1" applyAlignment="1">
      <alignment horizontal="center" vertical="center" shrinkToFit="1"/>
    </xf>
    <xf numFmtId="0" fontId="38" fillId="3" borderId="34" xfId="0" applyFont="1" applyFill="1" applyBorder="1" applyAlignment="1">
      <alignment horizontal="center" vertical="center" shrinkToFit="1"/>
    </xf>
    <xf numFmtId="0" fontId="38" fillId="3" borderId="14" xfId="0" applyFont="1" applyFill="1" applyBorder="1" applyAlignment="1">
      <alignment horizontal="center" vertical="center" shrinkToFit="1"/>
    </xf>
    <xf numFmtId="38" fontId="38" fillId="3" borderId="38" xfId="6" applyFont="1" applyFill="1" applyBorder="1" applyAlignment="1">
      <alignment horizontal="center" vertical="center"/>
    </xf>
    <xf numFmtId="38" fontId="38" fillId="3" borderId="14" xfId="6" applyFont="1" applyFill="1" applyBorder="1" applyAlignment="1">
      <alignment horizontal="center" vertical="center"/>
    </xf>
    <xf numFmtId="0" fontId="36" fillId="0" borderId="35" xfId="0" applyFont="1" applyBorder="1" applyAlignment="1">
      <alignment horizontal="center" vertical="center"/>
    </xf>
    <xf numFmtId="189" fontId="38" fillId="0" borderId="15" xfId="7" applyNumberFormat="1" applyFont="1" applyFill="1" applyBorder="1" applyAlignment="1">
      <alignment horizontal="right" vertical="center"/>
    </xf>
    <xf numFmtId="189" fontId="38" fillId="0" borderId="36" xfId="7" applyNumberFormat="1" applyFont="1" applyFill="1" applyBorder="1" applyAlignment="1">
      <alignment horizontal="right" vertical="center"/>
    </xf>
    <xf numFmtId="189" fontId="38" fillId="0" borderId="14" xfId="7" applyNumberFormat="1" applyFont="1" applyFill="1" applyBorder="1" applyAlignment="1">
      <alignment horizontal="right" vertical="center"/>
    </xf>
    <xf numFmtId="189" fontId="38" fillId="0" borderId="18" xfId="7" applyNumberFormat="1" applyFont="1" applyFill="1" applyBorder="1" applyAlignment="1">
      <alignment horizontal="right" vertical="center"/>
    </xf>
    <xf numFmtId="189" fontId="36" fillId="0" borderId="14" xfId="0" applyNumberFormat="1" applyFont="1" applyBorder="1" applyAlignment="1">
      <alignment horizontal="right" vertical="center"/>
    </xf>
    <xf numFmtId="189" fontId="36" fillId="0" borderId="18" xfId="0" applyNumberFormat="1" applyFont="1" applyBorder="1" applyAlignment="1">
      <alignment horizontal="right" vertical="center"/>
    </xf>
    <xf numFmtId="189" fontId="36" fillId="0" borderId="14" xfId="0" quotePrefix="1" applyNumberFormat="1" applyFont="1" applyBorder="1" applyAlignment="1">
      <alignment horizontal="right" vertical="center"/>
    </xf>
    <xf numFmtId="189" fontId="36" fillId="0" borderId="15" xfId="0" applyNumberFormat="1" applyFont="1" applyBorder="1" applyAlignment="1">
      <alignment horizontal="right" vertical="center"/>
    </xf>
    <xf numFmtId="189" fontId="36" fillId="0" borderId="36" xfId="0" applyNumberFormat="1" applyFont="1" applyBorder="1" applyAlignment="1">
      <alignment horizontal="right" vertical="center"/>
    </xf>
    <xf numFmtId="189" fontId="36" fillId="0" borderId="45" xfId="0" applyNumberFormat="1" applyFont="1" applyBorder="1" applyAlignment="1">
      <alignment horizontal="right" vertical="center"/>
    </xf>
    <xf numFmtId="0" fontId="36" fillId="0" borderId="14" xfId="0" quotePrefix="1" applyNumberFormat="1" applyFont="1" applyBorder="1" applyAlignment="1">
      <alignment horizontal="right" vertical="center"/>
    </xf>
    <xf numFmtId="0" fontId="36" fillId="0" borderId="18" xfId="0" applyNumberFormat="1" applyFont="1" applyBorder="1" applyAlignment="1">
      <alignment horizontal="right" vertical="center"/>
    </xf>
    <xf numFmtId="189" fontId="36" fillId="3" borderId="14" xfId="0" applyNumberFormat="1" applyFont="1" applyFill="1" applyBorder="1" applyAlignment="1">
      <alignment horizontal="right" vertical="center"/>
    </xf>
    <xf numFmtId="0" fontId="36" fillId="0" borderId="14" xfId="0" applyNumberFormat="1" applyFont="1" applyBorder="1" applyAlignment="1">
      <alignment horizontal="right" vertical="center"/>
    </xf>
    <xf numFmtId="189" fontId="36" fillId="0" borderId="44" xfId="0" applyNumberFormat="1" applyFont="1" applyBorder="1" applyAlignment="1">
      <alignment horizontal="right" vertical="center"/>
    </xf>
    <xf numFmtId="189" fontId="36" fillId="0" borderId="41" xfId="0" applyNumberFormat="1" applyFont="1" applyBorder="1" applyAlignment="1">
      <alignment horizontal="right" vertical="center"/>
    </xf>
    <xf numFmtId="176" fontId="37" fillId="0" borderId="14" xfId="7" applyNumberFormat="1" applyFont="1" applyFill="1" applyBorder="1" applyAlignment="1">
      <alignment horizontal="right" vertical="center"/>
    </xf>
    <xf numFmtId="176" fontId="37" fillId="0" borderId="18" xfId="7" applyNumberFormat="1" applyFont="1" applyFill="1" applyBorder="1" applyAlignment="1">
      <alignment horizontal="right" vertical="center"/>
    </xf>
    <xf numFmtId="185" fontId="37" fillId="0" borderId="14" xfId="7" applyNumberFormat="1" applyFont="1" applyFill="1" applyBorder="1" applyAlignment="1">
      <alignment horizontal="right" vertical="center"/>
    </xf>
    <xf numFmtId="189" fontId="36" fillId="0" borderId="48" xfId="0" applyNumberFormat="1" applyFont="1" applyBorder="1" applyAlignment="1">
      <alignment horizontal="right" vertical="center"/>
    </xf>
    <xf numFmtId="189" fontId="36" fillId="0" borderId="32" xfId="0" applyNumberFormat="1" applyFont="1" applyBorder="1" applyAlignment="1">
      <alignment horizontal="right" vertical="center"/>
    </xf>
    <xf numFmtId="189" fontId="36" fillId="0" borderId="42" xfId="0" applyNumberFormat="1" applyFont="1" applyBorder="1" applyAlignment="1">
      <alignment horizontal="right" vertical="center"/>
    </xf>
    <xf numFmtId="0" fontId="36" fillId="0" borderId="2" xfId="0" applyFont="1" applyBorder="1" applyAlignment="1">
      <alignment horizontal="right" vertical="center"/>
    </xf>
    <xf numFmtId="189" fontId="38" fillId="0" borderId="26" xfId="7" applyNumberFormat="1" applyFont="1" applyFill="1" applyBorder="1" applyAlignment="1">
      <alignment horizontal="right" vertical="center"/>
    </xf>
    <xf numFmtId="189" fontId="38" fillId="0" borderId="27" xfId="7" applyNumberFormat="1" applyFont="1" applyFill="1" applyBorder="1" applyAlignment="1">
      <alignment horizontal="right" vertical="center"/>
    </xf>
    <xf numFmtId="0" fontId="43" fillId="0" borderId="14"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36" fillId="0" borderId="43" xfId="0" applyFont="1" applyBorder="1" applyAlignment="1">
      <alignment horizontal="center" vertical="center"/>
    </xf>
    <xf numFmtId="0" fontId="36" fillId="0" borderId="46" xfId="0" applyFont="1" applyBorder="1" applyAlignment="1">
      <alignment horizontal="center" vertical="center"/>
    </xf>
    <xf numFmtId="0" fontId="36" fillId="0" borderId="41"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36" fillId="0" borderId="44" xfId="0" applyNumberFormat="1" applyFont="1" applyBorder="1" applyAlignment="1">
      <alignment horizontal="right" vertical="center"/>
    </xf>
    <xf numFmtId="185" fontId="37" fillId="0" borderId="15" xfId="7" applyNumberFormat="1" applyFont="1" applyFill="1" applyBorder="1" applyAlignment="1">
      <alignment horizontal="right" vertical="center"/>
    </xf>
    <xf numFmtId="176" fontId="37" fillId="0" borderId="15" xfId="7" applyNumberFormat="1" applyFont="1" applyFill="1" applyBorder="1" applyAlignment="1">
      <alignment horizontal="right" vertical="center"/>
    </xf>
    <xf numFmtId="176" fontId="37" fillId="0" borderId="36" xfId="7" applyNumberFormat="1" applyFont="1" applyFill="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left" vertical="center"/>
    </xf>
    <xf numFmtId="185" fontId="37" fillId="0" borderId="26" xfId="7" applyNumberFormat="1" applyFont="1" applyFill="1" applyBorder="1" applyAlignment="1">
      <alignment horizontal="right" vertical="center"/>
    </xf>
    <xf numFmtId="176" fontId="37" fillId="0" borderId="26" xfId="7" applyNumberFormat="1" applyFont="1" applyFill="1" applyBorder="1" applyAlignment="1">
      <alignment horizontal="right" vertical="center"/>
    </xf>
    <xf numFmtId="176" fontId="37" fillId="0" borderId="27" xfId="7" applyNumberFormat="1" applyFont="1" applyFill="1" applyBorder="1" applyAlignment="1">
      <alignment horizontal="right"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41"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189" fontId="36" fillId="3" borderId="41" xfId="0" applyNumberFormat="1" applyFont="1" applyFill="1" applyBorder="1" applyAlignment="1">
      <alignment horizontal="right" vertical="center"/>
    </xf>
    <xf numFmtId="0" fontId="38" fillId="0" borderId="37" xfId="0" applyFont="1" applyBorder="1" applyAlignment="1">
      <alignment horizontal="center" vertical="center" textRotation="255" wrapText="1"/>
    </xf>
    <xf numFmtId="0" fontId="38" fillId="0" borderId="35" xfId="0" applyFont="1" applyBorder="1" applyAlignment="1">
      <alignment horizontal="center" vertical="center" textRotation="255" wrapText="1"/>
    </xf>
    <xf numFmtId="0" fontId="38" fillId="0" borderId="38" xfId="0" applyFont="1" applyBorder="1" applyAlignment="1">
      <alignment horizontal="left" vertical="center"/>
    </xf>
    <xf numFmtId="0" fontId="38" fillId="0" borderId="46" xfId="0" applyFont="1" applyBorder="1" applyAlignment="1">
      <alignment vertical="center"/>
    </xf>
    <xf numFmtId="0" fontId="38" fillId="0" borderId="15" xfId="0" applyFont="1" applyBorder="1" applyAlignment="1">
      <alignment horizontal="left" vertical="center"/>
    </xf>
    <xf numFmtId="0" fontId="38" fillId="0" borderId="45" xfId="0" applyFont="1" applyBorder="1" applyAlignment="1">
      <alignment vertical="center"/>
    </xf>
    <xf numFmtId="0" fontId="38" fillId="0" borderId="20" xfId="0" applyFont="1" applyBorder="1" applyAlignment="1">
      <alignment horizontal="left" vertical="center"/>
    </xf>
    <xf numFmtId="0" fontId="38" fillId="0" borderId="91" xfId="0" applyFont="1" applyBorder="1" applyAlignment="1">
      <alignment horizontal="left" vertical="center"/>
    </xf>
    <xf numFmtId="0" fontId="38" fillId="0" borderId="37" xfId="0" applyNumberFormat="1" applyFont="1" applyBorder="1" applyAlignment="1">
      <alignment horizontal="center" vertical="center" textRotation="255" wrapText="1" shrinkToFit="1"/>
    </xf>
    <xf numFmtId="0" fontId="38" fillId="0" borderId="35" xfId="0" applyNumberFormat="1" applyFont="1" applyBorder="1" applyAlignment="1">
      <alignment horizontal="center" vertical="center" textRotation="255" wrapText="1" shrinkToFit="1"/>
    </xf>
    <xf numFmtId="0" fontId="38" fillId="0" borderId="14" xfId="0" applyFont="1" applyBorder="1" applyAlignment="1">
      <alignment horizontal="left" vertical="center"/>
    </xf>
    <xf numFmtId="0" fontId="38" fillId="0" borderId="44" xfId="0" applyFont="1" applyBorder="1" applyAlignment="1">
      <alignment vertical="center"/>
    </xf>
    <xf numFmtId="0" fontId="38" fillId="0" borderId="19" xfId="0" applyFont="1" applyBorder="1" applyAlignment="1">
      <alignment horizontal="center" vertical="center" textRotation="255"/>
    </xf>
    <xf numFmtId="0" fontId="38" fillId="0" borderId="34" xfId="0" applyFont="1" applyBorder="1" applyAlignment="1">
      <alignment horizontal="center" vertical="center" textRotation="255" wrapText="1"/>
    </xf>
    <xf numFmtId="0" fontId="38" fillId="0" borderId="22" xfId="0" applyFont="1" applyBorder="1" applyAlignment="1">
      <alignment horizontal="center" vertical="center" textRotation="255" shrinkToFit="1"/>
    </xf>
    <xf numFmtId="0" fontId="38" fillId="0" borderId="53" xfId="0" applyFont="1" applyBorder="1" applyAlignment="1">
      <alignment horizontal="center" vertical="center" textRotation="255" shrinkToFit="1"/>
    </xf>
    <xf numFmtId="0" fontId="38" fillId="0" borderId="22" xfId="0" applyFont="1" applyBorder="1" applyAlignment="1">
      <alignment horizontal="center" vertical="center" textRotation="255"/>
    </xf>
    <xf numFmtId="0" fontId="38" fillId="0" borderId="25" xfId="0" applyFont="1" applyBorder="1" applyAlignment="1">
      <alignment horizontal="center" vertical="center" textRotation="255"/>
    </xf>
    <xf numFmtId="0" fontId="38" fillId="0" borderId="15" xfId="0" applyFont="1" applyBorder="1" applyAlignment="1">
      <alignment horizontal="center" vertical="center" textRotation="255"/>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6" fillId="0" borderId="19" xfId="0" applyFont="1" applyBorder="1" applyAlignment="1">
      <alignment horizontal="center" vertical="center" textRotation="255" wrapText="1"/>
    </xf>
    <xf numFmtId="0" fontId="36" fillId="0" borderId="19" xfId="0" applyFont="1" applyBorder="1" applyAlignment="1">
      <alignment horizontal="center" vertical="center" textRotation="255"/>
    </xf>
    <xf numFmtId="0" fontId="38" fillId="0" borderId="22" xfId="0" applyNumberFormat="1" applyFont="1" applyBorder="1" applyAlignment="1">
      <alignment horizontal="center" vertical="center" textRotation="255" shrinkToFit="1"/>
    </xf>
    <xf numFmtId="0" fontId="38" fillId="0" borderId="25" xfId="0" applyNumberFormat="1" applyFont="1" applyBorder="1" applyAlignment="1">
      <alignment horizontal="center" vertical="center" textRotation="255" shrinkToFit="1"/>
    </xf>
    <xf numFmtId="0" fontId="38" fillId="0" borderId="53" xfId="0" applyNumberFormat="1" applyFont="1" applyBorder="1" applyAlignment="1">
      <alignment horizontal="center" vertical="center" textRotation="255" shrinkToFit="1"/>
    </xf>
    <xf numFmtId="0" fontId="38" fillId="0" borderId="20" xfId="0" applyFont="1" applyBorder="1" applyAlignment="1">
      <alignment horizontal="left" vertical="center" wrapText="1"/>
    </xf>
    <xf numFmtId="0" fontId="11" fillId="0" borderId="2" xfId="0" applyFont="1" applyBorder="1" applyAlignment="1">
      <alignment horizontal="center" vertical="center"/>
    </xf>
    <xf numFmtId="0" fontId="38" fillId="0" borderId="37" xfId="0" applyFont="1" applyBorder="1" applyAlignment="1">
      <alignment horizontal="center" vertical="center" shrinkToFit="1"/>
    </xf>
    <xf numFmtId="0" fontId="38" fillId="0" borderId="38" xfId="0" applyFont="1" applyBorder="1" applyAlignment="1">
      <alignment horizontal="center" vertical="center" shrinkToFit="1"/>
    </xf>
    <xf numFmtId="0" fontId="36" fillId="0" borderId="38" xfId="0" applyFont="1" applyBorder="1" applyAlignment="1">
      <alignment horizontal="center" vertical="center" shrinkToFit="1"/>
    </xf>
    <xf numFmtId="0" fontId="37" fillId="0" borderId="38" xfId="0" applyFont="1" applyBorder="1" applyAlignment="1">
      <alignment shrinkToFit="1"/>
    </xf>
    <xf numFmtId="0" fontId="36" fillId="0" borderId="43" xfId="0" applyFont="1" applyBorder="1" applyAlignment="1">
      <alignment horizontal="center" vertical="center" shrinkToFit="1"/>
    </xf>
    <xf numFmtId="0" fontId="37" fillId="0" borderId="46" xfId="0" applyFont="1" applyBorder="1" applyAlignment="1">
      <alignment shrinkToFit="1"/>
    </xf>
    <xf numFmtId="0" fontId="37" fillId="0" borderId="39" xfId="0" applyFont="1" applyBorder="1" applyAlignment="1">
      <alignment shrinkToFit="1"/>
    </xf>
    <xf numFmtId="38" fontId="38" fillId="0" borderId="14" xfId="7" applyFont="1" applyBorder="1" applyAlignment="1">
      <alignment horizontal="right" vertical="center" shrinkToFit="1"/>
    </xf>
    <xf numFmtId="38" fontId="38" fillId="0" borderId="41" xfId="7" applyFont="1" applyBorder="1" applyAlignment="1">
      <alignment horizontal="right" vertical="center" shrinkToFit="1"/>
    </xf>
    <xf numFmtId="38" fontId="38" fillId="0" borderId="44" xfId="7" applyFont="1" applyBorder="1" applyAlignment="1">
      <alignment horizontal="right" vertical="center" shrinkToFit="1"/>
    </xf>
    <xf numFmtId="38" fontId="38" fillId="0" borderId="18" xfId="7" applyFont="1" applyBorder="1" applyAlignment="1">
      <alignment horizontal="right" vertical="center" shrinkToFit="1"/>
    </xf>
    <xf numFmtId="38" fontId="38" fillId="0" borderId="15" xfId="7" applyFont="1" applyBorder="1" applyAlignment="1">
      <alignment horizontal="right" vertical="center" shrinkToFit="1"/>
    </xf>
    <xf numFmtId="38" fontId="38" fillId="0" borderId="42" xfId="7" applyFont="1" applyBorder="1" applyAlignment="1">
      <alignment horizontal="right" vertical="center" shrinkToFit="1"/>
    </xf>
    <xf numFmtId="38" fontId="38" fillId="0" borderId="45" xfId="7" applyFont="1" applyBorder="1" applyAlignment="1">
      <alignment horizontal="right" vertical="center" shrinkToFit="1"/>
    </xf>
    <xf numFmtId="38" fontId="38" fillId="0" borderId="20" xfId="7" applyFont="1" applyBorder="1" applyAlignment="1">
      <alignment horizontal="right" vertical="center" shrinkToFit="1"/>
    </xf>
    <xf numFmtId="38" fontId="38" fillId="0" borderId="49" xfId="7" applyFont="1" applyBorder="1" applyAlignment="1">
      <alignment horizontal="right" vertical="center" shrinkToFit="1"/>
    </xf>
    <xf numFmtId="38" fontId="38" fillId="0" borderId="91" xfId="7" applyFont="1" applyBorder="1" applyAlignment="1">
      <alignment horizontal="right" vertical="center" shrinkToFit="1"/>
    </xf>
    <xf numFmtId="38" fontId="38" fillId="0" borderId="21" xfId="7" applyFont="1" applyBorder="1" applyAlignment="1">
      <alignment horizontal="right" vertical="center" shrinkToFit="1"/>
    </xf>
    <xf numFmtId="38" fontId="38" fillId="0" borderId="38" xfId="7" applyFont="1" applyBorder="1" applyAlignment="1">
      <alignment horizontal="right" vertical="center" shrinkToFit="1"/>
    </xf>
    <xf numFmtId="38" fontId="38" fillId="0" borderId="39" xfId="7" applyFont="1" applyBorder="1" applyAlignment="1">
      <alignment horizontal="right" vertical="center" shrinkToFit="1"/>
    </xf>
    <xf numFmtId="38" fontId="38" fillId="0" borderId="36" xfId="7" applyFont="1" applyBorder="1" applyAlignment="1">
      <alignment horizontal="right" vertical="center" shrinkToFit="1"/>
    </xf>
    <xf numFmtId="38" fontId="38" fillId="0" borderId="43" xfId="7" applyFont="1" applyBorder="1" applyAlignment="1">
      <alignment horizontal="right" vertical="center" shrinkToFit="1"/>
    </xf>
    <xf numFmtId="38" fontId="38" fillId="0" borderId="46" xfId="7" applyFont="1" applyBorder="1" applyAlignment="1">
      <alignment horizontal="right" vertical="center" shrinkToFit="1"/>
    </xf>
    <xf numFmtId="38" fontId="38" fillId="0" borderId="38" xfId="7" applyNumberFormat="1" applyFont="1" applyBorder="1" applyAlignment="1">
      <alignment horizontal="right" vertical="center" shrinkToFit="1"/>
    </xf>
    <xf numFmtId="38" fontId="38" fillId="0" borderId="43" xfId="7" applyNumberFormat="1" applyFont="1" applyBorder="1" applyAlignment="1">
      <alignment horizontal="right" vertical="center" shrinkToFit="1"/>
    </xf>
    <xf numFmtId="38" fontId="38" fillId="0" borderId="46" xfId="7" applyNumberFormat="1" applyFont="1" applyBorder="1" applyAlignment="1">
      <alignment horizontal="right" vertical="center" shrinkToFit="1"/>
    </xf>
    <xf numFmtId="38" fontId="38" fillId="0" borderId="39" xfId="7" applyNumberFormat="1" applyFont="1" applyBorder="1" applyAlignment="1">
      <alignment horizontal="right" vertical="center" shrinkToFit="1"/>
    </xf>
    <xf numFmtId="0" fontId="36" fillId="0" borderId="37" xfId="0" applyFont="1" applyBorder="1" applyAlignment="1">
      <alignment vertical="center" wrapText="1"/>
    </xf>
    <xf numFmtId="0" fontId="36" fillId="0" borderId="34" xfId="0" applyFont="1" applyBorder="1" applyAlignment="1">
      <alignment vertical="center" wrapText="1"/>
    </xf>
    <xf numFmtId="0" fontId="36" fillId="0" borderId="35" xfId="0" applyFont="1" applyBorder="1" applyAlignment="1">
      <alignment vertical="center" wrapText="1"/>
    </xf>
    <xf numFmtId="0" fontId="38" fillId="0" borderId="37" xfId="0" applyFont="1" applyBorder="1" applyAlignment="1">
      <alignment vertical="center"/>
    </xf>
    <xf numFmtId="0" fontId="38" fillId="0" borderId="34" xfId="0" applyFont="1" applyBorder="1" applyAlignment="1">
      <alignment vertical="center"/>
    </xf>
    <xf numFmtId="0" fontId="38" fillId="0" borderId="35" xfId="0" applyFont="1" applyBorder="1" applyAlignment="1">
      <alignment vertical="center"/>
    </xf>
    <xf numFmtId="188" fontId="38" fillId="0" borderId="38" xfId="0" applyNumberFormat="1" applyFont="1" applyBorder="1" applyAlignment="1">
      <alignment horizontal="center" vertical="center" shrinkToFit="1"/>
    </xf>
    <xf numFmtId="188" fontId="38" fillId="0" borderId="14" xfId="0" applyNumberFormat="1" applyFont="1" applyBorder="1" applyAlignment="1">
      <alignment horizontal="center" vertical="center" shrinkToFit="1"/>
    </xf>
    <xf numFmtId="0" fontId="37" fillId="0" borderId="38" xfId="0" applyFont="1" applyBorder="1"/>
    <xf numFmtId="0" fontId="37" fillId="0" borderId="34" xfId="0" applyFont="1" applyBorder="1"/>
    <xf numFmtId="0" fontId="37" fillId="0" borderId="14" xfId="0" applyFont="1" applyBorder="1"/>
    <xf numFmtId="189" fontId="38" fillId="0" borderId="15" xfId="7" applyNumberFormat="1" applyFont="1" applyBorder="1" applyAlignment="1">
      <alignment horizontal="right" vertical="center"/>
    </xf>
    <xf numFmtId="193" fontId="38" fillId="0" borderId="45" xfId="7" applyNumberFormat="1" applyFont="1" applyBorder="1" applyAlignment="1">
      <alignment horizontal="right" vertical="center"/>
    </xf>
    <xf numFmtId="193" fontId="38" fillId="0" borderId="65" xfId="7" applyNumberFormat="1" applyFont="1" applyBorder="1" applyAlignment="1">
      <alignment horizontal="right" vertical="center"/>
    </xf>
    <xf numFmtId="193" fontId="38" fillId="0" borderId="69" xfId="7" applyNumberFormat="1" applyFont="1" applyBorder="1" applyAlignment="1">
      <alignment horizontal="right" vertical="center"/>
    </xf>
    <xf numFmtId="0" fontId="38" fillId="0" borderId="35" xfId="0" applyFont="1" applyBorder="1" applyAlignment="1">
      <alignment horizontal="center" vertical="center" shrinkToFit="1"/>
    </xf>
    <xf numFmtId="0" fontId="37" fillId="0" borderId="15" xfId="0" applyFont="1" applyBorder="1" applyAlignment="1">
      <alignment shrinkToFit="1"/>
    </xf>
    <xf numFmtId="38" fontId="38" fillId="0" borderId="38" xfId="7" applyFont="1" applyBorder="1" applyAlignment="1">
      <alignment horizontal="center" vertical="center"/>
    </xf>
    <xf numFmtId="38" fontId="38" fillId="0" borderId="14" xfId="7" applyFont="1" applyBorder="1" applyAlignment="1">
      <alignment horizontal="center" vertical="center"/>
    </xf>
    <xf numFmtId="189" fontId="38" fillId="0" borderId="14" xfId="7" applyNumberFormat="1" applyFont="1" applyBorder="1" applyAlignment="1">
      <alignment horizontal="right" vertical="center"/>
    </xf>
    <xf numFmtId="38" fontId="38" fillId="0" borderId="65" xfId="7" applyFont="1" applyBorder="1" applyAlignment="1">
      <alignment horizontal="right" vertical="center"/>
    </xf>
    <xf numFmtId="38" fontId="38" fillId="3" borderId="44" xfId="7" applyFont="1" applyFill="1" applyBorder="1" applyAlignment="1">
      <alignment horizontal="right" vertical="center"/>
    </xf>
    <xf numFmtId="38" fontId="38" fillId="3" borderId="13" xfId="7" applyFont="1" applyFill="1" applyBorder="1" applyAlignment="1">
      <alignment horizontal="right" vertical="center"/>
    </xf>
    <xf numFmtId="38" fontId="38" fillId="3" borderId="41" xfId="7" applyFont="1" applyFill="1" applyBorder="1" applyAlignment="1">
      <alignment horizontal="right" vertical="center"/>
    </xf>
    <xf numFmtId="38" fontId="38" fillId="0" borderId="55" xfId="7" applyFont="1" applyBorder="1" applyAlignment="1">
      <alignment horizontal="right" vertical="center"/>
    </xf>
    <xf numFmtId="0" fontId="38" fillId="0" borderId="57"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84" xfId="0" applyFont="1" applyBorder="1" applyAlignment="1">
      <alignment horizontal="center" vertical="center" shrinkToFit="1"/>
    </xf>
    <xf numFmtId="38" fontId="38" fillId="3" borderId="12" xfId="7" applyFont="1" applyFill="1" applyBorder="1" applyAlignment="1">
      <alignment horizontal="right" vertical="center"/>
    </xf>
    <xf numFmtId="38" fontId="38" fillId="0" borderId="13" xfId="7" applyFont="1" applyBorder="1" applyAlignment="1">
      <alignment horizontal="right" vertical="center"/>
    </xf>
    <xf numFmtId="0" fontId="36" fillId="0" borderId="71" xfId="0" applyFont="1" applyBorder="1" applyAlignment="1">
      <alignment horizontal="center" vertical="center"/>
    </xf>
    <xf numFmtId="0" fontId="36" fillId="0" borderId="46"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74"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43" xfId="0" applyFont="1" applyBorder="1" applyAlignment="1">
      <alignment horizontal="center" vertical="center" wrapText="1"/>
    </xf>
    <xf numFmtId="0" fontId="36" fillId="0" borderId="43" xfId="0" applyFont="1" applyBorder="1" applyAlignment="1">
      <alignment horizontal="center" vertical="center" wrapText="1"/>
    </xf>
    <xf numFmtId="0" fontId="38" fillId="0" borderId="16" xfId="0" applyFont="1" applyBorder="1" applyAlignment="1">
      <alignment horizontal="center" vertical="center"/>
    </xf>
    <xf numFmtId="0" fontId="38" fillId="0" borderId="17" xfId="0" applyFont="1" applyBorder="1" applyAlignment="1">
      <alignment horizontal="center" vertical="center" shrinkToFit="1"/>
    </xf>
    <xf numFmtId="0" fontId="38" fillId="0" borderId="65"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41" xfId="0" applyFont="1" applyBorder="1" applyAlignment="1">
      <alignment horizontal="center" vertical="center" shrinkToFit="1"/>
    </xf>
    <xf numFmtId="0" fontId="38" fillId="3" borderId="11" xfId="0" applyFont="1" applyFill="1" applyBorder="1" applyAlignment="1">
      <alignment horizontal="center" vertical="center" shrinkToFit="1"/>
    </xf>
    <xf numFmtId="0" fontId="38" fillId="3" borderId="13" xfId="0" applyFont="1" applyFill="1" applyBorder="1" applyAlignment="1">
      <alignment horizontal="center" vertical="center" shrinkToFit="1"/>
    </xf>
    <xf numFmtId="0" fontId="38" fillId="3" borderId="41" xfId="0" applyFont="1" applyFill="1" applyBorder="1" applyAlignment="1">
      <alignment horizontal="center" vertical="center" shrinkToFit="1"/>
    </xf>
    <xf numFmtId="188" fontId="38" fillId="0" borderId="14" xfId="0" applyNumberFormat="1" applyFont="1" applyBorder="1" applyAlignment="1">
      <alignment horizontal="right" vertical="center"/>
    </xf>
    <xf numFmtId="38" fontId="11" fillId="0" borderId="0" xfId="6" applyFont="1" applyBorder="1" applyAlignment="1">
      <alignment horizontal="center" vertical="center"/>
    </xf>
    <xf numFmtId="0" fontId="37" fillId="0" borderId="14" xfId="0" applyFont="1" applyBorder="1" applyAlignment="1"/>
    <xf numFmtId="176" fontId="43" fillId="0" borderId="14" xfId="7" applyNumberFormat="1" applyFont="1" applyBorder="1" applyAlignment="1">
      <alignment horizontal="center" vertical="center" wrapText="1"/>
    </xf>
    <xf numFmtId="0" fontId="43" fillId="0" borderId="14" xfId="0" applyFont="1" applyBorder="1" applyAlignment="1"/>
    <xf numFmtId="0" fontId="37" fillId="0" borderId="14" xfId="0" applyFont="1" applyBorder="1" applyAlignment="1">
      <alignment horizontal="center"/>
    </xf>
    <xf numFmtId="38" fontId="43" fillId="0" borderId="38" xfId="7" applyFont="1" applyBorder="1" applyAlignment="1">
      <alignment horizontal="center" vertical="center" wrapText="1"/>
    </xf>
    <xf numFmtId="38" fontId="43" fillId="0" borderId="14" xfId="7" applyFont="1" applyBorder="1" applyAlignment="1">
      <alignment horizontal="center" vertical="center" wrapText="1"/>
    </xf>
    <xf numFmtId="176" fontId="38" fillId="0" borderId="38" xfId="7" applyNumberFormat="1" applyFont="1" applyBorder="1" applyAlignment="1">
      <alignment horizontal="center" vertical="center"/>
    </xf>
    <xf numFmtId="176" fontId="38" fillId="0" borderId="39" xfId="7" applyNumberFormat="1" applyFont="1" applyBorder="1" applyAlignment="1">
      <alignment horizontal="center" vertical="center"/>
    </xf>
    <xf numFmtId="0" fontId="37" fillId="0" borderId="18" xfId="0" applyFont="1" applyBorder="1" applyAlignment="1"/>
    <xf numFmtId="176" fontId="38" fillId="0" borderId="14" xfId="7" applyNumberFormat="1" applyFont="1" applyBorder="1" applyAlignment="1">
      <alignment horizontal="center" vertical="center"/>
    </xf>
    <xf numFmtId="0" fontId="38" fillId="0" borderId="34" xfId="0" applyFont="1" applyBorder="1" applyAlignment="1">
      <alignment horizontal="center" vertical="center" shrinkToFit="1"/>
    </xf>
    <xf numFmtId="38" fontId="11" fillId="0" borderId="0" xfId="6" applyFont="1" applyBorder="1" applyAlignment="1">
      <alignment horizontal="right" vertical="center"/>
    </xf>
    <xf numFmtId="0" fontId="7" fillId="0" borderId="0" xfId="0" applyFont="1" applyBorder="1" applyAlignment="1"/>
    <xf numFmtId="38" fontId="38" fillId="3" borderId="27" xfId="7" applyFont="1" applyFill="1" applyBorder="1" applyAlignment="1">
      <alignment horizontal="right" vertical="center"/>
    </xf>
    <xf numFmtId="38" fontId="11" fillId="0" borderId="0" xfId="6"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xf numFmtId="38" fontId="38" fillId="3" borderId="36" xfId="7" applyFont="1" applyFill="1" applyBorder="1" applyAlignment="1">
      <alignment horizontal="right" vertical="center"/>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37" fillId="0" borderId="14" xfId="0" applyFont="1" applyBorder="1" applyAlignment="1">
      <alignment shrinkToFit="1"/>
    </xf>
    <xf numFmtId="0" fontId="37" fillId="0" borderId="26" xfId="0" applyFont="1" applyBorder="1" applyAlignment="1">
      <alignment shrinkToFit="1"/>
    </xf>
    <xf numFmtId="188" fontId="38" fillId="3" borderId="26" xfId="0" applyNumberFormat="1" applyFont="1" applyFill="1" applyBorder="1" applyAlignment="1">
      <alignment horizontal="right" vertical="center"/>
    </xf>
    <xf numFmtId="189" fontId="38" fillId="0" borderId="26" xfId="7" applyNumberFormat="1" applyFont="1" applyBorder="1" applyAlignment="1">
      <alignment horizontal="right" vertical="center"/>
    </xf>
    <xf numFmtId="0" fontId="38" fillId="0" borderId="15" xfId="0" applyFont="1" applyBorder="1" applyAlignment="1">
      <alignment horizontal="center" vertical="center" shrinkToFit="1"/>
    </xf>
    <xf numFmtId="188" fontId="38" fillId="3" borderId="15" xfId="0" applyNumberFormat="1" applyFont="1" applyFill="1" applyBorder="1" applyAlignment="1">
      <alignment horizontal="right" vertical="center"/>
    </xf>
    <xf numFmtId="0" fontId="37" fillId="0" borderId="18" xfId="0" applyFont="1" applyBorder="1" applyAlignment="1">
      <alignment horizontal="center"/>
    </xf>
    <xf numFmtId="189" fontId="38" fillId="0" borderId="18" xfId="7" applyNumberFormat="1" applyFont="1" applyBorder="1" applyAlignment="1">
      <alignment horizontal="right" vertical="center"/>
    </xf>
    <xf numFmtId="189" fontId="38" fillId="0" borderId="27" xfId="7" applyNumberFormat="1" applyFont="1" applyBorder="1" applyAlignment="1">
      <alignment horizontal="right" vertical="center"/>
    </xf>
    <xf numFmtId="189" fontId="38" fillId="0" borderId="36" xfId="7" applyNumberFormat="1" applyFont="1" applyBorder="1" applyAlignment="1">
      <alignment horizontal="right" vertical="center"/>
    </xf>
    <xf numFmtId="0" fontId="38" fillId="9" borderId="0" xfId="0" applyFont="1" applyFill="1" applyBorder="1" applyAlignment="1">
      <alignment horizontal="left" vertical="center" wrapText="1"/>
    </xf>
    <xf numFmtId="193" fontId="38" fillId="0" borderId="42" xfId="7" applyNumberFormat="1" applyFont="1" applyBorder="1" applyAlignment="1">
      <alignment horizontal="right" vertical="center"/>
    </xf>
    <xf numFmtId="0" fontId="37" fillId="0" borderId="14" xfId="0" applyFont="1" applyBorder="1" applyAlignment="1">
      <alignment wrapText="1"/>
    </xf>
    <xf numFmtId="0" fontId="37" fillId="0" borderId="18" xfId="0" applyFont="1" applyBorder="1" applyAlignment="1">
      <alignment wrapText="1"/>
    </xf>
    <xf numFmtId="0" fontId="43" fillId="3" borderId="34"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37" fillId="0" borderId="14" xfId="0" applyFont="1" applyBorder="1" applyAlignment="1">
      <alignment vertical="center"/>
    </xf>
    <xf numFmtId="0" fontId="37" fillId="0" borderId="34" xfId="0" applyFont="1" applyBorder="1" applyAlignment="1">
      <alignment horizontal="center" vertical="center" wrapText="1"/>
    </xf>
    <xf numFmtId="0" fontId="36" fillId="3" borderId="34"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51" fillId="3" borderId="34" xfId="0" applyFont="1" applyFill="1" applyBorder="1" applyAlignment="1">
      <alignment horizontal="center" vertical="center" wrapText="1"/>
    </xf>
    <xf numFmtId="0" fontId="51" fillId="3" borderId="14" xfId="0" applyFont="1" applyFill="1" applyBorder="1" applyAlignment="1">
      <alignment horizontal="center" vertical="center"/>
    </xf>
    <xf numFmtId="197" fontId="38" fillId="0" borderId="14" xfId="7" applyNumberFormat="1" applyFont="1" applyBorder="1" applyAlignment="1">
      <alignment horizontal="right" vertical="center"/>
    </xf>
    <xf numFmtId="197" fontId="38" fillId="0" borderId="14" xfId="7" quotePrefix="1" applyNumberFormat="1" applyFont="1" applyBorder="1" applyAlignment="1">
      <alignment horizontal="right" vertical="center"/>
    </xf>
    <xf numFmtId="197" fontId="38" fillId="0" borderId="14" xfId="7" applyNumberFormat="1" applyFont="1" applyBorder="1" applyAlignment="1">
      <alignment vertical="center"/>
    </xf>
    <xf numFmtId="197" fontId="38" fillId="0" borderId="18" xfId="7" applyNumberFormat="1" applyFont="1" applyBorder="1" applyAlignment="1">
      <alignment vertical="center"/>
    </xf>
    <xf numFmtId="176" fontId="11" fillId="0" borderId="0" xfId="6" applyNumberFormat="1" applyFont="1" applyBorder="1" applyAlignment="1">
      <alignment horizontal="right" vertical="center"/>
    </xf>
    <xf numFmtId="0" fontId="43" fillId="0" borderId="14" xfId="0" applyFont="1" applyBorder="1" applyAlignment="1">
      <alignment horizontal="center" vertical="center"/>
    </xf>
    <xf numFmtId="197" fontId="38" fillId="0" borderId="15" xfId="0" applyNumberFormat="1" applyFont="1" applyBorder="1" applyAlignment="1">
      <alignment vertical="center"/>
    </xf>
    <xf numFmtId="197" fontId="38" fillId="0" borderId="36" xfId="0" applyNumberFormat="1" applyFont="1" applyBorder="1" applyAlignment="1">
      <alignment vertical="center"/>
    </xf>
    <xf numFmtId="197" fontId="37" fillId="0" borderId="14" xfId="0" applyNumberFormat="1" applyFont="1" applyBorder="1" applyAlignment="1">
      <alignment horizontal="right" vertical="center"/>
    </xf>
    <xf numFmtId="38" fontId="38" fillId="0" borderId="15" xfId="0" applyNumberFormat="1" applyFont="1" applyBorder="1" applyAlignment="1">
      <alignment vertical="center"/>
    </xf>
    <xf numFmtId="0" fontId="37" fillId="0" borderId="36" xfId="0" applyFont="1" applyBorder="1" applyAlignment="1">
      <alignment vertical="center"/>
    </xf>
    <xf numFmtId="38" fontId="38" fillId="0" borderId="15" xfId="0" applyNumberFormat="1" applyFont="1" applyBorder="1" applyAlignment="1">
      <alignment horizontal="right" vertical="center"/>
    </xf>
    <xf numFmtId="0" fontId="38" fillId="0" borderId="35" xfId="0" applyFont="1" applyBorder="1" applyAlignment="1">
      <alignment horizontal="left" vertical="center"/>
    </xf>
    <xf numFmtId="38" fontId="38" fillId="0" borderId="15" xfId="7" applyFont="1" applyFill="1" applyBorder="1" applyAlignment="1">
      <alignment horizontal="right" vertical="center"/>
    </xf>
    <xf numFmtId="179" fontId="38" fillId="0" borderId="35" xfId="6" applyNumberFormat="1" applyFont="1" applyBorder="1" applyAlignment="1">
      <alignment horizontal="center" vertical="center"/>
    </xf>
    <xf numFmtId="179" fontId="38" fillId="0" borderId="15" xfId="6" applyNumberFormat="1" applyFont="1" applyBorder="1" applyAlignment="1">
      <alignment horizontal="center" vertical="center"/>
    </xf>
    <xf numFmtId="49" fontId="38" fillId="0" borderId="34" xfId="0" applyNumberFormat="1" applyFont="1" applyBorder="1" applyAlignment="1">
      <alignment horizontal="center" vertical="center"/>
    </xf>
    <xf numFmtId="49" fontId="38" fillId="0" borderId="14" xfId="0" applyNumberFormat="1" applyFont="1" applyBorder="1" applyAlignment="1">
      <alignment horizontal="center" vertical="center"/>
    </xf>
    <xf numFmtId="0" fontId="11" fillId="0" borderId="0" xfId="0" applyFont="1" applyBorder="1" applyAlignment="1">
      <alignment horizontal="right" vertical="center"/>
    </xf>
    <xf numFmtId="0" fontId="40" fillId="0" borderId="2" xfId="0" applyFont="1" applyBorder="1" applyAlignment="1">
      <alignment horizontal="right" vertical="center"/>
    </xf>
    <xf numFmtId="0" fontId="38" fillId="0" borderId="0" xfId="0" applyFont="1" applyAlignment="1">
      <alignment horizontal="center" vertical="center"/>
    </xf>
    <xf numFmtId="0" fontId="11" fillId="0" borderId="0" xfId="0" applyFont="1" applyBorder="1" applyAlignment="1">
      <alignment horizontal="center" vertical="center"/>
    </xf>
    <xf numFmtId="38" fontId="38" fillId="0" borderId="34" xfId="0" applyNumberFormat="1" applyFont="1" applyBorder="1" applyAlignment="1">
      <alignment horizontal="left" vertical="center"/>
    </xf>
    <xf numFmtId="38" fontId="38" fillId="0" borderId="14" xfId="0" applyNumberFormat="1" applyFont="1" applyBorder="1" applyAlignment="1">
      <alignment horizontal="left" vertical="center"/>
    </xf>
    <xf numFmtId="38" fontId="38" fillId="0" borderId="35" xfId="0" applyNumberFormat="1" applyFont="1" applyBorder="1" applyAlignment="1">
      <alignment horizontal="center" vertical="center"/>
    </xf>
    <xf numFmtId="38" fontId="38" fillId="0" borderId="15" xfId="0" applyNumberFormat="1" applyFont="1" applyBorder="1" applyAlignment="1">
      <alignment horizontal="center" vertical="center"/>
    </xf>
    <xf numFmtId="38" fontId="38" fillId="0" borderId="31" xfId="0" applyNumberFormat="1" applyFont="1" applyBorder="1" applyAlignment="1">
      <alignment horizontal="center" vertical="center"/>
    </xf>
    <xf numFmtId="38" fontId="38" fillId="0" borderId="32" xfId="0" applyNumberFormat="1" applyFont="1" applyBorder="1" applyAlignment="1">
      <alignment horizontal="center" vertical="center"/>
    </xf>
    <xf numFmtId="38" fontId="38" fillId="0" borderId="34" xfId="0" applyNumberFormat="1" applyFont="1" applyBorder="1" applyAlignment="1">
      <alignment horizontal="center" vertical="center"/>
    </xf>
    <xf numFmtId="38" fontId="38" fillId="0" borderId="14" xfId="0" applyNumberFormat="1" applyFont="1" applyBorder="1" applyAlignment="1">
      <alignment horizontal="center" vertical="center"/>
    </xf>
    <xf numFmtId="38" fontId="38" fillId="0" borderId="37" xfId="0" applyNumberFormat="1" applyFont="1" applyBorder="1" applyAlignment="1">
      <alignment horizontal="center" vertical="center"/>
    </xf>
    <xf numFmtId="38" fontId="38" fillId="0" borderId="38" xfId="0" applyNumberFormat="1" applyFont="1" applyBorder="1" applyAlignment="1">
      <alignment horizontal="center" vertical="center"/>
    </xf>
    <xf numFmtId="0" fontId="37" fillId="0" borderId="20" xfId="0" applyFont="1" applyBorder="1" applyAlignment="1">
      <alignment vertical="center" shrinkToFit="1"/>
    </xf>
    <xf numFmtId="0" fontId="37" fillId="0" borderId="20" xfId="0" applyFont="1" applyBorder="1" applyAlignment="1">
      <alignment horizontal="center" vertical="center"/>
    </xf>
    <xf numFmtId="49" fontId="38" fillId="0" borderId="20" xfId="0" applyNumberFormat="1" applyFont="1" applyBorder="1" applyAlignment="1">
      <alignment vertical="center" shrinkToFit="1"/>
    </xf>
    <xf numFmtId="0" fontId="38" fillId="0" borderId="20" xfId="0" applyFont="1" applyBorder="1" applyAlignment="1">
      <alignment vertical="center" shrinkToFit="1"/>
    </xf>
    <xf numFmtId="0" fontId="38" fillId="0" borderId="4" xfId="0" applyFont="1" applyFill="1" applyBorder="1" applyAlignment="1">
      <alignment horizontal="center" vertical="center"/>
    </xf>
    <xf numFmtId="0" fontId="52" fillId="0" borderId="45" xfId="0" applyFont="1" applyBorder="1" applyAlignment="1">
      <alignment vertical="center" wrapText="1"/>
    </xf>
    <xf numFmtId="0" fontId="52" fillId="0" borderId="42" xfId="0" applyFont="1" applyBorder="1" applyAlignment="1">
      <alignment vertical="center" wrapText="1"/>
    </xf>
    <xf numFmtId="0" fontId="37" fillId="0" borderId="28" xfId="0" applyFont="1" applyBorder="1" applyAlignment="1">
      <alignment horizontal="left" vertical="center" shrinkToFit="1"/>
    </xf>
    <xf numFmtId="0" fontId="37" fillId="0" borderId="31" xfId="0" applyFont="1" applyBorder="1" applyAlignment="1">
      <alignment horizontal="left" vertical="center" shrinkToFit="1"/>
    </xf>
    <xf numFmtId="49" fontId="37" fillId="0" borderId="29" xfId="0" applyNumberFormat="1" applyFont="1" applyBorder="1" applyAlignment="1">
      <alignment horizontal="left" vertical="center"/>
    </xf>
    <xf numFmtId="49" fontId="37" fillId="0" borderId="32" xfId="0" applyNumberFormat="1" applyFont="1" applyBorder="1" applyAlignment="1">
      <alignment horizontal="left" vertical="center"/>
    </xf>
    <xf numFmtId="0" fontId="38" fillId="0" borderId="29" xfId="0" applyFont="1" applyBorder="1" applyAlignment="1">
      <alignment horizontal="left" vertical="center"/>
    </xf>
    <xf numFmtId="0" fontId="38" fillId="0" borderId="32" xfId="0" applyFont="1" applyBorder="1" applyAlignment="1">
      <alignment horizontal="left" vertical="center"/>
    </xf>
    <xf numFmtId="0" fontId="37" fillId="0" borderId="29" xfId="0" applyFont="1" applyBorder="1" applyAlignment="1">
      <alignment horizontal="left" vertical="center" shrinkToFit="1"/>
    </xf>
    <xf numFmtId="0" fontId="37" fillId="0" borderId="32" xfId="0" applyFont="1" applyBorder="1" applyAlignment="1">
      <alignment horizontal="left" vertical="center" shrinkToFit="1"/>
    </xf>
    <xf numFmtId="0" fontId="43" fillId="0" borderId="44" xfId="0" applyFont="1" applyBorder="1" applyAlignment="1">
      <alignment horizontal="left" vertical="center" wrapText="1" shrinkToFit="1"/>
    </xf>
    <xf numFmtId="0" fontId="43" fillId="0" borderId="41" xfId="0" applyFont="1" applyBorder="1" applyAlignment="1">
      <alignment horizontal="left" vertical="center" wrapText="1" shrinkToFit="1"/>
    </xf>
    <xf numFmtId="0" fontId="37" fillId="0" borderId="2" xfId="0" applyFont="1" applyBorder="1" applyAlignment="1"/>
    <xf numFmtId="0" fontId="36" fillId="0" borderId="0" xfId="0" applyFont="1" applyBorder="1" applyAlignment="1">
      <alignment horizontal="left"/>
    </xf>
    <xf numFmtId="0" fontId="37" fillId="0" borderId="28" xfId="0" applyFont="1" applyBorder="1" applyAlignment="1">
      <alignment horizontal="center" vertical="center"/>
    </xf>
    <xf numFmtId="0" fontId="37" fillId="0" borderId="53" xfId="0" applyFont="1" applyBorder="1" applyAlignment="1">
      <alignment horizontal="center" vertical="center"/>
    </xf>
    <xf numFmtId="0" fontId="37" fillId="0" borderId="31" xfId="0" applyFont="1" applyBorder="1" applyAlignment="1">
      <alignment horizontal="center" vertical="center"/>
    </xf>
    <xf numFmtId="0" fontId="36" fillId="0" borderId="3" xfId="0" applyFont="1" applyBorder="1" applyAlignment="1">
      <alignment horizontal="left"/>
    </xf>
    <xf numFmtId="38" fontId="11" fillId="0" borderId="0" xfId="6" applyFont="1" applyBorder="1" applyAlignment="1">
      <alignment horizontal="right" vertical="center" wrapText="1"/>
    </xf>
    <xf numFmtId="0" fontId="7" fillId="0" borderId="0" xfId="0" applyFont="1" applyBorder="1" applyAlignment="1">
      <alignment horizontal="right" vertical="center" wrapText="1"/>
    </xf>
    <xf numFmtId="38" fontId="36" fillId="0" borderId="38" xfId="7" applyFont="1" applyBorder="1" applyAlignment="1">
      <alignment horizontal="center" vertical="top" textRotation="255" wrapText="1"/>
    </xf>
    <xf numFmtId="0" fontId="36" fillId="0" borderId="14" xfId="0" applyFont="1" applyBorder="1" applyAlignment="1">
      <alignment horizontal="center" vertical="top" textRotation="255" wrapText="1"/>
    </xf>
    <xf numFmtId="38" fontId="38" fillId="0" borderId="39" xfId="7" applyFont="1" applyBorder="1" applyAlignment="1">
      <alignment horizontal="center" vertical="top" textRotation="255" wrapText="1"/>
    </xf>
    <xf numFmtId="0" fontId="37" fillId="0" borderId="18" xfId="0" applyFont="1" applyBorder="1" applyAlignment="1">
      <alignment horizontal="center" vertical="top" textRotation="255" wrapText="1"/>
    </xf>
    <xf numFmtId="193" fontId="37" fillId="0" borderId="26" xfId="7" applyNumberFormat="1" applyFont="1" applyBorder="1" applyAlignment="1">
      <alignment horizontal="right" vertical="center"/>
    </xf>
    <xf numFmtId="202" fontId="37" fillId="0" borderId="15" xfId="0" applyNumberFormat="1" applyFont="1" applyBorder="1" applyAlignment="1">
      <alignment horizontal="right" vertical="center"/>
    </xf>
    <xf numFmtId="202" fontId="37" fillId="0" borderId="36" xfId="0" applyNumberFormat="1" applyFont="1" applyBorder="1" applyAlignment="1">
      <alignment horizontal="right" vertical="center"/>
    </xf>
    <xf numFmtId="202" fontId="37" fillId="0" borderId="26" xfId="0" applyNumberFormat="1" applyFont="1" applyBorder="1" applyAlignment="1">
      <alignment horizontal="right" vertical="center"/>
    </xf>
    <xf numFmtId="202" fontId="37" fillId="0" borderId="27" xfId="0" applyNumberFormat="1" applyFont="1" applyBorder="1" applyAlignment="1">
      <alignment horizontal="right" vertical="center"/>
    </xf>
    <xf numFmtId="38" fontId="38" fillId="0" borderId="2" xfId="6" applyFont="1" applyBorder="1" applyAlignment="1">
      <alignment horizontal="right" vertical="center"/>
    </xf>
    <xf numFmtId="193" fontId="37" fillId="0" borderId="15" xfId="7" applyNumberFormat="1" applyFont="1" applyBorder="1" applyAlignment="1">
      <alignment horizontal="right" vertical="center"/>
    </xf>
    <xf numFmtId="38" fontId="38" fillId="0" borderId="3" xfId="6" applyFont="1" applyBorder="1" applyAlignment="1">
      <alignment horizontal="left" vertical="center"/>
    </xf>
    <xf numFmtId="202" fontId="37" fillId="0" borderId="0" xfId="0" applyNumberFormat="1" applyFont="1" applyBorder="1" applyAlignment="1">
      <alignment horizontal="right" vertical="center"/>
    </xf>
    <xf numFmtId="202" fontId="37" fillId="0" borderId="44" xfId="0" applyNumberFormat="1" applyFont="1" applyBorder="1" applyAlignment="1">
      <alignment horizontal="right" vertical="center"/>
    </xf>
    <xf numFmtId="202" fontId="37" fillId="0" borderId="13" xfId="0" applyNumberFormat="1" applyFont="1" applyBorder="1" applyAlignment="1">
      <alignment horizontal="right" vertical="center"/>
    </xf>
    <xf numFmtId="202" fontId="37" fillId="0" borderId="41" xfId="0" applyNumberFormat="1" applyFont="1" applyBorder="1" applyAlignment="1">
      <alignment horizontal="right" vertical="center"/>
    </xf>
    <xf numFmtId="202" fontId="37" fillId="0" borderId="14" xfId="0" applyNumberFormat="1" applyFont="1" applyBorder="1" applyAlignment="1">
      <alignment horizontal="right" vertical="center"/>
    </xf>
    <xf numFmtId="202" fontId="37" fillId="0" borderId="12" xfId="0" applyNumberFormat="1" applyFont="1" applyBorder="1" applyAlignment="1">
      <alignment horizontal="right" vertical="center"/>
    </xf>
    <xf numFmtId="193" fontId="37" fillId="0" borderId="14" xfId="7" applyNumberFormat="1" applyFont="1" applyBorder="1" applyAlignment="1">
      <alignment horizontal="right" vertical="center"/>
    </xf>
    <xf numFmtId="38" fontId="38" fillId="0" borderId="38" xfId="7" applyFont="1" applyBorder="1" applyAlignment="1">
      <alignment horizontal="center" vertical="center" wrapText="1"/>
    </xf>
    <xf numFmtId="38" fontId="38" fillId="0" borderId="14" xfId="7" applyFont="1" applyBorder="1" applyAlignment="1">
      <alignment horizontal="center" vertical="center" wrapText="1"/>
    </xf>
    <xf numFmtId="193" fontId="37" fillId="0" borderId="26" xfId="6" applyNumberFormat="1" applyFont="1" applyBorder="1" applyAlignment="1">
      <alignment horizontal="right" vertical="center"/>
    </xf>
    <xf numFmtId="193" fontId="37" fillId="0" borderId="15" xfId="6" applyNumberFormat="1" applyFont="1" applyBorder="1" applyAlignment="1">
      <alignment horizontal="right" vertical="center"/>
    </xf>
    <xf numFmtId="0" fontId="11" fillId="0" borderId="2" xfId="0" applyFont="1" applyBorder="1" applyAlignment="1">
      <alignment horizontal="right" vertical="center"/>
    </xf>
    <xf numFmtId="202" fontId="37" fillId="0" borderId="18" xfId="0" applyNumberFormat="1" applyFont="1" applyBorder="1" applyAlignment="1">
      <alignment horizontal="right" vertical="center"/>
    </xf>
    <xf numFmtId="193" fontId="37" fillId="0" borderId="18" xfId="7" applyNumberFormat="1" applyFont="1" applyBorder="1" applyAlignment="1">
      <alignment horizontal="right" vertical="center"/>
    </xf>
    <xf numFmtId="193" fontId="37" fillId="0" borderId="27" xfId="7" applyNumberFormat="1" applyFont="1" applyBorder="1" applyAlignment="1">
      <alignment horizontal="right" vertical="center"/>
    </xf>
    <xf numFmtId="193" fontId="37" fillId="0" borderId="36" xfId="7" applyNumberFormat="1" applyFont="1" applyBorder="1" applyAlignment="1">
      <alignment horizontal="right" vertical="center"/>
    </xf>
    <xf numFmtId="38" fontId="38" fillId="0" borderId="39" xfId="7" applyFont="1" applyBorder="1" applyAlignment="1">
      <alignment horizontal="center" vertical="center" wrapText="1"/>
    </xf>
    <xf numFmtId="38" fontId="38" fillId="0" borderId="18" xfId="7" applyFont="1" applyBorder="1" applyAlignment="1">
      <alignment horizontal="center" vertical="center" wrapText="1"/>
    </xf>
    <xf numFmtId="193" fontId="46" fillId="0" borderId="14" xfId="7" applyNumberFormat="1" applyFont="1" applyFill="1" applyBorder="1" applyAlignment="1">
      <alignment horizontal="right" vertical="center"/>
    </xf>
    <xf numFmtId="193" fontId="46" fillId="0" borderId="18" xfId="7" applyNumberFormat="1" applyFont="1" applyFill="1" applyBorder="1" applyAlignment="1">
      <alignment horizontal="right"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189" fontId="11" fillId="0" borderId="2" xfId="0" applyNumberFormat="1" applyFont="1" applyBorder="1" applyAlignment="1">
      <alignment vertical="center"/>
    </xf>
    <xf numFmtId="57" fontId="11" fillId="0" borderId="2" xfId="0" applyNumberFormat="1" applyFont="1" applyBorder="1" applyAlignment="1">
      <alignment vertical="center"/>
    </xf>
    <xf numFmtId="0" fontId="11" fillId="0" borderId="2" xfId="0" applyFont="1" applyBorder="1" applyAlignment="1">
      <alignment vertical="center"/>
    </xf>
    <xf numFmtId="0" fontId="37" fillId="0" borderId="66" xfId="0" applyFont="1" applyBorder="1" applyAlignment="1">
      <alignment horizontal="center" vertical="center"/>
    </xf>
    <xf numFmtId="193" fontId="46" fillId="0" borderId="66" xfId="7" applyNumberFormat="1" applyFont="1" applyFill="1" applyBorder="1" applyAlignment="1">
      <alignment horizontal="right" vertical="center"/>
    </xf>
    <xf numFmtId="193" fontId="46" fillId="0" borderId="73" xfId="7" applyNumberFormat="1" applyFont="1" applyFill="1" applyBorder="1" applyAlignment="1">
      <alignment horizontal="right" vertical="center"/>
    </xf>
    <xf numFmtId="0" fontId="46" fillId="0" borderId="38" xfId="0" applyFont="1" applyBorder="1" applyAlignment="1">
      <alignment vertical="center"/>
    </xf>
    <xf numFmtId="0" fontId="38" fillId="0" borderId="5"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0" fillId="0" borderId="7" xfId="0" applyBorder="1" applyAlignment="1">
      <alignment vertical="center" wrapText="1"/>
    </xf>
    <xf numFmtId="0" fontId="0" fillId="0" borderId="49" xfId="0" applyBorder="1" applyAlignment="1">
      <alignment vertical="center" wrapText="1"/>
    </xf>
    <xf numFmtId="0" fontId="38" fillId="0" borderId="20" xfId="0" applyFont="1" applyBorder="1" applyAlignment="1">
      <alignment horizontal="right" vertical="center"/>
    </xf>
    <xf numFmtId="0" fontId="38" fillId="0" borderId="21" xfId="0" applyFont="1" applyBorder="1" applyAlignment="1">
      <alignment horizontal="right" vertical="center"/>
    </xf>
    <xf numFmtId="38" fontId="38" fillId="0" borderId="3" xfId="6" applyFont="1" applyBorder="1" applyAlignment="1">
      <alignment horizontal="left" vertical="center" shrinkToFit="1"/>
    </xf>
    <xf numFmtId="0" fontId="0" fillId="0" borderId="3" xfId="0" applyBorder="1" applyAlignment="1">
      <alignment vertical="center" shrinkToFit="1"/>
    </xf>
    <xf numFmtId="0" fontId="37" fillId="0" borderId="35" xfId="0" applyFont="1" applyBorder="1" applyAlignment="1">
      <alignment vertical="center"/>
    </xf>
    <xf numFmtId="0" fontId="37" fillId="0" borderId="15" xfId="0" applyFont="1" applyBorder="1" applyAlignment="1">
      <alignment vertical="center"/>
    </xf>
    <xf numFmtId="3" fontId="38" fillId="0" borderId="20" xfId="0" applyNumberFormat="1" applyFont="1" applyBorder="1" applyAlignment="1">
      <alignment horizontal="right" vertical="center"/>
    </xf>
    <xf numFmtId="205" fontId="38" fillId="0" borderId="91" xfId="0" applyNumberFormat="1" applyFont="1" applyBorder="1" applyAlignment="1">
      <alignment horizontal="center" vertical="center" wrapText="1"/>
    </xf>
    <xf numFmtId="205" fontId="0" fillId="0" borderId="7" xfId="0" applyNumberFormat="1" applyBorder="1" applyAlignment="1">
      <alignment horizontal="center" vertical="center" wrapText="1"/>
    </xf>
    <xf numFmtId="205" fontId="0" fillId="0" borderId="49" xfId="0" applyNumberFormat="1" applyBorder="1" applyAlignment="1">
      <alignment horizontal="center" vertical="center" wrapText="1"/>
    </xf>
    <xf numFmtId="0" fontId="0" fillId="0" borderId="3" xfId="0" applyBorder="1" applyAlignment="1">
      <alignment horizontal="center" vertical="center"/>
    </xf>
    <xf numFmtId="0" fontId="0" fillId="0" borderId="62" xfId="0" applyBorder="1" applyAlignment="1">
      <alignment horizontal="center" vertical="center"/>
    </xf>
    <xf numFmtId="0" fontId="37" fillId="0" borderId="67" xfId="0" applyFont="1"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37" fillId="0" borderId="3" xfId="0" applyFont="1" applyBorder="1" applyAlignment="1">
      <alignment vertical="center"/>
    </xf>
    <xf numFmtId="0" fontId="0" fillId="0" borderId="3" xfId="0" applyBorder="1" applyAlignment="1">
      <alignment vertical="center"/>
    </xf>
    <xf numFmtId="0" fontId="0" fillId="0" borderId="62" xfId="0" applyBorder="1" applyAlignment="1">
      <alignment vertical="center"/>
    </xf>
    <xf numFmtId="0" fontId="37" fillId="0" borderId="50" xfId="0" applyFont="1" applyBorder="1" applyAlignment="1">
      <alignment vertical="center"/>
    </xf>
    <xf numFmtId="0" fontId="0" fillId="0" borderId="2" xfId="0" applyBorder="1" applyAlignment="1">
      <alignment vertical="center"/>
    </xf>
    <xf numFmtId="0" fontId="0" fillId="0" borderId="68" xfId="0" applyBorder="1" applyAlignment="1">
      <alignment vertical="center"/>
    </xf>
    <xf numFmtId="0" fontId="38" fillId="0" borderId="38" xfId="0" applyFont="1" applyBorder="1" applyAlignment="1">
      <alignment horizontal="right" vertical="center"/>
    </xf>
    <xf numFmtId="0" fontId="38" fillId="0" borderId="39" xfId="0" applyFont="1" applyBorder="1" applyAlignment="1">
      <alignment horizontal="right" vertical="center"/>
    </xf>
    <xf numFmtId="57" fontId="38" fillId="0" borderId="15" xfId="0" applyNumberFormat="1" applyFont="1" applyBorder="1" applyAlignment="1">
      <alignment horizontal="left" vertical="center"/>
    </xf>
    <xf numFmtId="189" fontId="37" fillId="0" borderId="15" xfId="0" applyNumberFormat="1" applyFont="1" applyBorder="1" applyAlignment="1">
      <alignment horizontal="right" vertical="center"/>
    </xf>
    <xf numFmtId="198" fontId="37" fillId="0" borderId="15" xfId="0" applyNumberFormat="1" applyFont="1" applyBorder="1" applyAlignment="1">
      <alignment horizontal="right" vertical="center"/>
    </xf>
    <xf numFmtId="198" fontId="37" fillId="0" borderId="36" xfId="0" applyNumberFormat="1" applyFont="1" applyBorder="1" applyAlignment="1">
      <alignment horizontal="right" vertical="center"/>
    </xf>
    <xf numFmtId="189" fontId="37" fillId="0" borderId="66" xfId="0" applyNumberFormat="1" applyFont="1" applyBorder="1" applyAlignment="1">
      <alignment horizontal="right" vertical="center"/>
    </xf>
    <xf numFmtId="0" fontId="37" fillId="0" borderId="66" xfId="0" applyFont="1" applyBorder="1" applyAlignment="1">
      <alignment horizontal="right" vertical="center"/>
    </xf>
    <xf numFmtId="57" fontId="38" fillId="0" borderId="38" xfId="0" applyNumberFormat="1" applyFont="1" applyBorder="1" applyAlignment="1">
      <alignment horizontal="left" vertical="center"/>
    </xf>
    <xf numFmtId="193" fontId="37" fillId="0" borderId="38" xfId="7" applyNumberFormat="1" applyFont="1" applyBorder="1" applyAlignment="1">
      <alignment vertical="center"/>
    </xf>
    <xf numFmtId="189" fontId="37" fillId="0" borderId="38" xfId="0" applyNumberFormat="1" applyFont="1" applyBorder="1" applyAlignment="1">
      <alignment horizontal="right" vertical="center"/>
    </xf>
    <xf numFmtId="0" fontId="37" fillId="0" borderId="38" xfId="0" applyFont="1" applyBorder="1" applyAlignment="1">
      <alignment horizontal="right" vertical="center"/>
    </xf>
    <xf numFmtId="198" fontId="37" fillId="0" borderId="38" xfId="0" applyNumberFormat="1" applyFont="1" applyBorder="1" applyAlignment="1">
      <alignment horizontal="right" vertical="center"/>
    </xf>
    <xf numFmtId="0" fontId="37" fillId="0" borderId="39" xfId="0" applyFont="1" applyBorder="1" applyAlignment="1">
      <alignment horizontal="right" vertical="center"/>
    </xf>
    <xf numFmtId="57" fontId="63" fillId="0" borderId="66" xfId="0" applyNumberFormat="1" applyFont="1" applyBorder="1" applyAlignment="1">
      <alignment horizontal="left" vertical="center"/>
    </xf>
    <xf numFmtId="0" fontId="63" fillId="0" borderId="66" xfId="0" applyFont="1" applyBorder="1" applyAlignment="1">
      <alignment horizontal="left" vertical="center"/>
    </xf>
    <xf numFmtId="193" fontId="37" fillId="0" borderId="66" xfId="7" applyNumberFormat="1" applyFont="1" applyBorder="1" applyAlignment="1">
      <alignment vertical="center"/>
    </xf>
    <xf numFmtId="0" fontId="38" fillId="0" borderId="61" xfId="0" applyFont="1" applyBorder="1" applyAlignment="1">
      <alignment vertical="center" wrapText="1"/>
    </xf>
    <xf numFmtId="0" fontId="38" fillId="0" borderId="3" xfId="0" applyFont="1" applyBorder="1" applyAlignment="1">
      <alignment vertical="center" wrapText="1"/>
    </xf>
    <xf numFmtId="198" fontId="37" fillId="0" borderId="39" xfId="0" applyNumberFormat="1" applyFont="1" applyBorder="1" applyAlignment="1">
      <alignment horizontal="right" vertical="center"/>
    </xf>
    <xf numFmtId="0" fontId="38" fillId="0" borderId="37" xfId="0" applyFont="1" applyFill="1" applyBorder="1" applyAlignment="1">
      <alignment horizontal="center" vertical="center"/>
    </xf>
    <xf numFmtId="0" fontId="38" fillId="0" borderId="38" xfId="0" applyFont="1" applyFill="1" applyBorder="1" applyAlignment="1">
      <alignment horizontal="center" vertical="center"/>
    </xf>
    <xf numFmtId="198" fontId="37" fillId="0" borderId="66" xfId="0" applyNumberFormat="1" applyFont="1" applyBorder="1" applyAlignment="1">
      <alignment horizontal="right" vertical="center"/>
    </xf>
    <xf numFmtId="198" fontId="37" fillId="0" borderId="73" xfId="0" applyNumberFormat="1" applyFont="1" applyBorder="1" applyAlignment="1">
      <alignment horizontal="right" vertical="center"/>
    </xf>
    <xf numFmtId="193" fontId="37" fillId="0" borderId="38" xfId="7" applyNumberFormat="1" applyFont="1" applyBorder="1" applyAlignment="1">
      <alignment horizontal="right" vertical="center"/>
    </xf>
    <xf numFmtId="0" fontId="37" fillId="0" borderId="73" xfId="0" applyFont="1" applyBorder="1" applyAlignment="1">
      <alignment horizontal="right" vertical="center"/>
    </xf>
    <xf numFmtId="193" fontId="37" fillId="0" borderId="15" xfId="7" applyNumberFormat="1" applyFont="1" applyBorder="1" applyAlignment="1">
      <alignment vertical="center"/>
    </xf>
    <xf numFmtId="189" fontId="7" fillId="0" borderId="3" xfId="0" applyNumberFormat="1" applyFont="1" applyBorder="1" applyAlignment="1" applyProtection="1">
      <alignment horizontal="right"/>
      <protection locked="0"/>
    </xf>
    <xf numFmtId="189" fontId="37" fillId="0" borderId="34" xfId="0" applyNumberFormat="1" applyFont="1" applyBorder="1" applyAlignment="1" applyProtection="1">
      <alignment horizontal="distributed" vertical="center"/>
      <protection locked="0"/>
    </xf>
    <xf numFmtId="189" fontId="37" fillId="0" borderId="14" xfId="0" applyNumberFormat="1" applyFont="1" applyBorder="1" applyAlignment="1" applyProtection="1">
      <alignment horizontal="distributed" vertical="center"/>
      <protection locked="0"/>
    </xf>
    <xf numFmtId="189" fontId="37" fillId="0" borderId="35" xfId="0" applyNumberFormat="1" applyFont="1" applyBorder="1" applyAlignment="1" applyProtection="1">
      <alignment horizontal="distributed" vertical="center"/>
      <protection locked="0"/>
    </xf>
    <xf numFmtId="189" fontId="37" fillId="0" borderId="15" xfId="0" applyNumberFormat="1" applyFont="1" applyBorder="1" applyAlignment="1" applyProtection="1">
      <alignment horizontal="distributed" vertical="center"/>
      <protection locked="0"/>
    </xf>
    <xf numFmtId="189" fontId="44" fillId="7" borderId="5" xfId="0" applyNumberFormat="1" applyFont="1" applyFill="1" applyBorder="1" applyAlignment="1" applyProtection="1">
      <alignment horizontal="distributed" vertical="center"/>
      <protection locked="0"/>
    </xf>
    <xf numFmtId="189" fontId="44" fillId="7" borderId="7" xfId="0" applyNumberFormat="1" applyFont="1" applyFill="1" applyBorder="1" applyAlignment="1" applyProtection="1">
      <alignment horizontal="distributed" vertical="center"/>
      <protection locked="0"/>
    </xf>
    <xf numFmtId="189" fontId="44" fillId="7" borderId="6" xfId="0" applyNumberFormat="1" applyFont="1" applyFill="1" applyBorder="1" applyAlignment="1" applyProtection="1">
      <alignment horizontal="distributed" vertical="center"/>
      <protection locked="0"/>
    </xf>
    <xf numFmtId="189" fontId="37" fillId="0" borderId="38" xfId="0" applyNumberFormat="1" applyFont="1" applyBorder="1" applyAlignment="1" applyProtection="1">
      <alignment horizontal="distributed" vertical="center"/>
      <protection locked="0"/>
    </xf>
    <xf numFmtId="0" fontId="37" fillId="0" borderId="38" xfId="0" applyFont="1" applyBorder="1" applyAlignment="1">
      <alignment horizontal="distributed" vertical="center"/>
    </xf>
    <xf numFmtId="0" fontId="37" fillId="0" borderId="14" xfId="0" applyFont="1" applyBorder="1" applyAlignment="1">
      <alignment horizontal="distributed" vertical="center"/>
    </xf>
    <xf numFmtId="0" fontId="37" fillId="0" borderId="15" xfId="0" applyFont="1" applyBorder="1" applyAlignment="1">
      <alignment horizontal="distributed" vertical="center"/>
    </xf>
    <xf numFmtId="189" fontId="37" fillId="0" borderId="41" xfId="0" applyNumberFormat="1" applyFont="1" applyBorder="1" applyAlignment="1" applyProtection="1">
      <alignment vertical="center" wrapText="1"/>
      <protection locked="0"/>
    </xf>
    <xf numFmtId="189" fontId="37" fillId="0" borderId="95" xfId="0" applyNumberFormat="1" applyFont="1" applyBorder="1" applyAlignment="1" applyProtection="1">
      <alignment horizontal="distributed" vertical="center"/>
      <protection locked="0"/>
    </xf>
    <xf numFmtId="189" fontId="37" fillId="0" borderId="96" xfId="0" applyNumberFormat="1" applyFont="1" applyBorder="1" applyAlignment="1" applyProtection="1">
      <alignment horizontal="distributed" vertical="center"/>
      <protection locked="0"/>
    </xf>
    <xf numFmtId="189" fontId="37" fillId="0" borderId="97" xfId="0" applyNumberFormat="1" applyFont="1" applyBorder="1" applyAlignment="1" applyProtection="1">
      <alignment horizontal="distributed" vertical="center"/>
      <protection locked="0"/>
    </xf>
    <xf numFmtId="189" fontId="37" fillId="0" borderId="37" xfId="0" applyNumberFormat="1" applyFont="1" applyBorder="1" applyAlignment="1" applyProtection="1">
      <alignment horizontal="distributed" vertical="center"/>
      <protection locked="0"/>
    </xf>
    <xf numFmtId="189" fontId="37" fillId="0" borderId="51" xfId="0" applyNumberFormat="1" applyFont="1" applyBorder="1" applyAlignment="1" applyProtection="1">
      <alignment horizontal="distributed" vertical="center"/>
      <protection locked="0"/>
    </xf>
    <xf numFmtId="189" fontId="37" fillId="0" borderId="52" xfId="0" applyNumberFormat="1" applyFont="1" applyBorder="1" applyAlignment="1" applyProtection="1">
      <alignment horizontal="distributed" vertical="center"/>
      <protection locked="0"/>
    </xf>
    <xf numFmtId="189" fontId="37" fillId="0" borderId="54" xfId="0" applyNumberFormat="1" applyFont="1" applyBorder="1" applyAlignment="1" applyProtection="1">
      <alignment horizontal="distributed" vertical="center"/>
      <protection locked="0"/>
    </xf>
    <xf numFmtId="189" fontId="38" fillId="0" borderId="41" xfId="0" applyNumberFormat="1" applyFont="1" applyBorder="1" applyAlignment="1" applyProtection="1">
      <alignment horizontal="center" vertical="center" shrinkToFit="1"/>
      <protection locked="0"/>
    </xf>
    <xf numFmtId="189" fontId="37" fillId="0" borderId="84" xfId="0" applyNumberFormat="1" applyFont="1" applyBorder="1" applyAlignment="1" applyProtection="1">
      <alignment horizontal="distributed" vertical="center"/>
      <protection locked="0"/>
    </xf>
    <xf numFmtId="0" fontId="37" fillId="0" borderId="29" xfId="0" applyFont="1" applyBorder="1" applyAlignment="1">
      <alignment horizontal="distributed" vertical="center"/>
    </xf>
    <xf numFmtId="189" fontId="37" fillId="0" borderId="98" xfId="0" applyNumberFormat="1" applyFont="1" applyBorder="1" applyAlignment="1" applyProtection="1">
      <alignment horizontal="distributed" vertical="center"/>
      <protection locked="0"/>
    </xf>
    <xf numFmtId="189" fontId="37" fillId="0" borderId="99" xfId="0" applyNumberFormat="1" applyFont="1" applyBorder="1" applyAlignment="1" applyProtection="1">
      <alignment horizontal="distributed" vertical="center"/>
      <protection locked="0"/>
    </xf>
    <xf numFmtId="189" fontId="37" fillId="0" borderId="100" xfId="0" applyNumberFormat="1" applyFont="1" applyBorder="1" applyAlignment="1" applyProtection="1">
      <alignment horizontal="distributed" vertical="center"/>
      <protection locked="0"/>
    </xf>
    <xf numFmtId="189" fontId="46" fillId="0" borderId="0" xfId="0" applyNumberFormat="1" applyFont="1" applyBorder="1" applyAlignment="1" applyProtection="1">
      <alignment horizontal="left"/>
      <protection locked="0"/>
    </xf>
    <xf numFmtId="189" fontId="38" fillId="0" borderId="34" xfId="0" applyNumberFormat="1" applyFont="1" applyBorder="1" applyAlignment="1" applyProtection="1">
      <alignment horizontal="distributed" vertical="center"/>
      <protection locked="0"/>
    </xf>
    <xf numFmtId="0" fontId="38" fillId="0" borderId="14" xfId="0" applyFont="1" applyBorder="1" applyAlignment="1">
      <alignment horizontal="distributed" vertical="center"/>
    </xf>
    <xf numFmtId="189" fontId="7" fillId="0" borderId="38" xfId="0" applyNumberFormat="1" applyFont="1" applyBorder="1" applyAlignment="1" applyProtection="1">
      <alignment horizontal="center" vertical="center"/>
      <protection locked="0"/>
    </xf>
    <xf numFmtId="0" fontId="7" fillId="0" borderId="38" xfId="0" applyFont="1" applyBorder="1" applyAlignment="1">
      <alignment horizontal="center" vertical="center"/>
    </xf>
    <xf numFmtId="189" fontId="37" fillId="0" borderId="37" xfId="0" applyNumberFormat="1" applyFont="1" applyBorder="1" applyAlignment="1" applyProtection="1">
      <alignment horizontal="center" vertical="center"/>
      <protection locked="0"/>
    </xf>
    <xf numFmtId="189" fontId="37" fillId="0" borderId="2" xfId="0" applyNumberFormat="1" applyFont="1" applyBorder="1" applyAlignment="1" applyProtection="1">
      <alignment horizontal="center"/>
      <protection locked="0"/>
    </xf>
    <xf numFmtId="189" fontId="44" fillId="7" borderId="92" xfId="0" applyNumberFormat="1" applyFont="1" applyFill="1" applyBorder="1" applyAlignment="1" applyProtection="1">
      <alignment horizontal="distributed" vertical="center"/>
      <protection locked="0"/>
    </xf>
    <xf numFmtId="189" fontId="44" fillId="7" borderId="93" xfId="0" applyNumberFormat="1" applyFont="1" applyFill="1" applyBorder="1" applyAlignment="1" applyProtection="1">
      <alignment horizontal="distributed" vertical="center"/>
      <protection locked="0"/>
    </xf>
    <xf numFmtId="189" fontId="44" fillId="7" borderId="94" xfId="0" applyNumberFormat="1" applyFont="1" applyFill="1" applyBorder="1" applyAlignment="1" applyProtection="1">
      <alignment horizontal="distributed" vertical="center"/>
      <protection locked="0"/>
    </xf>
    <xf numFmtId="179" fontId="37" fillId="0" borderId="38"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179" fontId="37" fillId="0" borderId="38" xfId="0" applyNumberFormat="1" applyFont="1" applyBorder="1" applyAlignment="1" applyProtection="1">
      <alignment horizontal="center" vertical="center"/>
      <protection locked="0"/>
    </xf>
    <xf numFmtId="179" fontId="36" fillId="0" borderId="39"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distributed" vertical="center"/>
      <protection locked="0"/>
    </xf>
    <xf numFmtId="0" fontId="37" fillId="0" borderId="14" xfId="0" applyFont="1" applyBorder="1" applyAlignment="1" applyProtection="1">
      <alignment horizontal="distributed" vertical="center"/>
      <protection locked="0"/>
    </xf>
    <xf numFmtId="0" fontId="37" fillId="0" borderId="35" xfId="0" applyFont="1" applyFill="1" applyBorder="1" applyAlignment="1" applyProtection="1">
      <alignment horizontal="distributed" vertical="center"/>
      <protection locked="0"/>
    </xf>
    <xf numFmtId="0" fontId="37" fillId="0" borderId="15" xfId="0" applyFont="1" applyFill="1" applyBorder="1" applyAlignment="1" applyProtection="1">
      <alignment horizontal="distributed" vertical="center"/>
      <protection locked="0"/>
    </xf>
    <xf numFmtId="0" fontId="37" fillId="0" borderId="34" xfId="0" applyFont="1" applyBorder="1" applyAlignment="1">
      <alignment horizontal="distributed" vertical="center"/>
    </xf>
    <xf numFmtId="0" fontId="37" fillId="0" borderId="2" xfId="0" applyFont="1" applyBorder="1" applyAlignment="1" applyProtection="1">
      <alignment horizontal="right" vertical="center" wrapText="1"/>
      <protection locked="0"/>
    </xf>
    <xf numFmtId="0" fontId="37" fillId="0" borderId="2" xfId="0" applyFont="1" applyBorder="1" applyAlignment="1">
      <alignment vertical="center" wrapText="1"/>
    </xf>
    <xf numFmtId="0" fontId="37" fillId="0" borderId="43"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0" fontId="37" fillId="0" borderId="34" xfId="0" applyFont="1" applyBorder="1" applyAlignment="1" applyProtection="1">
      <alignment horizontal="center" vertical="center" shrinkToFit="1"/>
      <protection locked="0"/>
    </xf>
    <xf numFmtId="0" fontId="8" fillId="0" borderId="0" xfId="0" applyFont="1" applyAlignment="1">
      <alignment horizontal="left"/>
    </xf>
    <xf numFmtId="0" fontId="8" fillId="0" borderId="0" xfId="0" applyFont="1" applyAlignment="1"/>
    <xf numFmtId="0" fontId="8" fillId="9" borderId="0" xfId="0" applyFont="1" applyFill="1" applyAlignment="1">
      <alignment horizontal="left"/>
    </xf>
  </cellXfs>
  <cellStyles count="12">
    <cellStyle name="パーセント" xfId="1" builtinId="5"/>
    <cellStyle name="パーセント 2" xfId="2"/>
    <cellStyle name="パーセント 2 2" xfId="3"/>
    <cellStyle name="パーセント 2 3" xfId="4"/>
    <cellStyle name="ハイパーリンク" xfId="5" builtinId="8"/>
    <cellStyle name="桁区切り" xfId="6" builtinId="6"/>
    <cellStyle name="桁区切り 2" xfId="7"/>
    <cellStyle name="桁区切り 2 2" xfId="8"/>
    <cellStyle name="桁区切り 2 3" xfId="9"/>
    <cellStyle name="標準" xfId="0" builtinId="0"/>
    <cellStyle name="標準_JB16" xfId="10"/>
    <cellStyle name="標準_Sheet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80049712"/>
        <c:axId val="-180050256"/>
      </c:barChart>
      <c:catAx>
        <c:axId val="-180049712"/>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0050256"/>
        <c:crosses val="autoZero"/>
        <c:auto val="1"/>
        <c:lblAlgn val="ctr"/>
        <c:lblOffset val="100"/>
        <c:tickMarkSkip val="1"/>
        <c:noMultiLvlLbl val="0"/>
      </c:catAx>
      <c:valAx>
        <c:axId val="-180050256"/>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00497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180051344"/>
        <c:axId val="-1800508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80052976"/>
        <c:axId val="-237756272"/>
      </c:lineChart>
      <c:catAx>
        <c:axId val="-180051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50800"/>
        <c:crosses val="autoZero"/>
        <c:auto val="0"/>
        <c:lblAlgn val="ctr"/>
        <c:lblOffset val="100"/>
        <c:tickLblSkip val="1"/>
        <c:tickMarkSkip val="1"/>
        <c:noMultiLvlLbl val="0"/>
      </c:catAx>
      <c:valAx>
        <c:axId val="-1800508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0051344"/>
        <c:crosses val="autoZero"/>
        <c:crossBetween val="between"/>
      </c:valAx>
      <c:catAx>
        <c:axId val="-180052976"/>
        <c:scaling>
          <c:orientation val="minMax"/>
        </c:scaling>
        <c:delete val="1"/>
        <c:axPos val="b"/>
        <c:majorTickMark val="out"/>
        <c:minorTickMark val="none"/>
        <c:tickLblPos val="nextTo"/>
        <c:crossAx val="-237756272"/>
        <c:crosses val="autoZero"/>
        <c:auto val="0"/>
        <c:lblAlgn val="ctr"/>
        <c:lblOffset val="100"/>
        <c:noMultiLvlLbl val="0"/>
      </c:catAx>
      <c:valAx>
        <c:axId val="-2377562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005297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7754096"/>
        <c:axId val="-237755728"/>
        <c:axId val="0"/>
      </c:bar3DChart>
      <c:catAx>
        <c:axId val="-2377540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7755728"/>
        <c:crosses val="autoZero"/>
        <c:auto val="1"/>
        <c:lblAlgn val="ctr"/>
        <c:lblOffset val="100"/>
        <c:tickLblSkip val="1"/>
        <c:tickMarkSkip val="1"/>
        <c:noMultiLvlLbl val="0"/>
      </c:catAx>
      <c:valAx>
        <c:axId val="-2377557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77540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7749200"/>
        <c:axId val="-2377497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7755184"/>
        <c:axId val="-237754640"/>
      </c:lineChart>
      <c:catAx>
        <c:axId val="-237749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749744"/>
        <c:crosses val="autoZero"/>
        <c:auto val="0"/>
        <c:lblAlgn val="ctr"/>
        <c:lblOffset val="100"/>
        <c:tickLblSkip val="1"/>
        <c:tickMarkSkip val="1"/>
        <c:noMultiLvlLbl val="0"/>
      </c:catAx>
      <c:valAx>
        <c:axId val="-2377497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49200"/>
        <c:crosses val="autoZero"/>
        <c:crossBetween val="between"/>
      </c:valAx>
      <c:catAx>
        <c:axId val="-237755184"/>
        <c:scaling>
          <c:orientation val="minMax"/>
        </c:scaling>
        <c:delete val="1"/>
        <c:axPos val="b"/>
        <c:majorTickMark val="out"/>
        <c:minorTickMark val="none"/>
        <c:tickLblPos val="nextTo"/>
        <c:crossAx val="-237754640"/>
        <c:crosses val="autoZero"/>
        <c:auto val="0"/>
        <c:lblAlgn val="ctr"/>
        <c:lblOffset val="100"/>
        <c:noMultiLvlLbl val="0"/>
      </c:catAx>
      <c:valAx>
        <c:axId val="-2377546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551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7753008"/>
        <c:axId val="-237751920"/>
        <c:axId val="0"/>
      </c:bar3DChart>
      <c:catAx>
        <c:axId val="-2377530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7751920"/>
        <c:crosses val="autoZero"/>
        <c:auto val="1"/>
        <c:lblAlgn val="ctr"/>
        <c:lblOffset val="100"/>
        <c:tickLblSkip val="1"/>
        <c:tickMarkSkip val="1"/>
        <c:noMultiLvlLbl val="0"/>
      </c:catAx>
      <c:valAx>
        <c:axId val="-2377519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77530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37751376"/>
        <c:axId val="-237753552"/>
      </c:barChart>
      <c:catAx>
        <c:axId val="-237751376"/>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53552"/>
        <c:crosses val="autoZero"/>
        <c:auto val="1"/>
        <c:lblAlgn val="ctr"/>
        <c:lblOffset val="100"/>
        <c:tickMarkSkip val="1"/>
        <c:noMultiLvlLbl val="0"/>
      </c:catAx>
      <c:valAx>
        <c:axId val="-237753552"/>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513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37752464"/>
        <c:axId val="-237750832"/>
      </c:barChart>
      <c:catAx>
        <c:axId val="-237752464"/>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50832"/>
        <c:crosses val="autoZero"/>
        <c:auto val="1"/>
        <c:lblAlgn val="ctr"/>
        <c:lblOffset val="100"/>
        <c:tickMarkSkip val="1"/>
        <c:noMultiLvlLbl val="0"/>
      </c:catAx>
      <c:valAx>
        <c:axId val="-237750832"/>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5246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7750288"/>
        <c:axId val="-2313962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1396800"/>
        <c:axId val="-231400608"/>
      </c:lineChart>
      <c:catAx>
        <c:axId val="-237750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96256"/>
        <c:crosses val="autoZero"/>
        <c:auto val="0"/>
        <c:lblAlgn val="ctr"/>
        <c:lblOffset val="100"/>
        <c:tickLblSkip val="1"/>
        <c:tickMarkSkip val="1"/>
        <c:noMultiLvlLbl val="0"/>
      </c:catAx>
      <c:valAx>
        <c:axId val="-2313962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7750288"/>
        <c:crosses val="autoZero"/>
        <c:crossBetween val="between"/>
      </c:valAx>
      <c:catAx>
        <c:axId val="-231396800"/>
        <c:scaling>
          <c:orientation val="minMax"/>
        </c:scaling>
        <c:delete val="1"/>
        <c:axPos val="b"/>
        <c:majorTickMark val="out"/>
        <c:minorTickMark val="none"/>
        <c:tickLblPos val="nextTo"/>
        <c:crossAx val="-231400608"/>
        <c:crosses val="autoZero"/>
        <c:auto val="0"/>
        <c:lblAlgn val="ctr"/>
        <c:lblOffset val="100"/>
        <c:noMultiLvlLbl val="0"/>
      </c:catAx>
      <c:valAx>
        <c:axId val="-2314006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1396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1397344"/>
        <c:axId val="-231400064"/>
        <c:axId val="0"/>
      </c:bar3DChart>
      <c:catAx>
        <c:axId val="-2313973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1400064"/>
        <c:crosses val="autoZero"/>
        <c:auto val="1"/>
        <c:lblAlgn val="ctr"/>
        <c:lblOffset val="100"/>
        <c:tickLblSkip val="1"/>
        <c:tickMarkSkip val="1"/>
        <c:noMultiLvlLbl val="0"/>
      </c:catAx>
      <c:valAx>
        <c:axId val="-2314000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13973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1394624"/>
        <c:axId val="-2313957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1395168"/>
        <c:axId val="-231394080"/>
      </c:lineChart>
      <c:catAx>
        <c:axId val="-231394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95712"/>
        <c:crosses val="autoZero"/>
        <c:auto val="0"/>
        <c:lblAlgn val="ctr"/>
        <c:lblOffset val="100"/>
        <c:tickLblSkip val="1"/>
        <c:tickMarkSkip val="1"/>
        <c:noMultiLvlLbl val="0"/>
      </c:catAx>
      <c:valAx>
        <c:axId val="-2313957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1394624"/>
        <c:crosses val="autoZero"/>
        <c:crossBetween val="between"/>
      </c:valAx>
      <c:catAx>
        <c:axId val="-231395168"/>
        <c:scaling>
          <c:orientation val="minMax"/>
        </c:scaling>
        <c:delete val="1"/>
        <c:axPos val="b"/>
        <c:majorTickMark val="out"/>
        <c:minorTickMark val="none"/>
        <c:tickLblPos val="nextTo"/>
        <c:crossAx val="-231394080"/>
        <c:crosses val="autoZero"/>
        <c:auto val="0"/>
        <c:lblAlgn val="ctr"/>
        <c:lblOffset val="100"/>
        <c:noMultiLvlLbl val="0"/>
      </c:catAx>
      <c:valAx>
        <c:axId val="-2313940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13951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1393536"/>
        <c:axId val="-231399520"/>
        <c:axId val="0"/>
      </c:bar3DChart>
      <c:catAx>
        <c:axId val="-2313935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1399520"/>
        <c:crosses val="autoZero"/>
        <c:auto val="1"/>
        <c:lblAlgn val="ctr"/>
        <c:lblOffset val="100"/>
        <c:tickLblSkip val="1"/>
        <c:tickMarkSkip val="1"/>
        <c:noMultiLvlLbl val="0"/>
      </c:catAx>
      <c:valAx>
        <c:axId val="-2313995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13935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1398432"/>
        <c:axId val="-2313989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1397888"/>
        <c:axId val="-222361664"/>
      </c:lineChart>
      <c:catAx>
        <c:axId val="-231398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398976"/>
        <c:crosses val="autoZero"/>
        <c:auto val="0"/>
        <c:lblAlgn val="ctr"/>
        <c:lblOffset val="100"/>
        <c:tickLblSkip val="1"/>
        <c:tickMarkSkip val="1"/>
        <c:noMultiLvlLbl val="0"/>
      </c:catAx>
      <c:valAx>
        <c:axId val="-2313989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1398432"/>
        <c:crosses val="autoZero"/>
        <c:crossBetween val="between"/>
      </c:valAx>
      <c:catAx>
        <c:axId val="-231397888"/>
        <c:scaling>
          <c:orientation val="minMax"/>
        </c:scaling>
        <c:delete val="1"/>
        <c:axPos val="b"/>
        <c:majorTickMark val="out"/>
        <c:minorTickMark val="none"/>
        <c:tickLblPos val="nextTo"/>
        <c:crossAx val="-222361664"/>
        <c:crosses val="autoZero"/>
        <c:auto val="0"/>
        <c:lblAlgn val="ctr"/>
        <c:lblOffset val="100"/>
        <c:noMultiLvlLbl val="0"/>
      </c:catAx>
      <c:valAx>
        <c:axId val="-2223616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1397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2364928"/>
        <c:axId val="-222360576"/>
        <c:axId val="0"/>
      </c:bar3DChart>
      <c:catAx>
        <c:axId val="-2223649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2360576"/>
        <c:crosses val="autoZero"/>
        <c:auto val="1"/>
        <c:lblAlgn val="ctr"/>
        <c:lblOffset val="100"/>
        <c:tickLblSkip val="1"/>
        <c:tickMarkSkip val="1"/>
        <c:noMultiLvlLbl val="0"/>
      </c:catAx>
      <c:valAx>
        <c:axId val="-2223605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23649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2363296"/>
        <c:axId val="-2223665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2365472"/>
        <c:axId val="-222364384"/>
      </c:lineChart>
      <c:catAx>
        <c:axId val="-222363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66560"/>
        <c:crosses val="autoZero"/>
        <c:auto val="0"/>
        <c:lblAlgn val="ctr"/>
        <c:lblOffset val="100"/>
        <c:tickLblSkip val="1"/>
        <c:tickMarkSkip val="1"/>
        <c:noMultiLvlLbl val="0"/>
      </c:catAx>
      <c:valAx>
        <c:axId val="-2223665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2363296"/>
        <c:crosses val="autoZero"/>
        <c:crossBetween val="between"/>
      </c:valAx>
      <c:catAx>
        <c:axId val="-222365472"/>
        <c:scaling>
          <c:orientation val="minMax"/>
        </c:scaling>
        <c:delete val="1"/>
        <c:axPos val="b"/>
        <c:majorTickMark val="out"/>
        <c:minorTickMark val="none"/>
        <c:tickLblPos val="nextTo"/>
        <c:crossAx val="-222364384"/>
        <c:crosses val="autoZero"/>
        <c:auto val="0"/>
        <c:lblAlgn val="ctr"/>
        <c:lblOffset val="100"/>
        <c:noMultiLvlLbl val="0"/>
      </c:catAx>
      <c:valAx>
        <c:axId val="-2223643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23654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2361120"/>
        <c:axId val="-222363840"/>
        <c:axId val="0"/>
      </c:bar3DChart>
      <c:catAx>
        <c:axId val="-222361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2363840"/>
        <c:crosses val="autoZero"/>
        <c:auto val="1"/>
        <c:lblAlgn val="ctr"/>
        <c:lblOffset val="100"/>
        <c:tickLblSkip val="1"/>
        <c:tickMarkSkip val="1"/>
        <c:noMultiLvlLbl val="0"/>
      </c:catAx>
      <c:valAx>
        <c:axId val="-2223638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2361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2366016"/>
        <c:axId val="-2223627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2367104"/>
        <c:axId val="-222362208"/>
      </c:lineChart>
      <c:catAx>
        <c:axId val="-222366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62752"/>
        <c:crosses val="autoZero"/>
        <c:auto val="0"/>
        <c:lblAlgn val="ctr"/>
        <c:lblOffset val="100"/>
        <c:tickLblSkip val="1"/>
        <c:tickMarkSkip val="1"/>
        <c:noMultiLvlLbl val="0"/>
      </c:catAx>
      <c:valAx>
        <c:axId val="-2223627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2366016"/>
        <c:crosses val="autoZero"/>
        <c:crossBetween val="between"/>
      </c:valAx>
      <c:catAx>
        <c:axId val="-222367104"/>
        <c:scaling>
          <c:orientation val="minMax"/>
        </c:scaling>
        <c:delete val="1"/>
        <c:axPos val="b"/>
        <c:majorTickMark val="out"/>
        <c:minorTickMark val="none"/>
        <c:tickLblPos val="nextTo"/>
        <c:crossAx val="-222362208"/>
        <c:crosses val="autoZero"/>
        <c:auto val="0"/>
        <c:lblAlgn val="ctr"/>
        <c:lblOffset val="100"/>
        <c:noMultiLvlLbl val="0"/>
      </c:catAx>
      <c:valAx>
        <c:axId val="-2223622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23671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2367648"/>
        <c:axId val="-234705616"/>
        <c:axId val="0"/>
      </c:bar3DChart>
      <c:catAx>
        <c:axId val="-2223676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705616"/>
        <c:crosses val="autoZero"/>
        <c:auto val="1"/>
        <c:lblAlgn val="ctr"/>
        <c:lblOffset val="100"/>
        <c:tickLblSkip val="1"/>
        <c:tickMarkSkip val="1"/>
        <c:noMultiLvlLbl val="0"/>
      </c:catAx>
      <c:valAx>
        <c:axId val="-2347056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23676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4708880"/>
        <c:axId val="-2347083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4707792"/>
        <c:axId val="-234705072"/>
      </c:lineChart>
      <c:catAx>
        <c:axId val="-234708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08336"/>
        <c:crosses val="autoZero"/>
        <c:auto val="0"/>
        <c:lblAlgn val="ctr"/>
        <c:lblOffset val="100"/>
        <c:tickLblSkip val="1"/>
        <c:tickMarkSkip val="1"/>
        <c:noMultiLvlLbl val="0"/>
      </c:catAx>
      <c:valAx>
        <c:axId val="-2347083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708880"/>
        <c:crosses val="autoZero"/>
        <c:crossBetween val="between"/>
      </c:valAx>
      <c:catAx>
        <c:axId val="-234707792"/>
        <c:scaling>
          <c:orientation val="minMax"/>
        </c:scaling>
        <c:delete val="1"/>
        <c:axPos val="b"/>
        <c:majorTickMark val="out"/>
        <c:minorTickMark val="none"/>
        <c:tickLblPos val="nextTo"/>
        <c:crossAx val="-234705072"/>
        <c:crosses val="autoZero"/>
        <c:auto val="0"/>
        <c:lblAlgn val="ctr"/>
        <c:lblOffset val="100"/>
        <c:noMultiLvlLbl val="0"/>
      </c:catAx>
      <c:valAx>
        <c:axId val="-2347050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7077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4704528"/>
        <c:axId val="-234702896"/>
        <c:axId val="0"/>
      </c:bar3DChart>
      <c:catAx>
        <c:axId val="-2347045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702896"/>
        <c:crosses val="autoZero"/>
        <c:auto val="1"/>
        <c:lblAlgn val="ctr"/>
        <c:lblOffset val="100"/>
        <c:tickLblSkip val="1"/>
        <c:tickMarkSkip val="1"/>
        <c:noMultiLvlLbl val="0"/>
      </c:catAx>
      <c:valAx>
        <c:axId val="-2347028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7045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4701808"/>
        <c:axId val="-2347039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4702352"/>
        <c:axId val="-234706160"/>
      </c:lineChart>
      <c:catAx>
        <c:axId val="-234701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03984"/>
        <c:crosses val="autoZero"/>
        <c:auto val="0"/>
        <c:lblAlgn val="ctr"/>
        <c:lblOffset val="100"/>
        <c:tickLblSkip val="1"/>
        <c:tickMarkSkip val="1"/>
        <c:noMultiLvlLbl val="0"/>
      </c:catAx>
      <c:valAx>
        <c:axId val="-2347039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701808"/>
        <c:crosses val="autoZero"/>
        <c:crossBetween val="between"/>
      </c:valAx>
      <c:catAx>
        <c:axId val="-234702352"/>
        <c:scaling>
          <c:orientation val="minMax"/>
        </c:scaling>
        <c:delete val="1"/>
        <c:axPos val="b"/>
        <c:majorTickMark val="out"/>
        <c:minorTickMark val="none"/>
        <c:tickLblPos val="nextTo"/>
        <c:crossAx val="-234706160"/>
        <c:crosses val="autoZero"/>
        <c:auto val="0"/>
        <c:lblAlgn val="ctr"/>
        <c:lblOffset val="100"/>
        <c:noMultiLvlLbl val="0"/>
      </c:catAx>
      <c:valAx>
        <c:axId val="-2347061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7023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4707248"/>
        <c:axId val="-234703440"/>
        <c:axId val="0"/>
      </c:bar3DChart>
      <c:catAx>
        <c:axId val="-2347072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703440"/>
        <c:crosses val="autoZero"/>
        <c:auto val="1"/>
        <c:lblAlgn val="ctr"/>
        <c:lblOffset val="100"/>
        <c:tickLblSkip val="1"/>
        <c:tickMarkSkip val="1"/>
        <c:noMultiLvlLbl val="0"/>
      </c:catAx>
      <c:valAx>
        <c:axId val="-2347034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7072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4706704"/>
        <c:axId val="-2333376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3339280"/>
        <c:axId val="-233340912"/>
      </c:lineChart>
      <c:catAx>
        <c:axId val="-234706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337648"/>
        <c:crosses val="autoZero"/>
        <c:auto val="0"/>
        <c:lblAlgn val="ctr"/>
        <c:lblOffset val="100"/>
        <c:tickLblSkip val="1"/>
        <c:tickMarkSkip val="1"/>
        <c:noMultiLvlLbl val="0"/>
      </c:catAx>
      <c:valAx>
        <c:axId val="-2333376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706704"/>
        <c:crosses val="autoZero"/>
        <c:crossBetween val="between"/>
      </c:valAx>
      <c:catAx>
        <c:axId val="-233339280"/>
        <c:scaling>
          <c:orientation val="minMax"/>
        </c:scaling>
        <c:delete val="1"/>
        <c:axPos val="b"/>
        <c:majorTickMark val="out"/>
        <c:minorTickMark val="none"/>
        <c:tickLblPos val="nextTo"/>
        <c:crossAx val="-233340912"/>
        <c:crosses val="autoZero"/>
        <c:auto val="0"/>
        <c:lblAlgn val="ctr"/>
        <c:lblOffset val="100"/>
        <c:noMultiLvlLbl val="0"/>
      </c:catAx>
      <c:valAx>
        <c:axId val="-2333409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3392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3340368"/>
        <c:axId val="-233339824"/>
        <c:axId val="0"/>
      </c:bar3DChart>
      <c:catAx>
        <c:axId val="-2333403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339824"/>
        <c:crosses val="autoZero"/>
        <c:auto val="1"/>
        <c:lblAlgn val="ctr"/>
        <c:lblOffset val="100"/>
        <c:tickLblSkip val="1"/>
        <c:tickMarkSkip val="1"/>
        <c:noMultiLvlLbl val="0"/>
      </c:catAx>
      <c:valAx>
        <c:axId val="-2333398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3403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3337104"/>
        <c:axId val="-2333441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3342544"/>
        <c:axId val="-233343088"/>
      </c:lineChart>
      <c:catAx>
        <c:axId val="-233337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344176"/>
        <c:crosses val="autoZero"/>
        <c:auto val="0"/>
        <c:lblAlgn val="ctr"/>
        <c:lblOffset val="100"/>
        <c:tickLblSkip val="1"/>
        <c:tickMarkSkip val="1"/>
        <c:noMultiLvlLbl val="0"/>
      </c:catAx>
      <c:valAx>
        <c:axId val="-2333441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337104"/>
        <c:crosses val="autoZero"/>
        <c:crossBetween val="between"/>
      </c:valAx>
      <c:catAx>
        <c:axId val="-233342544"/>
        <c:scaling>
          <c:orientation val="minMax"/>
        </c:scaling>
        <c:delete val="1"/>
        <c:axPos val="b"/>
        <c:majorTickMark val="out"/>
        <c:minorTickMark val="none"/>
        <c:tickLblPos val="nextTo"/>
        <c:crossAx val="-233343088"/>
        <c:crosses val="autoZero"/>
        <c:auto val="0"/>
        <c:lblAlgn val="ctr"/>
        <c:lblOffset val="100"/>
        <c:noMultiLvlLbl val="0"/>
      </c:catAx>
      <c:valAx>
        <c:axId val="-2333430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3425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3343632"/>
        <c:axId val="-233338736"/>
        <c:axId val="0"/>
      </c:bar3DChart>
      <c:catAx>
        <c:axId val="-2333436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338736"/>
        <c:crosses val="autoZero"/>
        <c:auto val="1"/>
        <c:lblAlgn val="ctr"/>
        <c:lblOffset val="100"/>
        <c:tickLblSkip val="1"/>
        <c:tickMarkSkip val="1"/>
        <c:noMultiLvlLbl val="0"/>
      </c:catAx>
      <c:valAx>
        <c:axId val="-2333387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3436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3342000"/>
        <c:axId val="-2333381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3341456"/>
        <c:axId val="-233234608"/>
      </c:lineChart>
      <c:catAx>
        <c:axId val="-233342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338192"/>
        <c:crosses val="autoZero"/>
        <c:auto val="0"/>
        <c:lblAlgn val="ctr"/>
        <c:lblOffset val="100"/>
        <c:tickLblSkip val="1"/>
        <c:tickMarkSkip val="1"/>
        <c:noMultiLvlLbl val="0"/>
      </c:catAx>
      <c:valAx>
        <c:axId val="-2333381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342000"/>
        <c:crosses val="autoZero"/>
        <c:crossBetween val="between"/>
      </c:valAx>
      <c:catAx>
        <c:axId val="-233341456"/>
        <c:scaling>
          <c:orientation val="minMax"/>
        </c:scaling>
        <c:delete val="1"/>
        <c:axPos val="b"/>
        <c:majorTickMark val="out"/>
        <c:minorTickMark val="none"/>
        <c:tickLblPos val="nextTo"/>
        <c:crossAx val="-233234608"/>
        <c:crosses val="autoZero"/>
        <c:auto val="0"/>
        <c:lblAlgn val="ctr"/>
        <c:lblOffset val="100"/>
        <c:noMultiLvlLbl val="0"/>
      </c:catAx>
      <c:valAx>
        <c:axId val="-2332346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3414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3237872"/>
        <c:axId val="-233232432"/>
        <c:axId val="0"/>
      </c:bar3DChart>
      <c:catAx>
        <c:axId val="-2332378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232432"/>
        <c:crosses val="autoZero"/>
        <c:auto val="1"/>
        <c:lblAlgn val="ctr"/>
        <c:lblOffset val="100"/>
        <c:tickLblSkip val="1"/>
        <c:tickMarkSkip val="1"/>
        <c:noMultiLvlLbl val="0"/>
      </c:catAx>
      <c:valAx>
        <c:axId val="-2332324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2378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3232976"/>
        <c:axId val="-2332313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3237328"/>
        <c:axId val="-233235152"/>
      </c:lineChart>
      <c:catAx>
        <c:axId val="-233232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231344"/>
        <c:crosses val="autoZero"/>
        <c:auto val="0"/>
        <c:lblAlgn val="ctr"/>
        <c:lblOffset val="100"/>
        <c:tickLblSkip val="1"/>
        <c:tickMarkSkip val="1"/>
        <c:noMultiLvlLbl val="0"/>
      </c:catAx>
      <c:valAx>
        <c:axId val="-2332313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232976"/>
        <c:crosses val="autoZero"/>
        <c:crossBetween val="between"/>
      </c:valAx>
      <c:catAx>
        <c:axId val="-233237328"/>
        <c:scaling>
          <c:orientation val="minMax"/>
        </c:scaling>
        <c:delete val="1"/>
        <c:axPos val="b"/>
        <c:majorTickMark val="out"/>
        <c:minorTickMark val="none"/>
        <c:tickLblPos val="nextTo"/>
        <c:crossAx val="-233235152"/>
        <c:crosses val="autoZero"/>
        <c:auto val="0"/>
        <c:lblAlgn val="ctr"/>
        <c:lblOffset val="100"/>
        <c:noMultiLvlLbl val="0"/>
      </c:catAx>
      <c:valAx>
        <c:axId val="-2332351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2373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3236784"/>
        <c:axId val="-233235696"/>
        <c:axId val="0"/>
      </c:bar3DChart>
      <c:catAx>
        <c:axId val="-2332367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235696"/>
        <c:crosses val="autoZero"/>
        <c:auto val="1"/>
        <c:lblAlgn val="ctr"/>
        <c:lblOffset val="100"/>
        <c:tickLblSkip val="1"/>
        <c:tickMarkSkip val="1"/>
        <c:noMultiLvlLbl val="0"/>
      </c:catAx>
      <c:valAx>
        <c:axId val="-2332356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2367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3236240"/>
        <c:axId val="-2332384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3231888"/>
        <c:axId val="-233234064"/>
      </c:lineChart>
      <c:catAx>
        <c:axId val="-233236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238416"/>
        <c:crosses val="autoZero"/>
        <c:auto val="0"/>
        <c:lblAlgn val="ctr"/>
        <c:lblOffset val="100"/>
        <c:tickLblSkip val="1"/>
        <c:tickMarkSkip val="1"/>
        <c:noMultiLvlLbl val="0"/>
      </c:catAx>
      <c:valAx>
        <c:axId val="-2332384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236240"/>
        <c:crosses val="autoZero"/>
        <c:crossBetween val="between"/>
      </c:valAx>
      <c:catAx>
        <c:axId val="-233231888"/>
        <c:scaling>
          <c:orientation val="minMax"/>
        </c:scaling>
        <c:delete val="1"/>
        <c:axPos val="b"/>
        <c:majorTickMark val="out"/>
        <c:minorTickMark val="none"/>
        <c:tickLblPos val="nextTo"/>
        <c:crossAx val="-233234064"/>
        <c:crosses val="autoZero"/>
        <c:auto val="0"/>
        <c:lblAlgn val="ctr"/>
        <c:lblOffset val="100"/>
        <c:noMultiLvlLbl val="0"/>
      </c:catAx>
      <c:valAx>
        <c:axId val="-2332340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3231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3233520"/>
        <c:axId val="-224869472"/>
        <c:axId val="0"/>
      </c:bar3DChart>
      <c:catAx>
        <c:axId val="-2332335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4869472"/>
        <c:crosses val="autoZero"/>
        <c:auto val="1"/>
        <c:lblAlgn val="ctr"/>
        <c:lblOffset val="100"/>
        <c:tickLblSkip val="1"/>
        <c:tickMarkSkip val="1"/>
        <c:noMultiLvlLbl val="0"/>
      </c:catAx>
      <c:valAx>
        <c:axId val="-2248694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2335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4868928"/>
        <c:axId val="-22487001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4870560"/>
        <c:axId val="-224868384"/>
      </c:lineChart>
      <c:catAx>
        <c:axId val="-22486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870016"/>
        <c:crosses val="autoZero"/>
        <c:auto val="0"/>
        <c:lblAlgn val="ctr"/>
        <c:lblOffset val="100"/>
        <c:tickLblSkip val="1"/>
        <c:tickMarkSkip val="1"/>
        <c:noMultiLvlLbl val="0"/>
      </c:catAx>
      <c:valAx>
        <c:axId val="-22487001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4868928"/>
        <c:crosses val="autoZero"/>
        <c:crossBetween val="between"/>
      </c:valAx>
      <c:catAx>
        <c:axId val="-224870560"/>
        <c:scaling>
          <c:orientation val="minMax"/>
        </c:scaling>
        <c:delete val="1"/>
        <c:axPos val="b"/>
        <c:majorTickMark val="out"/>
        <c:minorTickMark val="none"/>
        <c:tickLblPos val="nextTo"/>
        <c:crossAx val="-224868384"/>
        <c:crosses val="autoZero"/>
        <c:auto val="0"/>
        <c:lblAlgn val="ctr"/>
        <c:lblOffset val="100"/>
        <c:noMultiLvlLbl val="0"/>
      </c:catAx>
      <c:valAx>
        <c:axId val="-2248683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48705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4873824"/>
        <c:axId val="-224867840"/>
        <c:axId val="0"/>
      </c:bar3DChart>
      <c:catAx>
        <c:axId val="-224873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4867840"/>
        <c:crosses val="autoZero"/>
        <c:auto val="1"/>
        <c:lblAlgn val="ctr"/>
        <c:lblOffset val="100"/>
        <c:tickLblSkip val="1"/>
        <c:tickMarkSkip val="1"/>
        <c:noMultiLvlLbl val="0"/>
      </c:catAx>
      <c:valAx>
        <c:axId val="-2248678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4873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4867296"/>
        <c:axId val="-2248732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4874368"/>
        <c:axId val="-224871648"/>
      </c:lineChart>
      <c:catAx>
        <c:axId val="-224867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873280"/>
        <c:crosses val="autoZero"/>
        <c:auto val="0"/>
        <c:lblAlgn val="ctr"/>
        <c:lblOffset val="100"/>
        <c:tickLblSkip val="1"/>
        <c:tickMarkSkip val="1"/>
        <c:noMultiLvlLbl val="0"/>
      </c:catAx>
      <c:valAx>
        <c:axId val="-2248732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4867296"/>
        <c:crosses val="autoZero"/>
        <c:crossBetween val="between"/>
      </c:valAx>
      <c:catAx>
        <c:axId val="-224874368"/>
        <c:scaling>
          <c:orientation val="minMax"/>
        </c:scaling>
        <c:delete val="1"/>
        <c:axPos val="b"/>
        <c:majorTickMark val="out"/>
        <c:minorTickMark val="none"/>
        <c:tickLblPos val="nextTo"/>
        <c:crossAx val="-224871648"/>
        <c:crosses val="autoZero"/>
        <c:auto val="0"/>
        <c:lblAlgn val="ctr"/>
        <c:lblOffset val="100"/>
        <c:noMultiLvlLbl val="0"/>
      </c:catAx>
      <c:valAx>
        <c:axId val="-2248716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48743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4872736"/>
        <c:axId val="-224872192"/>
        <c:axId val="0"/>
      </c:bar3DChart>
      <c:catAx>
        <c:axId val="-2248727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4872192"/>
        <c:crosses val="autoZero"/>
        <c:auto val="1"/>
        <c:lblAlgn val="ctr"/>
        <c:lblOffset val="100"/>
        <c:tickLblSkip val="1"/>
        <c:tickMarkSkip val="1"/>
        <c:noMultiLvlLbl val="0"/>
      </c:catAx>
      <c:valAx>
        <c:axId val="-2248721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48727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4871104"/>
        <c:axId val="-1749934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74992864"/>
        <c:axId val="-174994496"/>
      </c:lineChart>
      <c:catAx>
        <c:axId val="-224871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93408"/>
        <c:crosses val="autoZero"/>
        <c:auto val="0"/>
        <c:lblAlgn val="ctr"/>
        <c:lblOffset val="100"/>
        <c:tickLblSkip val="1"/>
        <c:tickMarkSkip val="1"/>
        <c:noMultiLvlLbl val="0"/>
      </c:catAx>
      <c:valAx>
        <c:axId val="-1749934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4871104"/>
        <c:crosses val="autoZero"/>
        <c:crossBetween val="between"/>
      </c:valAx>
      <c:catAx>
        <c:axId val="-174992864"/>
        <c:scaling>
          <c:orientation val="minMax"/>
        </c:scaling>
        <c:delete val="1"/>
        <c:axPos val="b"/>
        <c:majorTickMark val="out"/>
        <c:minorTickMark val="none"/>
        <c:tickLblPos val="nextTo"/>
        <c:crossAx val="-174994496"/>
        <c:crosses val="autoZero"/>
        <c:auto val="0"/>
        <c:lblAlgn val="ctr"/>
        <c:lblOffset val="100"/>
        <c:noMultiLvlLbl val="0"/>
      </c:catAx>
      <c:valAx>
        <c:axId val="-1749944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49928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74989600"/>
        <c:axId val="-174990688"/>
        <c:axId val="0"/>
      </c:bar3DChart>
      <c:catAx>
        <c:axId val="-1749896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4990688"/>
        <c:crosses val="autoZero"/>
        <c:auto val="1"/>
        <c:lblAlgn val="ctr"/>
        <c:lblOffset val="100"/>
        <c:tickLblSkip val="1"/>
        <c:tickMarkSkip val="1"/>
        <c:noMultiLvlLbl val="0"/>
      </c:catAx>
      <c:valAx>
        <c:axId val="-174990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49896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174992320"/>
        <c:axId val="-1749939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74989056"/>
        <c:axId val="-174991776"/>
      </c:lineChart>
      <c:catAx>
        <c:axId val="-174992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93952"/>
        <c:crosses val="autoZero"/>
        <c:auto val="0"/>
        <c:lblAlgn val="ctr"/>
        <c:lblOffset val="100"/>
        <c:tickLblSkip val="1"/>
        <c:tickMarkSkip val="1"/>
        <c:noMultiLvlLbl val="0"/>
      </c:catAx>
      <c:valAx>
        <c:axId val="-1749939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4992320"/>
        <c:crosses val="autoZero"/>
        <c:crossBetween val="between"/>
      </c:valAx>
      <c:catAx>
        <c:axId val="-174989056"/>
        <c:scaling>
          <c:orientation val="minMax"/>
        </c:scaling>
        <c:delete val="1"/>
        <c:axPos val="b"/>
        <c:majorTickMark val="out"/>
        <c:minorTickMark val="none"/>
        <c:tickLblPos val="nextTo"/>
        <c:crossAx val="-174991776"/>
        <c:crosses val="autoZero"/>
        <c:auto val="0"/>
        <c:lblAlgn val="ctr"/>
        <c:lblOffset val="100"/>
        <c:noMultiLvlLbl val="0"/>
      </c:catAx>
      <c:valAx>
        <c:axId val="-1749917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49890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74991232"/>
        <c:axId val="-174990144"/>
        <c:axId val="0"/>
      </c:bar3DChart>
      <c:catAx>
        <c:axId val="-1749912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4990144"/>
        <c:crosses val="autoZero"/>
        <c:auto val="1"/>
        <c:lblAlgn val="ctr"/>
        <c:lblOffset val="100"/>
        <c:tickLblSkip val="1"/>
        <c:tickMarkSkip val="1"/>
        <c:noMultiLvlLbl val="0"/>
      </c:catAx>
      <c:valAx>
        <c:axId val="-1749901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49912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174988512"/>
        <c:axId val="-1749879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74987424"/>
        <c:axId val="-177756992"/>
      </c:lineChart>
      <c:catAx>
        <c:axId val="-174988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87968"/>
        <c:crosses val="autoZero"/>
        <c:auto val="0"/>
        <c:lblAlgn val="ctr"/>
        <c:lblOffset val="100"/>
        <c:tickLblSkip val="1"/>
        <c:tickMarkSkip val="1"/>
        <c:noMultiLvlLbl val="0"/>
      </c:catAx>
      <c:valAx>
        <c:axId val="-1749879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4988512"/>
        <c:crosses val="autoZero"/>
        <c:crossBetween val="between"/>
      </c:valAx>
      <c:catAx>
        <c:axId val="-174987424"/>
        <c:scaling>
          <c:orientation val="minMax"/>
        </c:scaling>
        <c:delete val="1"/>
        <c:axPos val="b"/>
        <c:majorTickMark val="out"/>
        <c:minorTickMark val="none"/>
        <c:tickLblPos val="nextTo"/>
        <c:crossAx val="-177756992"/>
        <c:crosses val="autoZero"/>
        <c:auto val="0"/>
        <c:lblAlgn val="ctr"/>
        <c:lblOffset val="100"/>
        <c:noMultiLvlLbl val="0"/>
      </c:catAx>
      <c:valAx>
        <c:axId val="-1777569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498742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77755904"/>
        <c:axId val="-177756448"/>
        <c:axId val="0"/>
      </c:bar3DChart>
      <c:catAx>
        <c:axId val="-1777559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7756448"/>
        <c:crosses val="autoZero"/>
        <c:auto val="1"/>
        <c:lblAlgn val="ctr"/>
        <c:lblOffset val="100"/>
        <c:tickLblSkip val="1"/>
        <c:tickMarkSkip val="1"/>
        <c:noMultiLvlLbl val="0"/>
      </c:catAx>
      <c:valAx>
        <c:axId val="-1777564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77559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177755360"/>
        <c:axId val="-1777580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77754816"/>
        <c:axId val="-177754272"/>
      </c:lineChart>
      <c:catAx>
        <c:axId val="-177755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58080"/>
        <c:crosses val="autoZero"/>
        <c:auto val="0"/>
        <c:lblAlgn val="ctr"/>
        <c:lblOffset val="100"/>
        <c:tickLblSkip val="1"/>
        <c:tickMarkSkip val="1"/>
        <c:noMultiLvlLbl val="0"/>
      </c:catAx>
      <c:valAx>
        <c:axId val="-1777580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7755360"/>
        <c:crosses val="autoZero"/>
        <c:crossBetween val="between"/>
      </c:valAx>
      <c:catAx>
        <c:axId val="-177754816"/>
        <c:scaling>
          <c:orientation val="minMax"/>
        </c:scaling>
        <c:delete val="1"/>
        <c:axPos val="b"/>
        <c:majorTickMark val="out"/>
        <c:minorTickMark val="none"/>
        <c:tickLblPos val="nextTo"/>
        <c:crossAx val="-177754272"/>
        <c:crosses val="autoZero"/>
        <c:auto val="0"/>
        <c:lblAlgn val="ctr"/>
        <c:lblOffset val="100"/>
        <c:noMultiLvlLbl val="0"/>
      </c:catAx>
      <c:valAx>
        <c:axId val="-1777542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77548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77751552"/>
        <c:axId val="-177757536"/>
        <c:axId val="0"/>
      </c:bar3DChart>
      <c:catAx>
        <c:axId val="-177751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7757536"/>
        <c:crosses val="autoZero"/>
        <c:auto val="1"/>
        <c:lblAlgn val="ctr"/>
        <c:lblOffset val="100"/>
        <c:tickLblSkip val="1"/>
        <c:tickMarkSkip val="1"/>
        <c:noMultiLvlLbl val="0"/>
      </c:catAx>
      <c:valAx>
        <c:axId val="-177757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7751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177752640"/>
        <c:axId val="-1777537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77753184"/>
        <c:axId val="-177752096"/>
      </c:lineChart>
      <c:catAx>
        <c:axId val="-17775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53728"/>
        <c:crosses val="autoZero"/>
        <c:auto val="0"/>
        <c:lblAlgn val="ctr"/>
        <c:lblOffset val="100"/>
        <c:tickLblSkip val="1"/>
        <c:tickMarkSkip val="1"/>
        <c:noMultiLvlLbl val="0"/>
      </c:catAx>
      <c:valAx>
        <c:axId val="-1777537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7752640"/>
        <c:crosses val="autoZero"/>
        <c:crossBetween val="between"/>
      </c:valAx>
      <c:catAx>
        <c:axId val="-177753184"/>
        <c:scaling>
          <c:orientation val="minMax"/>
        </c:scaling>
        <c:delete val="1"/>
        <c:axPos val="b"/>
        <c:majorTickMark val="out"/>
        <c:minorTickMark val="none"/>
        <c:tickLblPos val="nextTo"/>
        <c:crossAx val="-177752096"/>
        <c:crosses val="autoZero"/>
        <c:auto val="0"/>
        <c:lblAlgn val="ctr"/>
        <c:lblOffset val="100"/>
        <c:noMultiLvlLbl val="0"/>
      </c:catAx>
      <c:valAx>
        <c:axId val="-1777520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77531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77751008"/>
        <c:axId val="-232308352"/>
        <c:axId val="0"/>
      </c:bar3DChart>
      <c:catAx>
        <c:axId val="-1777510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308352"/>
        <c:crosses val="autoZero"/>
        <c:auto val="1"/>
        <c:lblAlgn val="ctr"/>
        <c:lblOffset val="100"/>
        <c:tickLblSkip val="1"/>
        <c:tickMarkSkip val="1"/>
        <c:noMultiLvlLbl val="0"/>
      </c:catAx>
      <c:valAx>
        <c:axId val="-2323083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77510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2296384"/>
        <c:axId val="-2322985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2302912"/>
        <c:axId val="-232300736"/>
      </c:lineChart>
      <c:catAx>
        <c:axId val="-232296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98560"/>
        <c:crosses val="autoZero"/>
        <c:auto val="0"/>
        <c:lblAlgn val="ctr"/>
        <c:lblOffset val="100"/>
        <c:tickLblSkip val="1"/>
        <c:tickMarkSkip val="1"/>
        <c:noMultiLvlLbl val="0"/>
      </c:catAx>
      <c:valAx>
        <c:axId val="-2322985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296384"/>
        <c:crosses val="autoZero"/>
        <c:crossBetween val="between"/>
      </c:valAx>
      <c:catAx>
        <c:axId val="-232302912"/>
        <c:scaling>
          <c:orientation val="minMax"/>
        </c:scaling>
        <c:delete val="1"/>
        <c:axPos val="b"/>
        <c:majorTickMark val="out"/>
        <c:minorTickMark val="none"/>
        <c:tickLblPos val="nextTo"/>
        <c:crossAx val="-232300736"/>
        <c:crosses val="autoZero"/>
        <c:auto val="0"/>
        <c:lblAlgn val="ctr"/>
        <c:lblOffset val="100"/>
        <c:noMultiLvlLbl val="0"/>
      </c:catAx>
      <c:valAx>
        <c:axId val="-2323007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3029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2299104"/>
        <c:axId val="-232306720"/>
        <c:axId val="0"/>
      </c:bar3DChart>
      <c:catAx>
        <c:axId val="-2322991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306720"/>
        <c:crosses val="autoZero"/>
        <c:auto val="1"/>
        <c:lblAlgn val="ctr"/>
        <c:lblOffset val="100"/>
        <c:tickLblSkip val="1"/>
        <c:tickMarkSkip val="1"/>
        <c:noMultiLvlLbl val="0"/>
      </c:catAx>
      <c:valAx>
        <c:axId val="-2323067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2991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2294752"/>
        <c:axId val="-2323001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2302368"/>
        <c:axId val="-232299648"/>
      </c:lineChart>
      <c:catAx>
        <c:axId val="-23229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00192"/>
        <c:crosses val="autoZero"/>
        <c:auto val="0"/>
        <c:lblAlgn val="ctr"/>
        <c:lblOffset val="100"/>
        <c:tickLblSkip val="1"/>
        <c:tickMarkSkip val="1"/>
        <c:noMultiLvlLbl val="0"/>
      </c:catAx>
      <c:valAx>
        <c:axId val="-2323001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294752"/>
        <c:crosses val="autoZero"/>
        <c:crossBetween val="between"/>
      </c:valAx>
      <c:catAx>
        <c:axId val="-232302368"/>
        <c:scaling>
          <c:orientation val="minMax"/>
        </c:scaling>
        <c:delete val="1"/>
        <c:axPos val="b"/>
        <c:majorTickMark val="out"/>
        <c:minorTickMark val="none"/>
        <c:tickLblPos val="nextTo"/>
        <c:crossAx val="-232299648"/>
        <c:crosses val="autoZero"/>
        <c:auto val="0"/>
        <c:lblAlgn val="ctr"/>
        <c:lblOffset val="100"/>
        <c:noMultiLvlLbl val="0"/>
      </c:catAx>
      <c:valAx>
        <c:axId val="-2322996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3023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2297472"/>
        <c:axId val="-232303456"/>
        <c:axId val="0"/>
      </c:bar3DChart>
      <c:catAx>
        <c:axId val="-2322974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303456"/>
        <c:crosses val="autoZero"/>
        <c:auto val="1"/>
        <c:lblAlgn val="ctr"/>
        <c:lblOffset val="100"/>
        <c:tickLblSkip val="1"/>
        <c:tickMarkSkip val="1"/>
        <c:noMultiLvlLbl val="0"/>
      </c:catAx>
      <c:valAx>
        <c:axId val="-2323034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2974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2295296"/>
        <c:axId val="-2323061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2301824"/>
        <c:axId val="-232298016"/>
      </c:lineChart>
      <c:catAx>
        <c:axId val="-232295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06176"/>
        <c:crosses val="autoZero"/>
        <c:auto val="0"/>
        <c:lblAlgn val="ctr"/>
        <c:lblOffset val="100"/>
        <c:tickLblSkip val="1"/>
        <c:tickMarkSkip val="1"/>
        <c:noMultiLvlLbl val="0"/>
      </c:catAx>
      <c:valAx>
        <c:axId val="-2323061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295296"/>
        <c:crosses val="autoZero"/>
        <c:crossBetween val="between"/>
      </c:valAx>
      <c:catAx>
        <c:axId val="-232301824"/>
        <c:scaling>
          <c:orientation val="minMax"/>
        </c:scaling>
        <c:delete val="1"/>
        <c:axPos val="b"/>
        <c:majorTickMark val="out"/>
        <c:minorTickMark val="none"/>
        <c:tickLblPos val="nextTo"/>
        <c:crossAx val="-232298016"/>
        <c:crosses val="autoZero"/>
        <c:auto val="0"/>
        <c:lblAlgn val="ctr"/>
        <c:lblOffset val="100"/>
        <c:noMultiLvlLbl val="0"/>
      </c:catAx>
      <c:valAx>
        <c:axId val="-2322980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30182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2307264"/>
        <c:axId val="-232294208"/>
        <c:axId val="0"/>
      </c:bar3DChart>
      <c:catAx>
        <c:axId val="-2323072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294208"/>
        <c:crosses val="autoZero"/>
        <c:auto val="1"/>
        <c:lblAlgn val="ctr"/>
        <c:lblOffset val="100"/>
        <c:tickLblSkip val="1"/>
        <c:tickMarkSkip val="1"/>
        <c:noMultiLvlLbl val="0"/>
      </c:catAx>
      <c:valAx>
        <c:axId val="-2322942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3072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2293664"/>
        <c:axId val="-2323012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2296928"/>
        <c:axId val="-232305632"/>
      </c:lineChart>
      <c:catAx>
        <c:axId val="-232293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01280"/>
        <c:crosses val="autoZero"/>
        <c:auto val="0"/>
        <c:lblAlgn val="ctr"/>
        <c:lblOffset val="100"/>
        <c:tickLblSkip val="1"/>
        <c:tickMarkSkip val="1"/>
        <c:noMultiLvlLbl val="0"/>
      </c:catAx>
      <c:valAx>
        <c:axId val="-2323012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293664"/>
        <c:crosses val="autoZero"/>
        <c:crossBetween val="between"/>
      </c:valAx>
      <c:catAx>
        <c:axId val="-232296928"/>
        <c:scaling>
          <c:orientation val="minMax"/>
        </c:scaling>
        <c:delete val="1"/>
        <c:axPos val="b"/>
        <c:majorTickMark val="out"/>
        <c:minorTickMark val="none"/>
        <c:tickLblPos val="nextTo"/>
        <c:crossAx val="-232305632"/>
        <c:crosses val="autoZero"/>
        <c:auto val="0"/>
        <c:lblAlgn val="ctr"/>
        <c:lblOffset val="100"/>
        <c:noMultiLvlLbl val="0"/>
      </c:catAx>
      <c:valAx>
        <c:axId val="-2323056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2969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32295840"/>
        <c:axId val="-232293120"/>
        <c:axId val="0"/>
      </c:bar3DChart>
      <c:catAx>
        <c:axId val="-2322958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293120"/>
        <c:crosses val="autoZero"/>
        <c:auto val="1"/>
        <c:lblAlgn val="ctr"/>
        <c:lblOffset val="100"/>
        <c:tickLblSkip val="1"/>
        <c:tickMarkSkip val="1"/>
        <c:noMultiLvlLbl val="0"/>
      </c:catAx>
      <c:valAx>
        <c:axId val="-2322931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22958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32307808"/>
        <c:axId val="-2323050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32304544"/>
        <c:axId val="-232304000"/>
      </c:lineChart>
      <c:catAx>
        <c:axId val="-232307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05088"/>
        <c:crosses val="autoZero"/>
        <c:auto val="0"/>
        <c:lblAlgn val="ctr"/>
        <c:lblOffset val="100"/>
        <c:tickLblSkip val="1"/>
        <c:tickMarkSkip val="1"/>
        <c:noMultiLvlLbl val="0"/>
      </c:catAx>
      <c:valAx>
        <c:axId val="-2323050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307808"/>
        <c:crosses val="autoZero"/>
        <c:crossBetween val="between"/>
      </c:valAx>
      <c:catAx>
        <c:axId val="-232304544"/>
        <c:scaling>
          <c:orientation val="minMax"/>
        </c:scaling>
        <c:delete val="1"/>
        <c:axPos val="b"/>
        <c:majorTickMark val="out"/>
        <c:minorTickMark val="none"/>
        <c:tickLblPos val="nextTo"/>
        <c:crossAx val="-232304000"/>
        <c:crosses val="autoZero"/>
        <c:auto val="0"/>
        <c:lblAlgn val="ctr"/>
        <c:lblOffset val="100"/>
        <c:noMultiLvlLbl val="0"/>
      </c:catAx>
      <c:valAx>
        <c:axId val="-23230400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23045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37968"/>
        <c:axId val="-223635792"/>
        <c:axId val="0"/>
      </c:bar3DChart>
      <c:catAx>
        <c:axId val="-2236379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5792"/>
        <c:crosses val="autoZero"/>
        <c:auto val="1"/>
        <c:lblAlgn val="ctr"/>
        <c:lblOffset val="100"/>
        <c:tickLblSkip val="1"/>
        <c:tickMarkSkip val="1"/>
        <c:noMultiLvlLbl val="0"/>
      </c:catAx>
      <c:valAx>
        <c:axId val="-2236357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79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3636880"/>
        <c:axId val="-2236363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3645584"/>
        <c:axId val="-223640144"/>
      </c:lineChart>
      <c:catAx>
        <c:axId val="-223636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36336"/>
        <c:crosses val="autoZero"/>
        <c:auto val="0"/>
        <c:lblAlgn val="ctr"/>
        <c:lblOffset val="100"/>
        <c:tickLblSkip val="1"/>
        <c:tickMarkSkip val="1"/>
        <c:noMultiLvlLbl val="0"/>
      </c:catAx>
      <c:valAx>
        <c:axId val="-2236363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36880"/>
        <c:crosses val="autoZero"/>
        <c:crossBetween val="between"/>
      </c:valAx>
      <c:catAx>
        <c:axId val="-223645584"/>
        <c:scaling>
          <c:orientation val="minMax"/>
        </c:scaling>
        <c:delete val="1"/>
        <c:axPos val="b"/>
        <c:majorTickMark val="out"/>
        <c:minorTickMark val="none"/>
        <c:tickLblPos val="nextTo"/>
        <c:crossAx val="-223640144"/>
        <c:crosses val="autoZero"/>
        <c:auto val="0"/>
        <c:lblAlgn val="ctr"/>
        <c:lblOffset val="100"/>
        <c:noMultiLvlLbl val="0"/>
      </c:catAx>
      <c:valAx>
        <c:axId val="-2236401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455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43952"/>
        <c:axId val="-223641232"/>
        <c:axId val="0"/>
      </c:bar3DChart>
      <c:catAx>
        <c:axId val="-2236439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41232"/>
        <c:crosses val="autoZero"/>
        <c:auto val="1"/>
        <c:lblAlgn val="ctr"/>
        <c:lblOffset val="100"/>
        <c:tickLblSkip val="1"/>
        <c:tickMarkSkip val="1"/>
        <c:noMultiLvlLbl val="0"/>
      </c:catAx>
      <c:valAx>
        <c:axId val="-223641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439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3640688"/>
        <c:axId val="-2236450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3638512"/>
        <c:axId val="-223642864"/>
      </c:lineChart>
      <c:catAx>
        <c:axId val="-223640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45040"/>
        <c:crosses val="autoZero"/>
        <c:auto val="0"/>
        <c:lblAlgn val="ctr"/>
        <c:lblOffset val="100"/>
        <c:tickLblSkip val="1"/>
        <c:tickMarkSkip val="1"/>
        <c:noMultiLvlLbl val="0"/>
      </c:catAx>
      <c:valAx>
        <c:axId val="-2236450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40688"/>
        <c:crosses val="autoZero"/>
        <c:crossBetween val="between"/>
      </c:valAx>
      <c:catAx>
        <c:axId val="-223638512"/>
        <c:scaling>
          <c:orientation val="minMax"/>
        </c:scaling>
        <c:delete val="1"/>
        <c:axPos val="b"/>
        <c:majorTickMark val="out"/>
        <c:minorTickMark val="none"/>
        <c:tickLblPos val="nextTo"/>
        <c:crossAx val="-223642864"/>
        <c:crosses val="autoZero"/>
        <c:auto val="0"/>
        <c:lblAlgn val="ctr"/>
        <c:lblOffset val="100"/>
        <c:noMultiLvlLbl val="0"/>
      </c:catAx>
      <c:valAx>
        <c:axId val="-2236428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385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44496"/>
        <c:axId val="-223641776"/>
        <c:axId val="0"/>
      </c:bar3DChart>
      <c:catAx>
        <c:axId val="-2236444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41776"/>
        <c:crosses val="autoZero"/>
        <c:auto val="1"/>
        <c:lblAlgn val="ctr"/>
        <c:lblOffset val="100"/>
        <c:tickLblSkip val="1"/>
        <c:tickMarkSkip val="1"/>
        <c:noMultiLvlLbl val="0"/>
      </c:catAx>
      <c:valAx>
        <c:axId val="-2236417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444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3639600"/>
        <c:axId val="-2236325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3639056"/>
        <c:axId val="-223631984"/>
      </c:lineChart>
      <c:catAx>
        <c:axId val="-223639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32528"/>
        <c:crosses val="autoZero"/>
        <c:auto val="0"/>
        <c:lblAlgn val="ctr"/>
        <c:lblOffset val="100"/>
        <c:tickLblSkip val="1"/>
        <c:tickMarkSkip val="1"/>
        <c:noMultiLvlLbl val="0"/>
      </c:catAx>
      <c:valAx>
        <c:axId val="-2236325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39600"/>
        <c:crosses val="autoZero"/>
        <c:crossBetween val="between"/>
      </c:valAx>
      <c:catAx>
        <c:axId val="-223639056"/>
        <c:scaling>
          <c:orientation val="minMax"/>
        </c:scaling>
        <c:delete val="1"/>
        <c:axPos val="b"/>
        <c:majorTickMark val="out"/>
        <c:minorTickMark val="none"/>
        <c:tickLblPos val="nextTo"/>
        <c:crossAx val="-223631984"/>
        <c:crosses val="autoZero"/>
        <c:auto val="0"/>
        <c:lblAlgn val="ctr"/>
        <c:lblOffset val="100"/>
        <c:noMultiLvlLbl val="0"/>
      </c:catAx>
      <c:valAx>
        <c:axId val="-2236319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390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35248"/>
        <c:axId val="-223643408"/>
        <c:axId val="0"/>
      </c:bar3DChart>
      <c:catAx>
        <c:axId val="-2236352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43408"/>
        <c:crosses val="autoZero"/>
        <c:auto val="1"/>
        <c:lblAlgn val="ctr"/>
        <c:lblOffset val="100"/>
        <c:tickLblSkip val="1"/>
        <c:tickMarkSkip val="1"/>
        <c:noMultiLvlLbl val="0"/>
      </c:catAx>
      <c:valAx>
        <c:axId val="-2236434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52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val="000000"/>
              </a:fgClr>
              <a:bgClr>
                <a:srgbClr val="FFFFFF"/>
              </a:bgClr>
            </a:pattFill>
            <a:ln w="12700">
              <a:solidFill>
                <a:srgbClr val="000000"/>
              </a:solidFill>
              <a:prstDash val="solid"/>
            </a:ln>
            <a:effectLst>
              <a:outerShdw dist="35921" dir="2700000" algn="br">
                <a:srgbClr val="000000"/>
              </a:outerShdw>
            </a:effectLst>
          </c:spPr>
          <c:invertIfNegative val="0"/>
          <c:val>
            <c:numLit>
              <c:formatCode>General</c:formatCode>
              <c:ptCount val="1"/>
              <c:pt idx="0">
                <c:v>0</c:v>
              </c:pt>
            </c:numLit>
          </c:val>
        </c:ser>
        <c:dLbls>
          <c:showLegendKey val="0"/>
          <c:showVal val="0"/>
          <c:showCatName val="0"/>
          <c:showSerName val="0"/>
          <c:showPercent val="0"/>
          <c:showBubbleSize val="0"/>
        </c:dLbls>
        <c:gapWidth val="150"/>
        <c:axId val="-223633072"/>
        <c:axId val="-2236423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3631440"/>
        <c:axId val="-223630896"/>
      </c:lineChart>
      <c:catAx>
        <c:axId val="-22363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42320"/>
        <c:crosses val="autoZero"/>
        <c:auto val="0"/>
        <c:lblAlgn val="ctr"/>
        <c:lblOffset val="100"/>
        <c:tickLblSkip val="1"/>
        <c:tickMarkSkip val="1"/>
        <c:noMultiLvlLbl val="0"/>
      </c:catAx>
      <c:valAx>
        <c:axId val="-2236423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33072"/>
        <c:crosses val="autoZero"/>
        <c:crossBetween val="between"/>
      </c:valAx>
      <c:catAx>
        <c:axId val="-223631440"/>
        <c:scaling>
          <c:orientation val="minMax"/>
        </c:scaling>
        <c:delete val="1"/>
        <c:axPos val="b"/>
        <c:majorTickMark val="out"/>
        <c:minorTickMark val="none"/>
        <c:tickLblPos val="nextTo"/>
        <c:crossAx val="-223630896"/>
        <c:crosses val="autoZero"/>
        <c:auto val="0"/>
        <c:lblAlgn val="ctr"/>
        <c:lblOffset val="100"/>
        <c:noMultiLvlLbl val="0"/>
      </c:catAx>
      <c:valAx>
        <c:axId val="-2236308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36314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30352"/>
        <c:axId val="-223637424"/>
        <c:axId val="0"/>
      </c:bar3DChart>
      <c:catAx>
        <c:axId val="-2236303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7424"/>
        <c:crosses val="autoZero"/>
        <c:auto val="1"/>
        <c:lblAlgn val="ctr"/>
        <c:lblOffset val="100"/>
        <c:tickLblSkip val="1"/>
        <c:tickMarkSkip val="1"/>
        <c:noMultiLvlLbl val="0"/>
      </c:catAx>
      <c:valAx>
        <c:axId val="-2236374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03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33616"/>
        <c:axId val="-223634704"/>
        <c:axId val="0"/>
      </c:bar3DChart>
      <c:catAx>
        <c:axId val="-2236336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34704"/>
        <c:crosses val="autoZero"/>
        <c:auto val="1"/>
        <c:lblAlgn val="ctr"/>
        <c:lblOffset val="100"/>
        <c:tickLblSkip val="1"/>
        <c:tickMarkSkip val="1"/>
        <c:noMultiLvlLbl val="0"/>
      </c:catAx>
      <c:valAx>
        <c:axId val="-2236347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36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34160"/>
        <c:axId val="-223626464"/>
        <c:axId val="0"/>
      </c:bar3DChart>
      <c:catAx>
        <c:axId val="-2236341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6464"/>
        <c:crosses val="autoZero"/>
        <c:auto val="1"/>
        <c:lblAlgn val="ctr"/>
        <c:lblOffset val="100"/>
        <c:tickLblSkip val="1"/>
        <c:tickMarkSkip val="1"/>
        <c:noMultiLvlLbl val="0"/>
      </c:catAx>
      <c:valAx>
        <c:axId val="-2236264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341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15584"/>
        <c:axId val="-223618304"/>
        <c:axId val="0"/>
      </c:bar3DChart>
      <c:catAx>
        <c:axId val="-2236155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18304"/>
        <c:crosses val="autoZero"/>
        <c:auto val="1"/>
        <c:lblAlgn val="ctr"/>
        <c:lblOffset val="100"/>
        <c:tickLblSkip val="1"/>
        <c:tickMarkSkip val="1"/>
        <c:noMultiLvlLbl val="0"/>
      </c:catAx>
      <c:valAx>
        <c:axId val="-2236183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155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17760"/>
        <c:axId val="-223625920"/>
        <c:axId val="0"/>
      </c:bar3DChart>
      <c:catAx>
        <c:axId val="-223617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5920"/>
        <c:crosses val="autoZero"/>
        <c:auto val="1"/>
        <c:lblAlgn val="ctr"/>
        <c:lblOffset val="100"/>
        <c:tickLblSkip val="1"/>
        <c:tickMarkSkip val="1"/>
        <c:noMultiLvlLbl val="0"/>
      </c:catAx>
      <c:valAx>
        <c:axId val="-2236259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17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15040"/>
        <c:axId val="-223623200"/>
        <c:axId val="0"/>
      </c:bar3DChart>
      <c:catAx>
        <c:axId val="-2236150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3200"/>
        <c:crosses val="autoZero"/>
        <c:auto val="1"/>
        <c:lblAlgn val="ctr"/>
        <c:lblOffset val="100"/>
        <c:tickLblSkip val="1"/>
        <c:tickMarkSkip val="1"/>
        <c:noMultiLvlLbl val="0"/>
      </c:catAx>
      <c:valAx>
        <c:axId val="-2236232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150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22656"/>
        <c:axId val="-223628640"/>
        <c:axId val="0"/>
      </c:bar3DChart>
      <c:catAx>
        <c:axId val="-2236226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8640"/>
        <c:crosses val="autoZero"/>
        <c:auto val="1"/>
        <c:lblAlgn val="ctr"/>
        <c:lblOffset val="100"/>
        <c:tickLblSkip val="1"/>
        <c:tickMarkSkip val="1"/>
        <c:noMultiLvlLbl val="0"/>
      </c:catAx>
      <c:valAx>
        <c:axId val="-2236286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226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17216"/>
        <c:axId val="-223616672"/>
        <c:axId val="0"/>
      </c:bar3DChart>
      <c:catAx>
        <c:axId val="-2236172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16672"/>
        <c:crosses val="autoZero"/>
        <c:auto val="1"/>
        <c:lblAlgn val="ctr"/>
        <c:lblOffset val="100"/>
        <c:tickLblSkip val="1"/>
        <c:tickMarkSkip val="1"/>
        <c:noMultiLvlLbl val="0"/>
      </c:catAx>
      <c:valAx>
        <c:axId val="-2236166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172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22112"/>
        <c:axId val="-223614496"/>
        <c:axId val="0"/>
      </c:bar3DChart>
      <c:catAx>
        <c:axId val="-2236221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14496"/>
        <c:crosses val="autoZero"/>
        <c:auto val="1"/>
        <c:lblAlgn val="ctr"/>
        <c:lblOffset val="100"/>
        <c:tickLblSkip val="1"/>
        <c:tickMarkSkip val="1"/>
        <c:noMultiLvlLbl val="0"/>
      </c:catAx>
      <c:valAx>
        <c:axId val="-2236144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221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28096"/>
        <c:axId val="-223619392"/>
        <c:axId val="0"/>
      </c:bar3DChart>
      <c:catAx>
        <c:axId val="-2236280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19392"/>
        <c:crosses val="autoZero"/>
        <c:auto val="1"/>
        <c:lblAlgn val="ctr"/>
        <c:lblOffset val="100"/>
        <c:tickLblSkip val="1"/>
        <c:tickMarkSkip val="1"/>
        <c:noMultiLvlLbl val="0"/>
      </c:catAx>
      <c:valAx>
        <c:axId val="-2236193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280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13952"/>
        <c:axId val="-223629184"/>
        <c:axId val="0"/>
      </c:bar3DChart>
      <c:catAx>
        <c:axId val="-2236139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9184"/>
        <c:crosses val="autoZero"/>
        <c:auto val="1"/>
        <c:lblAlgn val="ctr"/>
        <c:lblOffset val="100"/>
        <c:tickLblSkip val="1"/>
        <c:tickMarkSkip val="1"/>
        <c:noMultiLvlLbl val="0"/>
      </c:catAx>
      <c:valAx>
        <c:axId val="-2236291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139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25376"/>
        <c:axId val="-223621568"/>
        <c:axId val="0"/>
      </c:bar3DChart>
      <c:catAx>
        <c:axId val="-2236253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1568"/>
        <c:crosses val="autoZero"/>
        <c:auto val="1"/>
        <c:lblAlgn val="ctr"/>
        <c:lblOffset val="100"/>
        <c:tickLblSkip val="1"/>
        <c:tickMarkSkip val="1"/>
        <c:noMultiLvlLbl val="0"/>
      </c:catAx>
      <c:valAx>
        <c:axId val="-223621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253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21024"/>
        <c:axId val="-223620480"/>
        <c:axId val="0"/>
      </c:bar3DChart>
      <c:catAx>
        <c:axId val="-2236210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20480"/>
        <c:crosses val="autoZero"/>
        <c:auto val="1"/>
        <c:lblAlgn val="ctr"/>
        <c:lblOffset val="100"/>
        <c:tickLblSkip val="1"/>
        <c:tickMarkSkip val="1"/>
        <c:noMultiLvlLbl val="0"/>
      </c:catAx>
      <c:valAx>
        <c:axId val="-2236204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210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223627552"/>
        <c:axId val="-223616128"/>
        <c:axId val="0"/>
      </c:bar3DChart>
      <c:catAx>
        <c:axId val="-223627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3616128"/>
        <c:crosses val="autoZero"/>
        <c:auto val="1"/>
        <c:lblAlgn val="ctr"/>
        <c:lblOffset val="100"/>
        <c:tickLblSkip val="1"/>
        <c:tickMarkSkip val="1"/>
        <c:noMultiLvlLbl val="0"/>
      </c:catAx>
      <c:valAx>
        <c:axId val="-2236161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3627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3618848"/>
        <c:axId val="-223624832"/>
        <c:axId val="0"/>
      </c:bar3DChart>
      <c:catAx>
        <c:axId val="-2236188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3624832"/>
        <c:crosses val="autoZero"/>
        <c:auto val="1"/>
        <c:lblAlgn val="ctr"/>
        <c:lblOffset val="100"/>
        <c:tickLblSkip val="16"/>
        <c:tickMarkSkip val="1"/>
        <c:noMultiLvlLbl val="0"/>
      </c:catAx>
      <c:valAx>
        <c:axId val="-2236248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36188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3627008"/>
        <c:axId val="-223624288"/>
        <c:axId val="0"/>
      </c:bar3DChart>
      <c:catAx>
        <c:axId val="-2236270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3624288"/>
        <c:crosses val="autoZero"/>
        <c:auto val="1"/>
        <c:lblAlgn val="ctr"/>
        <c:lblOffset val="100"/>
        <c:tickLblSkip val="16"/>
        <c:tickMarkSkip val="1"/>
        <c:noMultiLvlLbl val="0"/>
      </c:catAx>
      <c:valAx>
        <c:axId val="-2236242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36270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3623744"/>
        <c:axId val="-223619936"/>
        <c:axId val="0"/>
      </c:bar3DChart>
      <c:catAx>
        <c:axId val="-2236237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3619936"/>
        <c:crosses val="autoZero"/>
        <c:auto val="1"/>
        <c:lblAlgn val="ctr"/>
        <c:lblOffset val="100"/>
        <c:tickLblSkip val="16"/>
        <c:tickMarkSkip val="1"/>
        <c:noMultiLvlLbl val="0"/>
      </c:catAx>
      <c:valAx>
        <c:axId val="-2236199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36237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8272"/>
        <c:axId val="-228157184"/>
        <c:axId val="0"/>
      </c:bar3DChart>
      <c:catAx>
        <c:axId val="-2281582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7184"/>
        <c:crosses val="autoZero"/>
        <c:auto val="1"/>
        <c:lblAlgn val="ctr"/>
        <c:lblOffset val="100"/>
        <c:tickLblSkip val="16"/>
        <c:tickMarkSkip val="1"/>
        <c:noMultiLvlLbl val="0"/>
      </c:catAx>
      <c:valAx>
        <c:axId val="-22815718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82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8480"/>
        <c:axId val="-228157728"/>
        <c:axId val="0"/>
      </c:bar3DChart>
      <c:catAx>
        <c:axId val="-2281484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7728"/>
        <c:crosses val="autoZero"/>
        <c:auto val="1"/>
        <c:lblAlgn val="ctr"/>
        <c:lblOffset val="100"/>
        <c:tickLblSkip val="16"/>
        <c:tickMarkSkip val="1"/>
        <c:noMultiLvlLbl val="0"/>
      </c:catAx>
      <c:valAx>
        <c:axId val="-2281577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84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4464"/>
        <c:axId val="-228151744"/>
        <c:axId val="0"/>
      </c:bar3DChart>
      <c:catAx>
        <c:axId val="-2281544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1744"/>
        <c:crosses val="autoZero"/>
        <c:auto val="1"/>
        <c:lblAlgn val="ctr"/>
        <c:lblOffset val="100"/>
        <c:tickLblSkip val="16"/>
        <c:tickMarkSkip val="1"/>
        <c:noMultiLvlLbl val="0"/>
      </c:catAx>
      <c:valAx>
        <c:axId val="-22815174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44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5216"/>
        <c:axId val="-228155008"/>
        <c:axId val="0"/>
      </c:bar3DChart>
      <c:catAx>
        <c:axId val="-2281452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5008"/>
        <c:crosses val="autoZero"/>
        <c:auto val="1"/>
        <c:lblAlgn val="ctr"/>
        <c:lblOffset val="100"/>
        <c:tickLblSkip val="16"/>
        <c:tickMarkSkip val="1"/>
        <c:noMultiLvlLbl val="0"/>
      </c:catAx>
      <c:valAx>
        <c:axId val="-2281550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52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9024"/>
        <c:axId val="-228155552"/>
        <c:axId val="0"/>
      </c:bar3DChart>
      <c:catAx>
        <c:axId val="-2281490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5552"/>
        <c:crosses val="autoZero"/>
        <c:auto val="1"/>
        <c:lblAlgn val="ctr"/>
        <c:lblOffset val="100"/>
        <c:tickLblSkip val="16"/>
        <c:tickMarkSkip val="1"/>
        <c:noMultiLvlLbl val="0"/>
      </c:catAx>
      <c:valAx>
        <c:axId val="-22815555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902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9568"/>
        <c:axId val="-228156096"/>
        <c:axId val="0"/>
      </c:bar3DChart>
      <c:catAx>
        <c:axId val="-2281495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6096"/>
        <c:crosses val="autoZero"/>
        <c:auto val="1"/>
        <c:lblAlgn val="ctr"/>
        <c:lblOffset val="100"/>
        <c:tickLblSkip val="16"/>
        <c:tickMarkSkip val="1"/>
        <c:noMultiLvlLbl val="0"/>
      </c:catAx>
      <c:valAx>
        <c:axId val="-2281560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95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3920"/>
        <c:axId val="-228147936"/>
        <c:axId val="0"/>
      </c:bar3DChart>
      <c:catAx>
        <c:axId val="-2281539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7936"/>
        <c:crosses val="autoZero"/>
        <c:auto val="1"/>
        <c:lblAlgn val="ctr"/>
        <c:lblOffset val="100"/>
        <c:tickLblSkip val="16"/>
        <c:tickMarkSkip val="1"/>
        <c:noMultiLvlLbl val="0"/>
      </c:catAx>
      <c:valAx>
        <c:axId val="-2281479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39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6304"/>
        <c:axId val="-228150112"/>
        <c:axId val="0"/>
      </c:bar3DChart>
      <c:catAx>
        <c:axId val="-2281463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0112"/>
        <c:crosses val="autoZero"/>
        <c:auto val="1"/>
        <c:lblAlgn val="ctr"/>
        <c:lblOffset val="100"/>
        <c:tickLblSkip val="16"/>
        <c:tickMarkSkip val="1"/>
        <c:noMultiLvlLbl val="0"/>
      </c:catAx>
      <c:valAx>
        <c:axId val="-2281501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63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3376"/>
        <c:axId val="-228152832"/>
        <c:axId val="0"/>
      </c:bar3DChart>
      <c:catAx>
        <c:axId val="-2281533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2832"/>
        <c:crosses val="autoZero"/>
        <c:auto val="1"/>
        <c:lblAlgn val="ctr"/>
        <c:lblOffset val="100"/>
        <c:tickLblSkip val="16"/>
        <c:tickMarkSkip val="1"/>
        <c:noMultiLvlLbl val="0"/>
      </c:catAx>
      <c:valAx>
        <c:axId val="-2281528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33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6640"/>
        <c:axId val="-228146848"/>
        <c:axId val="0"/>
      </c:bar3DChart>
      <c:catAx>
        <c:axId val="-2281566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6848"/>
        <c:crosses val="autoZero"/>
        <c:auto val="1"/>
        <c:lblAlgn val="ctr"/>
        <c:lblOffset val="100"/>
        <c:tickLblSkip val="16"/>
        <c:tickMarkSkip val="1"/>
        <c:noMultiLvlLbl val="0"/>
      </c:catAx>
      <c:valAx>
        <c:axId val="-2281468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66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2288"/>
        <c:axId val="-228151200"/>
        <c:axId val="0"/>
      </c:bar3DChart>
      <c:catAx>
        <c:axId val="-22815228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1200"/>
        <c:crosses val="autoZero"/>
        <c:auto val="1"/>
        <c:lblAlgn val="ctr"/>
        <c:lblOffset val="100"/>
        <c:tickLblSkip val="16"/>
        <c:tickMarkSkip val="1"/>
        <c:noMultiLvlLbl val="0"/>
      </c:catAx>
      <c:valAx>
        <c:axId val="-2281512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228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50656"/>
        <c:axId val="-228147392"/>
        <c:axId val="0"/>
      </c:bar3DChart>
      <c:catAx>
        <c:axId val="-2281506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7392"/>
        <c:crosses val="autoZero"/>
        <c:auto val="1"/>
        <c:lblAlgn val="ctr"/>
        <c:lblOffset val="100"/>
        <c:tickLblSkip val="16"/>
        <c:tickMarkSkip val="1"/>
        <c:noMultiLvlLbl val="0"/>
      </c:catAx>
      <c:valAx>
        <c:axId val="-2281473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06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5760"/>
        <c:axId val="-228159360"/>
        <c:axId val="0"/>
      </c:bar3DChart>
      <c:catAx>
        <c:axId val="-2281457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9360"/>
        <c:crosses val="autoZero"/>
        <c:auto val="1"/>
        <c:lblAlgn val="ctr"/>
        <c:lblOffset val="100"/>
        <c:tickLblSkip val="16"/>
        <c:tickMarkSkip val="1"/>
        <c:noMultiLvlLbl val="0"/>
      </c:catAx>
      <c:valAx>
        <c:axId val="-2281593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576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4672"/>
        <c:axId val="-228158816"/>
        <c:axId val="0"/>
      </c:bar3DChart>
      <c:catAx>
        <c:axId val="-2281446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58816"/>
        <c:crosses val="autoZero"/>
        <c:auto val="1"/>
        <c:lblAlgn val="ctr"/>
        <c:lblOffset val="100"/>
        <c:tickLblSkip val="16"/>
        <c:tickMarkSkip val="1"/>
        <c:noMultiLvlLbl val="0"/>
      </c:catAx>
      <c:valAx>
        <c:axId val="-2281588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46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228144128"/>
        <c:axId val="-169979792"/>
        <c:axId val="0"/>
      </c:bar3DChart>
      <c:catAx>
        <c:axId val="-2281441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79792"/>
        <c:crosses val="autoZero"/>
        <c:auto val="1"/>
        <c:lblAlgn val="ctr"/>
        <c:lblOffset val="100"/>
        <c:tickLblSkip val="16"/>
        <c:tickMarkSkip val="1"/>
        <c:noMultiLvlLbl val="0"/>
      </c:catAx>
      <c:valAx>
        <c:axId val="-1699797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281441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69965104"/>
        <c:axId val="-169974896"/>
        <c:axId val="0"/>
      </c:bar3DChart>
      <c:catAx>
        <c:axId val="-1699651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74896"/>
        <c:crosses val="autoZero"/>
        <c:auto val="1"/>
        <c:lblAlgn val="ctr"/>
        <c:lblOffset val="100"/>
        <c:tickLblSkip val="16"/>
        <c:tickMarkSkip val="1"/>
        <c:noMultiLvlLbl val="0"/>
      </c:catAx>
      <c:valAx>
        <c:axId val="-1699748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651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69984144"/>
        <c:axId val="-169956400"/>
        <c:axId val="0"/>
      </c:bar3DChart>
      <c:catAx>
        <c:axId val="-1699841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56400"/>
        <c:crosses val="autoZero"/>
        <c:auto val="1"/>
        <c:lblAlgn val="ctr"/>
        <c:lblOffset val="100"/>
        <c:tickLblSkip val="16"/>
        <c:tickMarkSkip val="1"/>
        <c:noMultiLvlLbl val="0"/>
      </c:catAx>
      <c:valAx>
        <c:axId val="-1699564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841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69976528"/>
        <c:axId val="-169955856"/>
        <c:axId val="0"/>
      </c:bar3DChart>
      <c:catAx>
        <c:axId val="-1699765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55856"/>
        <c:crosses val="autoZero"/>
        <c:auto val="1"/>
        <c:lblAlgn val="ctr"/>
        <c:lblOffset val="100"/>
        <c:tickLblSkip val="16"/>
        <c:tickMarkSkip val="1"/>
        <c:noMultiLvlLbl val="0"/>
      </c:catAx>
      <c:valAx>
        <c:axId val="-1699558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765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69973808"/>
        <c:axId val="-169957488"/>
        <c:axId val="0"/>
      </c:bar3DChart>
      <c:catAx>
        <c:axId val="-1699738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57488"/>
        <c:crosses val="autoZero"/>
        <c:auto val="1"/>
        <c:lblAlgn val="ctr"/>
        <c:lblOffset val="100"/>
        <c:tickLblSkip val="16"/>
        <c:tickMarkSkip val="1"/>
        <c:noMultiLvlLbl val="0"/>
      </c:catAx>
      <c:valAx>
        <c:axId val="-1699574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738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69987952"/>
        <c:axId val="-169987408"/>
        <c:axId val="0"/>
      </c:bar3DChart>
      <c:catAx>
        <c:axId val="-1699879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87408"/>
        <c:crosses val="autoZero"/>
        <c:auto val="1"/>
        <c:lblAlgn val="ctr"/>
        <c:lblOffset val="100"/>
        <c:tickLblSkip val="16"/>
        <c:tickMarkSkip val="1"/>
        <c:noMultiLvlLbl val="0"/>
      </c:catAx>
      <c:valAx>
        <c:axId val="-1699874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879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val="CCFFFF"/>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923</c:v>
              </c:pt>
              <c:pt idx="2">
                <c:v>973</c:v>
              </c:pt>
              <c:pt idx="3">
                <c:v>968</c:v>
              </c:pt>
            </c:numLit>
          </c:val>
        </c:ser>
        <c:ser>
          <c:idx val="1"/>
          <c:order val="1"/>
          <c:tx>
            <c:v>７～１２歳</c:v>
          </c:tx>
          <c:spPr>
            <a:pattFill prst="pct80">
              <a:fgClr>
                <a:srgbClr val="FFFF00"/>
              </a:fgClr>
              <a:bgClr>
                <a:srgbClr val="FFFFFF"/>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646</c:v>
              </c:pt>
              <c:pt idx="2">
                <c:v>659</c:v>
              </c:pt>
              <c:pt idx="3">
                <c:v>790</c:v>
              </c:pt>
            </c:numLit>
          </c:val>
        </c:ser>
        <c:ser>
          <c:idx val="2"/>
          <c:order val="2"/>
          <c:tx>
            <c:v>１３～１５歳</c:v>
          </c:tx>
          <c:spPr>
            <a:pattFill prst="wdDnDiag">
              <a:fgClr>
                <a:srgbClr val="FF99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378</c:v>
              </c:pt>
              <c:pt idx="2">
                <c:v>330</c:v>
              </c:pt>
              <c:pt idx="3">
                <c:v>324</c:v>
              </c:pt>
            </c:numLit>
          </c:val>
        </c:ser>
        <c:ser>
          <c:idx val="3"/>
          <c:order val="3"/>
          <c:tx>
            <c:v>１６～２０歳</c:v>
          </c:tx>
          <c:spPr>
            <a:pattFill prst="lgConfetti">
              <a:fgClr>
                <a:srgbClr val="0000FF"/>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655</c:v>
              </c:pt>
              <c:pt idx="2">
                <c:v>650</c:v>
              </c:pt>
              <c:pt idx="3">
                <c:v>531</c:v>
              </c:pt>
            </c:numLit>
          </c:val>
        </c:ser>
        <c:ser>
          <c:idx val="4"/>
          <c:order val="4"/>
          <c:tx>
            <c:v>２１～６５歳</c:v>
          </c:tx>
          <c:spPr>
            <a:pattFill prst="wdUpDiag">
              <a:fgClr>
                <a:srgbClr val="FF99CC"/>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6810</c:v>
              </c:pt>
              <c:pt idx="2">
                <c:v>7205</c:v>
              </c:pt>
              <c:pt idx="3">
                <c:v>7458</c:v>
              </c:pt>
            </c:numLit>
          </c:val>
        </c:ser>
        <c:ser>
          <c:idx val="5"/>
          <c:order val="5"/>
          <c:tx>
            <c:v>６５歳以上</c:v>
          </c:tx>
          <c:spPr>
            <a:pattFill prst="plaid">
              <a:fgClr>
                <a:srgbClr val="FF0000"/>
              </a:fgClr>
              <a:bgClr>
                <a:srgbClr val="FFFFFF"/>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0">
                <c:v>#N/A</c:v>
              </c:pt>
              <c:pt idx="1">
                <c:v>1079</c:v>
              </c:pt>
              <c:pt idx="2">
                <c:v>1192</c:v>
              </c:pt>
              <c:pt idx="3">
                <c:v>1573</c:v>
              </c:pt>
            </c:numLit>
          </c:val>
        </c:ser>
        <c:dLbls>
          <c:showLegendKey val="0"/>
          <c:showVal val="0"/>
          <c:showCatName val="0"/>
          <c:showSerName val="0"/>
          <c:showPercent val="0"/>
          <c:showBubbleSize val="0"/>
        </c:dLbls>
        <c:gapWidth val="150"/>
        <c:shape val="box"/>
        <c:axId val="-169986864"/>
        <c:axId val="-169970000"/>
        <c:axId val="0"/>
      </c:bar3DChart>
      <c:catAx>
        <c:axId val="-1699868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70000"/>
        <c:crosses val="autoZero"/>
        <c:auto val="1"/>
        <c:lblAlgn val="ctr"/>
        <c:lblOffset val="100"/>
        <c:tickLblSkip val="16"/>
        <c:tickMarkSkip val="1"/>
        <c:noMultiLvlLbl val="0"/>
      </c:catAx>
      <c:valAx>
        <c:axId val="-1699700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699868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69975984"/>
        <c:axId val="-169967280"/>
        <c:axId val="0"/>
      </c:bar3DChart>
      <c:catAx>
        <c:axId val="-1699759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69967280"/>
        <c:crosses val="autoZero"/>
        <c:auto val="1"/>
        <c:lblAlgn val="ctr"/>
        <c:lblOffset val="100"/>
        <c:tickLblSkip val="1"/>
        <c:tickMarkSkip val="1"/>
        <c:noMultiLvlLbl val="0"/>
      </c:catAx>
      <c:valAx>
        <c:axId val="-1699672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699759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69968368"/>
        <c:axId val="-169971632"/>
        <c:axId val="0"/>
      </c:bar3DChart>
      <c:catAx>
        <c:axId val="-1699683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69971632"/>
        <c:crosses val="autoZero"/>
        <c:auto val="1"/>
        <c:lblAlgn val="ctr"/>
        <c:lblOffset val="100"/>
        <c:tickLblSkip val="1"/>
        <c:tickMarkSkip val="1"/>
        <c:noMultiLvlLbl val="0"/>
      </c:catAx>
      <c:valAx>
        <c:axId val="-1699716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699683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69986320"/>
        <c:axId val="-169975440"/>
        <c:axId val="0"/>
      </c:bar3DChart>
      <c:catAx>
        <c:axId val="-1699863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69975440"/>
        <c:crosses val="autoZero"/>
        <c:auto val="1"/>
        <c:lblAlgn val="ctr"/>
        <c:lblOffset val="100"/>
        <c:tickLblSkip val="1"/>
        <c:tickMarkSkip val="1"/>
        <c:noMultiLvlLbl val="0"/>
      </c:catAx>
      <c:valAx>
        <c:axId val="-1699754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699863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val="FFFFFF"/>
              </a:fgClr>
              <a:bgClr>
                <a:srgbClr val="000000"/>
              </a:bgClr>
            </a:patt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69982512"/>
        <c:axId val="-16996891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69967824"/>
        <c:axId val="-169985776"/>
      </c:lineChart>
      <c:catAx>
        <c:axId val="-169982512"/>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68912"/>
        <c:crosses val="autoZero"/>
        <c:auto val="0"/>
        <c:lblAlgn val="ctr"/>
        <c:lblOffset val="100"/>
        <c:tickLblSkip val="1"/>
        <c:tickMarkSkip val="1"/>
        <c:noMultiLvlLbl val="0"/>
      </c:catAx>
      <c:valAx>
        <c:axId val="-16996891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9982512"/>
        <c:crosses val="autoZero"/>
        <c:crossBetween val="between"/>
      </c:valAx>
      <c:catAx>
        <c:axId val="-169967824"/>
        <c:scaling>
          <c:orientation val="minMax"/>
        </c:scaling>
        <c:delete val="1"/>
        <c:axPos val="b"/>
        <c:majorTickMark val="out"/>
        <c:minorTickMark val="none"/>
        <c:tickLblPos val="nextTo"/>
        <c:crossAx val="-169985776"/>
        <c:crosses val="autoZero"/>
        <c:auto val="0"/>
        <c:lblAlgn val="ctr"/>
        <c:lblOffset val="100"/>
        <c:noMultiLvlLbl val="0"/>
      </c:catAx>
      <c:valAx>
        <c:axId val="-169985776"/>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9967824"/>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21" Type="http://schemas.openxmlformats.org/officeDocument/2006/relationships/chart" Target="../charts/chart60.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20" Type="http://schemas.openxmlformats.org/officeDocument/2006/relationships/chart" Target="../charts/chart59.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24" Type="http://schemas.openxmlformats.org/officeDocument/2006/relationships/chart" Target="../charts/chart63.xml"/><Relationship Id="rId5" Type="http://schemas.openxmlformats.org/officeDocument/2006/relationships/chart" Target="../charts/chart44.xml"/><Relationship Id="rId15" Type="http://schemas.openxmlformats.org/officeDocument/2006/relationships/chart" Target="../charts/chart54.xml"/><Relationship Id="rId23" Type="http://schemas.openxmlformats.org/officeDocument/2006/relationships/chart" Target="../charts/chart62.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 Id="rId22" Type="http://schemas.openxmlformats.org/officeDocument/2006/relationships/chart" Target="../charts/chart6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chart" Target="../charts/chart79.xml"/><Relationship Id="rId7" Type="http://schemas.openxmlformats.org/officeDocument/2006/relationships/chart" Target="../charts/chart83.xml"/><Relationship Id="rId12" Type="http://schemas.openxmlformats.org/officeDocument/2006/relationships/chart" Target="../charts/chart88.xml"/><Relationship Id="rId2" Type="http://schemas.openxmlformats.org/officeDocument/2006/relationships/chart" Target="../charts/chart78.xml"/><Relationship Id="rId1" Type="http://schemas.openxmlformats.org/officeDocument/2006/relationships/chart" Target="../charts/chart77.xml"/><Relationship Id="rId6" Type="http://schemas.openxmlformats.org/officeDocument/2006/relationships/chart" Target="../charts/chart82.xml"/><Relationship Id="rId11" Type="http://schemas.openxmlformats.org/officeDocument/2006/relationships/chart" Target="../charts/chart87.xml"/><Relationship Id="rId5" Type="http://schemas.openxmlformats.org/officeDocument/2006/relationships/chart" Target="../charts/chart81.xml"/><Relationship Id="rId10" Type="http://schemas.openxmlformats.org/officeDocument/2006/relationships/chart" Target="../charts/chart86.xml"/><Relationship Id="rId4" Type="http://schemas.openxmlformats.org/officeDocument/2006/relationships/chart" Target="../charts/chart80.xml"/><Relationship Id="rId9" Type="http://schemas.openxmlformats.org/officeDocument/2006/relationships/chart" Target="../charts/chart85.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96.xml"/><Relationship Id="rId3" Type="http://schemas.openxmlformats.org/officeDocument/2006/relationships/chart" Target="../charts/chart91.xml"/><Relationship Id="rId7" Type="http://schemas.openxmlformats.org/officeDocument/2006/relationships/chart" Target="../charts/chart95.xml"/><Relationship Id="rId12" Type="http://schemas.openxmlformats.org/officeDocument/2006/relationships/chart" Target="../charts/chart100.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5" Type="http://schemas.openxmlformats.org/officeDocument/2006/relationships/chart" Target="../charts/chart93.xml"/><Relationship Id="rId10" Type="http://schemas.openxmlformats.org/officeDocument/2006/relationships/chart" Target="../charts/chart98.xml"/><Relationship Id="rId4" Type="http://schemas.openxmlformats.org/officeDocument/2006/relationships/chart" Target="../charts/chart92.xml"/><Relationship Id="rId9" Type="http://schemas.openxmlformats.org/officeDocument/2006/relationships/chart" Target="../charts/chart9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2820</xdr:rowOff>
    </xdr:from>
    <xdr:ext cx="5949064" cy="350737"/>
    <xdr:sp macro="" textlink="">
      <xdr:nvSpPr>
        <xdr:cNvPr id="38" name="正方形/長方形 37"/>
        <xdr:cNvSpPr/>
      </xdr:nvSpPr>
      <xdr:spPr>
        <a:xfrm>
          <a:off x="0" y="247932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３．資料は、基幹統計調査、官公庁、民間団体などから収集した</a:t>
          </a:r>
        </a:p>
      </xdr:txBody>
    </xdr:sp>
    <xdr:clientData/>
  </xdr:oneCellAnchor>
  <xdr:oneCellAnchor>
    <xdr:from>
      <xdr:col>0</xdr:col>
      <xdr:colOff>0</xdr:colOff>
      <xdr:row>34</xdr:row>
      <xdr:rowOff>91085</xdr:rowOff>
    </xdr:from>
    <xdr:ext cx="5352747" cy="350737"/>
    <xdr:sp macro="" textlink="">
      <xdr:nvSpPr>
        <xdr:cNvPr id="43" name="正方形/長方形 42"/>
        <xdr:cNvSpPr/>
      </xdr:nvSpPr>
      <xdr:spPr>
        <a:xfrm>
          <a:off x="0" y="6663335"/>
          <a:ext cx="535274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６．合併前の数値は、旧２町の数値を合算しております。</a:t>
          </a:r>
        </a:p>
      </xdr:txBody>
    </xdr:sp>
    <xdr:clientData/>
  </xdr:oneCellAnchor>
  <xdr:oneCellAnchor>
    <xdr:from>
      <xdr:col>0</xdr:col>
      <xdr:colOff>0</xdr:colOff>
      <xdr:row>30</xdr:row>
      <xdr:rowOff>43460</xdr:rowOff>
    </xdr:from>
    <xdr:ext cx="5949064" cy="350737"/>
    <xdr:sp macro="" textlink="">
      <xdr:nvSpPr>
        <xdr:cNvPr id="40" name="正方形/長方形 39"/>
        <xdr:cNvSpPr/>
      </xdr:nvSpPr>
      <xdr:spPr>
        <a:xfrm>
          <a:off x="0" y="585371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５．統計表の各数字の単位未満は、端数処理を行っているため、</a:t>
          </a:r>
        </a:p>
      </xdr:txBody>
    </xdr:sp>
    <xdr:clientData/>
  </xdr:oneCellAnchor>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30556713" name="WordArt 9"/>
        <xdr:cNvSpPr>
          <a:spLocks noChangeArrowheads="1" noChangeShapeType="1" noTextEdit="1"/>
        </xdr:cNvSpPr>
      </xdr:nvSpPr>
      <xdr:spPr bwMode="auto">
        <a:xfrm>
          <a:off x="0" y="593407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9</xdr:row>
      <xdr:rowOff>95250</xdr:rowOff>
    </xdr:from>
    <xdr:to>
      <xdr:col>33</xdr:col>
      <xdr:colOff>104775</xdr:colOff>
      <xdr:row>10</xdr:row>
      <xdr:rowOff>85725</xdr:rowOff>
    </xdr:to>
    <xdr:sp macro="" textlink="">
      <xdr:nvSpPr>
        <xdr:cNvPr id="30556714" name="WordArt 10"/>
        <xdr:cNvSpPr>
          <a:spLocks noChangeArrowheads="1" noChangeShapeType="1" noTextEdit="1"/>
        </xdr:cNvSpPr>
      </xdr:nvSpPr>
      <xdr:spPr bwMode="auto">
        <a:xfrm>
          <a:off x="0" y="1809750"/>
          <a:ext cx="639127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717"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18</xdr:col>
      <xdr:colOff>9525</xdr:colOff>
      <xdr:row>14</xdr:row>
      <xdr:rowOff>104775</xdr:rowOff>
    </xdr:to>
    <xdr:sp macro="" textlink="">
      <xdr:nvSpPr>
        <xdr:cNvPr id="30556718" name="WordArt 12"/>
        <xdr:cNvSpPr>
          <a:spLocks noChangeArrowheads="1" noChangeShapeType="1" noTextEdit="1"/>
        </xdr:cNvSpPr>
      </xdr:nvSpPr>
      <xdr:spPr bwMode="auto">
        <a:xfrm>
          <a:off x="0" y="2590800"/>
          <a:ext cx="34385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720"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30556721" name="WordArt 8"/>
        <xdr:cNvSpPr>
          <a:spLocks noChangeArrowheads="1" noChangeShapeType="1" noTextEdit="1"/>
        </xdr:cNvSpPr>
      </xdr:nvSpPr>
      <xdr:spPr bwMode="auto">
        <a:xfrm>
          <a:off x="0" y="5124450"/>
          <a:ext cx="63341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35</xdr:row>
      <xdr:rowOff>28575</xdr:rowOff>
    </xdr:from>
    <xdr:to>
      <xdr:col>24</xdr:col>
      <xdr:colOff>133350</xdr:colOff>
      <xdr:row>36</xdr:row>
      <xdr:rowOff>19050</xdr:rowOff>
    </xdr:to>
    <xdr:sp macro="" textlink="">
      <xdr:nvSpPr>
        <xdr:cNvPr id="30556722" name="WordArt 9"/>
        <xdr:cNvSpPr>
          <a:spLocks noChangeArrowheads="1" noChangeShapeType="1" noTextEdit="1"/>
        </xdr:cNvSpPr>
      </xdr:nvSpPr>
      <xdr:spPr bwMode="auto">
        <a:xfrm>
          <a:off x="0" y="67913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30556723"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30556724" name="WordArt 17"/>
        <xdr:cNvSpPr>
          <a:spLocks noChangeArrowheads="1" noChangeShapeType="1" noTextEdit="1"/>
        </xdr:cNvSpPr>
      </xdr:nvSpPr>
      <xdr:spPr bwMode="auto">
        <a:xfrm>
          <a:off x="0" y="55149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oneCellAnchor>
    <xdr:from>
      <xdr:col>1</xdr:col>
      <xdr:colOff>91693</xdr:colOff>
      <xdr:row>20</xdr:row>
      <xdr:rowOff>37110</xdr:rowOff>
    </xdr:from>
    <xdr:ext cx="3827779" cy="350737"/>
    <xdr:sp macro="" textlink="">
      <xdr:nvSpPr>
        <xdr:cNvPr id="4" name="正方形/長方形 3"/>
        <xdr:cNvSpPr/>
      </xdr:nvSpPr>
      <xdr:spPr>
        <a:xfrm>
          <a:off x="282193" y="3847110"/>
          <a:ext cx="3827779"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「０」</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baseline="0">
              <a:effectLst/>
              <a:latin typeface="HG正楷書体-PRO" panose="03000600000000000000" pitchFamily="66" charset="-128"/>
              <a:ea typeface="HG正楷書体-PRO" panose="03000600000000000000" pitchFamily="66" charset="-128"/>
              <a:cs typeface="+mn-cs"/>
            </a:rPr>
            <a:t> </a:t>
          </a:r>
          <a:r>
            <a:rPr lang="ja-JP" altLang="ja-JP" sz="1550">
              <a:effectLst/>
              <a:latin typeface="HG正楷書体-PRO" panose="03000600000000000000" pitchFamily="66" charset="-128"/>
              <a:ea typeface="HG正楷書体-PRO" panose="03000600000000000000" pitchFamily="66" charset="-128"/>
              <a:cs typeface="+mn-cs"/>
            </a:rPr>
            <a:t>記載単位に満たないもの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22</xdr:row>
      <xdr:rowOff>39491</xdr:rowOff>
    </xdr:from>
    <xdr:ext cx="3629007" cy="350737"/>
    <xdr:sp macro="" textlink="">
      <xdr:nvSpPr>
        <xdr:cNvPr id="32" name="正方形/長方形 31"/>
        <xdr:cNvSpPr/>
      </xdr:nvSpPr>
      <xdr:spPr>
        <a:xfrm>
          <a:off x="282193" y="4230491"/>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皆無、または該当なし</a:t>
          </a:r>
        </a:p>
      </xdr:txBody>
    </xdr:sp>
    <xdr:clientData/>
  </xdr:oneCellAnchor>
  <xdr:oneCellAnchor>
    <xdr:from>
      <xdr:col>1</xdr:col>
      <xdr:colOff>91693</xdr:colOff>
      <xdr:row>24</xdr:row>
      <xdr:rowOff>41872</xdr:rowOff>
    </xdr:from>
    <xdr:ext cx="3629007" cy="350737"/>
    <xdr:sp macro="" textlink="">
      <xdr:nvSpPr>
        <xdr:cNvPr id="33" name="正方形/長方形 32"/>
        <xdr:cNvSpPr/>
      </xdr:nvSpPr>
      <xdr:spPr>
        <a:xfrm>
          <a:off x="282193" y="4613872"/>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減少、またはマイナス</a:t>
          </a:r>
        </a:p>
      </xdr:txBody>
    </xdr:sp>
    <xdr:clientData/>
  </xdr:oneCellAnchor>
  <xdr:oneCellAnchor>
    <xdr:from>
      <xdr:col>1</xdr:col>
      <xdr:colOff>91693</xdr:colOff>
      <xdr:row>25</xdr:row>
      <xdr:rowOff>139503</xdr:rowOff>
    </xdr:from>
    <xdr:ext cx="2038828" cy="350737"/>
    <xdr:sp macro="" textlink="">
      <xdr:nvSpPr>
        <xdr:cNvPr id="34" name="正方形/長方形 33"/>
        <xdr:cNvSpPr/>
      </xdr:nvSpPr>
      <xdr:spPr>
        <a:xfrm>
          <a:off x="282193" y="4997253"/>
          <a:ext cx="20388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不詳</a:t>
          </a:r>
        </a:p>
      </xdr:txBody>
    </xdr:sp>
    <xdr:clientData/>
  </xdr:oneCellAnchor>
  <xdr:oneCellAnchor>
    <xdr:from>
      <xdr:col>0</xdr:col>
      <xdr:colOff>0</xdr:colOff>
      <xdr:row>6</xdr:row>
      <xdr:rowOff>141885</xdr:rowOff>
    </xdr:from>
    <xdr:ext cx="6184322" cy="350737"/>
    <xdr:sp macro="" textlink="">
      <xdr:nvSpPr>
        <xdr:cNvPr id="36" name="正方形/長方形 35"/>
        <xdr:cNvSpPr/>
      </xdr:nvSpPr>
      <xdr:spPr>
        <a:xfrm>
          <a:off x="0" y="1284885"/>
          <a:ext cx="6184322"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１</a:t>
          </a:r>
          <a:r>
            <a:rPr lang="en-US" altLang="ja-JP" sz="1550">
              <a:effectLst/>
              <a:latin typeface="HG正楷書体-PRO" panose="03000600000000000000" pitchFamily="66" charset="-128"/>
              <a:ea typeface="HG正楷書体-PRO" panose="03000600000000000000" pitchFamily="66" charset="-128"/>
              <a:cs typeface="+mn-cs"/>
            </a:rPr>
            <a:t>.</a:t>
          </a:r>
          <a:r>
            <a:rPr lang="ja-JP" altLang="ja-JP" sz="1550">
              <a:effectLst/>
              <a:latin typeface="HG正楷書体-PRO" panose="03000600000000000000" pitchFamily="66" charset="-128"/>
              <a:ea typeface="HG正楷書体-PRO" panose="03000600000000000000" pitchFamily="66" charset="-128"/>
              <a:cs typeface="+mn-cs"/>
            </a:rPr>
            <a:t>　本書は、当市における基本的な統計資料を収録したものです。</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27</xdr:row>
      <xdr:rowOff>141885</xdr:rowOff>
    </xdr:from>
    <xdr:ext cx="3645293" cy="350737"/>
    <xdr:sp macro="" textlink="">
      <xdr:nvSpPr>
        <xdr:cNvPr id="35" name="正方形/長方形 34"/>
        <xdr:cNvSpPr/>
      </xdr:nvSpPr>
      <xdr:spPr>
        <a:xfrm>
          <a:off x="282193" y="5380635"/>
          <a:ext cx="3645293"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X </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公表を差し控えたもの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0</xdr:col>
      <xdr:colOff>0</xdr:colOff>
      <xdr:row>8</xdr:row>
      <xdr:rowOff>159030</xdr:rowOff>
    </xdr:from>
    <xdr:ext cx="5890139" cy="350737"/>
    <xdr:sp macro="" textlink="">
      <xdr:nvSpPr>
        <xdr:cNvPr id="37" name="正方形/長方形 36"/>
        <xdr:cNvSpPr/>
      </xdr:nvSpPr>
      <xdr:spPr>
        <a:xfrm>
          <a:off x="0" y="1683030"/>
          <a:ext cx="5890139"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２． 年度は、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年度間（</a:t>
          </a:r>
          <a:r>
            <a:rPr lang="en-US" altLang="ja-JP" sz="1550">
              <a:effectLst/>
              <a:latin typeface="HG正楷書体-PRO" panose="03000600000000000000" pitchFamily="66" charset="-128"/>
              <a:ea typeface="HG正楷書体-PRO" panose="03000600000000000000" pitchFamily="66" charset="-128"/>
              <a:cs typeface="+mn-cs"/>
            </a:rPr>
            <a:t>4</a:t>
          </a:r>
          <a:r>
            <a:rPr lang="ja-JP" altLang="en-US" sz="1550">
              <a:effectLst/>
              <a:latin typeface="HG正楷書体-PRO" panose="03000600000000000000" pitchFamily="66" charset="-128"/>
              <a:ea typeface="HG正楷書体-PRO" panose="03000600000000000000" pitchFamily="66" charset="-128"/>
              <a:cs typeface="+mn-cs"/>
            </a:rPr>
            <a:t>月から翌年</a:t>
          </a:r>
          <a:r>
            <a:rPr lang="en-US" altLang="ja-JP" sz="1550">
              <a:effectLst/>
              <a:latin typeface="HG正楷書体-PRO" panose="03000600000000000000" pitchFamily="66" charset="-128"/>
              <a:ea typeface="HG正楷書体-PRO" panose="03000600000000000000" pitchFamily="66" charset="-128"/>
              <a:cs typeface="+mn-cs"/>
            </a:rPr>
            <a:t>3</a:t>
          </a:r>
          <a:r>
            <a:rPr lang="ja-JP" altLang="en-US" sz="1550">
              <a:effectLst/>
              <a:latin typeface="HG正楷書体-PRO" panose="03000600000000000000" pitchFamily="66" charset="-128"/>
              <a:ea typeface="HG正楷書体-PRO" panose="03000600000000000000" pitchFamily="66" charset="-128"/>
              <a:cs typeface="+mn-cs"/>
            </a:rPr>
            <a:t>月）を示し、年次は、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月</a:t>
          </a:r>
        </a:p>
      </xdr:txBody>
    </xdr:sp>
    <xdr:clientData/>
  </xdr:oneCellAnchor>
  <xdr:oneCellAnchor>
    <xdr:from>
      <xdr:col>0</xdr:col>
      <xdr:colOff>0</xdr:colOff>
      <xdr:row>17</xdr:row>
      <xdr:rowOff>37110</xdr:rowOff>
    </xdr:from>
    <xdr:ext cx="3961341" cy="350737"/>
    <xdr:sp macro="" textlink="">
      <xdr:nvSpPr>
        <xdr:cNvPr id="39" name="正方形/長方形 38"/>
        <xdr:cNvSpPr/>
      </xdr:nvSpPr>
      <xdr:spPr>
        <a:xfrm>
          <a:off x="0" y="3275610"/>
          <a:ext cx="3961341"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４．統計表中の符号は、次のとおりです。</a:t>
          </a:r>
        </a:p>
      </xdr:txBody>
    </xdr:sp>
    <xdr:clientData/>
  </xdr:oneCellAnchor>
  <xdr:oneCellAnchor>
    <xdr:from>
      <xdr:col>1</xdr:col>
      <xdr:colOff>47625</xdr:colOff>
      <xdr:row>32</xdr:row>
      <xdr:rowOff>67273</xdr:rowOff>
    </xdr:from>
    <xdr:ext cx="4557658" cy="350737"/>
    <xdr:sp macro="" textlink="">
      <xdr:nvSpPr>
        <xdr:cNvPr id="42" name="正方形/長方形 41"/>
        <xdr:cNvSpPr/>
      </xdr:nvSpPr>
      <xdr:spPr>
        <a:xfrm>
          <a:off x="238125" y="6258523"/>
          <a:ext cx="455765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総数と内訳の合計が一致しない場合もあります。</a:t>
          </a:r>
        </a:p>
      </xdr:txBody>
    </xdr:sp>
    <xdr:clientData/>
  </xdr:oneCellAnchor>
  <xdr:oneCellAnchor>
    <xdr:from>
      <xdr:col>1</xdr:col>
      <xdr:colOff>47625</xdr:colOff>
      <xdr:row>10</xdr:row>
      <xdr:rowOff>176175</xdr:rowOff>
    </xdr:from>
    <xdr:ext cx="2209707" cy="350737"/>
    <xdr:sp macro="" textlink="">
      <xdr:nvSpPr>
        <xdr:cNvPr id="45" name="正方形/長方形 44"/>
        <xdr:cNvSpPr/>
      </xdr:nvSpPr>
      <xdr:spPr>
        <a:xfrm>
          <a:off x="238125" y="2081175"/>
          <a:ext cx="22097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から</a:t>
          </a:r>
          <a:r>
            <a:rPr lang="en-US" altLang="ja-JP" sz="1550">
              <a:effectLst/>
              <a:latin typeface="HG正楷書体-PRO" panose="03000600000000000000" pitchFamily="66" charset="-128"/>
              <a:ea typeface="HG正楷書体-PRO" panose="03000600000000000000" pitchFamily="66" charset="-128"/>
              <a:cs typeface="+mn-cs"/>
            </a:rPr>
            <a:t>12</a:t>
          </a:r>
          <a:r>
            <a:rPr lang="ja-JP" altLang="en-US" sz="1550">
              <a:effectLst/>
              <a:latin typeface="HG正楷書体-PRO" panose="03000600000000000000" pitchFamily="66" charset="-128"/>
              <a:ea typeface="HG正楷書体-PRO" panose="03000600000000000000" pitchFamily="66" charset="-128"/>
              <a:cs typeface="+mn-cs"/>
            </a:rPr>
            <a:t>月を示します。</a:t>
          </a:r>
        </a:p>
      </xdr:txBody>
    </xdr:sp>
    <xdr:clientData/>
  </xdr:oneCellAnchor>
  <xdr:oneCellAnchor>
    <xdr:from>
      <xdr:col>1</xdr:col>
      <xdr:colOff>47625</xdr:colOff>
      <xdr:row>15</xdr:row>
      <xdr:rowOff>19965</xdr:rowOff>
    </xdr:from>
    <xdr:ext cx="1178528" cy="350737"/>
    <xdr:sp macro="" textlink="">
      <xdr:nvSpPr>
        <xdr:cNvPr id="46" name="正方形/長方形 45"/>
        <xdr:cNvSpPr/>
      </xdr:nvSpPr>
      <xdr:spPr>
        <a:xfrm>
          <a:off x="238125" y="2877465"/>
          <a:ext cx="11785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ものです。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31603144"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3160314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4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3160314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31603149" name="グラフ 97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50"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5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3160315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5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3160315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3160315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3160315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3160315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3160315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3160315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3160316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31603161"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3160316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3160316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3160316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31603165"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31603166"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67"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31603168"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31603169"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31603170"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3160317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3160317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3160317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3160317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31603175"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31603176"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31603177"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31603178"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31603179"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31603180"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31603181"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31603182"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0</xdr:rowOff>
    </xdr:from>
    <xdr:to>
      <xdr:col>11</xdr:col>
      <xdr:colOff>352425</xdr:colOff>
      <xdr:row>0</xdr:row>
      <xdr:rowOff>0</xdr:rowOff>
    </xdr:to>
    <xdr:graphicFrame macro="">
      <xdr:nvGraphicFramePr>
        <xdr:cNvPr id="294714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4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4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4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4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4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4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4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4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5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51"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5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5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5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55"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56"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57"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58"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59"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60"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6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6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0</xdr:row>
      <xdr:rowOff>0</xdr:rowOff>
    </xdr:from>
    <xdr:to>
      <xdr:col>11</xdr:col>
      <xdr:colOff>352425</xdr:colOff>
      <xdr:row>0</xdr:row>
      <xdr:rowOff>0</xdr:rowOff>
    </xdr:to>
    <xdr:graphicFrame macro="">
      <xdr:nvGraphicFramePr>
        <xdr:cNvPr id="2947146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0</xdr:row>
      <xdr:rowOff>0</xdr:rowOff>
    </xdr:from>
    <xdr:to>
      <xdr:col>11</xdr:col>
      <xdr:colOff>514350</xdr:colOff>
      <xdr:row>0</xdr:row>
      <xdr:rowOff>0</xdr:rowOff>
    </xdr:to>
    <xdr:graphicFrame macro="">
      <xdr:nvGraphicFramePr>
        <xdr:cNvPr id="2947146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4358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431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4534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2361999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514350</xdr:colOff>
      <xdr:row>0</xdr:row>
      <xdr:rowOff>0</xdr:rowOff>
    </xdr:to>
    <xdr:graphicFrame macro="">
      <xdr:nvGraphicFramePr>
        <xdr:cNvPr id="4796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4796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4796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514350</xdr:colOff>
      <xdr:row>0</xdr:row>
      <xdr:rowOff>0</xdr:rowOff>
    </xdr:to>
    <xdr:graphicFrame macro="">
      <xdr:nvGraphicFramePr>
        <xdr:cNvPr id="4898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4898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514350</xdr:colOff>
      <xdr:row>0</xdr:row>
      <xdr:rowOff>0</xdr:rowOff>
    </xdr:to>
    <xdr:graphicFrame macro="">
      <xdr:nvGraphicFramePr>
        <xdr:cNvPr id="48989"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001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00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001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294997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294997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294997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294997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2949975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2949975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29499759"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29499760"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29499761"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29499762"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29499763"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29499764"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328376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3283766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3283766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3283766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3283766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3283766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3283766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32837668"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32837669"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32837670"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3283767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3283767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5279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527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548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5484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64" customWidth="1"/>
    <col min="2" max="2" width="44.375" style="64" customWidth="1"/>
    <col min="3" max="5" width="9" style="64"/>
    <col min="6" max="6" width="11.625" style="64" customWidth="1"/>
    <col min="7" max="16384" width="9" style="64"/>
  </cols>
  <sheetData>
    <row r="1" spans="2:6" ht="25.5" customHeight="1">
      <c r="B1" s="1433" t="s">
        <v>2458</v>
      </c>
      <c r="C1" s="1433"/>
      <c r="D1" s="1433"/>
      <c r="E1" s="1433"/>
      <c r="F1" s="1433"/>
    </row>
    <row r="2" spans="2:6" s="11" customFormat="1" ht="23.25" customHeight="1">
      <c r="B2" s="11" t="s">
        <v>1587</v>
      </c>
    </row>
    <row r="3" spans="2:6" s="11" customFormat="1" ht="23.25" customHeight="1">
      <c r="B3" t="s">
        <v>2459</v>
      </c>
      <c r="C3"/>
      <c r="D3"/>
      <c r="E3"/>
      <c r="F3"/>
    </row>
    <row r="4" spans="2:6" s="11" customFormat="1" ht="23.25" customHeight="1">
      <c r="B4" t="s">
        <v>2461</v>
      </c>
      <c r="C4"/>
      <c r="D4"/>
      <c r="E4"/>
      <c r="F4"/>
    </row>
    <row r="5" spans="2:6" s="11" customFormat="1" ht="23.25" customHeight="1">
      <c r="B5" t="s">
        <v>2460</v>
      </c>
      <c r="C5"/>
      <c r="D5"/>
      <c r="E5"/>
      <c r="F5"/>
    </row>
    <row r="6" spans="2:6" s="11" customFormat="1" ht="23.25" customHeight="1">
      <c r="B6" t="s">
        <v>2462</v>
      </c>
      <c r="C6"/>
      <c r="D6"/>
      <c r="E6"/>
      <c r="F6"/>
    </row>
    <row r="7" spans="2:6" s="11" customFormat="1" ht="23.25" customHeight="1">
      <c r="B7" t="s">
        <v>2463</v>
      </c>
      <c r="C7"/>
      <c r="D7"/>
      <c r="E7"/>
      <c r="F7"/>
    </row>
    <row r="8" spans="2:6" s="11" customFormat="1" ht="23.25" customHeight="1">
      <c r="B8" t="s">
        <v>2464</v>
      </c>
      <c r="C8"/>
      <c r="D8"/>
      <c r="E8"/>
      <c r="F8"/>
    </row>
    <row r="9" spans="2:6" s="11" customFormat="1" ht="23.25" customHeight="1">
      <c r="B9" t="s">
        <v>2465</v>
      </c>
      <c r="C9"/>
      <c r="D9"/>
      <c r="E9"/>
      <c r="F9"/>
    </row>
    <row r="10" spans="2:6" s="11" customFormat="1" ht="23.25" customHeight="1">
      <c r="B10" s="138" t="s">
        <v>674</v>
      </c>
    </row>
    <row r="11" spans="2:6" s="11" customFormat="1" ht="23.25" customHeight="1">
      <c r="B11" t="s">
        <v>2466</v>
      </c>
      <c r="C11"/>
      <c r="D11"/>
      <c r="E11"/>
      <c r="F11"/>
    </row>
    <row r="12" spans="2:6" s="11" customFormat="1" ht="23.25" customHeight="1">
      <c r="B12" t="s">
        <v>2467</v>
      </c>
      <c r="C12"/>
      <c r="D12"/>
      <c r="E12"/>
      <c r="F12"/>
    </row>
    <row r="13" spans="2:6" s="11" customFormat="1" ht="23.25" customHeight="1">
      <c r="B13" t="s">
        <v>2469</v>
      </c>
      <c r="C13"/>
      <c r="D13"/>
      <c r="E13"/>
      <c r="F13"/>
    </row>
    <row r="14" spans="2:6" s="11" customFormat="1" ht="23.25" customHeight="1">
      <c r="B14" t="s">
        <v>2468</v>
      </c>
      <c r="C14"/>
      <c r="D14"/>
      <c r="E14"/>
      <c r="F14"/>
    </row>
    <row r="15" spans="2:6" s="11" customFormat="1" ht="23.25" customHeight="1">
      <c r="B15" t="s">
        <v>2470</v>
      </c>
      <c r="C15"/>
      <c r="D15"/>
      <c r="E15"/>
      <c r="F15"/>
    </row>
    <row r="16" spans="2:6" s="11" customFormat="1" ht="23.25" customHeight="1">
      <c r="B16" t="s">
        <v>2471</v>
      </c>
      <c r="C16"/>
      <c r="D16"/>
      <c r="E16"/>
      <c r="F16"/>
    </row>
    <row r="17" spans="2:6" s="11" customFormat="1" ht="23.25" customHeight="1">
      <c r="B17" t="s">
        <v>2472</v>
      </c>
      <c r="C17"/>
      <c r="D17"/>
      <c r="E17"/>
      <c r="F17"/>
    </row>
    <row r="18" spans="2:6" s="11" customFormat="1" ht="23.25" customHeight="1">
      <c r="B18" t="s">
        <v>2473</v>
      </c>
      <c r="C18"/>
      <c r="D18"/>
      <c r="E18"/>
      <c r="F18"/>
    </row>
    <row r="19" spans="2:6" s="11" customFormat="1" ht="23.25" customHeight="1">
      <c r="B19" t="s">
        <v>2475</v>
      </c>
      <c r="C19"/>
      <c r="D19"/>
      <c r="E19"/>
      <c r="F19"/>
    </row>
    <row r="20" spans="2:6" s="11" customFormat="1" ht="23.25" customHeight="1">
      <c r="B20" t="s">
        <v>2474</v>
      </c>
      <c r="C20"/>
      <c r="D20"/>
      <c r="E20"/>
      <c r="F20"/>
    </row>
    <row r="21" spans="2:6" s="11" customFormat="1" ht="23.25" customHeight="1">
      <c r="B21" t="s">
        <v>2476</v>
      </c>
      <c r="C21"/>
      <c r="D21"/>
      <c r="E21"/>
      <c r="F21"/>
    </row>
    <row r="22" spans="2:6" s="11" customFormat="1" ht="23.25" customHeight="1">
      <c r="B22" t="s">
        <v>2477</v>
      </c>
      <c r="C22"/>
      <c r="D22"/>
      <c r="E22"/>
      <c r="F22"/>
    </row>
    <row r="23" spans="2:6" s="11" customFormat="1" ht="23.25" customHeight="1">
      <c r="B23" t="s">
        <v>2478</v>
      </c>
      <c r="C23"/>
      <c r="D23"/>
      <c r="E23"/>
      <c r="F23"/>
    </row>
    <row r="24" spans="2:6" s="11" customFormat="1" ht="23.25" customHeight="1">
      <c r="B24" s="138" t="s">
        <v>1099</v>
      </c>
    </row>
    <row r="25" spans="2:6" s="11" customFormat="1" ht="23.25" customHeight="1">
      <c r="B25" t="s">
        <v>2479</v>
      </c>
      <c r="C25"/>
      <c r="D25"/>
      <c r="E25"/>
      <c r="F25"/>
    </row>
    <row r="26" spans="2:6" s="11" customFormat="1" ht="23.25" customHeight="1">
      <c r="B26" t="s">
        <v>2480</v>
      </c>
      <c r="C26"/>
      <c r="D26"/>
      <c r="E26"/>
      <c r="F26"/>
    </row>
    <row r="27" spans="2:6" s="11" customFormat="1" ht="23.25" customHeight="1">
      <c r="B27" s="138" t="s">
        <v>609</v>
      </c>
    </row>
    <row r="28" spans="2:6" s="11" customFormat="1" ht="23.25" customHeight="1">
      <c r="B28" t="s">
        <v>2481</v>
      </c>
      <c r="C28"/>
      <c r="D28"/>
      <c r="E28"/>
      <c r="F28"/>
    </row>
    <row r="29" spans="2:6" s="11" customFormat="1" ht="23.25" customHeight="1">
      <c r="B29" t="s">
        <v>2483</v>
      </c>
      <c r="C29"/>
      <c r="D29"/>
      <c r="E29"/>
      <c r="F29"/>
    </row>
    <row r="30" spans="2:6" s="11" customFormat="1" ht="23.25" customHeight="1">
      <c r="B30" t="s">
        <v>2482</v>
      </c>
      <c r="C30"/>
      <c r="D30"/>
      <c r="E30"/>
      <c r="F30"/>
    </row>
    <row r="31" spans="2:6" s="11" customFormat="1" ht="23.25" customHeight="1">
      <c r="B31" t="s">
        <v>2484</v>
      </c>
      <c r="C31"/>
      <c r="D31"/>
      <c r="E31"/>
      <c r="F31"/>
    </row>
    <row r="32" spans="2:6" s="11" customFormat="1" ht="23.25" customHeight="1">
      <c r="B32" t="s">
        <v>2485</v>
      </c>
      <c r="C32"/>
      <c r="D32"/>
      <c r="E32"/>
      <c r="F32"/>
    </row>
    <row r="33" spans="1:6" s="11" customFormat="1" ht="23.25" customHeight="1">
      <c r="B33" t="s">
        <v>2486</v>
      </c>
      <c r="C33"/>
      <c r="D33"/>
      <c r="E33"/>
      <c r="F33"/>
    </row>
    <row r="34" spans="1:6" s="11" customFormat="1" ht="23.25" customHeight="1">
      <c r="B34" t="s">
        <v>2488</v>
      </c>
      <c r="C34"/>
      <c r="D34"/>
      <c r="E34"/>
      <c r="F34"/>
    </row>
    <row r="35" spans="1:6" s="11" customFormat="1" ht="23.25" customHeight="1">
      <c r="B35" t="s">
        <v>2487</v>
      </c>
      <c r="C35"/>
      <c r="D35"/>
      <c r="E35"/>
      <c r="F35"/>
    </row>
    <row r="36" spans="1:6" s="11" customFormat="1" ht="23.25" customHeight="1">
      <c r="B36" t="s">
        <v>2489</v>
      </c>
      <c r="C36"/>
      <c r="D36"/>
      <c r="E36"/>
      <c r="F36"/>
    </row>
    <row r="37" spans="1:6" s="11" customFormat="1" ht="23.25" customHeight="1">
      <c r="B37" s="138" t="s">
        <v>1100</v>
      </c>
    </row>
    <row r="38" spans="1:6" s="11" customFormat="1" ht="23.25" customHeight="1">
      <c r="B38" t="s">
        <v>2490</v>
      </c>
      <c r="C38"/>
      <c r="D38"/>
      <c r="E38"/>
      <c r="F38"/>
    </row>
    <row r="39" spans="1:6" s="11" customFormat="1" ht="23.25" customHeight="1">
      <c r="B39" t="s">
        <v>2491</v>
      </c>
      <c r="C39"/>
      <c r="D39"/>
      <c r="E39"/>
      <c r="F39"/>
    </row>
    <row r="40" spans="1:6" s="11" customFormat="1" ht="23.25" customHeight="1">
      <c r="B40" t="s">
        <v>2492</v>
      </c>
      <c r="C40"/>
      <c r="D40"/>
      <c r="E40"/>
      <c r="F40"/>
    </row>
    <row r="41" spans="1:6" s="11" customFormat="1" ht="23.25" customHeight="1">
      <c r="B41" s="138" t="s">
        <v>1101</v>
      </c>
    </row>
    <row r="42" spans="1:6" s="11" customFormat="1" ht="23.25" customHeight="1">
      <c r="A42" s="138"/>
      <c r="B42" t="s">
        <v>2493</v>
      </c>
      <c r="C42"/>
      <c r="D42"/>
      <c r="E42"/>
      <c r="F42"/>
    </row>
    <row r="43" spans="1:6" s="11" customFormat="1" ht="23.25" customHeight="1">
      <c r="A43" s="138"/>
      <c r="B43" t="s">
        <v>2494</v>
      </c>
      <c r="C43"/>
      <c r="D43"/>
      <c r="E43"/>
      <c r="F43"/>
    </row>
    <row r="44" spans="1:6" s="11" customFormat="1" ht="23.25" customHeight="1">
      <c r="A44" s="138"/>
      <c r="B44" t="s">
        <v>2495</v>
      </c>
      <c r="C44"/>
      <c r="D44"/>
      <c r="E44"/>
      <c r="F44"/>
    </row>
    <row r="45" spans="1:6" s="11" customFormat="1" ht="23.25" customHeight="1">
      <c r="B45" s="138" t="s">
        <v>1102</v>
      </c>
    </row>
    <row r="46" spans="1:6" s="11" customFormat="1" ht="23.25" customHeight="1">
      <c r="B46" t="s">
        <v>2496</v>
      </c>
      <c r="C46"/>
      <c r="D46"/>
      <c r="E46"/>
      <c r="F46"/>
    </row>
    <row r="47" spans="1:6" s="11" customFormat="1" ht="23.25" customHeight="1">
      <c r="B47" t="s">
        <v>2497</v>
      </c>
      <c r="C47"/>
      <c r="D47"/>
      <c r="E47"/>
      <c r="F47"/>
    </row>
    <row r="48" spans="1:6" s="11" customFormat="1" ht="23.25" customHeight="1">
      <c r="B48" t="s">
        <v>2498</v>
      </c>
      <c r="C48"/>
      <c r="D48"/>
      <c r="E48"/>
      <c r="F48"/>
    </row>
    <row r="49" spans="2:6" s="11" customFormat="1" ht="23.25" customHeight="1">
      <c r="B49" s="138" t="s">
        <v>1103</v>
      </c>
    </row>
    <row r="50" spans="2:6" s="11" customFormat="1" ht="23.25" customHeight="1">
      <c r="B50" t="s">
        <v>2499</v>
      </c>
      <c r="C50"/>
      <c r="D50"/>
      <c r="E50"/>
      <c r="F50"/>
    </row>
    <row r="51" spans="2:6" s="11" customFormat="1" ht="23.25" customHeight="1">
      <c r="B51" t="s">
        <v>2500</v>
      </c>
      <c r="C51"/>
      <c r="D51"/>
      <c r="E51"/>
      <c r="F51"/>
    </row>
    <row r="52" spans="2:6" s="11" customFormat="1" ht="23.25" customHeight="1">
      <c r="B52" t="s">
        <v>2501</v>
      </c>
      <c r="C52"/>
      <c r="D52"/>
      <c r="E52"/>
      <c r="F52"/>
    </row>
    <row r="53" spans="2:6" s="11" customFormat="1" ht="23.25" customHeight="1">
      <c r="B53" t="s">
        <v>2502</v>
      </c>
      <c r="C53"/>
      <c r="D53"/>
      <c r="E53"/>
      <c r="F53"/>
    </row>
    <row r="54" spans="2:6" s="11" customFormat="1" ht="23.25" customHeight="1">
      <c r="B54" t="s">
        <v>2504</v>
      </c>
      <c r="C54"/>
      <c r="D54"/>
      <c r="E54"/>
      <c r="F54"/>
    </row>
    <row r="55" spans="2:6" s="11" customFormat="1" ht="23.25" customHeight="1">
      <c r="B55" t="s">
        <v>2503</v>
      </c>
      <c r="C55"/>
      <c r="D55"/>
      <c r="E55"/>
      <c r="F55"/>
    </row>
    <row r="56" spans="2:6" s="11" customFormat="1" ht="23.25" customHeight="1">
      <c r="B56" s="138" t="s">
        <v>1104</v>
      </c>
    </row>
    <row r="57" spans="2:6" s="11" customFormat="1" ht="23.25" customHeight="1">
      <c r="B57" t="s">
        <v>2505</v>
      </c>
      <c r="C57"/>
      <c r="D57"/>
      <c r="E57"/>
      <c r="F57"/>
    </row>
    <row r="58" spans="2:6" s="11" customFormat="1" ht="23.25" customHeight="1">
      <c r="B58" t="s">
        <v>2506</v>
      </c>
      <c r="C58"/>
      <c r="D58"/>
      <c r="E58"/>
      <c r="F58"/>
    </row>
    <row r="59" spans="2:6" s="11" customFormat="1" ht="23.25" customHeight="1">
      <c r="B59" t="s">
        <v>2507</v>
      </c>
      <c r="C59"/>
      <c r="D59"/>
      <c r="E59"/>
      <c r="F59"/>
    </row>
    <row r="60" spans="2:6" s="11" customFormat="1" ht="23.25" customHeight="1">
      <c r="B60" s="138" t="s">
        <v>1105</v>
      </c>
    </row>
    <row r="61" spans="2:6" s="11" customFormat="1" ht="23.25" customHeight="1">
      <c r="B61" t="s">
        <v>2508</v>
      </c>
      <c r="C61"/>
      <c r="D61"/>
      <c r="E61"/>
      <c r="F61"/>
    </row>
    <row r="62" spans="2:6" s="11" customFormat="1" ht="23.25" customHeight="1">
      <c r="B62" t="s">
        <v>2509</v>
      </c>
      <c r="C62"/>
      <c r="D62"/>
      <c r="E62"/>
      <c r="F62"/>
    </row>
    <row r="63" spans="2:6" s="11" customFormat="1" ht="23.25" customHeight="1">
      <c r="B63" t="s">
        <v>2510</v>
      </c>
      <c r="C63"/>
      <c r="D63"/>
      <c r="E63"/>
      <c r="F63"/>
    </row>
    <row r="64" spans="2:6" s="11" customFormat="1" ht="23.25" customHeight="1">
      <c r="B64" t="s">
        <v>2512</v>
      </c>
      <c r="C64"/>
      <c r="D64"/>
      <c r="E64"/>
      <c r="F64"/>
    </row>
    <row r="65" spans="2:6" s="11" customFormat="1" ht="23.25" customHeight="1">
      <c r="B65" t="s">
        <v>2511</v>
      </c>
      <c r="C65"/>
      <c r="D65"/>
      <c r="E65"/>
      <c r="F65"/>
    </row>
    <row r="66" spans="2:6" s="11" customFormat="1" ht="23.25" customHeight="1">
      <c r="B66" t="s">
        <v>2514</v>
      </c>
      <c r="C66"/>
      <c r="D66"/>
      <c r="E66"/>
      <c r="F66"/>
    </row>
    <row r="67" spans="2:6" s="11" customFormat="1" ht="23.25" customHeight="1">
      <c r="B67" t="s">
        <v>2513</v>
      </c>
      <c r="C67"/>
      <c r="D67"/>
      <c r="E67"/>
      <c r="F67"/>
    </row>
    <row r="68" spans="2:6" s="11" customFormat="1" ht="23.25" customHeight="1">
      <c r="B68" s="138" t="s">
        <v>1106</v>
      </c>
    </row>
    <row r="69" spans="2:6" s="11" customFormat="1" ht="23.25" customHeight="1">
      <c r="B69" t="s">
        <v>2515</v>
      </c>
      <c r="C69"/>
      <c r="D69"/>
      <c r="E69"/>
      <c r="F69"/>
    </row>
    <row r="70" spans="2:6" s="11" customFormat="1" ht="23.25" customHeight="1">
      <c r="B70" t="s">
        <v>2516</v>
      </c>
      <c r="C70"/>
      <c r="D70"/>
      <c r="E70"/>
      <c r="F70"/>
    </row>
    <row r="71" spans="2:6" s="11" customFormat="1" ht="23.25" customHeight="1">
      <c r="B71" t="s">
        <v>2517</v>
      </c>
      <c r="C71"/>
      <c r="D71"/>
      <c r="E71"/>
      <c r="F71"/>
    </row>
    <row r="72" spans="2:6" s="11" customFormat="1" ht="23.25" customHeight="1">
      <c r="B72" t="s">
        <v>2518</v>
      </c>
      <c r="C72"/>
      <c r="D72"/>
      <c r="E72"/>
      <c r="F72"/>
    </row>
    <row r="73" spans="2:6" s="11" customFormat="1" ht="23.25" customHeight="1">
      <c r="B73" t="s">
        <v>2519</v>
      </c>
      <c r="C73"/>
      <c r="D73"/>
      <c r="E73"/>
      <c r="F73"/>
    </row>
    <row r="74" spans="2:6" s="11" customFormat="1" ht="23.25" customHeight="1">
      <c r="B74" t="s">
        <v>2520</v>
      </c>
      <c r="C74"/>
      <c r="D74"/>
      <c r="E74"/>
      <c r="F74"/>
    </row>
    <row r="75" spans="2:6" s="11" customFormat="1" ht="23.25" customHeight="1">
      <c r="B75" t="s">
        <v>2521</v>
      </c>
      <c r="C75"/>
      <c r="D75"/>
      <c r="E75"/>
      <c r="F75"/>
    </row>
    <row r="76" spans="2:6" s="11" customFormat="1" ht="23.25" customHeight="1">
      <c r="B76" t="s">
        <v>2522</v>
      </c>
      <c r="C76"/>
      <c r="D76"/>
      <c r="E76"/>
      <c r="F76"/>
    </row>
    <row r="77" spans="2:6" s="11" customFormat="1" ht="23.25" customHeight="1">
      <c r="B77" s="138" t="s">
        <v>1107</v>
      </c>
    </row>
    <row r="78" spans="2:6" s="11" customFormat="1" ht="23.25" customHeight="1">
      <c r="B78" t="s">
        <v>2523</v>
      </c>
      <c r="C78"/>
      <c r="D78"/>
      <c r="E78"/>
      <c r="F78"/>
    </row>
    <row r="79" spans="2:6" s="11" customFormat="1" ht="23.25" customHeight="1">
      <c r="B79" t="s">
        <v>2524</v>
      </c>
      <c r="C79"/>
      <c r="D79"/>
      <c r="E79"/>
      <c r="F79"/>
    </row>
    <row r="80" spans="2:6" s="11" customFormat="1" ht="23.25" customHeight="1">
      <c r="B80" t="s">
        <v>2525</v>
      </c>
      <c r="C80"/>
      <c r="D80"/>
      <c r="E80"/>
      <c r="F80"/>
    </row>
    <row r="81" spans="2:6" s="11" customFormat="1" ht="23.25" customHeight="1">
      <c r="B81" t="s">
        <v>2526</v>
      </c>
      <c r="C81"/>
      <c r="D81"/>
      <c r="E81"/>
      <c r="F81"/>
    </row>
    <row r="82" spans="2:6" s="11" customFormat="1" ht="23.25" customHeight="1">
      <c r="B82" t="s">
        <v>2527</v>
      </c>
      <c r="C82"/>
      <c r="D82"/>
      <c r="E82"/>
      <c r="F82"/>
    </row>
    <row r="83" spans="2:6" s="11" customFormat="1" ht="23.25" customHeight="1">
      <c r="B83" t="s">
        <v>2528</v>
      </c>
      <c r="C83"/>
      <c r="D83"/>
      <c r="E83"/>
      <c r="F83"/>
    </row>
    <row r="84" spans="2:6" s="11" customFormat="1" ht="23.25" customHeight="1">
      <c r="B84" t="s">
        <v>2530</v>
      </c>
      <c r="C84"/>
      <c r="D84"/>
      <c r="E84"/>
      <c r="F84"/>
    </row>
    <row r="85" spans="2:6" s="11" customFormat="1" ht="23.25" customHeight="1">
      <c r="B85" t="s">
        <v>2529</v>
      </c>
      <c r="C85"/>
      <c r="D85"/>
      <c r="E85"/>
      <c r="F85"/>
    </row>
    <row r="86" spans="2:6" s="11" customFormat="1" ht="23.25" customHeight="1">
      <c r="B86" t="s">
        <v>2531</v>
      </c>
      <c r="C86"/>
      <c r="D86"/>
      <c r="E86"/>
      <c r="F86"/>
    </row>
    <row r="87" spans="2:6" s="11" customFormat="1" ht="23.25" customHeight="1">
      <c r="B87" t="s">
        <v>2532</v>
      </c>
      <c r="C87"/>
      <c r="D87"/>
      <c r="E87"/>
      <c r="F87"/>
    </row>
    <row r="88" spans="2:6" s="11" customFormat="1" ht="23.25" customHeight="1">
      <c r="B88" s="138" t="s">
        <v>1108</v>
      </c>
    </row>
    <row r="89" spans="2:6" s="11" customFormat="1" ht="23.25" customHeight="1">
      <c r="B89" t="s">
        <v>2533</v>
      </c>
      <c r="C89"/>
      <c r="D89"/>
      <c r="E89"/>
      <c r="F89"/>
    </row>
    <row r="90" spans="2:6" s="11" customFormat="1" ht="23.25" customHeight="1">
      <c r="B90" t="s">
        <v>2534</v>
      </c>
      <c r="C90"/>
      <c r="D90"/>
      <c r="E90"/>
      <c r="F90"/>
    </row>
    <row r="91" spans="2:6" s="11" customFormat="1" ht="23.25" customHeight="1">
      <c r="B91" s="138" t="s">
        <v>1109</v>
      </c>
    </row>
    <row r="92" spans="2:6" s="11" customFormat="1" ht="23.25" customHeight="1">
      <c r="B92" t="s">
        <v>2536</v>
      </c>
      <c r="C92"/>
      <c r="D92"/>
      <c r="E92"/>
      <c r="F92"/>
    </row>
    <row r="93" spans="2:6" s="11" customFormat="1" ht="23.25" customHeight="1">
      <c r="B93" t="s">
        <v>2535</v>
      </c>
      <c r="C93"/>
      <c r="D93"/>
      <c r="E93"/>
      <c r="F93"/>
    </row>
    <row r="94" spans="2:6" s="11" customFormat="1" ht="23.25" customHeight="1">
      <c r="B94" t="s">
        <v>2538</v>
      </c>
      <c r="C94"/>
      <c r="D94"/>
      <c r="E94"/>
      <c r="F94"/>
    </row>
    <row r="95" spans="2:6" s="11" customFormat="1" ht="23.25" customHeight="1">
      <c r="B95" t="s">
        <v>2537</v>
      </c>
      <c r="C95"/>
      <c r="D95"/>
      <c r="E95"/>
      <c r="F95"/>
    </row>
    <row r="96" spans="2:6" s="11" customFormat="1" ht="23.25" customHeight="1">
      <c r="B96" t="s">
        <v>2539</v>
      </c>
      <c r="C96"/>
      <c r="D96"/>
      <c r="E96"/>
      <c r="F96"/>
    </row>
    <row r="97" spans="2:6" s="11" customFormat="1" ht="23.25" customHeight="1">
      <c r="B97" s="138" t="s">
        <v>2177</v>
      </c>
    </row>
    <row r="98" spans="2:6" s="11" customFormat="1" ht="23.25" customHeight="1">
      <c r="B98" t="s">
        <v>2540</v>
      </c>
      <c r="C98"/>
      <c r="D98"/>
      <c r="E98"/>
      <c r="F98"/>
    </row>
    <row r="99" spans="2:6" s="11" customFormat="1" ht="23.25" customHeight="1">
      <c r="B99" t="s">
        <v>2541</v>
      </c>
      <c r="C99"/>
      <c r="D99"/>
      <c r="E99"/>
      <c r="F99"/>
    </row>
    <row r="100" spans="2:6" s="11" customFormat="1" ht="23.25" customHeight="1">
      <c r="B100" s="138" t="s">
        <v>1285</v>
      </c>
    </row>
    <row r="101" spans="2:6" s="11" customFormat="1" ht="23.25" customHeight="1">
      <c r="B101" t="s">
        <v>2542</v>
      </c>
      <c r="C101"/>
      <c r="D101"/>
      <c r="E101"/>
      <c r="F101"/>
    </row>
    <row r="102" spans="2:6" s="11" customFormat="1" ht="23.25" customHeight="1">
      <c r="B102" s="138" t="s">
        <v>1286</v>
      </c>
    </row>
    <row r="103" spans="2:6" s="11" customFormat="1" ht="23.25" customHeight="1">
      <c r="B103" t="s">
        <v>2544</v>
      </c>
      <c r="C103"/>
      <c r="D103"/>
      <c r="E103"/>
      <c r="F103"/>
    </row>
    <row r="104" spans="2:6" s="11" customFormat="1" ht="23.25" customHeight="1">
      <c r="B104" t="s">
        <v>2543</v>
      </c>
      <c r="C104"/>
      <c r="D104"/>
      <c r="E104"/>
      <c r="F104"/>
    </row>
    <row r="105" spans="2:6" s="11" customFormat="1" ht="23.25" customHeight="1">
      <c r="B105" t="s">
        <v>2545</v>
      </c>
      <c r="C105"/>
      <c r="D105"/>
      <c r="E105"/>
      <c r="F105"/>
    </row>
    <row r="106" spans="2:6" s="11" customFormat="1" ht="23.25" customHeight="1"/>
    <row r="107" spans="2:6" s="11" customFormat="1" ht="23.25" customHeight="1"/>
    <row r="108" spans="2:6" s="1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5"/>
  <sheetViews>
    <sheetView showGridLines="0" zoomScaleNormal="100" workbookViewId="0">
      <selection activeCell="AU30" sqref="AU30"/>
    </sheetView>
  </sheetViews>
  <sheetFormatPr defaultColWidth="2.5" defaultRowHeight="15" customHeight="1"/>
  <sheetData>
    <row r="25" ht="22.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148" customFormat="1" ht="26.25" customHeight="1">
      <c r="A1" s="144" t="s">
        <v>1499</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51" ht="20.25" customHeight="1"/>
    <row r="3" spans="1:51" ht="29.25" customHeight="1">
      <c r="B3" s="431"/>
      <c r="C3" s="1448" t="s">
        <v>1121</v>
      </c>
      <c r="D3" s="1448"/>
      <c r="E3" s="1448"/>
      <c r="F3" s="1448"/>
      <c r="G3" s="1448" t="s">
        <v>1122</v>
      </c>
      <c r="H3" s="1448"/>
      <c r="I3" s="1448"/>
      <c r="J3" s="1448" t="s">
        <v>1123</v>
      </c>
      <c r="K3" s="1448"/>
      <c r="L3" s="1458"/>
    </row>
    <row r="4" spans="1:51" ht="50.25" customHeight="1">
      <c r="B4" s="430" t="s">
        <v>112</v>
      </c>
      <c r="C4" s="1451" t="s">
        <v>832</v>
      </c>
      <c r="D4" s="1451"/>
      <c r="E4" s="1451"/>
      <c r="F4" s="1451"/>
      <c r="G4" s="1435" t="s">
        <v>465</v>
      </c>
      <c r="H4" s="1435"/>
      <c r="I4" s="1435"/>
      <c r="J4" s="1459" t="s">
        <v>2237</v>
      </c>
      <c r="K4" s="1460"/>
      <c r="L4" s="1461"/>
    </row>
    <row r="5" spans="1:51" ht="14.25" customHeight="1">
      <c r="B5" s="168"/>
      <c r="C5" s="1463"/>
      <c r="D5" s="1463"/>
      <c r="E5" s="1463"/>
      <c r="F5" s="1463"/>
      <c r="G5" s="1462"/>
      <c r="H5" s="1462"/>
      <c r="I5" s="1462"/>
      <c r="J5" s="1462"/>
      <c r="K5" s="1462"/>
      <c r="L5" s="1462"/>
    </row>
    <row r="6" spans="1:51" s="5" customFormat="1" ht="47.25" customHeight="1"/>
    <row r="7" spans="1:51" s="148" customFormat="1" ht="26.25" customHeight="1">
      <c r="A7" s="144" t="s">
        <v>1124</v>
      </c>
      <c r="B7" s="150"/>
      <c r="C7" s="150"/>
      <c r="D7" s="150"/>
      <c r="E7" s="150"/>
      <c r="F7" s="150"/>
      <c r="G7" s="150"/>
      <c r="H7" s="150"/>
      <c r="I7" s="150"/>
      <c r="J7" s="150"/>
      <c r="K7" s="150"/>
      <c r="L7" s="150"/>
      <c r="M7" s="150"/>
      <c r="N7" s="150"/>
      <c r="O7" s="150"/>
      <c r="P7" s="150"/>
      <c r="Q7" s="150"/>
      <c r="R7" s="150"/>
      <c r="S7" s="150"/>
      <c r="T7" s="150"/>
      <c r="U7" s="150"/>
      <c r="V7" s="150"/>
      <c r="W7" s="150"/>
      <c r="X7" s="149"/>
      <c r="Y7" s="149"/>
      <c r="Z7" s="149"/>
      <c r="AA7" s="149"/>
      <c r="AB7" s="149"/>
      <c r="AC7" s="149"/>
      <c r="AD7" s="149"/>
      <c r="AE7" s="149"/>
      <c r="AF7" s="149"/>
      <c r="AG7" s="149"/>
      <c r="AH7" s="149"/>
      <c r="AI7" s="149"/>
    </row>
    <row r="8" spans="1:51" s="5" customFormat="1" ht="20.25" customHeight="1"/>
    <row r="9" spans="1:51" s="5" customFormat="1" ht="18.95" customHeight="1">
      <c r="B9" s="1447" t="s">
        <v>1125</v>
      </c>
      <c r="C9" s="1448"/>
      <c r="D9" s="1448" t="s">
        <v>1126</v>
      </c>
      <c r="E9" s="1448"/>
      <c r="F9" s="1448" t="s">
        <v>1127</v>
      </c>
      <c r="G9" s="1448"/>
      <c r="H9" s="1448" t="s">
        <v>1128</v>
      </c>
      <c r="I9" s="1448"/>
      <c r="J9" s="1448"/>
      <c r="K9" s="1458"/>
    </row>
    <row r="10" spans="1:51" s="5" customFormat="1" ht="18.95" customHeight="1">
      <c r="B10" s="1465"/>
      <c r="C10" s="1443"/>
      <c r="D10" s="1443"/>
      <c r="E10" s="1443"/>
      <c r="F10" s="1443"/>
      <c r="G10" s="1443"/>
      <c r="H10" s="1443" t="s">
        <v>1129</v>
      </c>
      <c r="I10" s="1443"/>
      <c r="J10" s="1443" t="s">
        <v>1308</v>
      </c>
      <c r="K10" s="1464"/>
    </row>
    <row r="11" spans="1:51" s="5" customFormat="1" ht="50.25" customHeight="1">
      <c r="B11" s="1434" t="s">
        <v>823</v>
      </c>
      <c r="C11" s="1435"/>
      <c r="D11" s="1435" t="s">
        <v>1610</v>
      </c>
      <c r="E11" s="1435"/>
      <c r="F11" s="1435" t="s">
        <v>1880</v>
      </c>
      <c r="G11" s="1435"/>
      <c r="H11" s="1435" t="s">
        <v>436</v>
      </c>
      <c r="I11" s="1435"/>
      <c r="J11" s="1435" t="s">
        <v>437</v>
      </c>
      <c r="K11" s="1446"/>
    </row>
    <row r="12" spans="1:51" s="5" customFormat="1" ht="47.25" customHeight="1"/>
    <row r="13" spans="1:51" s="148" customFormat="1" ht="26.25" customHeight="1">
      <c r="A13" s="144" t="s">
        <v>275</v>
      </c>
      <c r="B13" s="150"/>
      <c r="C13" s="150"/>
      <c r="D13" s="150"/>
      <c r="E13" s="150"/>
      <c r="F13" s="150"/>
      <c r="G13" s="150"/>
      <c r="H13" s="150"/>
      <c r="I13" s="150"/>
      <c r="J13" s="150"/>
      <c r="K13" s="150"/>
      <c r="L13" s="150"/>
      <c r="M13" s="150"/>
      <c r="N13" s="150"/>
      <c r="O13" s="150"/>
      <c r="P13" s="150"/>
      <c r="Q13" s="150"/>
      <c r="R13" s="150"/>
      <c r="S13" s="150"/>
      <c r="T13" s="150"/>
      <c r="U13" s="150"/>
      <c r="V13" s="150"/>
      <c r="W13" s="150"/>
      <c r="X13" s="149"/>
      <c r="Y13" s="149"/>
      <c r="Z13" s="149"/>
      <c r="AA13" s="149"/>
      <c r="AB13" s="149"/>
      <c r="AC13" s="149"/>
      <c r="AD13" s="149"/>
      <c r="AE13" s="149"/>
      <c r="AF13" s="149"/>
      <c r="AG13" s="149"/>
      <c r="AH13" s="149"/>
      <c r="AI13" s="149"/>
    </row>
    <row r="14" spans="1:51" s="5" customFormat="1" ht="20.25" customHeight="1">
      <c r="A14" s="6"/>
    </row>
    <row r="15" spans="1:51" s="5" customFormat="1" ht="30" customHeight="1">
      <c r="B15" s="1447" t="s">
        <v>372</v>
      </c>
      <c r="C15" s="1448"/>
      <c r="D15" s="1448"/>
      <c r="E15" s="1448"/>
      <c r="F15" s="1448" t="s">
        <v>2059</v>
      </c>
      <c r="G15" s="1448"/>
      <c r="H15" s="1450" t="s">
        <v>1500</v>
      </c>
      <c r="I15" s="1450"/>
      <c r="J15" s="1448" t="s">
        <v>373</v>
      </c>
      <c r="K15" s="1448"/>
      <c r="L15" s="1458"/>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5" customFormat="1" ht="15.75" customHeight="1">
      <c r="B16" s="1438" t="s">
        <v>1910</v>
      </c>
      <c r="C16" s="1439"/>
      <c r="D16" s="1439"/>
      <c r="E16" s="1439"/>
      <c r="F16" s="1449" t="s">
        <v>1566</v>
      </c>
      <c r="G16" s="1449"/>
      <c r="H16" s="1443">
        <v>61.45</v>
      </c>
      <c r="I16" s="1443"/>
      <c r="J16" s="434"/>
      <c r="K16" s="7"/>
      <c r="L16" s="426"/>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2:51" s="5" customFormat="1" ht="18.95" customHeight="1">
      <c r="B17" s="1438"/>
      <c r="C17" s="1439"/>
      <c r="D17" s="1439"/>
      <c r="E17" s="1439"/>
      <c r="F17" s="1449"/>
      <c r="G17" s="1449"/>
      <c r="H17" s="1443"/>
      <c r="I17" s="1443"/>
      <c r="J17" s="1455" t="s">
        <v>837</v>
      </c>
      <c r="K17" s="1456"/>
      <c r="L17" s="1457"/>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2:51" s="5" customFormat="1" ht="18.95" customHeight="1">
      <c r="B18" s="1438"/>
      <c r="C18" s="1439"/>
      <c r="D18" s="1439"/>
      <c r="E18" s="1439"/>
      <c r="F18" s="1449"/>
      <c r="G18" s="1449"/>
      <c r="H18" s="1443"/>
      <c r="I18" s="1443"/>
      <c r="J18" s="1452"/>
      <c r="K18" s="1453"/>
      <c r="L18" s="1454"/>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row>
    <row r="19" spans="2:51" s="5" customFormat="1" ht="47.25" customHeight="1">
      <c r="B19" s="1438" t="s">
        <v>1911</v>
      </c>
      <c r="C19" s="1439"/>
      <c r="D19" s="1439"/>
      <c r="E19" s="1439"/>
      <c r="F19" s="1444" t="s">
        <v>2060</v>
      </c>
      <c r="G19" s="1444"/>
      <c r="H19" s="1443">
        <v>81.069999999999993</v>
      </c>
      <c r="I19" s="1443"/>
      <c r="J19" s="1440"/>
      <c r="K19" s="1441"/>
      <c r="L19" s="1442"/>
    </row>
    <row r="20" spans="2:51" s="5" customFormat="1" ht="47.25" customHeight="1">
      <c r="B20" s="1438" t="s">
        <v>1912</v>
      </c>
      <c r="C20" s="1439"/>
      <c r="D20" s="1439"/>
      <c r="E20" s="1439"/>
      <c r="F20" s="1444" t="s">
        <v>2057</v>
      </c>
      <c r="G20" s="1444"/>
      <c r="H20" s="1443">
        <v>80.150000000000006</v>
      </c>
      <c r="I20" s="1443"/>
      <c r="J20" s="1440"/>
      <c r="K20" s="1441"/>
      <c r="L20" s="1442"/>
    </row>
    <row r="21" spans="2:51" ht="46.5" customHeight="1">
      <c r="B21" s="1434" t="s">
        <v>1913</v>
      </c>
      <c r="C21" s="1435"/>
      <c r="D21" s="1435"/>
      <c r="E21" s="1435"/>
      <c r="F21" s="1445" t="s">
        <v>2058</v>
      </c>
      <c r="G21" s="1445"/>
      <c r="H21" s="1435">
        <v>80.14</v>
      </c>
      <c r="I21" s="1435"/>
      <c r="J21" s="1436"/>
      <c r="K21" s="1436"/>
      <c r="L21" s="1437"/>
    </row>
    <row r="35" spans="2:6">
      <c r="B35" s="2"/>
      <c r="D35" s="2"/>
      <c r="F35" s="2"/>
    </row>
  </sheetData>
  <mergeCells count="41">
    <mergeCell ref="B9:C10"/>
    <mergeCell ref="D9:E10"/>
    <mergeCell ref="H11:I11"/>
    <mergeCell ref="F9:G10"/>
    <mergeCell ref="B11:C11"/>
    <mergeCell ref="D11:E11"/>
    <mergeCell ref="F11:G11"/>
    <mergeCell ref="C3:F3"/>
    <mergeCell ref="C4:F4"/>
    <mergeCell ref="B16:E18"/>
    <mergeCell ref="J18:L18"/>
    <mergeCell ref="J17:L17"/>
    <mergeCell ref="J3:L3"/>
    <mergeCell ref="J4:L4"/>
    <mergeCell ref="J5:L5"/>
    <mergeCell ref="G3:I3"/>
    <mergeCell ref="H10:I10"/>
    <mergeCell ref="G4:I4"/>
    <mergeCell ref="G5:I5"/>
    <mergeCell ref="C5:F5"/>
    <mergeCell ref="J15:L15"/>
    <mergeCell ref="H9:K9"/>
    <mergeCell ref="J10:K10"/>
    <mergeCell ref="J11:K11"/>
    <mergeCell ref="B15:E15"/>
    <mergeCell ref="B19:E19"/>
    <mergeCell ref="J19:L19"/>
    <mergeCell ref="H16:I18"/>
    <mergeCell ref="H19:I19"/>
    <mergeCell ref="F19:G19"/>
    <mergeCell ref="F16:G18"/>
    <mergeCell ref="H15:I15"/>
    <mergeCell ref="F15:G15"/>
    <mergeCell ref="B21:E21"/>
    <mergeCell ref="J21:L21"/>
    <mergeCell ref="B20:E20"/>
    <mergeCell ref="J20:L20"/>
    <mergeCell ref="H20:I20"/>
    <mergeCell ref="H21:I21"/>
    <mergeCell ref="F20:G20"/>
    <mergeCell ref="F21:G2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62"/>
  <sheetViews>
    <sheetView zoomScaleNormal="100" workbookViewId="0">
      <selection activeCell="O10" sqref="O10:V10"/>
    </sheetView>
  </sheetViews>
  <sheetFormatPr defaultColWidth="1.625" defaultRowHeight="24.95" customHeight="1"/>
  <cols>
    <col min="1" max="9" width="1.625" style="3" customWidth="1"/>
    <col min="10" max="14" width="2" style="14"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148" customFormat="1" ht="26.25" customHeight="1">
      <c r="A1" s="144" t="s">
        <v>921</v>
      </c>
      <c r="B1" s="150"/>
      <c r="C1" s="150"/>
      <c r="D1" s="150"/>
      <c r="E1" s="150"/>
      <c r="F1" s="150"/>
      <c r="G1" s="150"/>
      <c r="H1" s="150"/>
      <c r="I1" s="150"/>
      <c r="J1" s="149"/>
      <c r="K1" s="149"/>
      <c r="L1" s="149"/>
      <c r="M1" s="149"/>
      <c r="N1" s="149"/>
      <c r="O1" s="150"/>
      <c r="P1" s="150"/>
      <c r="Q1" s="150"/>
      <c r="R1" s="150"/>
      <c r="S1" s="150"/>
      <c r="T1" s="150"/>
      <c r="U1" s="150"/>
      <c r="V1" s="150"/>
      <c r="W1" s="150"/>
      <c r="X1" s="150"/>
      <c r="Y1" s="149"/>
      <c r="Z1" s="149"/>
      <c r="AA1" s="149"/>
      <c r="AB1" s="149"/>
      <c r="AC1" s="149"/>
      <c r="AD1" s="149"/>
      <c r="AE1" s="149"/>
      <c r="AF1" s="149"/>
      <c r="AG1" s="149"/>
      <c r="AH1" s="149"/>
      <c r="AI1" s="149"/>
      <c r="AJ1" s="149"/>
    </row>
    <row r="2" spans="1:61" ht="15" customHeight="1">
      <c r="Z2" s="1498" t="s">
        <v>920</v>
      </c>
      <c r="AA2" s="1499"/>
      <c r="AB2" s="1499"/>
      <c r="AC2" s="1499"/>
      <c r="AD2" s="1499"/>
      <c r="AE2" s="1499"/>
      <c r="AF2" s="1499"/>
      <c r="AG2" s="1499"/>
      <c r="AH2" s="1499"/>
      <c r="AI2" s="1499"/>
      <c r="AJ2" s="1499"/>
      <c r="AK2" s="1499"/>
      <c r="AL2" s="1499"/>
      <c r="AM2" s="1499"/>
      <c r="AN2" s="1499"/>
      <c r="AO2" s="1499"/>
      <c r="AP2" s="1499"/>
      <c r="AQ2" s="1499"/>
      <c r="AR2" s="1499"/>
      <c r="AS2" s="1499"/>
      <c r="AT2" s="1499"/>
      <c r="AU2" s="1499"/>
      <c r="AV2" s="1499"/>
      <c r="AW2" s="1499"/>
      <c r="AX2" s="1499"/>
      <c r="AY2" s="1499"/>
      <c r="AZ2" s="1499"/>
      <c r="BA2" s="1499"/>
    </row>
    <row r="3" spans="1:61" ht="18.75" customHeight="1">
      <c r="B3" s="1447" t="s">
        <v>1450</v>
      </c>
      <c r="C3" s="1448"/>
      <c r="D3" s="1448"/>
      <c r="E3" s="1448"/>
      <c r="F3" s="1448"/>
      <c r="G3" s="1448"/>
      <c r="H3" s="1448"/>
      <c r="I3" s="1448"/>
      <c r="J3" s="1485" t="s">
        <v>434</v>
      </c>
      <c r="K3" s="1485"/>
      <c r="L3" s="1485"/>
      <c r="M3" s="1485"/>
      <c r="N3" s="1485"/>
      <c r="O3" s="1448" t="s">
        <v>1450</v>
      </c>
      <c r="P3" s="1448"/>
      <c r="Q3" s="1448"/>
      <c r="R3" s="1448"/>
      <c r="S3" s="1448"/>
      <c r="T3" s="1448"/>
      <c r="U3" s="1448"/>
      <c r="V3" s="1448"/>
      <c r="W3" s="1448" t="s">
        <v>434</v>
      </c>
      <c r="X3" s="1448"/>
      <c r="Y3" s="1448"/>
      <c r="Z3" s="1448"/>
      <c r="AA3" s="1448"/>
      <c r="AB3" s="1448" t="s">
        <v>1450</v>
      </c>
      <c r="AC3" s="1448"/>
      <c r="AD3" s="1448"/>
      <c r="AE3" s="1448"/>
      <c r="AF3" s="1448"/>
      <c r="AG3" s="1448"/>
      <c r="AH3" s="1448"/>
      <c r="AI3" s="1448"/>
      <c r="AJ3" s="1448" t="s">
        <v>434</v>
      </c>
      <c r="AK3" s="1448"/>
      <c r="AL3" s="1448"/>
      <c r="AM3" s="1448"/>
      <c r="AN3" s="1448"/>
      <c r="AO3" s="1448" t="s">
        <v>1450</v>
      </c>
      <c r="AP3" s="1448"/>
      <c r="AQ3" s="1448"/>
      <c r="AR3" s="1448"/>
      <c r="AS3" s="1448"/>
      <c r="AT3" s="1448"/>
      <c r="AU3" s="1448"/>
      <c r="AV3" s="1448"/>
      <c r="AW3" s="1448" t="s">
        <v>434</v>
      </c>
      <c r="AX3" s="1448"/>
      <c r="AY3" s="1448"/>
      <c r="AZ3" s="1448"/>
      <c r="BA3" s="1458"/>
      <c r="BB3" s="19"/>
      <c r="BC3" s="7"/>
      <c r="BD3" s="7"/>
      <c r="BE3" s="7"/>
      <c r="BF3" s="7"/>
      <c r="BG3" s="7"/>
      <c r="BH3" s="7"/>
      <c r="BI3" s="7"/>
    </row>
    <row r="4" spans="1:61" ht="13.5">
      <c r="B4" s="1474" t="s">
        <v>1451</v>
      </c>
      <c r="C4" s="1475"/>
      <c r="D4" s="1475"/>
      <c r="E4" s="1475"/>
      <c r="F4" s="1475"/>
      <c r="G4" s="1475"/>
      <c r="H4" s="1475"/>
      <c r="I4" s="1475"/>
      <c r="J4" s="1476">
        <v>1.1599999999999999</v>
      </c>
      <c r="K4" s="1476"/>
      <c r="L4" s="1476"/>
      <c r="M4" s="1476"/>
      <c r="N4" s="1476"/>
      <c r="O4" s="1476" t="s">
        <v>978</v>
      </c>
      <c r="P4" s="1476"/>
      <c r="Q4" s="1476"/>
      <c r="R4" s="1476"/>
      <c r="S4" s="1476"/>
      <c r="T4" s="1476"/>
      <c r="U4" s="1476"/>
      <c r="V4" s="1476"/>
      <c r="W4" s="1476">
        <v>1.4</v>
      </c>
      <c r="X4" s="1476"/>
      <c r="Y4" s="1476"/>
      <c r="Z4" s="1476"/>
      <c r="AA4" s="1476"/>
      <c r="AB4" s="1477" t="s">
        <v>2281</v>
      </c>
      <c r="AC4" s="1477"/>
      <c r="AD4" s="1477"/>
      <c r="AE4" s="1477"/>
      <c r="AF4" s="1477"/>
      <c r="AG4" s="1477"/>
      <c r="AH4" s="1477"/>
      <c r="AI4" s="1477"/>
      <c r="AJ4" s="1476">
        <v>0.06</v>
      </c>
      <c r="AK4" s="1476"/>
      <c r="AL4" s="1476"/>
      <c r="AM4" s="1476"/>
      <c r="AN4" s="1476"/>
      <c r="AO4" s="1476" t="s">
        <v>618</v>
      </c>
      <c r="AP4" s="1476"/>
      <c r="AQ4" s="1476"/>
      <c r="AR4" s="1476"/>
      <c r="AS4" s="1476"/>
      <c r="AT4" s="1476"/>
      <c r="AU4" s="1476"/>
      <c r="AV4" s="1476"/>
      <c r="AW4" s="1476">
        <v>0.85</v>
      </c>
      <c r="AX4" s="1476"/>
      <c r="AY4" s="1476"/>
      <c r="AZ4" s="1476"/>
      <c r="BA4" s="1484"/>
      <c r="BB4" s="19"/>
      <c r="BC4" s="7"/>
      <c r="BD4" s="7"/>
      <c r="BE4" s="7"/>
      <c r="BF4" s="7"/>
      <c r="BG4" s="7"/>
      <c r="BH4" s="7"/>
      <c r="BI4" s="7"/>
    </row>
    <row r="5" spans="1:61" ht="13.5">
      <c r="B5" s="1474" t="s">
        <v>1452</v>
      </c>
      <c r="C5" s="1475"/>
      <c r="D5" s="1475"/>
      <c r="E5" s="1475"/>
      <c r="F5" s="1475"/>
      <c r="G5" s="1475"/>
      <c r="H5" s="1475"/>
      <c r="I5" s="1475"/>
      <c r="J5" s="1476">
        <v>0.22</v>
      </c>
      <c r="K5" s="1476"/>
      <c r="L5" s="1476"/>
      <c r="M5" s="1476"/>
      <c r="N5" s="1476"/>
      <c r="O5" s="1476" t="s">
        <v>308</v>
      </c>
      <c r="P5" s="1476"/>
      <c r="Q5" s="1476"/>
      <c r="R5" s="1476"/>
      <c r="S5" s="1476"/>
      <c r="T5" s="1476"/>
      <c r="U5" s="1476"/>
      <c r="V5" s="1476"/>
      <c r="W5" s="1476">
        <v>1.04</v>
      </c>
      <c r="X5" s="1476"/>
      <c r="Y5" s="1476"/>
      <c r="Z5" s="1476"/>
      <c r="AA5" s="1476"/>
      <c r="AB5" s="1477" t="s">
        <v>2282</v>
      </c>
      <c r="AC5" s="1477"/>
      <c r="AD5" s="1477"/>
      <c r="AE5" s="1477"/>
      <c r="AF5" s="1477"/>
      <c r="AG5" s="1477"/>
      <c r="AH5" s="1477"/>
      <c r="AI5" s="1477"/>
      <c r="AJ5" s="1476">
        <v>0.06</v>
      </c>
      <c r="AK5" s="1476"/>
      <c r="AL5" s="1476"/>
      <c r="AM5" s="1476"/>
      <c r="AN5" s="1476"/>
      <c r="AO5" s="1477" t="s">
        <v>1130</v>
      </c>
      <c r="AP5" s="1477"/>
      <c r="AQ5" s="1477"/>
      <c r="AR5" s="1477"/>
      <c r="AS5" s="1477"/>
      <c r="AT5" s="1477"/>
      <c r="AU5" s="1477"/>
      <c r="AV5" s="1477"/>
      <c r="AW5" s="1476">
        <v>0.79</v>
      </c>
      <c r="AX5" s="1476"/>
      <c r="AY5" s="1476"/>
      <c r="AZ5" s="1476"/>
      <c r="BA5" s="1484"/>
      <c r="BB5" s="19"/>
      <c r="BC5" s="7"/>
      <c r="BD5" s="7"/>
      <c r="BE5" s="7"/>
      <c r="BF5" s="7"/>
      <c r="BG5" s="7"/>
      <c r="BH5" s="7"/>
      <c r="BI5" s="7"/>
    </row>
    <row r="6" spans="1:61" ht="13.5">
      <c r="B6" s="1474" t="s">
        <v>796</v>
      </c>
      <c r="C6" s="1475"/>
      <c r="D6" s="1475"/>
      <c r="E6" s="1475"/>
      <c r="F6" s="1475"/>
      <c r="G6" s="1475"/>
      <c r="H6" s="1475"/>
      <c r="I6" s="1475"/>
      <c r="J6" s="1476">
        <v>2.6</v>
      </c>
      <c r="K6" s="1476"/>
      <c r="L6" s="1476"/>
      <c r="M6" s="1476"/>
      <c r="N6" s="1476"/>
      <c r="O6" s="1476" t="s">
        <v>1230</v>
      </c>
      <c r="P6" s="1476"/>
      <c r="Q6" s="1476"/>
      <c r="R6" s="1476"/>
      <c r="S6" s="1476"/>
      <c r="T6" s="1476"/>
      <c r="U6" s="1476"/>
      <c r="V6" s="1476"/>
      <c r="W6" s="1476">
        <v>1</v>
      </c>
      <c r="X6" s="1476"/>
      <c r="Y6" s="1476"/>
      <c r="Z6" s="1476"/>
      <c r="AA6" s="1476"/>
      <c r="AB6" s="1477" t="s">
        <v>2283</v>
      </c>
      <c r="AC6" s="1477"/>
      <c r="AD6" s="1477"/>
      <c r="AE6" s="1477"/>
      <c r="AF6" s="1477"/>
      <c r="AG6" s="1477"/>
      <c r="AH6" s="1477"/>
      <c r="AI6" s="1477"/>
      <c r="AJ6" s="1476">
        <v>0.01</v>
      </c>
      <c r="AK6" s="1476"/>
      <c r="AL6" s="1476"/>
      <c r="AM6" s="1476"/>
      <c r="AN6" s="1476"/>
      <c r="AO6" s="1477" t="s">
        <v>923</v>
      </c>
      <c r="AP6" s="1477"/>
      <c r="AQ6" s="1477"/>
      <c r="AR6" s="1477"/>
      <c r="AS6" s="1477"/>
      <c r="AT6" s="1477"/>
      <c r="AU6" s="1477"/>
      <c r="AV6" s="1477"/>
      <c r="AW6" s="1476">
        <v>1.33</v>
      </c>
      <c r="AX6" s="1476"/>
      <c r="AY6" s="1476"/>
      <c r="AZ6" s="1476"/>
      <c r="BA6" s="1484"/>
      <c r="BB6" s="19"/>
      <c r="BC6" s="7"/>
      <c r="BD6" s="7"/>
      <c r="BE6" s="7"/>
      <c r="BF6" s="7"/>
      <c r="BG6" s="7"/>
      <c r="BH6" s="7"/>
      <c r="BI6" s="7"/>
    </row>
    <row r="7" spans="1:61" ht="13.5">
      <c r="B7" s="1474" t="s">
        <v>797</v>
      </c>
      <c r="C7" s="1475"/>
      <c r="D7" s="1475"/>
      <c r="E7" s="1475"/>
      <c r="F7" s="1475"/>
      <c r="G7" s="1475"/>
      <c r="H7" s="1475"/>
      <c r="I7" s="1475"/>
      <c r="J7" s="1476">
        <v>1.71</v>
      </c>
      <c r="K7" s="1476"/>
      <c r="L7" s="1476"/>
      <c r="M7" s="1476"/>
      <c r="N7" s="1476"/>
      <c r="O7" s="1476" t="s">
        <v>2284</v>
      </c>
      <c r="P7" s="1476"/>
      <c r="Q7" s="1476"/>
      <c r="R7" s="1476"/>
      <c r="S7" s="1476"/>
      <c r="T7" s="1476"/>
      <c r="U7" s="1476"/>
      <c r="V7" s="1476"/>
      <c r="W7" s="1476">
        <v>0.72</v>
      </c>
      <c r="X7" s="1476"/>
      <c r="Y7" s="1476"/>
      <c r="Z7" s="1476"/>
      <c r="AA7" s="1476"/>
      <c r="AB7" s="1477" t="s">
        <v>2285</v>
      </c>
      <c r="AC7" s="1477"/>
      <c r="AD7" s="1477"/>
      <c r="AE7" s="1477"/>
      <c r="AF7" s="1477"/>
      <c r="AG7" s="1477"/>
      <c r="AH7" s="1477"/>
      <c r="AI7" s="1477"/>
      <c r="AJ7" s="1476">
        <v>0.08</v>
      </c>
      <c r="AK7" s="1476"/>
      <c r="AL7" s="1476"/>
      <c r="AM7" s="1476"/>
      <c r="AN7" s="1476"/>
      <c r="AO7" s="1476" t="s">
        <v>1074</v>
      </c>
      <c r="AP7" s="1476"/>
      <c r="AQ7" s="1476"/>
      <c r="AR7" s="1476"/>
      <c r="AS7" s="1476"/>
      <c r="AT7" s="1476"/>
      <c r="AU7" s="1476"/>
      <c r="AV7" s="1476"/>
      <c r="AW7" s="1476">
        <v>2.25</v>
      </c>
      <c r="AX7" s="1476"/>
      <c r="AY7" s="1476"/>
      <c r="AZ7" s="1476"/>
      <c r="BA7" s="1484"/>
      <c r="BB7" s="19"/>
      <c r="BC7" s="7"/>
      <c r="BD7" s="7"/>
      <c r="BE7" s="7"/>
      <c r="BF7" s="7"/>
      <c r="BG7" s="7"/>
      <c r="BH7" s="7"/>
      <c r="BI7" s="7"/>
    </row>
    <row r="8" spans="1:61" ht="13.5">
      <c r="B8" s="1474" t="s">
        <v>976</v>
      </c>
      <c r="C8" s="1475"/>
      <c r="D8" s="1475"/>
      <c r="E8" s="1475"/>
      <c r="F8" s="1475"/>
      <c r="G8" s="1475"/>
      <c r="H8" s="1475"/>
      <c r="I8" s="1475"/>
      <c r="J8" s="1476">
        <v>0.22</v>
      </c>
      <c r="K8" s="1476"/>
      <c r="L8" s="1476"/>
      <c r="M8" s="1476"/>
      <c r="N8" s="1476"/>
      <c r="O8" s="1476" t="s">
        <v>2286</v>
      </c>
      <c r="P8" s="1476"/>
      <c r="Q8" s="1476"/>
      <c r="R8" s="1476"/>
      <c r="S8" s="1476"/>
      <c r="T8" s="1476"/>
      <c r="U8" s="1476"/>
      <c r="V8" s="1476"/>
      <c r="W8" s="1476">
        <v>6.88</v>
      </c>
      <c r="X8" s="1476"/>
      <c r="Y8" s="1476"/>
      <c r="Z8" s="1476"/>
      <c r="AA8" s="1476"/>
      <c r="AB8" s="1477" t="s">
        <v>2287</v>
      </c>
      <c r="AC8" s="1477"/>
      <c r="AD8" s="1477"/>
      <c r="AE8" s="1477"/>
      <c r="AF8" s="1477"/>
      <c r="AG8" s="1477"/>
      <c r="AH8" s="1477"/>
      <c r="AI8" s="1477"/>
      <c r="AJ8" s="1476">
        <v>0.02</v>
      </c>
      <c r="AK8" s="1476"/>
      <c r="AL8" s="1476"/>
      <c r="AM8" s="1476"/>
      <c r="AN8" s="1476"/>
      <c r="AO8" s="1476" t="s">
        <v>1075</v>
      </c>
      <c r="AP8" s="1476"/>
      <c r="AQ8" s="1476"/>
      <c r="AR8" s="1476"/>
      <c r="AS8" s="1476"/>
      <c r="AT8" s="1476"/>
      <c r="AU8" s="1476"/>
      <c r="AV8" s="1476"/>
      <c r="AW8" s="1476">
        <v>0.5</v>
      </c>
      <c r="AX8" s="1476"/>
      <c r="AY8" s="1476"/>
      <c r="AZ8" s="1476"/>
      <c r="BA8" s="1484"/>
      <c r="BB8" s="19"/>
      <c r="BC8" s="7"/>
      <c r="BD8" s="7"/>
      <c r="BE8" s="7"/>
      <c r="BF8" s="7"/>
      <c r="BG8" s="7"/>
      <c r="BH8" s="7"/>
      <c r="BI8" s="7"/>
    </row>
    <row r="9" spans="1:61" ht="13.5">
      <c r="B9" s="1474" t="s">
        <v>977</v>
      </c>
      <c r="C9" s="1475"/>
      <c r="D9" s="1475"/>
      <c r="E9" s="1475"/>
      <c r="F9" s="1475"/>
      <c r="G9" s="1475"/>
      <c r="H9" s="1475"/>
      <c r="I9" s="1475"/>
      <c r="J9" s="1476">
        <v>0.08</v>
      </c>
      <c r="K9" s="1476"/>
      <c r="L9" s="1476"/>
      <c r="M9" s="1476"/>
      <c r="N9" s="1476"/>
      <c r="O9" s="1476" t="s">
        <v>2288</v>
      </c>
      <c r="P9" s="1476"/>
      <c r="Q9" s="1476"/>
      <c r="R9" s="1476"/>
      <c r="S9" s="1476"/>
      <c r="T9" s="1476"/>
      <c r="U9" s="1476"/>
      <c r="V9" s="1476"/>
      <c r="W9" s="1476">
        <v>1.26</v>
      </c>
      <c r="X9" s="1476"/>
      <c r="Y9" s="1476"/>
      <c r="Z9" s="1476"/>
      <c r="AA9" s="1476"/>
      <c r="AB9" s="1477" t="s">
        <v>2289</v>
      </c>
      <c r="AC9" s="1477"/>
      <c r="AD9" s="1477"/>
      <c r="AE9" s="1477"/>
      <c r="AF9" s="1477"/>
      <c r="AG9" s="1477"/>
      <c r="AH9" s="1477"/>
      <c r="AI9" s="1477"/>
      <c r="AJ9" s="1476">
        <v>0.09</v>
      </c>
      <c r="AK9" s="1476"/>
      <c r="AL9" s="1476"/>
      <c r="AM9" s="1476"/>
      <c r="AN9" s="1476"/>
      <c r="AO9" s="1476" t="s">
        <v>927</v>
      </c>
      <c r="AP9" s="1476"/>
      <c r="AQ9" s="1476"/>
      <c r="AR9" s="1476"/>
      <c r="AS9" s="1476"/>
      <c r="AT9" s="1476"/>
      <c r="AU9" s="1476"/>
      <c r="AV9" s="1476"/>
      <c r="AW9" s="1476">
        <v>1.29</v>
      </c>
      <c r="AX9" s="1476"/>
      <c r="AY9" s="1476"/>
      <c r="AZ9" s="1476"/>
      <c r="BA9" s="1484"/>
      <c r="BB9" s="19"/>
      <c r="BC9" s="7"/>
      <c r="BD9" s="7"/>
      <c r="BE9" s="7"/>
      <c r="BF9" s="7"/>
      <c r="BG9" s="7"/>
      <c r="BH9" s="7"/>
      <c r="BI9" s="7"/>
    </row>
    <row r="10" spans="1:61" ht="13.5">
      <c r="B10" s="1474" t="s">
        <v>1431</v>
      </c>
      <c r="C10" s="1475"/>
      <c r="D10" s="1475"/>
      <c r="E10" s="1475"/>
      <c r="F10" s="1475"/>
      <c r="G10" s="1475"/>
      <c r="H10" s="1475"/>
      <c r="I10" s="1475"/>
      <c r="J10" s="1476">
        <v>0.43</v>
      </c>
      <c r="K10" s="1476"/>
      <c r="L10" s="1476"/>
      <c r="M10" s="1476"/>
      <c r="N10" s="1476"/>
      <c r="O10" s="1476" t="s">
        <v>1229</v>
      </c>
      <c r="P10" s="1476"/>
      <c r="Q10" s="1476"/>
      <c r="R10" s="1476"/>
      <c r="S10" s="1476"/>
      <c r="T10" s="1476"/>
      <c r="U10" s="1476"/>
      <c r="V10" s="1476"/>
      <c r="W10" s="1476">
        <v>0.72</v>
      </c>
      <c r="X10" s="1476"/>
      <c r="Y10" s="1476"/>
      <c r="Z10" s="1476"/>
      <c r="AA10" s="1476"/>
      <c r="AB10" s="1476" t="s">
        <v>2290</v>
      </c>
      <c r="AC10" s="1476"/>
      <c r="AD10" s="1476"/>
      <c r="AE10" s="1476"/>
      <c r="AF10" s="1476"/>
      <c r="AG10" s="1476"/>
      <c r="AH10" s="1476"/>
      <c r="AI10" s="1476"/>
      <c r="AJ10" s="1476">
        <v>0.12</v>
      </c>
      <c r="AK10" s="1476"/>
      <c r="AL10" s="1476"/>
      <c r="AM10" s="1476"/>
      <c r="AN10" s="1476"/>
      <c r="AO10" s="1476" t="s">
        <v>948</v>
      </c>
      <c r="AP10" s="1476"/>
      <c r="AQ10" s="1476"/>
      <c r="AR10" s="1476"/>
      <c r="AS10" s="1476"/>
      <c r="AT10" s="1476"/>
      <c r="AU10" s="1476"/>
      <c r="AV10" s="1476"/>
      <c r="AW10" s="1476">
        <v>0.7</v>
      </c>
      <c r="AX10" s="1476"/>
      <c r="AY10" s="1476"/>
      <c r="AZ10" s="1476"/>
      <c r="BA10" s="1484"/>
      <c r="BB10" s="19"/>
      <c r="BC10" s="7"/>
      <c r="BD10" s="7"/>
      <c r="BE10" s="7"/>
      <c r="BF10" s="7"/>
      <c r="BG10" s="7"/>
      <c r="BH10" s="7"/>
      <c r="BI10" s="7"/>
    </row>
    <row r="11" spans="1:61" ht="13.5">
      <c r="B11" s="1474" t="s">
        <v>435</v>
      </c>
      <c r="C11" s="1475"/>
      <c r="D11" s="1475"/>
      <c r="E11" s="1475"/>
      <c r="F11" s="1475"/>
      <c r="G11" s="1475"/>
      <c r="H11" s="1475"/>
      <c r="I11" s="1475"/>
      <c r="J11" s="1476">
        <v>4.17</v>
      </c>
      <c r="K11" s="1476"/>
      <c r="L11" s="1476"/>
      <c r="M11" s="1476"/>
      <c r="N11" s="1476"/>
      <c r="O11" s="1476" t="s">
        <v>2291</v>
      </c>
      <c r="P11" s="1476"/>
      <c r="Q11" s="1476"/>
      <c r="R11" s="1476"/>
      <c r="S11" s="1476"/>
      <c r="T11" s="1476"/>
      <c r="U11" s="1476"/>
      <c r="V11" s="1476"/>
      <c r="W11" s="1476">
        <v>0.45</v>
      </c>
      <c r="X11" s="1476"/>
      <c r="Y11" s="1476"/>
      <c r="Z11" s="1476"/>
      <c r="AA11" s="1476"/>
      <c r="AB11" s="1476" t="s">
        <v>2292</v>
      </c>
      <c r="AC11" s="1476"/>
      <c r="AD11" s="1476"/>
      <c r="AE11" s="1476"/>
      <c r="AF11" s="1476"/>
      <c r="AG11" s="1476"/>
      <c r="AH11" s="1476"/>
      <c r="AI11" s="1476"/>
      <c r="AJ11" s="1476">
        <v>1.33</v>
      </c>
      <c r="AK11" s="1476"/>
      <c r="AL11" s="1476"/>
      <c r="AM11" s="1476"/>
      <c r="AN11" s="1476"/>
      <c r="AO11" s="1476" t="s">
        <v>1507</v>
      </c>
      <c r="AP11" s="1476"/>
      <c r="AQ11" s="1476"/>
      <c r="AR11" s="1476"/>
      <c r="AS11" s="1476"/>
      <c r="AT11" s="1476"/>
      <c r="AU11" s="1476"/>
      <c r="AV11" s="1476"/>
      <c r="AW11" s="1476">
        <v>1.31</v>
      </c>
      <c r="AX11" s="1476"/>
      <c r="AY11" s="1476"/>
      <c r="AZ11" s="1476"/>
      <c r="BA11" s="1484"/>
      <c r="BB11" s="19"/>
      <c r="BC11" s="7"/>
      <c r="BD11" s="7"/>
      <c r="BE11" s="7"/>
      <c r="BF11" s="7"/>
      <c r="BG11" s="7"/>
      <c r="BH11" s="7"/>
      <c r="BI11" s="7"/>
    </row>
    <row r="12" spans="1:61" ht="13.5">
      <c r="B12" s="1474" t="s">
        <v>1436</v>
      </c>
      <c r="C12" s="1475"/>
      <c r="D12" s="1475"/>
      <c r="E12" s="1475"/>
      <c r="F12" s="1475"/>
      <c r="G12" s="1475"/>
      <c r="H12" s="1475"/>
      <c r="I12" s="1475"/>
      <c r="J12" s="1476">
        <v>0.42</v>
      </c>
      <c r="K12" s="1476"/>
      <c r="L12" s="1476"/>
      <c r="M12" s="1476"/>
      <c r="N12" s="1476"/>
      <c r="O12" s="1476" t="s">
        <v>438</v>
      </c>
      <c r="P12" s="1476"/>
      <c r="Q12" s="1476"/>
      <c r="R12" s="1476"/>
      <c r="S12" s="1476"/>
      <c r="T12" s="1476"/>
      <c r="U12" s="1476"/>
      <c r="V12" s="1476"/>
      <c r="W12" s="1476">
        <v>1.07</v>
      </c>
      <c r="X12" s="1476"/>
      <c r="Y12" s="1476"/>
      <c r="Z12" s="1476"/>
      <c r="AA12" s="1476"/>
      <c r="AB12" s="1476" t="s">
        <v>2293</v>
      </c>
      <c r="AC12" s="1476"/>
      <c r="AD12" s="1476"/>
      <c r="AE12" s="1476"/>
      <c r="AF12" s="1476"/>
      <c r="AG12" s="1476"/>
      <c r="AH12" s="1476"/>
      <c r="AI12" s="1476"/>
      <c r="AJ12" s="1476">
        <v>0.2</v>
      </c>
      <c r="AK12" s="1476"/>
      <c r="AL12" s="1476"/>
      <c r="AM12" s="1476"/>
      <c r="AN12" s="1476"/>
      <c r="AO12" s="1476" t="s">
        <v>34</v>
      </c>
      <c r="AP12" s="1476"/>
      <c r="AQ12" s="1476"/>
      <c r="AR12" s="1476"/>
      <c r="AS12" s="1476"/>
      <c r="AT12" s="1476"/>
      <c r="AU12" s="1476"/>
      <c r="AV12" s="1476"/>
      <c r="AW12" s="1476">
        <v>0.59</v>
      </c>
      <c r="AX12" s="1476"/>
      <c r="AY12" s="1476"/>
      <c r="AZ12" s="1476"/>
      <c r="BA12" s="1484"/>
      <c r="BB12" s="19"/>
      <c r="BC12" s="7"/>
      <c r="BD12" s="7"/>
      <c r="BE12" s="7"/>
      <c r="BF12" s="7"/>
      <c r="BG12" s="7"/>
      <c r="BH12" s="7"/>
      <c r="BI12" s="7"/>
    </row>
    <row r="13" spans="1:61" ht="13.5">
      <c r="B13" s="1474" t="s">
        <v>132</v>
      </c>
      <c r="C13" s="1475"/>
      <c r="D13" s="1475"/>
      <c r="E13" s="1475"/>
      <c r="F13" s="1475"/>
      <c r="G13" s="1475"/>
      <c r="H13" s="1475"/>
      <c r="I13" s="1475"/>
      <c r="J13" s="1476">
        <v>1.73</v>
      </c>
      <c r="K13" s="1476"/>
      <c r="L13" s="1476"/>
      <c r="M13" s="1476"/>
      <c r="N13" s="1476"/>
      <c r="O13" s="1476" t="s">
        <v>86</v>
      </c>
      <c r="P13" s="1476"/>
      <c r="Q13" s="1476"/>
      <c r="R13" s="1476"/>
      <c r="S13" s="1476"/>
      <c r="T13" s="1476"/>
      <c r="U13" s="1476"/>
      <c r="V13" s="1476"/>
      <c r="W13" s="1476">
        <v>1.97</v>
      </c>
      <c r="X13" s="1476"/>
      <c r="Y13" s="1476"/>
      <c r="Z13" s="1476"/>
      <c r="AA13" s="1476"/>
      <c r="AB13" s="1476" t="s">
        <v>2294</v>
      </c>
      <c r="AC13" s="1476"/>
      <c r="AD13" s="1476"/>
      <c r="AE13" s="1476"/>
      <c r="AF13" s="1476"/>
      <c r="AG13" s="1476"/>
      <c r="AH13" s="1476"/>
      <c r="AI13" s="1476"/>
      <c r="AJ13" s="1476">
        <v>0.05</v>
      </c>
      <c r="AK13" s="1476"/>
      <c r="AL13" s="1476"/>
      <c r="AM13" s="1476"/>
      <c r="AN13" s="1476"/>
      <c r="AO13" s="1476" t="s">
        <v>35</v>
      </c>
      <c r="AP13" s="1476"/>
      <c r="AQ13" s="1476"/>
      <c r="AR13" s="1476"/>
      <c r="AS13" s="1476"/>
      <c r="AT13" s="1476"/>
      <c r="AU13" s="1476"/>
      <c r="AV13" s="1476"/>
      <c r="AW13" s="1476">
        <v>0.77</v>
      </c>
      <c r="AX13" s="1476"/>
      <c r="AY13" s="1476"/>
      <c r="AZ13" s="1476"/>
      <c r="BA13" s="1484"/>
      <c r="BB13" s="19"/>
      <c r="BC13" s="7"/>
      <c r="BD13" s="7"/>
      <c r="BE13" s="7"/>
      <c r="BF13" s="7"/>
      <c r="BG13" s="7"/>
      <c r="BH13" s="7"/>
      <c r="BI13" s="7"/>
    </row>
    <row r="14" spans="1:61" ht="13.5">
      <c r="B14" s="1474" t="s">
        <v>1799</v>
      </c>
      <c r="C14" s="1475"/>
      <c r="D14" s="1475"/>
      <c r="E14" s="1475"/>
      <c r="F14" s="1475"/>
      <c r="G14" s="1475"/>
      <c r="H14" s="1475"/>
      <c r="I14" s="1475"/>
      <c r="J14" s="1476">
        <v>2.21</v>
      </c>
      <c r="K14" s="1476"/>
      <c r="L14" s="1476"/>
      <c r="M14" s="1476"/>
      <c r="N14" s="1476"/>
      <c r="O14" s="1476" t="s">
        <v>444</v>
      </c>
      <c r="P14" s="1476"/>
      <c r="Q14" s="1476"/>
      <c r="R14" s="1476"/>
      <c r="S14" s="1476"/>
      <c r="T14" s="1476"/>
      <c r="U14" s="1476"/>
      <c r="V14" s="1476"/>
      <c r="W14" s="1476">
        <v>0.12</v>
      </c>
      <c r="X14" s="1476"/>
      <c r="Y14" s="1476"/>
      <c r="Z14" s="1476"/>
      <c r="AA14" s="1476"/>
      <c r="AB14" s="1476" t="s">
        <v>2295</v>
      </c>
      <c r="AC14" s="1476"/>
      <c r="AD14" s="1476"/>
      <c r="AE14" s="1476"/>
      <c r="AF14" s="1476"/>
      <c r="AG14" s="1476"/>
      <c r="AH14" s="1476"/>
      <c r="AI14" s="1476"/>
      <c r="AJ14" s="1476">
        <v>0.41</v>
      </c>
      <c r="AK14" s="1476"/>
      <c r="AL14" s="1476"/>
      <c r="AM14" s="1476"/>
      <c r="AN14" s="1476"/>
      <c r="AO14" s="1476" t="s">
        <v>36</v>
      </c>
      <c r="AP14" s="1476"/>
      <c r="AQ14" s="1476"/>
      <c r="AR14" s="1476"/>
      <c r="AS14" s="1476"/>
      <c r="AT14" s="1476"/>
      <c r="AU14" s="1476"/>
      <c r="AV14" s="1476"/>
      <c r="AW14" s="1476">
        <v>3.41</v>
      </c>
      <c r="AX14" s="1476"/>
      <c r="AY14" s="1476"/>
      <c r="AZ14" s="1476"/>
      <c r="BA14" s="1484"/>
      <c r="BB14" s="19"/>
      <c r="BC14" s="7"/>
      <c r="BD14" s="7"/>
      <c r="BE14" s="7"/>
      <c r="BF14" s="7"/>
      <c r="BG14" s="7"/>
      <c r="BH14" s="7"/>
      <c r="BI14" s="7"/>
    </row>
    <row r="15" spans="1:61" ht="13.5">
      <c r="B15" s="1474" t="s">
        <v>310</v>
      </c>
      <c r="C15" s="1475"/>
      <c r="D15" s="1475"/>
      <c r="E15" s="1475"/>
      <c r="F15" s="1475"/>
      <c r="G15" s="1475"/>
      <c r="H15" s="1475"/>
      <c r="I15" s="1475"/>
      <c r="J15" s="1476">
        <v>0.98</v>
      </c>
      <c r="K15" s="1476"/>
      <c r="L15" s="1476"/>
      <c r="M15" s="1476"/>
      <c r="N15" s="1476"/>
      <c r="O15" s="1476" t="s">
        <v>445</v>
      </c>
      <c r="P15" s="1476"/>
      <c r="Q15" s="1476"/>
      <c r="R15" s="1476"/>
      <c r="S15" s="1476"/>
      <c r="T15" s="1476"/>
      <c r="U15" s="1476"/>
      <c r="V15" s="1476"/>
      <c r="W15" s="1476">
        <v>0.16</v>
      </c>
      <c r="X15" s="1476"/>
      <c r="Y15" s="1476"/>
      <c r="Z15" s="1476"/>
      <c r="AA15" s="1476"/>
      <c r="AB15" s="1476" t="s">
        <v>2296</v>
      </c>
      <c r="AC15" s="1476"/>
      <c r="AD15" s="1476"/>
      <c r="AE15" s="1476"/>
      <c r="AF15" s="1476"/>
      <c r="AG15" s="1476"/>
      <c r="AH15" s="1476"/>
      <c r="AI15" s="1476"/>
      <c r="AJ15" s="1476">
        <v>0.49</v>
      </c>
      <c r="AK15" s="1476"/>
      <c r="AL15" s="1476"/>
      <c r="AM15" s="1476"/>
      <c r="AN15" s="1476"/>
      <c r="AO15" s="1476" t="s">
        <v>55</v>
      </c>
      <c r="AP15" s="1476"/>
      <c r="AQ15" s="1476"/>
      <c r="AR15" s="1476"/>
      <c r="AS15" s="1476"/>
      <c r="AT15" s="1476"/>
      <c r="AU15" s="1476"/>
      <c r="AV15" s="1476"/>
      <c r="AW15" s="1476">
        <v>0.47</v>
      </c>
      <c r="AX15" s="1476"/>
      <c r="AY15" s="1476"/>
      <c r="AZ15" s="1476"/>
      <c r="BA15" s="1484"/>
      <c r="BB15" s="7"/>
      <c r="BC15" s="7"/>
      <c r="BD15" s="7"/>
      <c r="BE15" s="7"/>
      <c r="BF15" s="7"/>
      <c r="BG15" s="7"/>
      <c r="BH15" s="7"/>
      <c r="BI15" s="7"/>
    </row>
    <row r="16" spans="1:61" ht="13.5">
      <c r="B16" s="1474" t="s">
        <v>309</v>
      </c>
      <c r="C16" s="1475"/>
      <c r="D16" s="1475"/>
      <c r="E16" s="1475"/>
      <c r="F16" s="1475"/>
      <c r="G16" s="1475"/>
      <c r="H16" s="1475"/>
      <c r="I16" s="1475"/>
      <c r="J16" s="1476">
        <v>0.36</v>
      </c>
      <c r="K16" s="1476"/>
      <c r="L16" s="1476"/>
      <c r="M16" s="1476"/>
      <c r="N16" s="1476"/>
      <c r="O16" s="1476" t="s">
        <v>1877</v>
      </c>
      <c r="P16" s="1476"/>
      <c r="Q16" s="1476"/>
      <c r="R16" s="1476"/>
      <c r="S16" s="1476"/>
      <c r="T16" s="1476"/>
      <c r="U16" s="1476"/>
      <c r="V16" s="1476"/>
      <c r="W16" s="1476">
        <v>7.0000000000000007E-2</v>
      </c>
      <c r="X16" s="1476"/>
      <c r="Y16" s="1476"/>
      <c r="Z16" s="1476"/>
      <c r="AA16" s="1476"/>
      <c r="AB16" s="1476" t="s">
        <v>2297</v>
      </c>
      <c r="AC16" s="1476"/>
      <c r="AD16" s="1476"/>
      <c r="AE16" s="1476"/>
      <c r="AF16" s="1476"/>
      <c r="AG16" s="1476"/>
      <c r="AH16" s="1476"/>
      <c r="AI16" s="1476"/>
      <c r="AJ16" s="1476">
        <v>0.77</v>
      </c>
      <c r="AK16" s="1476"/>
      <c r="AL16" s="1476"/>
      <c r="AM16" s="1476"/>
      <c r="AN16" s="1476"/>
      <c r="AO16" s="1476" t="s">
        <v>2298</v>
      </c>
      <c r="AP16" s="1476"/>
      <c r="AQ16" s="1476"/>
      <c r="AR16" s="1476"/>
      <c r="AS16" s="1476"/>
      <c r="AT16" s="1476"/>
      <c r="AU16" s="1476"/>
      <c r="AV16" s="1476"/>
      <c r="AW16" s="1476">
        <v>0.14000000000000001</v>
      </c>
      <c r="AX16" s="1476"/>
      <c r="AY16" s="1476"/>
      <c r="AZ16" s="1476"/>
      <c r="BA16" s="1484"/>
      <c r="BB16" s="7"/>
      <c r="BC16" s="7"/>
      <c r="BD16" s="7"/>
      <c r="BE16" s="7"/>
      <c r="BF16" s="7"/>
      <c r="BG16" s="7"/>
      <c r="BH16" s="7"/>
      <c r="BI16" s="7"/>
    </row>
    <row r="17" spans="1:61" ht="13.5">
      <c r="B17" s="1487" t="s">
        <v>566</v>
      </c>
      <c r="C17" s="1488"/>
      <c r="D17" s="1488"/>
      <c r="E17" s="1488"/>
      <c r="F17" s="1488"/>
      <c r="G17" s="1488"/>
      <c r="H17" s="1488"/>
      <c r="I17" s="1488"/>
      <c r="J17" s="1486">
        <v>1.06</v>
      </c>
      <c r="K17" s="1486"/>
      <c r="L17" s="1486"/>
      <c r="M17" s="1486"/>
      <c r="N17" s="1486"/>
      <c r="O17" s="1489" t="s">
        <v>2299</v>
      </c>
      <c r="P17" s="1489"/>
      <c r="Q17" s="1489"/>
      <c r="R17" s="1489"/>
      <c r="S17" s="1489"/>
      <c r="T17" s="1489"/>
      <c r="U17" s="1489"/>
      <c r="V17" s="1489"/>
      <c r="W17" s="1486">
        <v>0.03</v>
      </c>
      <c r="X17" s="1486"/>
      <c r="Y17" s="1486"/>
      <c r="Z17" s="1486"/>
      <c r="AA17" s="1486"/>
      <c r="AB17" s="1486" t="s">
        <v>2300</v>
      </c>
      <c r="AC17" s="1486"/>
      <c r="AD17" s="1486"/>
      <c r="AE17" s="1486"/>
      <c r="AF17" s="1486"/>
      <c r="AG17" s="1486"/>
      <c r="AH17" s="1486"/>
      <c r="AI17" s="1486"/>
      <c r="AJ17" s="1486">
        <v>2.25</v>
      </c>
      <c r="AK17" s="1486"/>
      <c r="AL17" s="1486"/>
      <c r="AM17" s="1486"/>
      <c r="AN17" s="1486"/>
      <c r="AO17" s="1486" t="s">
        <v>1838</v>
      </c>
      <c r="AP17" s="1486"/>
      <c r="AQ17" s="1486"/>
      <c r="AR17" s="1486"/>
      <c r="AS17" s="1486"/>
      <c r="AT17" s="1486"/>
      <c r="AU17" s="1486"/>
      <c r="AV17" s="1486"/>
      <c r="AW17" s="1486">
        <v>0.11</v>
      </c>
      <c r="AX17" s="1486"/>
      <c r="AY17" s="1486"/>
      <c r="AZ17" s="1486"/>
      <c r="BA17" s="1500"/>
      <c r="BB17" s="7"/>
      <c r="BC17" s="7"/>
      <c r="BD17" s="7"/>
      <c r="BE17" s="7"/>
      <c r="BF17" s="7"/>
      <c r="BG17" s="7"/>
      <c r="BH17" s="7"/>
      <c r="BI17" s="7"/>
    </row>
    <row r="18" spans="1:61" ht="13.5">
      <c r="B18" s="289" t="s">
        <v>1131</v>
      </c>
    </row>
    <row r="19" spans="1:61" ht="13.5" customHeight="1">
      <c r="B19" s="289" t="s">
        <v>2251</v>
      </c>
    </row>
    <row r="20" spans="1:61" ht="11.25" customHeight="1">
      <c r="K20" s="211"/>
      <c r="W20" s="20"/>
      <c r="AK20" s="20"/>
      <c r="AW20" s="20"/>
    </row>
    <row r="21" spans="1:61" s="148" customFormat="1" ht="26.25" customHeight="1">
      <c r="A21" s="144" t="s">
        <v>2301</v>
      </c>
      <c r="B21" s="150"/>
      <c r="C21" s="150"/>
      <c r="D21" s="150"/>
      <c r="E21" s="150"/>
      <c r="F21" s="150"/>
      <c r="G21" s="150"/>
      <c r="H21" s="150"/>
      <c r="I21" s="150"/>
      <c r="J21" s="149"/>
      <c r="K21" s="149"/>
      <c r="L21" s="149"/>
      <c r="M21" s="149"/>
      <c r="N21" s="149"/>
      <c r="O21" s="150"/>
      <c r="P21" s="150"/>
      <c r="Q21" s="150"/>
      <c r="R21" s="150"/>
      <c r="S21" s="150"/>
      <c r="T21" s="150"/>
      <c r="U21" s="150"/>
      <c r="V21" s="150"/>
      <c r="W21" s="150"/>
      <c r="X21" s="150"/>
      <c r="Y21" s="149"/>
      <c r="Z21" s="149"/>
      <c r="AA21" s="149"/>
      <c r="AB21" s="149"/>
      <c r="AC21" s="149"/>
      <c r="AD21" s="149"/>
      <c r="AE21" s="149"/>
      <c r="AF21" s="149"/>
      <c r="AG21" s="149"/>
      <c r="AH21" s="149"/>
      <c r="AI21" s="149"/>
      <c r="AJ21" s="149"/>
    </row>
    <row r="22" spans="1:61" ht="15" customHeight="1">
      <c r="AA22" s="1498" t="s">
        <v>1501</v>
      </c>
      <c r="AB22" s="1499"/>
      <c r="AC22" s="1499"/>
      <c r="AD22" s="1499"/>
      <c r="AE22" s="1499"/>
      <c r="AF22" s="1499"/>
      <c r="AG22" s="1499"/>
      <c r="AH22" s="1499"/>
      <c r="AI22" s="1499"/>
      <c r="AJ22" s="1499"/>
      <c r="AK22" s="1499"/>
      <c r="AL22" s="1499"/>
      <c r="AM22" s="1499"/>
      <c r="AN22" s="1499"/>
      <c r="AO22" s="1499"/>
      <c r="AP22" s="1499"/>
      <c r="AQ22" s="1499"/>
      <c r="AR22" s="1499"/>
      <c r="AS22" s="1499"/>
      <c r="AT22" s="1499"/>
      <c r="AU22" s="1499"/>
      <c r="AV22" s="1499"/>
      <c r="AW22" s="1499"/>
      <c r="AX22" s="1499"/>
      <c r="AY22" s="1499"/>
      <c r="AZ22" s="1499"/>
      <c r="BA22" s="1499"/>
      <c r="BB22" s="1499"/>
    </row>
    <row r="23" spans="1:61" ht="24.95" customHeight="1">
      <c r="B23" s="1447" t="s">
        <v>1614</v>
      </c>
      <c r="C23" s="1448"/>
      <c r="D23" s="1448"/>
      <c r="E23" s="1448"/>
      <c r="F23" s="1448"/>
      <c r="G23" s="1448"/>
      <c r="H23" s="1448"/>
      <c r="I23" s="1448"/>
      <c r="J23" s="1485" t="s">
        <v>1506</v>
      </c>
      <c r="K23" s="1485"/>
      <c r="L23" s="1485"/>
      <c r="M23" s="1485"/>
      <c r="N23" s="1485"/>
      <c r="O23" s="1448" t="s">
        <v>1155</v>
      </c>
      <c r="P23" s="1448"/>
      <c r="Q23" s="1448"/>
      <c r="R23" s="1448"/>
      <c r="S23" s="1448"/>
      <c r="T23" s="1448" t="s">
        <v>924</v>
      </c>
      <c r="U23" s="1448"/>
      <c r="V23" s="1448"/>
      <c r="W23" s="1448"/>
      <c r="X23" s="1448"/>
      <c r="Y23" s="1448" t="s">
        <v>925</v>
      </c>
      <c r="Z23" s="1448"/>
      <c r="AA23" s="1448"/>
      <c r="AB23" s="1448"/>
      <c r="AC23" s="1448"/>
      <c r="AD23" s="1448" t="s">
        <v>1424</v>
      </c>
      <c r="AE23" s="1448"/>
      <c r="AF23" s="1448"/>
      <c r="AG23" s="1448"/>
      <c r="AH23" s="1448"/>
      <c r="AI23" s="1448" t="s">
        <v>1425</v>
      </c>
      <c r="AJ23" s="1448"/>
      <c r="AK23" s="1448"/>
      <c r="AL23" s="1448"/>
      <c r="AM23" s="1448"/>
      <c r="AN23" s="1448" t="s">
        <v>2094</v>
      </c>
      <c r="AO23" s="1448"/>
      <c r="AP23" s="1448"/>
      <c r="AQ23" s="1448"/>
      <c r="AR23" s="1448"/>
      <c r="AS23" s="1448" t="s">
        <v>1157</v>
      </c>
      <c r="AT23" s="1448"/>
      <c r="AU23" s="1448"/>
      <c r="AV23" s="1448"/>
      <c r="AW23" s="1448"/>
      <c r="AX23" s="1448" t="s">
        <v>926</v>
      </c>
      <c r="AY23" s="1448"/>
      <c r="AZ23" s="1448"/>
      <c r="BA23" s="1448"/>
      <c r="BB23" s="1458"/>
    </row>
    <row r="24" spans="1:61" ht="13.5">
      <c r="B24" s="1474" t="s">
        <v>433</v>
      </c>
      <c r="C24" s="1475"/>
      <c r="D24" s="1475"/>
      <c r="E24" s="1475"/>
      <c r="F24" s="1475"/>
      <c r="G24" s="1475"/>
      <c r="H24" s="1475"/>
      <c r="I24" s="1475"/>
      <c r="J24" s="1490">
        <f>SUM(O24:BB24)</f>
        <v>6053</v>
      </c>
      <c r="K24" s="1490"/>
      <c r="L24" s="1490"/>
      <c r="M24" s="1490"/>
      <c r="N24" s="1490"/>
      <c r="O24" s="1490">
        <v>2212</v>
      </c>
      <c r="P24" s="1490"/>
      <c r="Q24" s="1490"/>
      <c r="R24" s="1490"/>
      <c r="S24" s="1490"/>
      <c r="T24" s="1490">
        <v>243</v>
      </c>
      <c r="U24" s="1490"/>
      <c r="V24" s="1490"/>
      <c r="W24" s="1490"/>
      <c r="X24" s="1490"/>
      <c r="Y24" s="1490">
        <v>803</v>
      </c>
      <c r="Z24" s="1490"/>
      <c r="AA24" s="1490"/>
      <c r="AB24" s="1490"/>
      <c r="AC24" s="1490"/>
      <c r="AD24" s="1490">
        <v>167</v>
      </c>
      <c r="AE24" s="1490"/>
      <c r="AF24" s="1490"/>
      <c r="AG24" s="1490"/>
      <c r="AH24" s="1490"/>
      <c r="AI24" s="1490">
        <v>2</v>
      </c>
      <c r="AJ24" s="1490"/>
      <c r="AK24" s="1490"/>
      <c r="AL24" s="1490"/>
      <c r="AM24" s="1490"/>
      <c r="AN24" s="1490">
        <v>2</v>
      </c>
      <c r="AO24" s="1490"/>
      <c r="AP24" s="1490"/>
      <c r="AQ24" s="1490"/>
      <c r="AR24" s="1490"/>
      <c r="AS24" s="1490">
        <v>106</v>
      </c>
      <c r="AT24" s="1490"/>
      <c r="AU24" s="1490"/>
      <c r="AV24" s="1490"/>
      <c r="AW24" s="1490"/>
      <c r="AX24" s="1490">
        <v>2518</v>
      </c>
      <c r="AY24" s="1490"/>
      <c r="AZ24" s="1490"/>
      <c r="BA24" s="1490"/>
      <c r="BB24" s="1497"/>
    </row>
    <row r="25" spans="1:61" ht="13.5">
      <c r="B25" s="1474" t="s">
        <v>860</v>
      </c>
      <c r="C25" s="1475"/>
      <c r="D25" s="1475"/>
      <c r="E25" s="1475"/>
      <c r="F25" s="1475"/>
      <c r="G25" s="1475"/>
      <c r="H25" s="1475"/>
      <c r="I25" s="1475"/>
      <c r="J25" s="1490">
        <f>SUM(O25:BB25)</f>
        <v>6053</v>
      </c>
      <c r="K25" s="1490"/>
      <c r="L25" s="1490"/>
      <c r="M25" s="1490"/>
      <c r="N25" s="1490"/>
      <c r="O25" s="1490">
        <v>2211</v>
      </c>
      <c r="P25" s="1490"/>
      <c r="Q25" s="1490"/>
      <c r="R25" s="1490"/>
      <c r="S25" s="1490"/>
      <c r="T25" s="1490">
        <v>242</v>
      </c>
      <c r="U25" s="1490"/>
      <c r="V25" s="1490"/>
      <c r="W25" s="1490"/>
      <c r="X25" s="1490"/>
      <c r="Y25" s="1490">
        <v>808</v>
      </c>
      <c r="Z25" s="1490"/>
      <c r="AA25" s="1490"/>
      <c r="AB25" s="1490"/>
      <c r="AC25" s="1490"/>
      <c r="AD25" s="1490">
        <v>168</v>
      </c>
      <c r="AE25" s="1490"/>
      <c r="AF25" s="1490"/>
      <c r="AG25" s="1490"/>
      <c r="AH25" s="1490"/>
      <c r="AI25" s="1490">
        <v>1</v>
      </c>
      <c r="AJ25" s="1490"/>
      <c r="AK25" s="1490"/>
      <c r="AL25" s="1490"/>
      <c r="AM25" s="1490"/>
      <c r="AN25" s="1490">
        <v>2</v>
      </c>
      <c r="AO25" s="1490"/>
      <c r="AP25" s="1490"/>
      <c r="AQ25" s="1490"/>
      <c r="AR25" s="1490"/>
      <c r="AS25" s="1490">
        <v>105</v>
      </c>
      <c r="AT25" s="1490"/>
      <c r="AU25" s="1490"/>
      <c r="AV25" s="1490"/>
      <c r="AW25" s="1490"/>
      <c r="AX25" s="1490">
        <v>2516</v>
      </c>
      <c r="AY25" s="1490"/>
      <c r="AZ25" s="1490"/>
      <c r="BA25" s="1490"/>
      <c r="BB25" s="1497"/>
    </row>
    <row r="26" spans="1:61" ht="13.5">
      <c r="B26" s="1474" t="s">
        <v>1881</v>
      </c>
      <c r="C26" s="1475"/>
      <c r="D26" s="1475"/>
      <c r="E26" s="1475"/>
      <c r="F26" s="1475"/>
      <c r="G26" s="1475"/>
      <c r="H26" s="1475"/>
      <c r="I26" s="1475"/>
      <c r="J26" s="1490">
        <v>6053</v>
      </c>
      <c r="K26" s="1490"/>
      <c r="L26" s="1490"/>
      <c r="M26" s="1490"/>
      <c r="N26" s="1490"/>
      <c r="O26" s="1490">
        <v>2208</v>
      </c>
      <c r="P26" s="1490"/>
      <c r="Q26" s="1490"/>
      <c r="R26" s="1490"/>
      <c r="S26" s="1490"/>
      <c r="T26" s="1490">
        <v>241</v>
      </c>
      <c r="U26" s="1490"/>
      <c r="V26" s="1490"/>
      <c r="W26" s="1490"/>
      <c r="X26" s="1490"/>
      <c r="Y26" s="1490">
        <v>814</v>
      </c>
      <c r="Z26" s="1490"/>
      <c r="AA26" s="1490"/>
      <c r="AB26" s="1490"/>
      <c r="AC26" s="1490"/>
      <c r="AD26" s="1490">
        <v>167</v>
      </c>
      <c r="AE26" s="1490"/>
      <c r="AF26" s="1490"/>
      <c r="AG26" s="1490"/>
      <c r="AH26" s="1490"/>
      <c r="AI26" s="1490">
        <v>1</v>
      </c>
      <c r="AJ26" s="1490"/>
      <c r="AK26" s="1490"/>
      <c r="AL26" s="1490"/>
      <c r="AM26" s="1490"/>
      <c r="AN26" s="1490">
        <v>2</v>
      </c>
      <c r="AO26" s="1490"/>
      <c r="AP26" s="1490"/>
      <c r="AQ26" s="1490"/>
      <c r="AR26" s="1490"/>
      <c r="AS26" s="1490">
        <v>101</v>
      </c>
      <c r="AT26" s="1490"/>
      <c r="AU26" s="1490"/>
      <c r="AV26" s="1490"/>
      <c r="AW26" s="1490"/>
      <c r="AX26" s="1490">
        <v>2519</v>
      </c>
      <c r="AY26" s="1490"/>
      <c r="AZ26" s="1490"/>
      <c r="BA26" s="1490"/>
      <c r="BB26" s="1497"/>
    </row>
    <row r="27" spans="1:61" ht="13.5">
      <c r="B27" s="1474" t="s">
        <v>1941</v>
      </c>
      <c r="C27" s="1475"/>
      <c r="D27" s="1475"/>
      <c r="E27" s="1475"/>
      <c r="F27" s="1475"/>
      <c r="G27" s="1475"/>
      <c r="H27" s="1475"/>
      <c r="I27" s="1475"/>
      <c r="J27" s="1490">
        <v>6052</v>
      </c>
      <c r="K27" s="1490"/>
      <c r="L27" s="1490"/>
      <c r="M27" s="1490"/>
      <c r="N27" s="1490"/>
      <c r="O27" s="1490">
        <v>2202</v>
      </c>
      <c r="P27" s="1490"/>
      <c r="Q27" s="1490"/>
      <c r="R27" s="1490"/>
      <c r="S27" s="1490"/>
      <c r="T27" s="1490">
        <v>240</v>
      </c>
      <c r="U27" s="1490"/>
      <c r="V27" s="1490"/>
      <c r="W27" s="1490"/>
      <c r="X27" s="1490"/>
      <c r="Y27" s="1490">
        <v>817</v>
      </c>
      <c r="Z27" s="1490"/>
      <c r="AA27" s="1490"/>
      <c r="AB27" s="1490"/>
      <c r="AC27" s="1490"/>
      <c r="AD27" s="1490">
        <v>164</v>
      </c>
      <c r="AE27" s="1490"/>
      <c r="AF27" s="1490"/>
      <c r="AG27" s="1490"/>
      <c r="AH27" s="1490"/>
      <c r="AI27" s="1490">
        <v>1</v>
      </c>
      <c r="AJ27" s="1490"/>
      <c r="AK27" s="1490"/>
      <c r="AL27" s="1490"/>
      <c r="AM27" s="1490"/>
      <c r="AN27" s="1490">
        <v>2</v>
      </c>
      <c r="AO27" s="1490"/>
      <c r="AP27" s="1490"/>
      <c r="AQ27" s="1490"/>
      <c r="AR27" s="1490"/>
      <c r="AS27" s="1490">
        <v>104</v>
      </c>
      <c r="AT27" s="1490"/>
      <c r="AU27" s="1490"/>
      <c r="AV27" s="1490"/>
      <c r="AW27" s="1490"/>
      <c r="AX27" s="1490">
        <v>2522</v>
      </c>
      <c r="AY27" s="1490"/>
      <c r="AZ27" s="1490"/>
      <c r="BA27" s="1490"/>
      <c r="BB27" s="1497"/>
    </row>
    <row r="28" spans="1:61" ht="13.5">
      <c r="B28" s="1474" t="s">
        <v>1992</v>
      </c>
      <c r="C28" s="1475"/>
      <c r="D28" s="1475"/>
      <c r="E28" s="1475"/>
      <c r="F28" s="1475"/>
      <c r="G28" s="1475"/>
      <c r="H28" s="1475"/>
      <c r="I28" s="1475"/>
      <c r="J28" s="1490">
        <v>6054</v>
      </c>
      <c r="K28" s="1490"/>
      <c r="L28" s="1490"/>
      <c r="M28" s="1490"/>
      <c r="N28" s="1490"/>
      <c r="O28" s="1490">
        <v>2196</v>
      </c>
      <c r="P28" s="1490"/>
      <c r="Q28" s="1490"/>
      <c r="R28" s="1490"/>
      <c r="S28" s="1490"/>
      <c r="T28" s="1490">
        <v>241</v>
      </c>
      <c r="U28" s="1490"/>
      <c r="V28" s="1490"/>
      <c r="W28" s="1490"/>
      <c r="X28" s="1490"/>
      <c r="Y28" s="1490">
        <v>822</v>
      </c>
      <c r="Z28" s="1490"/>
      <c r="AA28" s="1490"/>
      <c r="AB28" s="1490"/>
      <c r="AC28" s="1490"/>
      <c r="AD28" s="1490">
        <v>164</v>
      </c>
      <c r="AE28" s="1490"/>
      <c r="AF28" s="1490"/>
      <c r="AG28" s="1490"/>
      <c r="AH28" s="1490"/>
      <c r="AI28" s="1490">
        <v>1</v>
      </c>
      <c r="AJ28" s="1490"/>
      <c r="AK28" s="1490"/>
      <c r="AL28" s="1490"/>
      <c r="AM28" s="1490"/>
      <c r="AN28" s="1490">
        <v>2</v>
      </c>
      <c r="AO28" s="1490"/>
      <c r="AP28" s="1490"/>
      <c r="AQ28" s="1490"/>
      <c r="AR28" s="1490"/>
      <c r="AS28" s="1490">
        <v>103</v>
      </c>
      <c r="AT28" s="1490"/>
      <c r="AU28" s="1490"/>
      <c r="AV28" s="1490"/>
      <c r="AW28" s="1490"/>
      <c r="AX28" s="1490">
        <v>2525</v>
      </c>
      <c r="AY28" s="1490"/>
      <c r="AZ28" s="1490"/>
      <c r="BA28" s="1490"/>
      <c r="BB28" s="1497"/>
    </row>
    <row r="29" spans="1:61" ht="13.5">
      <c r="B29" s="1495" t="s">
        <v>2127</v>
      </c>
      <c r="C29" s="1496"/>
      <c r="D29" s="1496"/>
      <c r="E29" s="1496"/>
      <c r="F29" s="1496"/>
      <c r="G29" s="1496"/>
      <c r="H29" s="1496"/>
      <c r="I29" s="1496"/>
      <c r="J29" s="1491">
        <v>6053</v>
      </c>
      <c r="K29" s="1491"/>
      <c r="L29" s="1491"/>
      <c r="M29" s="1491"/>
      <c r="N29" s="1491"/>
      <c r="O29" s="1491">
        <v>2191</v>
      </c>
      <c r="P29" s="1491"/>
      <c r="Q29" s="1491"/>
      <c r="R29" s="1491"/>
      <c r="S29" s="1491"/>
      <c r="T29" s="1491">
        <v>241</v>
      </c>
      <c r="U29" s="1491"/>
      <c r="V29" s="1491"/>
      <c r="W29" s="1491"/>
      <c r="X29" s="1491"/>
      <c r="Y29" s="1491">
        <v>824</v>
      </c>
      <c r="Z29" s="1491"/>
      <c r="AA29" s="1491"/>
      <c r="AB29" s="1491"/>
      <c r="AC29" s="1491"/>
      <c r="AD29" s="1491">
        <v>163</v>
      </c>
      <c r="AE29" s="1491"/>
      <c r="AF29" s="1491"/>
      <c r="AG29" s="1491"/>
      <c r="AH29" s="1491"/>
      <c r="AI29" s="1491">
        <v>1</v>
      </c>
      <c r="AJ29" s="1491"/>
      <c r="AK29" s="1491"/>
      <c r="AL29" s="1491"/>
      <c r="AM29" s="1491"/>
      <c r="AN29" s="1491">
        <v>2</v>
      </c>
      <c r="AO29" s="1491"/>
      <c r="AP29" s="1491"/>
      <c r="AQ29" s="1491"/>
      <c r="AR29" s="1491"/>
      <c r="AS29" s="1491">
        <v>105</v>
      </c>
      <c r="AT29" s="1491"/>
      <c r="AU29" s="1491"/>
      <c r="AV29" s="1491"/>
      <c r="AW29" s="1491"/>
      <c r="AX29" s="1491">
        <v>2526</v>
      </c>
      <c r="AY29" s="1491"/>
      <c r="AZ29" s="1491"/>
      <c r="BA29" s="1491"/>
      <c r="BB29" s="1494"/>
    </row>
    <row r="30" spans="1:61" ht="13.5">
      <c r="B30" s="1487" t="s">
        <v>2238</v>
      </c>
      <c r="C30" s="1488"/>
      <c r="D30" s="1488"/>
      <c r="E30" s="1488"/>
      <c r="F30" s="1488"/>
      <c r="G30" s="1488"/>
      <c r="H30" s="1488"/>
      <c r="I30" s="1488"/>
      <c r="J30" s="1492">
        <v>6050</v>
      </c>
      <c r="K30" s="1492"/>
      <c r="L30" s="1492"/>
      <c r="M30" s="1492"/>
      <c r="N30" s="1492"/>
      <c r="O30" s="1492">
        <v>2181</v>
      </c>
      <c r="P30" s="1492"/>
      <c r="Q30" s="1492"/>
      <c r="R30" s="1492"/>
      <c r="S30" s="1492"/>
      <c r="T30" s="1492">
        <v>240</v>
      </c>
      <c r="U30" s="1492"/>
      <c r="V30" s="1492"/>
      <c r="W30" s="1492"/>
      <c r="X30" s="1492"/>
      <c r="Y30" s="1492">
        <v>826</v>
      </c>
      <c r="Z30" s="1492"/>
      <c r="AA30" s="1492"/>
      <c r="AB30" s="1492"/>
      <c r="AC30" s="1492"/>
      <c r="AD30" s="1492">
        <v>163</v>
      </c>
      <c r="AE30" s="1492"/>
      <c r="AF30" s="1492"/>
      <c r="AG30" s="1492"/>
      <c r="AH30" s="1492"/>
      <c r="AI30" s="1492">
        <v>1</v>
      </c>
      <c r="AJ30" s="1492"/>
      <c r="AK30" s="1492"/>
      <c r="AL30" s="1492"/>
      <c r="AM30" s="1492"/>
      <c r="AN30" s="1492">
        <v>2</v>
      </c>
      <c r="AO30" s="1492"/>
      <c r="AP30" s="1492"/>
      <c r="AQ30" s="1492"/>
      <c r="AR30" s="1492"/>
      <c r="AS30" s="1492">
        <v>107</v>
      </c>
      <c r="AT30" s="1492"/>
      <c r="AU30" s="1492"/>
      <c r="AV30" s="1492"/>
      <c r="AW30" s="1492"/>
      <c r="AX30" s="1492">
        <v>2530</v>
      </c>
      <c r="AY30" s="1492"/>
      <c r="AZ30" s="1492"/>
      <c r="BA30" s="1492"/>
      <c r="BB30" s="1493"/>
    </row>
    <row r="31" spans="1:61" ht="13.5">
      <c r="B31" s="21" t="s">
        <v>418</v>
      </c>
      <c r="F31" s="286" t="s">
        <v>1575</v>
      </c>
      <c r="G31" s="287"/>
      <c r="H31" s="287"/>
      <c r="I31" s="287"/>
      <c r="J31" s="288"/>
      <c r="K31" s="288"/>
      <c r="L31" s="288"/>
      <c r="M31" s="288"/>
      <c r="N31" s="288"/>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row>
    <row r="32" spans="1:61" ht="13.5">
      <c r="F32" s="286" t="s">
        <v>487</v>
      </c>
      <c r="G32" s="287"/>
      <c r="H32" s="287"/>
      <c r="I32" s="287"/>
      <c r="J32" s="288"/>
      <c r="K32" s="288"/>
      <c r="L32" s="288"/>
      <c r="M32" s="288"/>
      <c r="N32" s="288"/>
      <c r="O32" s="287"/>
    </row>
    <row r="33" spans="1:54" ht="11.25" customHeight="1">
      <c r="F33" s="10"/>
    </row>
    <row r="34" spans="1:54" s="314" customFormat="1" ht="26.25" customHeight="1">
      <c r="A34" s="317" t="s">
        <v>1426</v>
      </c>
      <c r="B34" s="316"/>
      <c r="J34" s="315"/>
      <c r="K34" s="315"/>
      <c r="L34" s="315"/>
      <c r="M34" s="315"/>
      <c r="N34" s="315"/>
    </row>
    <row r="35" spans="1:54" ht="15" customHeight="1">
      <c r="AF35" s="1499" t="s">
        <v>1714</v>
      </c>
      <c r="AG35" s="1499"/>
      <c r="AH35" s="1499"/>
      <c r="AI35" s="1499"/>
      <c r="AJ35" s="1499"/>
      <c r="AK35" s="1499"/>
      <c r="AL35" s="1499"/>
      <c r="AM35" s="1499"/>
      <c r="AN35" s="1499"/>
      <c r="AO35" s="1499"/>
      <c r="AP35" s="1499"/>
      <c r="AQ35" s="1499"/>
      <c r="AR35" s="1499"/>
      <c r="AS35" s="1499"/>
      <c r="AT35" s="272"/>
      <c r="AU35" s="272"/>
      <c r="AV35" s="272"/>
      <c r="AW35" s="272"/>
      <c r="AX35" s="272"/>
      <c r="AY35" s="272"/>
      <c r="AZ35" s="272"/>
      <c r="BA35" s="272"/>
      <c r="BB35" s="272"/>
    </row>
    <row r="36" spans="1:54" ht="13.5" customHeight="1">
      <c r="B36" s="1447" t="s">
        <v>2061</v>
      </c>
      <c r="C36" s="1448"/>
      <c r="D36" s="1448"/>
      <c r="E36" s="1448"/>
      <c r="F36" s="1448"/>
      <c r="G36" s="1448"/>
      <c r="H36" s="1448"/>
      <c r="I36" s="1448" t="s">
        <v>2062</v>
      </c>
      <c r="J36" s="1448"/>
      <c r="K36" s="1448"/>
      <c r="L36" s="1448"/>
      <c r="M36" s="1448"/>
      <c r="N36" s="1448"/>
      <c r="O36" s="1448"/>
      <c r="P36" s="1448"/>
      <c r="Q36" s="1448"/>
      <c r="R36" s="1448"/>
      <c r="S36" s="1448"/>
      <c r="T36" s="1448"/>
      <c r="U36" s="1448"/>
      <c r="V36" s="1448" t="s">
        <v>2063</v>
      </c>
      <c r="W36" s="1448"/>
      <c r="X36" s="1448"/>
      <c r="Y36" s="1448"/>
      <c r="Z36" s="1448"/>
      <c r="AA36" s="1448"/>
      <c r="AB36" s="1448"/>
      <c r="AC36" s="1448"/>
      <c r="AD36" s="1504" t="s">
        <v>2064</v>
      </c>
      <c r="AE36" s="1505"/>
      <c r="AF36" s="1505"/>
      <c r="AG36" s="1505"/>
      <c r="AH36" s="1505"/>
      <c r="AI36" s="1505"/>
      <c r="AJ36" s="1505"/>
      <c r="AK36" s="1505"/>
      <c r="AL36" s="1501" t="s">
        <v>2065</v>
      </c>
      <c r="AM36" s="1448"/>
      <c r="AN36" s="1448"/>
      <c r="AO36" s="1448"/>
      <c r="AP36" s="1448"/>
      <c r="AQ36" s="1448"/>
      <c r="AR36" s="1448"/>
      <c r="AS36" s="1458"/>
      <c r="AT36" s="11"/>
      <c r="AU36" s="11"/>
      <c r="AV36" s="11"/>
      <c r="AW36" s="11"/>
      <c r="AX36" s="11"/>
      <c r="AY36" s="11"/>
      <c r="AZ36" s="11"/>
      <c r="BA36" s="11"/>
      <c r="BB36" s="11"/>
    </row>
    <row r="37" spans="1:54" ht="13.5" customHeight="1">
      <c r="B37" s="1465"/>
      <c r="C37" s="1443"/>
      <c r="D37" s="1443"/>
      <c r="E37" s="1443"/>
      <c r="F37" s="1443"/>
      <c r="G37" s="1443"/>
      <c r="H37" s="1443"/>
      <c r="I37" s="1443" t="s">
        <v>1427</v>
      </c>
      <c r="J37" s="1443"/>
      <c r="K37" s="1443"/>
      <c r="L37" s="1443"/>
      <c r="M37" s="1443" t="s">
        <v>1428</v>
      </c>
      <c r="N37" s="1443"/>
      <c r="O37" s="1443"/>
      <c r="P37" s="1443"/>
      <c r="Q37" s="1443" t="s">
        <v>1161</v>
      </c>
      <c r="R37" s="1443"/>
      <c r="S37" s="1443"/>
      <c r="T37" s="1443"/>
      <c r="U37" s="1443"/>
      <c r="V37" s="1443"/>
      <c r="W37" s="1443"/>
      <c r="X37" s="1443"/>
      <c r="Y37" s="1443"/>
      <c r="Z37" s="1443"/>
      <c r="AA37" s="1443"/>
      <c r="AB37" s="1443"/>
      <c r="AC37" s="1443"/>
      <c r="AD37" s="1506"/>
      <c r="AE37" s="1506"/>
      <c r="AF37" s="1506"/>
      <c r="AG37" s="1506"/>
      <c r="AH37" s="1506"/>
      <c r="AI37" s="1506"/>
      <c r="AJ37" s="1506"/>
      <c r="AK37" s="1506"/>
      <c r="AL37" s="1443"/>
      <c r="AM37" s="1443"/>
      <c r="AN37" s="1443"/>
      <c r="AO37" s="1443"/>
      <c r="AP37" s="1443"/>
      <c r="AQ37" s="1443"/>
      <c r="AR37" s="1443"/>
      <c r="AS37" s="1464"/>
    </row>
    <row r="38" spans="1:54" ht="13.5">
      <c r="B38" s="1474" t="s">
        <v>427</v>
      </c>
      <c r="C38" s="1475"/>
      <c r="D38" s="1475"/>
      <c r="E38" s="1475"/>
      <c r="F38" s="1475"/>
      <c r="G38" s="1475"/>
      <c r="H38" s="1475"/>
      <c r="I38" s="1475">
        <v>152</v>
      </c>
      <c r="J38" s="1475"/>
      <c r="K38" s="1475"/>
      <c r="L38" s="1475"/>
      <c r="M38" s="1475">
        <v>158</v>
      </c>
      <c r="N38" s="1475"/>
      <c r="O38" s="1475"/>
      <c r="P38" s="1475"/>
      <c r="Q38" s="1475">
        <v>55</v>
      </c>
      <c r="R38" s="1475"/>
      <c r="S38" s="1475"/>
      <c r="T38" s="1475"/>
      <c r="U38" s="1475"/>
      <c r="V38" s="1475">
        <v>15.2</v>
      </c>
      <c r="W38" s="1475"/>
      <c r="X38" s="1475"/>
      <c r="Y38" s="1475"/>
      <c r="Z38" s="1475"/>
      <c r="AA38" s="1475"/>
      <c r="AB38" s="1475"/>
      <c r="AC38" s="1475"/>
      <c r="AD38" s="1502">
        <v>1449.5</v>
      </c>
      <c r="AE38" s="1502"/>
      <c r="AF38" s="1502"/>
      <c r="AG38" s="1502"/>
      <c r="AH38" s="1502"/>
      <c r="AI38" s="1502"/>
      <c r="AJ38" s="1502"/>
      <c r="AK38" s="1502"/>
      <c r="AL38" s="1475">
        <v>72.400000000000006</v>
      </c>
      <c r="AM38" s="1475"/>
      <c r="AN38" s="1475"/>
      <c r="AO38" s="1475"/>
      <c r="AP38" s="1475"/>
      <c r="AQ38" s="1475"/>
      <c r="AR38" s="1475"/>
      <c r="AS38" s="1503"/>
    </row>
    <row r="39" spans="1:54" ht="13.5">
      <c r="B39" s="1474" t="s">
        <v>433</v>
      </c>
      <c r="C39" s="1475"/>
      <c r="D39" s="1475"/>
      <c r="E39" s="1475"/>
      <c r="F39" s="1475"/>
      <c r="G39" s="1475"/>
      <c r="H39" s="1475"/>
      <c r="I39" s="1475">
        <v>129</v>
      </c>
      <c r="J39" s="1475"/>
      <c r="K39" s="1475"/>
      <c r="L39" s="1475"/>
      <c r="M39" s="1475">
        <v>163</v>
      </c>
      <c r="N39" s="1475"/>
      <c r="O39" s="1475"/>
      <c r="P39" s="1475"/>
      <c r="Q39" s="1475">
        <v>74</v>
      </c>
      <c r="R39" s="1475"/>
      <c r="S39" s="1475"/>
      <c r="T39" s="1475"/>
      <c r="U39" s="1475"/>
      <c r="V39" s="1507">
        <v>15</v>
      </c>
      <c r="W39" s="1507"/>
      <c r="X39" s="1507"/>
      <c r="Y39" s="1507"/>
      <c r="Z39" s="1507"/>
      <c r="AA39" s="1507"/>
      <c r="AB39" s="1507"/>
      <c r="AC39" s="1507"/>
      <c r="AD39" s="1502">
        <v>1479.5</v>
      </c>
      <c r="AE39" s="1502"/>
      <c r="AF39" s="1502"/>
      <c r="AG39" s="1502"/>
      <c r="AH39" s="1502"/>
      <c r="AI39" s="1502"/>
      <c r="AJ39" s="1502"/>
      <c r="AK39" s="1502"/>
      <c r="AL39" s="1475">
        <v>72.5</v>
      </c>
      <c r="AM39" s="1475"/>
      <c r="AN39" s="1475"/>
      <c r="AO39" s="1475"/>
      <c r="AP39" s="1475"/>
      <c r="AQ39" s="1475"/>
      <c r="AR39" s="1475"/>
      <c r="AS39" s="1503"/>
    </row>
    <row r="40" spans="1:54" ht="13.5">
      <c r="B40" s="1474" t="s">
        <v>860</v>
      </c>
      <c r="C40" s="1475"/>
      <c r="D40" s="1475"/>
      <c r="E40" s="1475"/>
      <c r="F40" s="1475"/>
      <c r="G40" s="1475"/>
      <c r="H40" s="1475"/>
      <c r="I40" s="1475">
        <v>143</v>
      </c>
      <c r="J40" s="1475"/>
      <c r="K40" s="1475"/>
      <c r="L40" s="1475"/>
      <c r="M40" s="1475">
        <v>153</v>
      </c>
      <c r="N40" s="1475"/>
      <c r="O40" s="1475"/>
      <c r="P40" s="1475"/>
      <c r="Q40" s="1475">
        <v>69</v>
      </c>
      <c r="R40" s="1475"/>
      <c r="S40" s="1475"/>
      <c r="T40" s="1475"/>
      <c r="U40" s="1475"/>
      <c r="V40" s="1475">
        <v>15.5</v>
      </c>
      <c r="W40" s="1475"/>
      <c r="X40" s="1475"/>
      <c r="Y40" s="1475"/>
      <c r="Z40" s="1475"/>
      <c r="AA40" s="1475"/>
      <c r="AB40" s="1475"/>
      <c r="AC40" s="1475"/>
      <c r="AD40" s="1502">
        <v>1404.5</v>
      </c>
      <c r="AE40" s="1502"/>
      <c r="AF40" s="1502"/>
      <c r="AG40" s="1502"/>
      <c r="AH40" s="1502"/>
      <c r="AI40" s="1502"/>
      <c r="AJ40" s="1502"/>
      <c r="AK40" s="1502"/>
      <c r="AL40" s="1475">
        <v>70.400000000000006</v>
      </c>
      <c r="AM40" s="1475"/>
      <c r="AN40" s="1475"/>
      <c r="AO40" s="1475"/>
      <c r="AP40" s="1475"/>
      <c r="AQ40" s="1475"/>
      <c r="AR40" s="1475"/>
      <c r="AS40" s="1503"/>
    </row>
    <row r="41" spans="1:54" ht="13.5">
      <c r="B41" s="1474" t="s">
        <v>1881</v>
      </c>
      <c r="C41" s="1475"/>
      <c r="D41" s="1475"/>
      <c r="E41" s="1475"/>
      <c r="F41" s="1475"/>
      <c r="G41" s="1475"/>
      <c r="H41" s="1475"/>
      <c r="I41" s="1475">
        <v>115</v>
      </c>
      <c r="J41" s="1475"/>
      <c r="K41" s="1475"/>
      <c r="L41" s="1475"/>
      <c r="M41" s="1475">
        <v>184</v>
      </c>
      <c r="N41" s="1475"/>
      <c r="O41" s="1475"/>
      <c r="P41" s="1475"/>
      <c r="Q41" s="1475">
        <v>66</v>
      </c>
      <c r="R41" s="1475"/>
      <c r="S41" s="1475"/>
      <c r="T41" s="1475"/>
      <c r="U41" s="1475"/>
      <c r="V41" s="1475">
        <v>15.2</v>
      </c>
      <c r="W41" s="1475"/>
      <c r="X41" s="1475"/>
      <c r="Y41" s="1475"/>
      <c r="Z41" s="1475"/>
      <c r="AA41" s="1475"/>
      <c r="AB41" s="1475"/>
      <c r="AC41" s="1475"/>
      <c r="AD41" s="1502">
        <v>1201.5</v>
      </c>
      <c r="AE41" s="1502"/>
      <c r="AF41" s="1502"/>
      <c r="AG41" s="1502"/>
      <c r="AH41" s="1502"/>
      <c r="AI41" s="1502"/>
      <c r="AJ41" s="1502"/>
      <c r="AK41" s="1502"/>
      <c r="AL41" s="1475">
        <v>73.900000000000006</v>
      </c>
      <c r="AM41" s="1475"/>
      <c r="AN41" s="1475"/>
      <c r="AO41" s="1475"/>
      <c r="AP41" s="1475"/>
      <c r="AQ41" s="1475"/>
      <c r="AR41" s="1475"/>
      <c r="AS41" s="1503"/>
    </row>
    <row r="42" spans="1:54" ht="13.5">
      <c r="B42" s="1474" t="s">
        <v>1941</v>
      </c>
      <c r="C42" s="1475"/>
      <c r="D42" s="1475"/>
      <c r="E42" s="1475"/>
      <c r="F42" s="1475"/>
      <c r="G42" s="1475"/>
      <c r="H42" s="1475"/>
      <c r="I42" s="1475">
        <v>141</v>
      </c>
      <c r="J42" s="1475"/>
      <c r="K42" s="1475"/>
      <c r="L42" s="1475"/>
      <c r="M42" s="1475">
        <v>171</v>
      </c>
      <c r="N42" s="1475"/>
      <c r="O42" s="1475"/>
      <c r="P42" s="1475"/>
      <c r="Q42" s="1475">
        <v>53</v>
      </c>
      <c r="R42" s="1475"/>
      <c r="S42" s="1475"/>
      <c r="T42" s="1475"/>
      <c r="U42" s="1475"/>
      <c r="V42" s="1475">
        <v>15.7</v>
      </c>
      <c r="W42" s="1475"/>
      <c r="X42" s="1475"/>
      <c r="Y42" s="1475"/>
      <c r="Z42" s="1475"/>
      <c r="AA42" s="1475"/>
      <c r="AB42" s="1475"/>
      <c r="AC42" s="1475"/>
      <c r="AD42" s="1502">
        <v>1486</v>
      </c>
      <c r="AE42" s="1502"/>
      <c r="AF42" s="1502"/>
      <c r="AG42" s="1502"/>
      <c r="AH42" s="1502"/>
      <c r="AI42" s="1502"/>
      <c r="AJ42" s="1502"/>
      <c r="AK42" s="1502"/>
      <c r="AL42" s="1475">
        <v>78.5</v>
      </c>
      <c r="AM42" s="1475"/>
      <c r="AN42" s="1475"/>
      <c r="AO42" s="1475"/>
      <c r="AP42" s="1475"/>
      <c r="AQ42" s="1475"/>
      <c r="AR42" s="1475"/>
      <c r="AS42" s="1503"/>
    </row>
    <row r="43" spans="1:54" ht="13.5">
      <c r="B43" s="1474" t="s">
        <v>1992</v>
      </c>
      <c r="C43" s="1475"/>
      <c r="D43" s="1475"/>
      <c r="E43" s="1475"/>
      <c r="F43" s="1475"/>
      <c r="G43" s="1475"/>
      <c r="H43" s="1475"/>
      <c r="I43" s="1475">
        <v>139</v>
      </c>
      <c r="J43" s="1475"/>
      <c r="K43" s="1475"/>
      <c r="L43" s="1475"/>
      <c r="M43" s="1475">
        <v>192</v>
      </c>
      <c r="N43" s="1475"/>
      <c r="O43" s="1475"/>
      <c r="P43" s="1475"/>
      <c r="Q43" s="1475">
        <v>45</v>
      </c>
      <c r="R43" s="1475"/>
      <c r="S43" s="1475"/>
      <c r="T43" s="1475"/>
      <c r="U43" s="1475"/>
      <c r="V43" s="1507">
        <v>16</v>
      </c>
      <c r="W43" s="1507"/>
      <c r="X43" s="1507"/>
      <c r="Y43" s="1507"/>
      <c r="Z43" s="1507"/>
      <c r="AA43" s="1507"/>
      <c r="AB43" s="1507"/>
      <c r="AC43" s="1507"/>
      <c r="AD43" s="1502">
        <v>1280.5</v>
      </c>
      <c r="AE43" s="1502"/>
      <c r="AF43" s="1502"/>
      <c r="AG43" s="1502"/>
      <c r="AH43" s="1502"/>
      <c r="AI43" s="1502"/>
      <c r="AJ43" s="1502"/>
      <c r="AK43" s="1502"/>
      <c r="AL43" s="1507">
        <v>78</v>
      </c>
      <c r="AM43" s="1507"/>
      <c r="AN43" s="1507"/>
      <c r="AO43" s="1507"/>
      <c r="AP43" s="1507"/>
      <c r="AQ43" s="1507"/>
      <c r="AR43" s="1507"/>
      <c r="AS43" s="1532"/>
    </row>
    <row r="44" spans="1:54" ht="13.5">
      <c r="B44" s="1513" t="s">
        <v>2127</v>
      </c>
      <c r="C44" s="1514"/>
      <c r="D44" s="1514"/>
      <c r="E44" s="1514"/>
      <c r="F44" s="1514"/>
      <c r="G44" s="1514"/>
      <c r="H44" s="1514"/>
      <c r="I44" s="1510" t="s">
        <v>2376</v>
      </c>
      <c r="J44" s="1511"/>
      <c r="K44" s="1511"/>
      <c r="L44" s="1512"/>
      <c r="M44" s="1510" t="s">
        <v>2376</v>
      </c>
      <c r="N44" s="1511"/>
      <c r="O44" s="1511"/>
      <c r="P44" s="1512"/>
      <c r="Q44" s="1510" t="s">
        <v>2376</v>
      </c>
      <c r="R44" s="1511"/>
      <c r="S44" s="1511"/>
      <c r="T44" s="1511"/>
      <c r="U44" s="1512"/>
      <c r="V44" s="1521">
        <v>15</v>
      </c>
      <c r="W44" s="1521"/>
      <c r="X44" s="1521"/>
      <c r="Y44" s="1521"/>
      <c r="Z44" s="1521"/>
      <c r="AA44" s="1521"/>
      <c r="AB44" s="1521"/>
      <c r="AC44" s="1521"/>
      <c r="AD44" s="1526">
        <v>1496.5</v>
      </c>
      <c r="AE44" s="1526"/>
      <c r="AF44" s="1526"/>
      <c r="AG44" s="1526"/>
      <c r="AH44" s="1526"/>
      <c r="AI44" s="1526"/>
      <c r="AJ44" s="1526"/>
      <c r="AK44" s="1526"/>
      <c r="AL44" s="1533">
        <v>66.8</v>
      </c>
      <c r="AM44" s="1534"/>
      <c r="AN44" s="1534"/>
      <c r="AO44" s="1534"/>
      <c r="AP44" s="1534"/>
      <c r="AQ44" s="1534"/>
      <c r="AR44" s="1534"/>
      <c r="AS44" s="1535"/>
    </row>
    <row r="45" spans="1:54" ht="13.5">
      <c r="B45" s="1474" t="s">
        <v>2238</v>
      </c>
      <c r="C45" s="1475"/>
      <c r="D45" s="1475"/>
      <c r="E45" s="1475"/>
      <c r="F45" s="1475"/>
      <c r="G45" s="1475"/>
      <c r="H45" s="1475"/>
      <c r="I45" s="1515" t="s">
        <v>2376</v>
      </c>
      <c r="J45" s="1516"/>
      <c r="K45" s="1516"/>
      <c r="L45" s="1517"/>
      <c r="M45" s="1515" t="s">
        <v>2376</v>
      </c>
      <c r="N45" s="1516"/>
      <c r="O45" s="1516"/>
      <c r="P45" s="1517"/>
      <c r="Q45" s="1515" t="s">
        <v>2376</v>
      </c>
      <c r="R45" s="1516"/>
      <c r="S45" s="1516"/>
      <c r="T45" s="1516"/>
      <c r="U45" s="1517"/>
      <c r="V45" s="1522">
        <v>15.8</v>
      </c>
      <c r="W45" s="1522"/>
      <c r="X45" s="1522"/>
      <c r="Y45" s="1522"/>
      <c r="Z45" s="1522"/>
      <c r="AA45" s="1522"/>
      <c r="AB45" s="1522"/>
      <c r="AC45" s="1522"/>
      <c r="AD45" s="1527">
        <v>1531</v>
      </c>
      <c r="AE45" s="1528"/>
      <c r="AF45" s="1528"/>
      <c r="AG45" s="1528"/>
      <c r="AH45" s="1528"/>
      <c r="AI45" s="1528"/>
      <c r="AJ45" s="1528"/>
      <c r="AK45" s="1529"/>
      <c r="AL45" s="1523">
        <v>67.599999999999994</v>
      </c>
      <c r="AM45" s="1524"/>
      <c r="AN45" s="1524"/>
      <c r="AO45" s="1524"/>
      <c r="AP45" s="1524"/>
      <c r="AQ45" s="1524"/>
      <c r="AR45" s="1524"/>
      <c r="AS45" s="1525"/>
    </row>
    <row r="46" spans="1:54" ht="13.5">
      <c r="B46" s="1508" t="s">
        <v>2066</v>
      </c>
      <c r="C46" s="1509"/>
      <c r="D46" s="1509"/>
      <c r="E46" s="1509"/>
      <c r="F46" s="1509"/>
      <c r="G46" s="1509"/>
      <c r="H46" s="1509"/>
      <c r="I46" s="1515" t="s">
        <v>2376</v>
      </c>
      <c r="J46" s="1516"/>
      <c r="K46" s="1516"/>
      <c r="L46" s="1517"/>
      <c r="M46" s="1515" t="s">
        <v>2376</v>
      </c>
      <c r="N46" s="1516"/>
      <c r="O46" s="1516"/>
      <c r="P46" s="1517"/>
      <c r="Q46" s="1515" t="s">
        <v>2376</v>
      </c>
      <c r="R46" s="1516"/>
      <c r="S46" s="1516"/>
      <c r="T46" s="1516"/>
      <c r="U46" s="1517"/>
      <c r="V46" s="1518">
        <v>2.9</v>
      </c>
      <c r="W46" s="1519"/>
      <c r="X46" s="1519"/>
      <c r="Y46" s="1519"/>
      <c r="Z46" s="1519"/>
      <c r="AA46" s="1519"/>
      <c r="AB46" s="1519"/>
      <c r="AC46" s="1520"/>
      <c r="AD46" s="1527">
        <v>57</v>
      </c>
      <c r="AE46" s="1528"/>
      <c r="AF46" s="1528"/>
      <c r="AG46" s="1528"/>
      <c r="AH46" s="1528"/>
      <c r="AI46" s="1528"/>
      <c r="AJ46" s="1528"/>
      <c r="AK46" s="1529"/>
      <c r="AL46" s="1523">
        <v>67.400000000000006</v>
      </c>
      <c r="AM46" s="1524"/>
      <c r="AN46" s="1524"/>
      <c r="AO46" s="1524"/>
      <c r="AP46" s="1524"/>
      <c r="AQ46" s="1524"/>
      <c r="AR46" s="1524"/>
      <c r="AS46" s="1525"/>
    </row>
    <row r="47" spans="1:54" ht="13.5">
      <c r="B47" s="1508" t="s">
        <v>2067</v>
      </c>
      <c r="C47" s="1509"/>
      <c r="D47" s="1509"/>
      <c r="E47" s="1509"/>
      <c r="F47" s="1509"/>
      <c r="G47" s="1509"/>
      <c r="H47" s="1509"/>
      <c r="I47" s="1515" t="s">
        <v>2376</v>
      </c>
      <c r="J47" s="1516"/>
      <c r="K47" s="1516"/>
      <c r="L47" s="1517"/>
      <c r="M47" s="1515" t="s">
        <v>2376</v>
      </c>
      <c r="N47" s="1516"/>
      <c r="O47" s="1516"/>
      <c r="P47" s="1517"/>
      <c r="Q47" s="1515" t="s">
        <v>2376</v>
      </c>
      <c r="R47" s="1516"/>
      <c r="S47" s="1516"/>
      <c r="T47" s="1516"/>
      <c r="U47" s="1517"/>
      <c r="V47" s="1518">
        <v>3.3</v>
      </c>
      <c r="W47" s="1519"/>
      <c r="X47" s="1519"/>
      <c r="Y47" s="1519"/>
      <c r="Z47" s="1519"/>
      <c r="AA47" s="1519"/>
      <c r="AB47" s="1519"/>
      <c r="AC47" s="1520"/>
      <c r="AD47" s="1527">
        <v>20</v>
      </c>
      <c r="AE47" s="1528"/>
      <c r="AF47" s="1528"/>
      <c r="AG47" s="1528"/>
      <c r="AH47" s="1528"/>
      <c r="AI47" s="1528"/>
      <c r="AJ47" s="1528"/>
      <c r="AK47" s="1529"/>
      <c r="AL47" s="1523">
        <v>59</v>
      </c>
      <c r="AM47" s="1524"/>
      <c r="AN47" s="1524"/>
      <c r="AO47" s="1524"/>
      <c r="AP47" s="1524"/>
      <c r="AQ47" s="1524"/>
      <c r="AR47" s="1524"/>
      <c r="AS47" s="1525"/>
    </row>
    <row r="48" spans="1:54" ht="13.5">
      <c r="B48" s="1508" t="s">
        <v>2068</v>
      </c>
      <c r="C48" s="1509"/>
      <c r="D48" s="1509"/>
      <c r="E48" s="1509"/>
      <c r="F48" s="1509"/>
      <c r="G48" s="1509"/>
      <c r="H48" s="1509"/>
      <c r="I48" s="1515" t="s">
        <v>2376</v>
      </c>
      <c r="J48" s="1516"/>
      <c r="K48" s="1516"/>
      <c r="L48" s="1517"/>
      <c r="M48" s="1515" t="s">
        <v>2376</v>
      </c>
      <c r="N48" s="1516"/>
      <c r="O48" s="1516"/>
      <c r="P48" s="1517"/>
      <c r="Q48" s="1515" t="s">
        <v>2376</v>
      </c>
      <c r="R48" s="1516"/>
      <c r="S48" s="1516"/>
      <c r="T48" s="1516"/>
      <c r="U48" s="1517"/>
      <c r="V48" s="1518">
        <v>9.6</v>
      </c>
      <c r="W48" s="1519"/>
      <c r="X48" s="1519"/>
      <c r="Y48" s="1519"/>
      <c r="Z48" s="1519"/>
      <c r="AA48" s="1519"/>
      <c r="AB48" s="1519"/>
      <c r="AC48" s="1520"/>
      <c r="AD48" s="1527">
        <v>135.5</v>
      </c>
      <c r="AE48" s="1528"/>
      <c r="AF48" s="1528"/>
      <c r="AG48" s="1528"/>
      <c r="AH48" s="1528"/>
      <c r="AI48" s="1528"/>
      <c r="AJ48" s="1528"/>
      <c r="AK48" s="1529"/>
      <c r="AL48" s="1523">
        <v>61.6</v>
      </c>
      <c r="AM48" s="1524"/>
      <c r="AN48" s="1524"/>
      <c r="AO48" s="1524"/>
      <c r="AP48" s="1524"/>
      <c r="AQ48" s="1524"/>
      <c r="AR48" s="1524"/>
      <c r="AS48" s="1525"/>
    </row>
    <row r="49" spans="2:52" ht="13.5">
      <c r="B49" s="1508" t="s">
        <v>138</v>
      </c>
      <c r="C49" s="1509"/>
      <c r="D49" s="1509"/>
      <c r="E49" s="1509"/>
      <c r="F49" s="1509"/>
      <c r="G49" s="1509"/>
      <c r="H49" s="1509"/>
      <c r="I49" s="1515" t="s">
        <v>2376</v>
      </c>
      <c r="J49" s="1516"/>
      <c r="K49" s="1516"/>
      <c r="L49" s="1517"/>
      <c r="M49" s="1515" t="s">
        <v>2376</v>
      </c>
      <c r="N49" s="1516"/>
      <c r="O49" s="1516"/>
      <c r="P49" s="1517"/>
      <c r="Q49" s="1515" t="s">
        <v>2376</v>
      </c>
      <c r="R49" s="1516"/>
      <c r="S49" s="1516"/>
      <c r="T49" s="1516"/>
      <c r="U49" s="1517"/>
      <c r="V49" s="1518">
        <v>15.2</v>
      </c>
      <c r="W49" s="1519"/>
      <c r="X49" s="1519"/>
      <c r="Y49" s="1519"/>
      <c r="Z49" s="1519"/>
      <c r="AA49" s="1519"/>
      <c r="AB49" s="1519"/>
      <c r="AC49" s="1520"/>
      <c r="AD49" s="1527">
        <v>205.5</v>
      </c>
      <c r="AE49" s="1528"/>
      <c r="AF49" s="1528"/>
      <c r="AG49" s="1528"/>
      <c r="AH49" s="1528"/>
      <c r="AI49" s="1528"/>
      <c r="AJ49" s="1528"/>
      <c r="AK49" s="1529"/>
      <c r="AL49" s="1523">
        <v>63.1</v>
      </c>
      <c r="AM49" s="1524"/>
      <c r="AN49" s="1524"/>
      <c r="AO49" s="1524"/>
      <c r="AP49" s="1524"/>
      <c r="AQ49" s="1524"/>
      <c r="AR49" s="1524"/>
      <c r="AS49" s="1525"/>
    </row>
    <row r="50" spans="2:52" ht="13.5">
      <c r="B50" s="1508" t="s">
        <v>139</v>
      </c>
      <c r="C50" s="1509"/>
      <c r="D50" s="1509"/>
      <c r="E50" s="1509"/>
      <c r="F50" s="1509"/>
      <c r="G50" s="1509"/>
      <c r="H50" s="1509"/>
      <c r="I50" s="1515" t="s">
        <v>2376</v>
      </c>
      <c r="J50" s="1516"/>
      <c r="K50" s="1516"/>
      <c r="L50" s="1517"/>
      <c r="M50" s="1515" t="s">
        <v>2376</v>
      </c>
      <c r="N50" s="1516"/>
      <c r="O50" s="1516"/>
      <c r="P50" s="1517"/>
      <c r="Q50" s="1515" t="s">
        <v>2376</v>
      </c>
      <c r="R50" s="1516"/>
      <c r="S50" s="1516"/>
      <c r="T50" s="1516"/>
      <c r="U50" s="1517"/>
      <c r="V50" s="1518">
        <v>19</v>
      </c>
      <c r="W50" s="1519"/>
      <c r="X50" s="1519"/>
      <c r="Y50" s="1519"/>
      <c r="Z50" s="1519"/>
      <c r="AA50" s="1519"/>
      <c r="AB50" s="1519"/>
      <c r="AC50" s="1520"/>
      <c r="AD50" s="1527">
        <v>209</v>
      </c>
      <c r="AE50" s="1528"/>
      <c r="AF50" s="1528"/>
      <c r="AG50" s="1528"/>
      <c r="AH50" s="1528"/>
      <c r="AI50" s="1528"/>
      <c r="AJ50" s="1528"/>
      <c r="AK50" s="1529"/>
      <c r="AL50" s="1523">
        <v>63.8</v>
      </c>
      <c r="AM50" s="1524"/>
      <c r="AN50" s="1524"/>
      <c r="AO50" s="1524"/>
      <c r="AP50" s="1524"/>
      <c r="AQ50" s="1524"/>
      <c r="AR50" s="1524"/>
      <c r="AS50" s="1525"/>
    </row>
    <row r="51" spans="2:52" ht="13.5">
      <c r="B51" s="1508" t="s">
        <v>140</v>
      </c>
      <c r="C51" s="1509"/>
      <c r="D51" s="1509"/>
      <c r="E51" s="1509"/>
      <c r="F51" s="1509"/>
      <c r="G51" s="1509"/>
      <c r="H51" s="1509"/>
      <c r="I51" s="1515" t="s">
        <v>2376</v>
      </c>
      <c r="J51" s="1516"/>
      <c r="K51" s="1516"/>
      <c r="L51" s="1517"/>
      <c r="M51" s="1515" t="s">
        <v>2376</v>
      </c>
      <c r="N51" s="1516"/>
      <c r="O51" s="1516"/>
      <c r="P51" s="1517"/>
      <c r="Q51" s="1515" t="s">
        <v>2376</v>
      </c>
      <c r="R51" s="1516"/>
      <c r="S51" s="1516"/>
      <c r="T51" s="1516"/>
      <c r="U51" s="1517"/>
      <c r="V51" s="1518">
        <v>22.5</v>
      </c>
      <c r="W51" s="1519"/>
      <c r="X51" s="1519"/>
      <c r="Y51" s="1519"/>
      <c r="Z51" s="1519"/>
      <c r="AA51" s="1519"/>
      <c r="AB51" s="1519"/>
      <c r="AC51" s="1520"/>
      <c r="AD51" s="1527">
        <v>182.5</v>
      </c>
      <c r="AE51" s="1528"/>
      <c r="AF51" s="1528"/>
      <c r="AG51" s="1528"/>
      <c r="AH51" s="1528"/>
      <c r="AI51" s="1528"/>
      <c r="AJ51" s="1528"/>
      <c r="AK51" s="1529"/>
      <c r="AL51" s="1523">
        <v>71</v>
      </c>
      <c r="AM51" s="1524"/>
      <c r="AN51" s="1524"/>
      <c r="AO51" s="1524"/>
      <c r="AP51" s="1524"/>
      <c r="AQ51" s="1524"/>
      <c r="AR51" s="1524"/>
      <c r="AS51" s="1525"/>
    </row>
    <row r="52" spans="2:52" ht="13.5">
      <c r="B52" s="1508" t="s">
        <v>141</v>
      </c>
      <c r="C52" s="1509"/>
      <c r="D52" s="1509"/>
      <c r="E52" s="1509"/>
      <c r="F52" s="1509"/>
      <c r="G52" s="1509"/>
      <c r="H52" s="1509"/>
      <c r="I52" s="1515" t="s">
        <v>2376</v>
      </c>
      <c r="J52" s="1516"/>
      <c r="K52" s="1516"/>
      <c r="L52" s="1517"/>
      <c r="M52" s="1515" t="s">
        <v>2376</v>
      </c>
      <c r="N52" s="1516"/>
      <c r="O52" s="1516"/>
      <c r="P52" s="1517"/>
      <c r="Q52" s="1515" t="s">
        <v>2376</v>
      </c>
      <c r="R52" s="1516"/>
      <c r="S52" s="1516"/>
      <c r="T52" s="1516"/>
      <c r="U52" s="1517"/>
      <c r="V52" s="1518">
        <v>28.6</v>
      </c>
      <c r="W52" s="1519"/>
      <c r="X52" s="1519"/>
      <c r="Y52" s="1519"/>
      <c r="Z52" s="1519"/>
      <c r="AA52" s="1519"/>
      <c r="AB52" s="1519"/>
      <c r="AC52" s="1520"/>
      <c r="AD52" s="1527">
        <v>231.5</v>
      </c>
      <c r="AE52" s="1528"/>
      <c r="AF52" s="1528"/>
      <c r="AG52" s="1528"/>
      <c r="AH52" s="1528"/>
      <c r="AI52" s="1528"/>
      <c r="AJ52" s="1528"/>
      <c r="AK52" s="1529"/>
      <c r="AL52" s="1523">
        <v>68.400000000000006</v>
      </c>
      <c r="AM52" s="1524"/>
      <c r="AN52" s="1524"/>
      <c r="AO52" s="1524"/>
      <c r="AP52" s="1524"/>
      <c r="AQ52" s="1524"/>
      <c r="AR52" s="1524"/>
      <c r="AS52" s="1525"/>
    </row>
    <row r="53" spans="2:52" ht="13.5">
      <c r="B53" s="1508" t="s">
        <v>142</v>
      </c>
      <c r="C53" s="1509"/>
      <c r="D53" s="1509"/>
      <c r="E53" s="1509"/>
      <c r="F53" s="1509"/>
      <c r="G53" s="1509"/>
      <c r="H53" s="1509"/>
      <c r="I53" s="1515" t="s">
        <v>2376</v>
      </c>
      <c r="J53" s="1516"/>
      <c r="K53" s="1516"/>
      <c r="L53" s="1517"/>
      <c r="M53" s="1515" t="s">
        <v>2376</v>
      </c>
      <c r="N53" s="1516"/>
      <c r="O53" s="1516"/>
      <c r="P53" s="1517"/>
      <c r="Q53" s="1515" t="s">
        <v>2376</v>
      </c>
      <c r="R53" s="1516"/>
      <c r="S53" s="1516"/>
      <c r="T53" s="1516"/>
      <c r="U53" s="1517"/>
      <c r="V53" s="1518">
        <v>28.5</v>
      </c>
      <c r="W53" s="1519"/>
      <c r="X53" s="1519"/>
      <c r="Y53" s="1519"/>
      <c r="Z53" s="1519"/>
      <c r="AA53" s="1519"/>
      <c r="AB53" s="1519"/>
      <c r="AC53" s="1520"/>
      <c r="AD53" s="1527">
        <v>84.5</v>
      </c>
      <c r="AE53" s="1528"/>
      <c r="AF53" s="1528"/>
      <c r="AG53" s="1528"/>
      <c r="AH53" s="1528"/>
      <c r="AI53" s="1528"/>
      <c r="AJ53" s="1528"/>
      <c r="AK53" s="1529"/>
      <c r="AL53" s="1523">
        <v>65.900000000000006</v>
      </c>
      <c r="AM53" s="1524"/>
      <c r="AN53" s="1524"/>
      <c r="AO53" s="1524"/>
      <c r="AP53" s="1524"/>
      <c r="AQ53" s="1524"/>
      <c r="AR53" s="1524"/>
      <c r="AS53" s="1525"/>
    </row>
    <row r="54" spans="2:52" ht="13.5">
      <c r="B54" s="1508" t="s">
        <v>143</v>
      </c>
      <c r="C54" s="1509"/>
      <c r="D54" s="1509"/>
      <c r="E54" s="1509"/>
      <c r="F54" s="1509"/>
      <c r="G54" s="1509"/>
      <c r="H54" s="1509"/>
      <c r="I54" s="1515" t="s">
        <v>2376</v>
      </c>
      <c r="J54" s="1516"/>
      <c r="K54" s="1516"/>
      <c r="L54" s="1517"/>
      <c r="M54" s="1515" t="s">
        <v>2376</v>
      </c>
      <c r="N54" s="1516"/>
      <c r="O54" s="1516"/>
      <c r="P54" s="1517"/>
      <c r="Q54" s="1515" t="s">
        <v>2376</v>
      </c>
      <c r="R54" s="1516"/>
      <c r="S54" s="1516"/>
      <c r="T54" s="1516"/>
      <c r="U54" s="1517"/>
      <c r="V54" s="1518">
        <v>22.6</v>
      </c>
      <c r="W54" s="1519"/>
      <c r="X54" s="1519"/>
      <c r="Y54" s="1519"/>
      <c r="Z54" s="1519"/>
      <c r="AA54" s="1519"/>
      <c r="AB54" s="1519"/>
      <c r="AC54" s="1520"/>
      <c r="AD54" s="1527">
        <v>282</v>
      </c>
      <c r="AE54" s="1528"/>
      <c r="AF54" s="1528"/>
      <c r="AG54" s="1528"/>
      <c r="AH54" s="1528"/>
      <c r="AI54" s="1528"/>
      <c r="AJ54" s="1528"/>
      <c r="AK54" s="1529"/>
      <c r="AL54" s="1523">
        <v>79.099999999999994</v>
      </c>
      <c r="AM54" s="1524"/>
      <c r="AN54" s="1524"/>
      <c r="AO54" s="1524"/>
      <c r="AP54" s="1524"/>
      <c r="AQ54" s="1524"/>
      <c r="AR54" s="1524"/>
      <c r="AS54" s="1525"/>
    </row>
    <row r="55" spans="2:52" ht="13.5">
      <c r="B55" s="1508" t="s">
        <v>144</v>
      </c>
      <c r="C55" s="1509"/>
      <c r="D55" s="1509"/>
      <c r="E55" s="1509"/>
      <c r="F55" s="1509"/>
      <c r="G55" s="1509"/>
      <c r="H55" s="1509"/>
      <c r="I55" s="1515" t="s">
        <v>2376</v>
      </c>
      <c r="J55" s="1516"/>
      <c r="K55" s="1516"/>
      <c r="L55" s="1517"/>
      <c r="M55" s="1515" t="s">
        <v>2376</v>
      </c>
      <c r="N55" s="1516"/>
      <c r="O55" s="1516"/>
      <c r="P55" s="1517"/>
      <c r="Q55" s="1515" t="s">
        <v>2376</v>
      </c>
      <c r="R55" s="1516"/>
      <c r="S55" s="1516"/>
      <c r="T55" s="1516"/>
      <c r="U55" s="1517"/>
      <c r="V55" s="1518">
        <v>17.8</v>
      </c>
      <c r="W55" s="1519"/>
      <c r="X55" s="1519"/>
      <c r="Y55" s="1519"/>
      <c r="Z55" s="1519"/>
      <c r="AA55" s="1519"/>
      <c r="AB55" s="1519"/>
      <c r="AC55" s="1520"/>
      <c r="AD55" s="1527">
        <v>25.5</v>
      </c>
      <c r="AE55" s="1528"/>
      <c r="AF55" s="1528"/>
      <c r="AG55" s="1528"/>
      <c r="AH55" s="1528"/>
      <c r="AI55" s="1528"/>
      <c r="AJ55" s="1528"/>
      <c r="AK55" s="1529"/>
      <c r="AL55" s="1523">
        <v>68.5</v>
      </c>
      <c r="AM55" s="1524"/>
      <c r="AN55" s="1524"/>
      <c r="AO55" s="1524"/>
      <c r="AP55" s="1524"/>
      <c r="AQ55" s="1524"/>
      <c r="AR55" s="1524"/>
      <c r="AS55" s="1525"/>
    </row>
    <row r="56" spans="2:52" ht="13.5">
      <c r="B56" s="1508" t="s">
        <v>145</v>
      </c>
      <c r="C56" s="1509"/>
      <c r="D56" s="1509"/>
      <c r="E56" s="1509"/>
      <c r="F56" s="1509"/>
      <c r="G56" s="1509"/>
      <c r="H56" s="1509"/>
      <c r="I56" s="1515" t="s">
        <v>2376</v>
      </c>
      <c r="J56" s="1516"/>
      <c r="K56" s="1516"/>
      <c r="L56" s="1517"/>
      <c r="M56" s="1515" t="s">
        <v>2376</v>
      </c>
      <c r="N56" s="1516"/>
      <c r="O56" s="1516"/>
      <c r="P56" s="1517"/>
      <c r="Q56" s="1515" t="s">
        <v>2376</v>
      </c>
      <c r="R56" s="1516"/>
      <c r="S56" s="1516"/>
      <c r="T56" s="1516"/>
      <c r="U56" s="1517"/>
      <c r="V56" s="1518">
        <v>12.6</v>
      </c>
      <c r="W56" s="1519"/>
      <c r="X56" s="1519"/>
      <c r="Y56" s="1519"/>
      <c r="Z56" s="1519"/>
      <c r="AA56" s="1519"/>
      <c r="AB56" s="1519"/>
      <c r="AC56" s="1520"/>
      <c r="AD56" s="1527">
        <v>42.5</v>
      </c>
      <c r="AE56" s="1528"/>
      <c r="AF56" s="1528"/>
      <c r="AG56" s="1528"/>
      <c r="AH56" s="1528"/>
      <c r="AI56" s="1528"/>
      <c r="AJ56" s="1528"/>
      <c r="AK56" s="1529"/>
      <c r="AL56" s="1523">
        <v>70.599999999999994</v>
      </c>
      <c r="AM56" s="1524"/>
      <c r="AN56" s="1524"/>
      <c r="AO56" s="1524"/>
      <c r="AP56" s="1524"/>
      <c r="AQ56" s="1524"/>
      <c r="AR56" s="1524"/>
      <c r="AS56" s="1525"/>
    </row>
    <row r="57" spans="2:52" ht="13.5" customHeight="1">
      <c r="B57" s="1466" t="s">
        <v>146</v>
      </c>
      <c r="C57" s="1467"/>
      <c r="D57" s="1467"/>
      <c r="E57" s="1467"/>
      <c r="F57" s="1467"/>
      <c r="G57" s="1467"/>
      <c r="H57" s="1467"/>
      <c r="I57" s="1468" t="s">
        <v>2376</v>
      </c>
      <c r="J57" s="1469"/>
      <c r="K57" s="1469"/>
      <c r="L57" s="1470"/>
      <c r="M57" s="1468" t="s">
        <v>2376</v>
      </c>
      <c r="N57" s="1469"/>
      <c r="O57" s="1469"/>
      <c r="P57" s="1470"/>
      <c r="Q57" s="1468" t="s">
        <v>2376</v>
      </c>
      <c r="R57" s="1469"/>
      <c r="S57" s="1469"/>
      <c r="T57" s="1469"/>
      <c r="U57" s="1470"/>
      <c r="V57" s="1471">
        <v>7.3</v>
      </c>
      <c r="W57" s="1472"/>
      <c r="X57" s="1472"/>
      <c r="Y57" s="1472"/>
      <c r="Z57" s="1472"/>
      <c r="AA57" s="1472"/>
      <c r="AB57" s="1472"/>
      <c r="AC57" s="1473"/>
      <c r="AD57" s="1478">
        <v>55.5</v>
      </c>
      <c r="AE57" s="1479"/>
      <c r="AF57" s="1479"/>
      <c r="AG57" s="1479"/>
      <c r="AH57" s="1479"/>
      <c r="AI57" s="1479"/>
      <c r="AJ57" s="1479"/>
      <c r="AK57" s="1480"/>
      <c r="AL57" s="1481">
        <v>72.7</v>
      </c>
      <c r="AM57" s="1482"/>
      <c r="AN57" s="1482"/>
      <c r="AO57" s="1482"/>
      <c r="AP57" s="1482"/>
      <c r="AQ57" s="1482"/>
      <c r="AR57" s="1482"/>
      <c r="AS57" s="1483"/>
      <c r="AT57" s="14"/>
    </row>
    <row r="58" spans="2:52" ht="13.5" customHeight="1">
      <c r="D58" s="298" t="s">
        <v>2069</v>
      </c>
      <c r="H58" s="14"/>
      <c r="I58" s="14"/>
      <c r="M58" s="3"/>
      <c r="N58" s="3"/>
    </row>
    <row r="59" spans="2:52" ht="13.5" customHeight="1">
      <c r="D59" s="298" t="s">
        <v>2070</v>
      </c>
      <c r="H59" s="14"/>
      <c r="I59" s="14"/>
      <c r="M59" s="3"/>
      <c r="N59" s="3"/>
    </row>
    <row r="60" spans="2:52" ht="13.5" customHeight="1">
      <c r="D60" s="298" t="s">
        <v>2071</v>
      </c>
      <c r="H60" s="14"/>
      <c r="I60" s="14"/>
      <c r="M60" s="3"/>
      <c r="N60" s="3"/>
    </row>
    <row r="61" spans="2:52" ht="13.5" customHeight="1">
      <c r="D61" s="298"/>
      <c r="H61" s="14"/>
      <c r="I61" s="14"/>
      <c r="M61" s="3"/>
      <c r="N61" s="3"/>
    </row>
    <row r="62" spans="2:52" ht="24.95" customHeight="1">
      <c r="F62" s="1530"/>
      <c r="G62" s="1531"/>
      <c r="H62" s="1531"/>
      <c r="I62" s="1531"/>
      <c r="J62" s="1531"/>
      <c r="K62" s="1531"/>
      <c r="L62" s="1531"/>
      <c r="M62" s="1531"/>
      <c r="N62" s="1531"/>
      <c r="O62" s="1531"/>
      <c r="P62" s="1531"/>
      <c r="Q62" s="1531"/>
      <c r="R62" s="1531"/>
      <c r="S62" s="1531"/>
      <c r="T62" s="1531"/>
      <c r="U62" s="1531"/>
      <c r="V62" s="1531"/>
      <c r="W62" s="1531"/>
      <c r="X62" s="1531"/>
      <c r="Y62" s="1531"/>
      <c r="Z62" s="1531"/>
      <c r="AA62" s="1531"/>
      <c r="AB62" s="1531"/>
      <c r="AC62" s="1531"/>
      <c r="AD62" s="1531"/>
      <c r="AE62" s="1531"/>
      <c r="AF62" s="1531"/>
      <c r="AG62" s="1531"/>
      <c r="AH62" s="1531"/>
      <c r="AI62" s="1531"/>
      <c r="AJ62" s="1531"/>
      <c r="AK62" s="1531"/>
      <c r="AL62" s="1531"/>
      <c r="AM62" s="1531"/>
      <c r="AN62" s="1531"/>
      <c r="AO62" s="1531"/>
      <c r="AP62" s="1531"/>
      <c r="AQ62" s="1531"/>
      <c r="AR62" s="1531"/>
      <c r="AS62" s="1531"/>
      <c r="AT62" s="1531"/>
      <c r="AU62" s="1531"/>
      <c r="AV62" s="1531"/>
      <c r="AW62" s="1531"/>
      <c r="AX62" s="1531"/>
      <c r="AY62" s="1531"/>
      <c r="AZ62" s="1531"/>
    </row>
  </sheetData>
  <mergeCells count="352">
    <mergeCell ref="AD52:AK52"/>
    <mergeCell ref="AD53:AK53"/>
    <mergeCell ref="AD39:AK39"/>
    <mergeCell ref="AD40:AK40"/>
    <mergeCell ref="AD41:AK41"/>
    <mergeCell ref="F62:AZ62"/>
    <mergeCell ref="AL43:AS43"/>
    <mergeCell ref="AL44:AS44"/>
    <mergeCell ref="AD42:AK42"/>
    <mergeCell ref="AD43:AK43"/>
    <mergeCell ref="AL56:AS56"/>
    <mergeCell ref="AD56:AK56"/>
    <mergeCell ref="AD54:AK54"/>
    <mergeCell ref="AD51:AK51"/>
    <mergeCell ref="Q55:U55"/>
    <mergeCell ref="Q56:U56"/>
    <mergeCell ref="Q45:U45"/>
    <mergeCell ref="Q46:U46"/>
    <mergeCell ref="Q47:U47"/>
    <mergeCell ref="Q48:U48"/>
    <mergeCell ref="Q49:U49"/>
    <mergeCell ref="Q50:U50"/>
    <mergeCell ref="Q54:U54"/>
    <mergeCell ref="Q52:U52"/>
    <mergeCell ref="AF35:AS35"/>
    <mergeCell ref="AL51:AS51"/>
    <mergeCell ref="AL52:AS52"/>
    <mergeCell ref="AL53:AS53"/>
    <mergeCell ref="AL54:AS54"/>
    <mergeCell ref="AL55:AS55"/>
    <mergeCell ref="AL39:AS39"/>
    <mergeCell ref="AL40:AS40"/>
    <mergeCell ref="AL41:AS41"/>
    <mergeCell ref="AL42:AS42"/>
    <mergeCell ref="AD44:AK44"/>
    <mergeCell ref="AL45:AS45"/>
    <mergeCell ref="AL46:AS46"/>
    <mergeCell ref="AL47:AS47"/>
    <mergeCell ref="AL48:AS48"/>
    <mergeCell ref="AL49:AS49"/>
    <mergeCell ref="AL50:AS50"/>
    <mergeCell ref="AD55:AK55"/>
    <mergeCell ref="AD45:AK45"/>
    <mergeCell ref="AD46:AK46"/>
    <mergeCell ref="AD47:AK47"/>
    <mergeCell ref="AD48:AK48"/>
    <mergeCell ref="AD49:AK49"/>
    <mergeCell ref="AD50:AK50"/>
    <mergeCell ref="V54:AC54"/>
    <mergeCell ref="V55:AC55"/>
    <mergeCell ref="V56:AC56"/>
    <mergeCell ref="V45:AC45"/>
    <mergeCell ref="V46:AC46"/>
    <mergeCell ref="V47:AC47"/>
    <mergeCell ref="V48:AC48"/>
    <mergeCell ref="V49:AC49"/>
    <mergeCell ref="V50:AC50"/>
    <mergeCell ref="Q53:U53"/>
    <mergeCell ref="V51:AC51"/>
    <mergeCell ref="V52:AC52"/>
    <mergeCell ref="V53:AC53"/>
    <mergeCell ref="Q42:U42"/>
    <mergeCell ref="V44:AC44"/>
    <mergeCell ref="Q43:U43"/>
    <mergeCell ref="V40:AC40"/>
    <mergeCell ref="V41:AC41"/>
    <mergeCell ref="V42:AC42"/>
    <mergeCell ref="V43:AC43"/>
    <mergeCell ref="Q40:U40"/>
    <mergeCell ref="Q41:U41"/>
    <mergeCell ref="Q51:U51"/>
    <mergeCell ref="Q44:U44"/>
    <mergeCell ref="B56:H56"/>
    <mergeCell ref="I38:L38"/>
    <mergeCell ref="B52:H52"/>
    <mergeCell ref="I44:L44"/>
    <mergeCell ref="M39:P39"/>
    <mergeCell ref="M40:P40"/>
    <mergeCell ref="M41:P41"/>
    <mergeCell ref="M42:P42"/>
    <mergeCell ref="M43:P43"/>
    <mergeCell ref="M52:P52"/>
    <mergeCell ref="M53:P53"/>
    <mergeCell ref="M54:P54"/>
    <mergeCell ref="M55:P55"/>
    <mergeCell ref="M56:P56"/>
    <mergeCell ref="M45:P45"/>
    <mergeCell ref="M46:P46"/>
    <mergeCell ref="M47:P47"/>
    <mergeCell ref="M48:P48"/>
    <mergeCell ref="M49:P49"/>
    <mergeCell ref="M50:P50"/>
    <mergeCell ref="M51:P51"/>
    <mergeCell ref="I55:L55"/>
    <mergeCell ref="I56:L56"/>
    <mergeCell ref="I45:L45"/>
    <mergeCell ref="B50:H50"/>
    <mergeCell ref="M44:P44"/>
    <mergeCell ref="I43:L43"/>
    <mergeCell ref="B42:H42"/>
    <mergeCell ref="B43:H43"/>
    <mergeCell ref="B44:H44"/>
    <mergeCell ref="B54:H54"/>
    <mergeCell ref="B55:H55"/>
    <mergeCell ref="B53:H53"/>
    <mergeCell ref="I51:L51"/>
    <mergeCell ref="I52:L52"/>
    <mergeCell ref="I53:L53"/>
    <mergeCell ref="B51:H51"/>
    <mergeCell ref="I46:L46"/>
    <mergeCell ref="I47:L47"/>
    <mergeCell ref="I48:L48"/>
    <mergeCell ref="I49:L49"/>
    <mergeCell ref="I50:L50"/>
    <mergeCell ref="I54:L54"/>
    <mergeCell ref="B48:H48"/>
    <mergeCell ref="B49:H49"/>
    <mergeCell ref="B45:H45"/>
    <mergeCell ref="B46:H46"/>
    <mergeCell ref="B47:H47"/>
    <mergeCell ref="V39:AC39"/>
    <mergeCell ref="M38:P38"/>
    <mergeCell ref="I39:L39"/>
    <mergeCell ref="I40:L40"/>
    <mergeCell ref="I41:L41"/>
    <mergeCell ref="I42:L42"/>
    <mergeCell ref="B39:H39"/>
    <mergeCell ref="B40:H40"/>
    <mergeCell ref="B41:H41"/>
    <mergeCell ref="Q39:U39"/>
    <mergeCell ref="AL36:AS37"/>
    <mergeCell ref="B36:H37"/>
    <mergeCell ref="B38:H38"/>
    <mergeCell ref="Q38:U38"/>
    <mergeCell ref="V38:AC38"/>
    <mergeCell ref="AD38:AK38"/>
    <mergeCell ref="AL38:AS38"/>
    <mergeCell ref="I37:L37"/>
    <mergeCell ref="M37:P37"/>
    <mergeCell ref="Q37:U37"/>
    <mergeCell ref="I36:U36"/>
    <mergeCell ref="V36:AC37"/>
    <mergeCell ref="AD36:AK37"/>
    <mergeCell ref="Z2:BA2"/>
    <mergeCell ref="O9:V9"/>
    <mergeCell ref="W9:AA9"/>
    <mergeCell ref="AO11:AV11"/>
    <mergeCell ref="AW11:BA11"/>
    <mergeCell ref="AB11:AI11"/>
    <mergeCell ref="AJ11:AN11"/>
    <mergeCell ref="AW10:BA10"/>
    <mergeCell ref="O6:V6"/>
    <mergeCell ref="AW3:BA3"/>
    <mergeCell ref="AW8:BA8"/>
    <mergeCell ref="AB3:AI3"/>
    <mergeCell ref="AJ3:AN3"/>
    <mergeCell ref="AO3:AV3"/>
    <mergeCell ref="W3:AA3"/>
    <mergeCell ref="AB4:AI4"/>
    <mergeCell ref="AJ4:AN4"/>
    <mergeCell ref="AO4:AV4"/>
    <mergeCell ref="AX28:BB28"/>
    <mergeCell ref="AS28:AW28"/>
    <mergeCell ref="AX26:BB26"/>
    <mergeCell ref="AI27:AM27"/>
    <mergeCell ref="AN27:AR27"/>
    <mergeCell ref="AW16:BA16"/>
    <mergeCell ref="AS27:AW27"/>
    <mergeCell ref="AX27:BB27"/>
    <mergeCell ref="AI26:AM26"/>
    <mergeCell ref="AN26:AR26"/>
    <mergeCell ref="AS26:AW26"/>
    <mergeCell ref="AX24:BB24"/>
    <mergeCell ref="AX25:BB25"/>
    <mergeCell ref="AA22:BB22"/>
    <mergeCell ref="AS23:AW23"/>
    <mergeCell ref="AX23:BB23"/>
    <mergeCell ref="AW17:BA17"/>
    <mergeCell ref="AB16:AI16"/>
    <mergeCell ref="AS24:AW24"/>
    <mergeCell ref="W17:AA17"/>
    <mergeCell ref="AO16:AV16"/>
    <mergeCell ref="B30:I30"/>
    <mergeCell ref="J30:N30"/>
    <mergeCell ref="O30:S30"/>
    <mergeCell ref="T30:X30"/>
    <mergeCell ref="B29:I29"/>
    <mergeCell ref="J29:N29"/>
    <mergeCell ref="O29:S29"/>
    <mergeCell ref="T29:X29"/>
    <mergeCell ref="AS29:AW29"/>
    <mergeCell ref="AX30:BB30"/>
    <mergeCell ref="AX29:BB29"/>
    <mergeCell ref="Y30:AC30"/>
    <mergeCell ref="AD30:AH30"/>
    <mergeCell ref="AI30:AM30"/>
    <mergeCell ref="AN30:AR30"/>
    <mergeCell ref="AS30:AW30"/>
    <mergeCell ref="AD29:AH29"/>
    <mergeCell ref="AI29:AM29"/>
    <mergeCell ref="AN29:AR29"/>
    <mergeCell ref="B28:I28"/>
    <mergeCell ref="J28:N28"/>
    <mergeCell ref="O28:S28"/>
    <mergeCell ref="T28:X28"/>
    <mergeCell ref="Y28:AC28"/>
    <mergeCell ref="AD28:AH28"/>
    <mergeCell ref="AI28:AM28"/>
    <mergeCell ref="AN28:AR28"/>
    <mergeCell ref="Y29:AC29"/>
    <mergeCell ref="B27:I27"/>
    <mergeCell ref="J27:N27"/>
    <mergeCell ref="O27:S27"/>
    <mergeCell ref="T27:X27"/>
    <mergeCell ref="Y27:AC27"/>
    <mergeCell ref="AD27:AH27"/>
    <mergeCell ref="B26:I26"/>
    <mergeCell ref="J26:N26"/>
    <mergeCell ref="O26:S26"/>
    <mergeCell ref="T26:X26"/>
    <mergeCell ref="Y26:AC26"/>
    <mergeCell ref="AD26:AH26"/>
    <mergeCell ref="B25:I25"/>
    <mergeCell ref="J25:N25"/>
    <mergeCell ref="O25:S25"/>
    <mergeCell ref="T25:X25"/>
    <mergeCell ref="Y25:AC25"/>
    <mergeCell ref="AD25:AH25"/>
    <mergeCell ref="AI25:AM25"/>
    <mergeCell ref="AN25:AR25"/>
    <mergeCell ref="AS25:AW25"/>
    <mergeCell ref="B24:I24"/>
    <mergeCell ref="J24:N24"/>
    <mergeCell ref="O24:S24"/>
    <mergeCell ref="T24:X24"/>
    <mergeCell ref="Y24:AC24"/>
    <mergeCell ref="AD24:AH24"/>
    <mergeCell ref="AI24:AM24"/>
    <mergeCell ref="AN24:AR24"/>
    <mergeCell ref="AW9:BA9"/>
    <mergeCell ref="AJ10:AN10"/>
    <mergeCell ref="AW12:BA12"/>
    <mergeCell ref="B23:I23"/>
    <mergeCell ref="J23:N23"/>
    <mergeCell ref="O23:S23"/>
    <mergeCell ref="T23:X23"/>
    <mergeCell ref="Y23:AC23"/>
    <mergeCell ref="AD23:AH23"/>
    <mergeCell ref="AI23:AM23"/>
    <mergeCell ref="AN23:AR23"/>
    <mergeCell ref="W14:AA14"/>
    <mergeCell ref="AO17:AV17"/>
    <mergeCell ref="AB17:AI17"/>
    <mergeCell ref="AJ16:AN16"/>
    <mergeCell ref="AJ17:AN17"/>
    <mergeCell ref="B13:I13"/>
    <mergeCell ref="J13:N13"/>
    <mergeCell ref="O13:V13"/>
    <mergeCell ref="B14:I14"/>
    <mergeCell ref="J14:N14"/>
    <mergeCell ref="O14:V14"/>
    <mergeCell ref="J17:N17"/>
    <mergeCell ref="J16:N16"/>
    <mergeCell ref="O16:V16"/>
    <mergeCell ref="B17:I17"/>
    <mergeCell ref="O15:V15"/>
    <mergeCell ref="O17:V17"/>
    <mergeCell ref="B16:I16"/>
    <mergeCell ref="W15:AA15"/>
    <mergeCell ref="W16:AA16"/>
    <mergeCell ref="AO15:AV15"/>
    <mergeCell ref="AW15:BA15"/>
    <mergeCell ref="AO14:AV14"/>
    <mergeCell ref="AO12:AV12"/>
    <mergeCell ref="AW14:BA14"/>
    <mergeCell ref="J12:N12"/>
    <mergeCell ref="J8:N8"/>
    <mergeCell ref="AO10:AV10"/>
    <mergeCell ref="AB12:AI12"/>
    <mergeCell ref="AJ12:AN12"/>
    <mergeCell ref="W13:AA13"/>
    <mergeCell ref="J10:N10"/>
    <mergeCell ref="O10:V10"/>
    <mergeCell ref="O11:V11"/>
    <mergeCell ref="AB14:AI14"/>
    <mergeCell ref="AJ14:AN14"/>
    <mergeCell ref="AB13:AI13"/>
    <mergeCell ref="AB15:AI15"/>
    <mergeCell ref="AJ15:AN15"/>
    <mergeCell ref="AW13:BA13"/>
    <mergeCell ref="J6:N6"/>
    <mergeCell ref="AO5:AV5"/>
    <mergeCell ref="B9:I9"/>
    <mergeCell ref="O12:V12"/>
    <mergeCell ref="W8:AA8"/>
    <mergeCell ref="AB5:AI5"/>
    <mergeCell ref="AJ5:AN5"/>
    <mergeCell ref="J9:N9"/>
    <mergeCell ref="O8:V8"/>
    <mergeCell ref="W12:AA12"/>
    <mergeCell ref="W10:AA10"/>
    <mergeCell ref="W11:AA11"/>
    <mergeCell ref="B10:I10"/>
    <mergeCell ref="B12:I12"/>
    <mergeCell ref="B3:I3"/>
    <mergeCell ref="B7:I7"/>
    <mergeCell ref="J7:N7"/>
    <mergeCell ref="O7:V7"/>
    <mergeCell ref="W7:AA7"/>
    <mergeCell ref="AW6:BA6"/>
    <mergeCell ref="AB6:AI6"/>
    <mergeCell ref="J3:N3"/>
    <mergeCell ref="O3:V3"/>
    <mergeCell ref="AO7:AV7"/>
    <mergeCell ref="B6:I6"/>
    <mergeCell ref="AW4:BA4"/>
    <mergeCell ref="B4:I4"/>
    <mergeCell ref="J4:N4"/>
    <mergeCell ref="O4:V4"/>
    <mergeCell ref="W4:AA4"/>
    <mergeCell ref="AW7:BA7"/>
    <mergeCell ref="AW5:BA5"/>
    <mergeCell ref="W5:AA5"/>
    <mergeCell ref="W6:AA6"/>
    <mergeCell ref="AJ7:AN7"/>
    <mergeCell ref="B5:I5"/>
    <mergeCell ref="J5:N5"/>
    <mergeCell ref="O5:V5"/>
    <mergeCell ref="B57:H57"/>
    <mergeCell ref="I57:L57"/>
    <mergeCell ref="M57:P57"/>
    <mergeCell ref="Q57:U57"/>
    <mergeCell ref="V57:AC57"/>
    <mergeCell ref="B11:I11"/>
    <mergeCell ref="J11:N11"/>
    <mergeCell ref="B8:I8"/>
    <mergeCell ref="AO6:AV6"/>
    <mergeCell ref="AJ13:AN13"/>
    <mergeCell ref="AD57:AK57"/>
    <mergeCell ref="AB8:AI8"/>
    <mergeCell ref="AJ8:AN8"/>
    <mergeCell ref="AJ6:AN6"/>
    <mergeCell ref="AB10:AI10"/>
    <mergeCell ref="AB9:AI9"/>
    <mergeCell ref="AJ9:AN9"/>
    <mergeCell ref="AO9:AV9"/>
    <mergeCell ref="AO8:AV8"/>
    <mergeCell ref="AO13:AV13"/>
    <mergeCell ref="B15:I15"/>
    <mergeCell ref="J15:N15"/>
    <mergeCell ref="AL57:AS57"/>
    <mergeCell ref="AB7:AI7"/>
  </mergeCells>
  <phoneticPr fontId="2"/>
  <pageMargins left="0.75" right="0.75" top="1" bottom="1" header="0.51200000000000001" footer="0.51200000000000001"/>
  <pageSetup paperSize="9" scale="85"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7"/>
  <sheetViews>
    <sheetView topLeftCell="A4" zoomScaleNormal="100" workbookViewId="0">
      <selection activeCell="F11" sqref="F11:J11"/>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13" width="7.5" style="3" bestFit="1" customWidth="1"/>
    <col min="14" max="20" width="4.75" style="3" customWidth="1"/>
    <col min="21" max="51" width="8" style="3" customWidth="1"/>
    <col min="52" max="16384" width="9" style="3"/>
  </cols>
  <sheetData>
    <row r="1" spans="1:35" s="148" customFormat="1" ht="26.25" customHeight="1">
      <c r="A1" s="144" t="s">
        <v>932</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c r="B2" s="288" t="s">
        <v>184</v>
      </c>
      <c r="C2" s="288"/>
      <c r="D2" s="288"/>
      <c r="E2" s="288"/>
      <c r="F2" s="288"/>
      <c r="G2" s="288"/>
      <c r="H2" s="288"/>
      <c r="I2" s="288"/>
      <c r="J2" s="1549" t="s">
        <v>1335</v>
      </c>
      <c r="K2" s="1549"/>
      <c r="L2" s="1550"/>
    </row>
    <row r="3" spans="1:35" ht="15" customHeight="1">
      <c r="B3" s="1540" t="s">
        <v>933</v>
      </c>
      <c r="C3" s="1542" t="s">
        <v>934</v>
      </c>
      <c r="D3" s="1542"/>
      <c r="E3" s="1542"/>
      <c r="F3" s="1542" t="s">
        <v>2076</v>
      </c>
      <c r="G3" s="1542"/>
      <c r="H3" s="1542"/>
      <c r="I3" s="1542"/>
      <c r="J3" s="437" t="s">
        <v>2073</v>
      </c>
      <c r="K3" s="1542" t="s">
        <v>2072</v>
      </c>
      <c r="L3" s="438" t="s">
        <v>2073</v>
      </c>
      <c r="M3" s="1551" t="s">
        <v>1187</v>
      </c>
    </row>
    <row r="4" spans="1:35" ht="15" customHeight="1">
      <c r="B4" s="1541"/>
      <c r="C4" s="1543"/>
      <c r="D4" s="1543"/>
      <c r="E4" s="1543"/>
      <c r="F4" s="1543"/>
      <c r="G4" s="1543"/>
      <c r="H4" s="1543"/>
      <c r="I4" s="1543"/>
      <c r="J4" s="440" t="s">
        <v>2074</v>
      </c>
      <c r="K4" s="1543"/>
      <c r="L4" s="441" t="s">
        <v>2074</v>
      </c>
      <c r="M4" s="1552"/>
    </row>
    <row r="5" spans="1:35" ht="15" customHeight="1">
      <c r="B5" s="1546" t="s">
        <v>22</v>
      </c>
      <c r="C5" s="1544">
        <v>27022</v>
      </c>
      <c r="D5" s="1545"/>
      <c r="E5" s="1545"/>
      <c r="F5" s="1536" t="s">
        <v>1742</v>
      </c>
      <c r="G5" s="1536"/>
      <c r="H5" s="1536"/>
      <c r="I5" s="1536"/>
      <c r="J5" s="1536"/>
      <c r="K5" s="1555" t="s">
        <v>2075</v>
      </c>
      <c r="L5" s="1555"/>
      <c r="M5" s="1539">
        <v>826</v>
      </c>
    </row>
    <row r="6" spans="1:35" ht="15" customHeight="1">
      <c r="B6" s="1546"/>
      <c r="C6" s="1544">
        <v>32322</v>
      </c>
      <c r="D6" s="1545"/>
      <c r="E6" s="1545"/>
      <c r="F6" s="1536" t="s">
        <v>131</v>
      </c>
      <c r="G6" s="1536"/>
      <c r="H6" s="1536"/>
      <c r="I6" s="1536"/>
      <c r="J6" s="1536"/>
      <c r="K6" s="1555"/>
      <c r="L6" s="1555"/>
      <c r="M6" s="1553"/>
    </row>
    <row r="7" spans="1:35" ht="15" customHeight="1">
      <c r="B7" s="1546" t="s">
        <v>23</v>
      </c>
      <c r="C7" s="1544">
        <v>27022</v>
      </c>
      <c r="D7" s="1545"/>
      <c r="E7" s="1545"/>
      <c r="F7" s="1536" t="s">
        <v>825</v>
      </c>
      <c r="G7" s="1536"/>
      <c r="H7" s="1536"/>
      <c r="I7" s="1536"/>
      <c r="J7" s="1536"/>
      <c r="K7" s="1555" t="s">
        <v>2075</v>
      </c>
      <c r="L7" s="1555"/>
      <c r="M7" s="1539">
        <v>890</v>
      </c>
    </row>
    <row r="8" spans="1:35" ht="15" customHeight="1">
      <c r="B8" s="1546"/>
      <c r="C8" s="1545"/>
      <c r="D8" s="1545"/>
      <c r="E8" s="1545"/>
      <c r="F8" s="1536"/>
      <c r="G8" s="1536"/>
      <c r="H8" s="1536"/>
      <c r="I8" s="1536"/>
      <c r="J8" s="1536"/>
      <c r="K8" s="1555"/>
      <c r="L8" s="1555"/>
      <c r="M8" s="1539"/>
    </row>
    <row r="9" spans="1:35" ht="15" customHeight="1">
      <c r="B9" s="1546" t="s">
        <v>24</v>
      </c>
      <c r="C9" s="1547">
        <v>27242</v>
      </c>
      <c r="D9" s="1536"/>
      <c r="E9" s="1536"/>
      <c r="F9" s="1536" t="s">
        <v>826</v>
      </c>
      <c r="G9" s="1536"/>
      <c r="H9" s="1536"/>
      <c r="I9" s="1536"/>
      <c r="J9" s="1536"/>
      <c r="K9" s="1554" t="s">
        <v>2198</v>
      </c>
      <c r="L9" s="1554"/>
      <c r="M9" s="1539">
        <v>980</v>
      </c>
    </row>
    <row r="10" spans="1:35" ht="15" customHeight="1">
      <c r="B10" s="1546"/>
      <c r="C10" s="1548"/>
      <c r="D10" s="1548"/>
      <c r="E10" s="1548"/>
      <c r="F10" s="1536" t="s">
        <v>827</v>
      </c>
      <c r="G10" s="1536"/>
      <c r="H10" s="1536"/>
      <c r="I10" s="1536"/>
      <c r="J10" s="1536"/>
      <c r="K10" s="1554"/>
      <c r="L10" s="1554"/>
      <c r="M10" s="1553"/>
    </row>
    <row r="11" spans="1:35" ht="15" customHeight="1">
      <c r="B11" s="1546" t="s">
        <v>25</v>
      </c>
      <c r="C11" s="1547">
        <v>28581</v>
      </c>
      <c r="D11" s="1536"/>
      <c r="E11" s="1536"/>
      <c r="F11" s="1536" t="s">
        <v>866</v>
      </c>
      <c r="G11" s="1536"/>
      <c r="H11" s="1536"/>
      <c r="I11" s="1536"/>
      <c r="J11" s="1536"/>
      <c r="K11" s="1554" t="s">
        <v>868</v>
      </c>
      <c r="L11" s="1554"/>
      <c r="M11" s="1539">
        <v>1450</v>
      </c>
    </row>
    <row r="12" spans="1:35" ht="15" customHeight="1">
      <c r="B12" s="1546"/>
      <c r="C12" s="1547">
        <v>28875</v>
      </c>
      <c r="D12" s="1536"/>
      <c r="E12" s="1536"/>
      <c r="F12" s="1536" t="s">
        <v>867</v>
      </c>
      <c r="G12" s="1536"/>
      <c r="H12" s="1536"/>
      <c r="I12" s="1536"/>
      <c r="J12" s="1536"/>
      <c r="K12" s="1554"/>
      <c r="L12" s="1554"/>
      <c r="M12" s="1553"/>
    </row>
    <row r="13" spans="1:35" ht="15" customHeight="1">
      <c r="B13" s="1546" t="s">
        <v>26</v>
      </c>
      <c r="C13" s="1547">
        <v>28875</v>
      </c>
      <c r="D13" s="1536"/>
      <c r="E13" s="1536"/>
      <c r="F13" s="1536" t="s">
        <v>870</v>
      </c>
      <c r="G13" s="1536"/>
      <c r="H13" s="1536"/>
      <c r="I13" s="1536"/>
      <c r="J13" s="1536"/>
      <c r="K13" s="1554" t="s">
        <v>1265</v>
      </c>
      <c r="L13" s="1554"/>
      <c r="M13" s="1539">
        <v>1100</v>
      </c>
    </row>
    <row r="14" spans="1:35" ht="15" customHeight="1">
      <c r="B14" s="1546"/>
      <c r="C14" s="1548"/>
      <c r="D14" s="1548"/>
      <c r="E14" s="1548"/>
      <c r="F14" s="1536" t="s">
        <v>583</v>
      </c>
      <c r="G14" s="1536"/>
      <c r="H14" s="1536"/>
      <c r="I14" s="1536"/>
      <c r="J14" s="1536"/>
      <c r="K14" s="1554" t="s">
        <v>1266</v>
      </c>
      <c r="L14" s="1554"/>
      <c r="M14" s="1553"/>
    </row>
    <row r="15" spans="1:35" ht="15" customHeight="1">
      <c r="B15" s="1546" t="s">
        <v>935</v>
      </c>
      <c r="C15" s="1547">
        <v>28875</v>
      </c>
      <c r="D15" s="1536"/>
      <c r="E15" s="1536"/>
      <c r="F15" s="1536" t="s">
        <v>584</v>
      </c>
      <c r="G15" s="1536"/>
      <c r="H15" s="1536"/>
      <c r="I15" s="1536"/>
      <c r="J15" s="1536"/>
      <c r="K15" s="1554" t="s">
        <v>1267</v>
      </c>
      <c r="L15" s="1554"/>
      <c r="M15" s="1539">
        <v>370</v>
      </c>
    </row>
    <row r="16" spans="1:35" ht="15" customHeight="1">
      <c r="B16" s="1546"/>
      <c r="C16" s="1548"/>
      <c r="D16" s="1548"/>
      <c r="E16" s="1548"/>
      <c r="F16" s="1536" t="s">
        <v>989</v>
      </c>
      <c r="G16" s="1536"/>
      <c r="H16" s="1536"/>
      <c r="I16" s="1536"/>
      <c r="J16" s="1536"/>
      <c r="K16" s="1554"/>
      <c r="L16" s="1554"/>
      <c r="M16" s="1553"/>
    </row>
    <row r="17" spans="2:13" ht="15" customHeight="1">
      <c r="B17" s="1546" t="s">
        <v>1741</v>
      </c>
      <c r="C17" s="1547">
        <v>29312</v>
      </c>
      <c r="D17" s="1536"/>
      <c r="E17" s="1536"/>
      <c r="F17" s="1536" t="s">
        <v>990</v>
      </c>
      <c r="G17" s="1536"/>
      <c r="H17" s="1536"/>
      <c r="I17" s="1536"/>
      <c r="J17" s="1536"/>
      <c r="K17" s="1554" t="s">
        <v>868</v>
      </c>
      <c r="L17" s="1554"/>
      <c r="M17" s="1539">
        <v>1300</v>
      </c>
    </row>
    <row r="18" spans="2:13" ht="15" customHeight="1">
      <c r="B18" s="1546"/>
      <c r="C18" s="1548"/>
      <c r="D18" s="1548"/>
      <c r="E18" s="1548"/>
      <c r="F18" s="1536"/>
      <c r="G18" s="1536"/>
      <c r="H18" s="1536"/>
      <c r="I18" s="1536"/>
      <c r="J18" s="1536"/>
      <c r="K18" s="1554"/>
      <c r="L18" s="1554"/>
      <c r="M18" s="1553"/>
    </row>
    <row r="19" spans="2:13" ht="15" customHeight="1">
      <c r="B19" s="1546" t="s">
        <v>1369</v>
      </c>
      <c r="C19" s="1547">
        <v>29706</v>
      </c>
      <c r="D19" s="1536"/>
      <c r="E19" s="1536"/>
      <c r="F19" s="1536" t="s">
        <v>991</v>
      </c>
      <c r="G19" s="1536"/>
      <c r="H19" s="1536"/>
      <c r="I19" s="1536"/>
      <c r="J19" s="1536"/>
      <c r="K19" s="1554" t="s">
        <v>1268</v>
      </c>
      <c r="L19" s="1554"/>
      <c r="M19" s="1539">
        <v>1900</v>
      </c>
    </row>
    <row r="20" spans="2:13" ht="15" customHeight="1">
      <c r="B20" s="1546"/>
      <c r="C20" s="1548"/>
      <c r="D20" s="1548"/>
      <c r="E20" s="1548"/>
      <c r="F20" s="1536"/>
      <c r="G20" s="1536"/>
      <c r="H20" s="1536"/>
      <c r="I20" s="1536"/>
      <c r="J20" s="1536"/>
      <c r="K20" s="1554"/>
      <c r="L20" s="1554"/>
      <c r="M20" s="1553"/>
    </row>
    <row r="21" spans="2:13" ht="15" customHeight="1">
      <c r="B21" s="1546" t="s">
        <v>1370</v>
      </c>
      <c r="C21" s="1547">
        <v>29706</v>
      </c>
      <c r="D21" s="1536"/>
      <c r="E21" s="1536"/>
      <c r="F21" s="1536" t="s">
        <v>992</v>
      </c>
      <c r="G21" s="1536"/>
      <c r="H21" s="1536"/>
      <c r="I21" s="1536"/>
      <c r="J21" s="1536"/>
      <c r="K21" s="1573" t="s">
        <v>1269</v>
      </c>
      <c r="L21" s="1573"/>
      <c r="M21" s="1539">
        <v>280</v>
      </c>
    </row>
    <row r="22" spans="2:13" ht="15" customHeight="1">
      <c r="B22" s="1571"/>
      <c r="C22" s="1451"/>
      <c r="D22" s="1451"/>
      <c r="E22" s="1451"/>
      <c r="F22" s="1565" t="s">
        <v>1264</v>
      </c>
      <c r="G22" s="1565"/>
      <c r="H22" s="1565"/>
      <c r="I22" s="1565"/>
      <c r="J22" s="1565"/>
      <c r="K22" s="1574"/>
      <c r="L22" s="1574"/>
      <c r="M22" s="1572"/>
    </row>
    <row r="23" spans="2:13">
      <c r="B23" s="288" t="s">
        <v>1336</v>
      </c>
      <c r="C23" s="288"/>
      <c r="D23" s="288"/>
      <c r="E23" s="288"/>
      <c r="F23" s="288"/>
      <c r="G23" s="288"/>
      <c r="H23" s="288"/>
      <c r="I23" s="1537" t="s">
        <v>189</v>
      </c>
      <c r="J23" s="1538"/>
      <c r="K23" s="1538"/>
      <c r="L23" s="1538"/>
      <c r="M23" s="1538"/>
    </row>
    <row r="24" spans="2:13">
      <c r="B24" s="1540" t="s">
        <v>115</v>
      </c>
      <c r="C24" s="1566">
        <v>23825</v>
      </c>
      <c r="D24" s="1542"/>
      <c r="E24" s="1542"/>
      <c r="F24" s="1558"/>
      <c r="G24" s="1558"/>
      <c r="H24" s="1558"/>
      <c r="I24" s="1558"/>
      <c r="J24" s="1558"/>
      <c r="K24" s="1559"/>
      <c r="L24" s="1560"/>
      <c r="M24" s="1562">
        <v>302660</v>
      </c>
    </row>
    <row r="25" spans="2:13">
      <c r="B25" s="1541"/>
      <c r="C25" s="1443"/>
      <c r="D25" s="1443"/>
      <c r="E25" s="1443"/>
      <c r="F25" s="1548"/>
      <c r="G25" s="1548"/>
      <c r="H25" s="1548"/>
      <c r="I25" s="1548"/>
      <c r="J25" s="1548"/>
      <c r="K25" s="1561"/>
      <c r="L25" s="1561"/>
      <c r="M25" s="1557"/>
    </row>
    <row r="26" spans="2:13" ht="13.5" customHeight="1">
      <c r="B26" s="1541" t="s">
        <v>1035</v>
      </c>
      <c r="C26" s="1567" t="s">
        <v>536</v>
      </c>
      <c r="D26" s="1568"/>
      <c r="E26" s="1568"/>
      <c r="F26" s="1536" t="s">
        <v>1036</v>
      </c>
      <c r="G26" s="1536"/>
      <c r="H26" s="1536"/>
      <c r="I26" s="1536"/>
      <c r="J26" s="1536"/>
      <c r="K26" s="1563" t="s">
        <v>880</v>
      </c>
      <c r="L26" s="1561"/>
      <c r="M26" s="1556">
        <v>65250</v>
      </c>
    </row>
    <row r="27" spans="2:13">
      <c r="B27" s="1541"/>
      <c r="C27" s="1569"/>
      <c r="D27" s="1569"/>
      <c r="E27" s="1569"/>
      <c r="F27" s="1548"/>
      <c r="G27" s="1548"/>
      <c r="H27" s="1548"/>
      <c r="I27" s="1548"/>
      <c r="J27" s="1548"/>
      <c r="K27" s="1561"/>
      <c r="L27" s="1561"/>
      <c r="M27" s="1557"/>
    </row>
    <row r="28" spans="2:13" ht="13.5" customHeight="1">
      <c r="B28" s="1541" t="s">
        <v>1745</v>
      </c>
      <c r="C28" s="1570">
        <v>23825</v>
      </c>
      <c r="D28" s="1543"/>
      <c r="E28" s="1543"/>
      <c r="F28" s="1536" t="s">
        <v>882</v>
      </c>
      <c r="G28" s="1536"/>
      <c r="H28" s="1536"/>
      <c r="I28" s="1536"/>
      <c r="J28" s="1536"/>
      <c r="K28" s="1563" t="s">
        <v>880</v>
      </c>
      <c r="L28" s="1563"/>
      <c r="M28" s="1556">
        <v>9300</v>
      </c>
    </row>
    <row r="29" spans="2:13">
      <c r="B29" s="1541"/>
      <c r="C29" s="1543"/>
      <c r="D29" s="1543"/>
      <c r="E29" s="1543"/>
      <c r="F29" s="1536" t="s">
        <v>1080</v>
      </c>
      <c r="G29" s="1536"/>
      <c r="H29" s="1536"/>
      <c r="I29" s="1536"/>
      <c r="J29" s="1536"/>
      <c r="K29" s="1564"/>
      <c r="L29" s="1564"/>
      <c r="M29" s="1557"/>
    </row>
    <row r="30" spans="2:13" ht="13.5" customHeight="1">
      <c r="B30" s="1541" t="s">
        <v>1031</v>
      </c>
      <c r="C30" s="1567" t="s">
        <v>536</v>
      </c>
      <c r="D30" s="1568"/>
      <c r="E30" s="1568"/>
      <c r="F30" s="1536" t="s">
        <v>165</v>
      </c>
      <c r="G30" s="1536"/>
      <c r="H30" s="1536"/>
      <c r="I30" s="1536"/>
      <c r="J30" s="1536"/>
      <c r="K30" s="1563" t="s">
        <v>166</v>
      </c>
      <c r="L30" s="1563"/>
      <c r="M30" s="1556">
        <v>3900</v>
      </c>
    </row>
    <row r="31" spans="2:13">
      <c r="B31" s="1541"/>
      <c r="C31" s="1568"/>
      <c r="D31" s="1568"/>
      <c r="E31" s="1568"/>
      <c r="F31" s="1548"/>
      <c r="G31" s="1548"/>
      <c r="H31" s="1548"/>
      <c r="I31" s="1548"/>
      <c r="J31" s="1548"/>
      <c r="K31" s="1563"/>
      <c r="L31" s="1563"/>
      <c r="M31" s="1557"/>
    </row>
    <row r="32" spans="2:13" ht="13.5" customHeight="1">
      <c r="B32" s="1541" t="s">
        <v>1030</v>
      </c>
      <c r="C32" s="1570">
        <v>24936</v>
      </c>
      <c r="D32" s="1543"/>
      <c r="E32" s="1543"/>
      <c r="F32" s="1536" t="s">
        <v>181</v>
      </c>
      <c r="G32" s="1536"/>
      <c r="H32" s="1536"/>
      <c r="I32" s="1536"/>
      <c r="J32" s="1536"/>
      <c r="K32" s="1563" t="s">
        <v>183</v>
      </c>
      <c r="L32" s="1563"/>
      <c r="M32" s="1556">
        <v>1150</v>
      </c>
    </row>
    <row r="33" spans="2:13">
      <c r="B33" s="1541"/>
      <c r="C33" s="1443"/>
      <c r="D33" s="1443"/>
      <c r="E33" s="1443"/>
      <c r="F33" s="1536" t="s">
        <v>182</v>
      </c>
      <c r="G33" s="1536"/>
      <c r="H33" s="1536"/>
      <c r="I33" s="1536"/>
      <c r="J33" s="1536"/>
      <c r="K33" s="1563"/>
      <c r="L33" s="1563"/>
      <c r="M33" s="1557"/>
    </row>
    <row r="34" spans="2:13" ht="13.5" customHeight="1">
      <c r="B34" s="1541" t="s">
        <v>1223</v>
      </c>
      <c r="C34" s="1570">
        <v>23825</v>
      </c>
      <c r="D34" s="1543"/>
      <c r="E34" s="1543"/>
      <c r="F34" s="1536" t="s">
        <v>178</v>
      </c>
      <c r="G34" s="1536"/>
      <c r="H34" s="1536"/>
      <c r="I34" s="1536"/>
      <c r="J34" s="1536"/>
      <c r="K34" s="1563" t="s">
        <v>179</v>
      </c>
      <c r="L34" s="1563"/>
      <c r="M34" s="1556">
        <v>5100</v>
      </c>
    </row>
    <row r="35" spans="2:13">
      <c r="B35" s="1541"/>
      <c r="C35" s="1543"/>
      <c r="D35" s="1543"/>
      <c r="E35" s="1543"/>
      <c r="F35" s="1536" t="s">
        <v>1038</v>
      </c>
      <c r="G35" s="1536"/>
      <c r="H35" s="1536"/>
      <c r="I35" s="1536"/>
      <c r="J35" s="1536"/>
      <c r="K35" s="1563"/>
      <c r="L35" s="1563"/>
      <c r="M35" s="1557"/>
    </row>
    <row r="36" spans="2:13" ht="13.5" customHeight="1">
      <c r="B36" s="1541" t="s">
        <v>1743</v>
      </c>
      <c r="C36" s="1570">
        <v>23825</v>
      </c>
      <c r="D36" s="1543"/>
      <c r="E36" s="1543"/>
      <c r="F36" s="1536" t="s">
        <v>185</v>
      </c>
      <c r="G36" s="1536"/>
      <c r="H36" s="1536"/>
      <c r="I36" s="1536"/>
      <c r="J36" s="1536"/>
      <c r="K36" s="1563" t="s">
        <v>186</v>
      </c>
      <c r="L36" s="1563"/>
      <c r="M36" s="1556">
        <v>2600</v>
      </c>
    </row>
    <row r="37" spans="2:13">
      <c r="B37" s="1541"/>
      <c r="C37" s="1543"/>
      <c r="D37" s="1543"/>
      <c r="E37" s="1543"/>
      <c r="F37" s="1548"/>
      <c r="G37" s="1548"/>
      <c r="H37" s="1548"/>
      <c r="I37" s="1548"/>
      <c r="J37" s="1548"/>
      <c r="K37" s="1564"/>
      <c r="L37" s="1564"/>
      <c r="M37" s="1557"/>
    </row>
    <row r="38" spans="2:13" ht="13.5" customHeight="1">
      <c r="B38" s="1541" t="s">
        <v>935</v>
      </c>
      <c r="C38" s="1570">
        <v>24194</v>
      </c>
      <c r="D38" s="1543"/>
      <c r="E38" s="1543"/>
      <c r="F38" s="1536" t="s">
        <v>187</v>
      </c>
      <c r="G38" s="1536"/>
      <c r="H38" s="1536"/>
      <c r="I38" s="1536"/>
      <c r="J38" s="1536"/>
      <c r="K38" s="1563" t="s">
        <v>216</v>
      </c>
      <c r="L38" s="1563"/>
      <c r="M38" s="1556">
        <v>1370</v>
      </c>
    </row>
    <row r="39" spans="2:13">
      <c r="B39" s="1541"/>
      <c r="C39" s="1443"/>
      <c r="D39" s="1443"/>
      <c r="E39" s="1443"/>
      <c r="F39" s="1536" t="s">
        <v>215</v>
      </c>
      <c r="G39" s="1536"/>
      <c r="H39" s="1536"/>
      <c r="I39" s="1536"/>
      <c r="J39" s="1536"/>
      <c r="K39" s="1564"/>
      <c r="L39" s="1564"/>
      <c r="M39" s="1557"/>
    </row>
    <row r="40" spans="2:13" ht="13.5" customHeight="1">
      <c r="B40" s="1541" t="s">
        <v>1083</v>
      </c>
      <c r="C40" s="1567" t="s">
        <v>536</v>
      </c>
      <c r="D40" s="1568"/>
      <c r="E40" s="1568"/>
      <c r="F40" s="1536" t="s">
        <v>1084</v>
      </c>
      <c r="G40" s="1536"/>
      <c r="H40" s="1536"/>
      <c r="I40" s="1536"/>
      <c r="J40" s="1536"/>
      <c r="K40" s="1563" t="s">
        <v>216</v>
      </c>
      <c r="L40" s="1563"/>
      <c r="M40" s="1556">
        <v>2130</v>
      </c>
    </row>
    <row r="41" spans="2:13">
      <c r="B41" s="1541"/>
      <c r="C41" s="1568"/>
      <c r="D41" s="1568"/>
      <c r="E41" s="1568"/>
      <c r="F41" s="1536" t="s">
        <v>1048</v>
      </c>
      <c r="G41" s="1536"/>
      <c r="H41" s="1536"/>
      <c r="I41" s="1536"/>
      <c r="J41" s="1536"/>
      <c r="K41" s="1563"/>
      <c r="L41" s="1563"/>
      <c r="M41" s="1557"/>
    </row>
    <row r="42" spans="2:13" ht="13.5" customHeight="1">
      <c r="B42" s="1541" t="s">
        <v>1746</v>
      </c>
      <c r="C42" s="1567" t="s">
        <v>536</v>
      </c>
      <c r="D42" s="1568"/>
      <c r="E42" s="1568"/>
      <c r="F42" s="1536" t="s">
        <v>861</v>
      </c>
      <c r="G42" s="1536"/>
      <c r="H42" s="1536"/>
      <c r="I42" s="1536"/>
      <c r="J42" s="1536"/>
      <c r="K42" s="1563" t="s">
        <v>216</v>
      </c>
      <c r="L42" s="1563"/>
      <c r="M42" s="1556">
        <v>1100</v>
      </c>
    </row>
    <row r="43" spans="2:13">
      <c r="B43" s="1541"/>
      <c r="C43" s="1568"/>
      <c r="D43" s="1568"/>
      <c r="E43" s="1568"/>
      <c r="F43" s="1536" t="s">
        <v>863</v>
      </c>
      <c r="G43" s="1536"/>
      <c r="H43" s="1536"/>
      <c r="I43" s="1536"/>
      <c r="J43" s="1536"/>
      <c r="K43" s="1563"/>
      <c r="L43" s="1563"/>
      <c r="M43" s="1557"/>
    </row>
    <row r="44" spans="2:13" ht="13.5" customHeight="1">
      <c r="B44" s="1541" t="s">
        <v>1744</v>
      </c>
      <c r="C44" s="1567" t="s">
        <v>536</v>
      </c>
      <c r="D44" s="1568"/>
      <c r="E44" s="1568"/>
      <c r="F44" s="1536" t="s">
        <v>864</v>
      </c>
      <c r="G44" s="1536"/>
      <c r="H44" s="1536"/>
      <c r="I44" s="1536"/>
      <c r="J44" s="1536"/>
      <c r="K44" s="1563" t="s">
        <v>1301</v>
      </c>
      <c r="L44" s="1563"/>
      <c r="M44" s="1556">
        <v>1180</v>
      </c>
    </row>
    <row r="45" spans="2:13">
      <c r="B45" s="1541"/>
      <c r="C45" s="1568"/>
      <c r="D45" s="1568"/>
      <c r="E45" s="1568"/>
      <c r="F45" s="1536" t="s">
        <v>865</v>
      </c>
      <c r="G45" s="1536"/>
      <c r="H45" s="1536"/>
      <c r="I45" s="1536"/>
      <c r="J45" s="1536"/>
      <c r="K45" s="1563"/>
      <c r="L45" s="1563"/>
      <c r="M45" s="1557"/>
    </row>
    <row r="46" spans="2:13" ht="13.5" customHeight="1">
      <c r="B46" s="1541" t="s">
        <v>1032</v>
      </c>
      <c r="C46" s="1570">
        <v>30047</v>
      </c>
      <c r="D46" s="1543"/>
      <c r="E46" s="1543"/>
      <c r="F46" s="1536" t="s">
        <v>1081</v>
      </c>
      <c r="G46" s="1536"/>
      <c r="H46" s="1536"/>
      <c r="I46" s="1536"/>
      <c r="J46" s="1536"/>
      <c r="K46" s="1563" t="s">
        <v>880</v>
      </c>
      <c r="L46" s="1563"/>
      <c r="M46" s="1556">
        <v>200</v>
      </c>
    </row>
    <row r="47" spans="2:13">
      <c r="B47" s="1541"/>
      <c r="C47" s="1543"/>
      <c r="D47" s="1543"/>
      <c r="E47" s="1543"/>
      <c r="F47" s="1536" t="s">
        <v>1082</v>
      </c>
      <c r="G47" s="1536"/>
      <c r="H47" s="1536"/>
      <c r="I47" s="1536"/>
      <c r="J47" s="1536"/>
      <c r="K47" s="1563"/>
      <c r="L47" s="1563"/>
      <c r="M47" s="1557"/>
    </row>
    <row r="48" spans="2:13" ht="13.5" customHeight="1">
      <c r="B48" s="1541" t="s">
        <v>1034</v>
      </c>
      <c r="C48" s="1567" t="s">
        <v>537</v>
      </c>
      <c r="D48" s="1568"/>
      <c r="E48" s="1568"/>
      <c r="F48" s="1536" t="s">
        <v>1037</v>
      </c>
      <c r="G48" s="1536"/>
      <c r="H48" s="1536"/>
      <c r="I48" s="1536"/>
      <c r="J48" s="1536"/>
      <c r="K48" s="1563" t="s">
        <v>879</v>
      </c>
      <c r="L48" s="1563"/>
      <c r="M48" s="1556">
        <v>2610</v>
      </c>
    </row>
    <row r="49" spans="2:13">
      <c r="B49" s="1541"/>
      <c r="C49" s="1568"/>
      <c r="D49" s="1568"/>
      <c r="E49" s="1568"/>
      <c r="F49" s="1548"/>
      <c r="G49" s="1548"/>
      <c r="H49" s="1548"/>
      <c r="I49" s="1548"/>
      <c r="J49" s="1548"/>
      <c r="K49" s="1564"/>
      <c r="L49" s="1564"/>
      <c r="M49" s="1557"/>
    </row>
    <row r="50" spans="2:13" ht="13.5" customHeight="1">
      <c r="B50" s="1541" t="s">
        <v>1033</v>
      </c>
      <c r="C50" s="1570">
        <v>23825</v>
      </c>
      <c r="D50" s="1543"/>
      <c r="E50" s="1543"/>
      <c r="F50" s="1536" t="s">
        <v>1775</v>
      </c>
      <c r="G50" s="1536"/>
      <c r="H50" s="1536"/>
      <c r="I50" s="1536"/>
      <c r="J50" s="1536"/>
      <c r="K50" s="1563" t="s">
        <v>881</v>
      </c>
      <c r="L50" s="1563"/>
      <c r="M50" s="1556">
        <v>750</v>
      </c>
    </row>
    <row r="51" spans="2:13">
      <c r="B51" s="1541"/>
      <c r="C51" s="1543"/>
      <c r="D51" s="1543"/>
      <c r="E51" s="1543"/>
      <c r="F51" s="1548"/>
      <c r="G51" s="1548"/>
      <c r="H51" s="1548"/>
      <c r="I51" s="1548"/>
      <c r="J51" s="1548"/>
      <c r="K51" s="1564"/>
      <c r="L51" s="1564"/>
      <c r="M51" s="1557"/>
    </row>
    <row r="52" spans="2:13" ht="13.5" customHeight="1">
      <c r="B52" s="1541" t="s">
        <v>1747</v>
      </c>
      <c r="C52" s="1570">
        <v>23825</v>
      </c>
      <c r="D52" s="1543"/>
      <c r="E52" s="1543"/>
      <c r="F52" s="1536" t="s">
        <v>1739</v>
      </c>
      <c r="G52" s="1536"/>
      <c r="H52" s="1536"/>
      <c r="I52" s="1536"/>
      <c r="J52" s="1536"/>
      <c r="K52" s="1563" t="s">
        <v>880</v>
      </c>
      <c r="L52" s="1563"/>
      <c r="M52" s="1556">
        <v>46710</v>
      </c>
    </row>
    <row r="53" spans="2:13">
      <c r="B53" s="1541"/>
      <c r="C53" s="1543"/>
      <c r="D53" s="1543"/>
      <c r="E53" s="1543"/>
      <c r="F53" s="1536" t="s">
        <v>1740</v>
      </c>
      <c r="G53" s="1536"/>
      <c r="H53" s="1536"/>
      <c r="I53" s="1536"/>
      <c r="J53" s="1536"/>
      <c r="K53" s="1564"/>
      <c r="L53" s="1564"/>
      <c r="M53" s="1557"/>
    </row>
    <row r="54" spans="2:13" ht="13.5" customHeight="1">
      <c r="B54" s="1541" t="s">
        <v>1310</v>
      </c>
      <c r="C54" s="1570">
        <v>23825</v>
      </c>
      <c r="D54" s="1543"/>
      <c r="E54" s="1543"/>
      <c r="F54" s="1536" t="s">
        <v>577</v>
      </c>
      <c r="G54" s="1536"/>
      <c r="H54" s="1536"/>
      <c r="I54" s="1536"/>
      <c r="J54" s="1536"/>
      <c r="K54" s="1563" t="s">
        <v>578</v>
      </c>
      <c r="L54" s="1563"/>
      <c r="M54" s="1556">
        <v>4130</v>
      </c>
    </row>
    <row r="55" spans="2:13">
      <c r="B55" s="1541"/>
      <c r="C55" s="1543"/>
      <c r="D55" s="1543"/>
      <c r="E55" s="1543"/>
      <c r="F55" s="1548"/>
      <c r="G55" s="1548"/>
      <c r="H55" s="1548"/>
      <c r="I55" s="1548"/>
      <c r="J55" s="1548"/>
      <c r="K55" s="1563"/>
      <c r="L55" s="1563"/>
      <c r="M55" s="1557"/>
    </row>
    <row r="56" spans="2:13" ht="13.5" customHeight="1">
      <c r="B56" s="1541" t="s">
        <v>1222</v>
      </c>
      <c r="C56" s="1570">
        <v>23825</v>
      </c>
      <c r="D56" s="1543"/>
      <c r="E56" s="1543"/>
      <c r="F56" s="1536" t="s">
        <v>1284</v>
      </c>
      <c r="G56" s="1536"/>
      <c r="H56" s="1536"/>
      <c r="I56" s="1536"/>
      <c r="J56" s="1536"/>
      <c r="K56" s="1563" t="s">
        <v>1132</v>
      </c>
      <c r="L56" s="1563"/>
      <c r="M56" s="1556">
        <v>580</v>
      </c>
    </row>
    <row r="57" spans="2:13" ht="12.75" customHeight="1">
      <c r="B57" s="1577"/>
      <c r="C57" s="1578"/>
      <c r="D57" s="1578"/>
      <c r="E57" s="1578"/>
      <c r="F57" s="1565" t="s">
        <v>1311</v>
      </c>
      <c r="G57" s="1565"/>
      <c r="H57" s="1565"/>
      <c r="I57" s="1565"/>
      <c r="J57" s="1565"/>
      <c r="K57" s="1575"/>
      <c r="L57" s="1575"/>
      <c r="M57" s="1576"/>
    </row>
  </sheetData>
  <mergeCells count="156">
    <mergeCell ref="C50:E51"/>
    <mergeCell ref="B54:B55"/>
    <mergeCell ref="C54:E55"/>
    <mergeCell ref="B48:B49"/>
    <mergeCell ref="C48:E49"/>
    <mergeCell ref="B50:B51"/>
    <mergeCell ref="C28:E29"/>
    <mergeCell ref="F28:J28"/>
    <mergeCell ref="F56:J56"/>
    <mergeCell ref="B52:B53"/>
    <mergeCell ref="C52:E53"/>
    <mergeCell ref="F52:J52"/>
    <mergeCell ref="K56:L57"/>
    <mergeCell ref="M52:M53"/>
    <mergeCell ref="B44:B45"/>
    <mergeCell ref="C44:E45"/>
    <mergeCell ref="F44:J44"/>
    <mergeCell ref="K44:L45"/>
    <mergeCell ref="M56:M57"/>
    <mergeCell ref="F57:J57"/>
    <mergeCell ref="B56:B57"/>
    <mergeCell ref="M54:M55"/>
    <mergeCell ref="M46:M47"/>
    <mergeCell ref="K50:L51"/>
    <mergeCell ref="M50:M51"/>
    <mergeCell ref="F50:J51"/>
    <mergeCell ref="F48:J49"/>
    <mergeCell ref="K48:L49"/>
    <mergeCell ref="M48:M49"/>
    <mergeCell ref="C56:E57"/>
    <mergeCell ref="B46:B47"/>
    <mergeCell ref="F53:J53"/>
    <mergeCell ref="K54:L55"/>
    <mergeCell ref="F54:J55"/>
    <mergeCell ref="C46:E47"/>
    <mergeCell ref="F46:J46"/>
    <mergeCell ref="K46:L47"/>
    <mergeCell ref="F47:J47"/>
    <mergeCell ref="B28:B29"/>
    <mergeCell ref="K28:L29"/>
    <mergeCell ref="B42:B43"/>
    <mergeCell ref="B38:B39"/>
    <mergeCell ref="C38:E39"/>
    <mergeCell ref="F41:J41"/>
    <mergeCell ref="K42:L43"/>
    <mergeCell ref="C42:E43"/>
    <mergeCell ref="F42:J42"/>
    <mergeCell ref="B40:B41"/>
    <mergeCell ref="C40:E41"/>
    <mergeCell ref="F40:J40"/>
    <mergeCell ref="K52:L53"/>
    <mergeCell ref="B9:B10"/>
    <mergeCell ref="M21:M22"/>
    <mergeCell ref="F36:J37"/>
    <mergeCell ref="K14:L14"/>
    <mergeCell ref="K13:L13"/>
    <mergeCell ref="K34:L35"/>
    <mergeCell ref="F35:J35"/>
    <mergeCell ref="F13:J13"/>
    <mergeCell ref="F14:J14"/>
    <mergeCell ref="B13:B14"/>
    <mergeCell ref="K21:L22"/>
    <mergeCell ref="B15:B16"/>
    <mergeCell ref="M26:M27"/>
    <mergeCell ref="M28:M29"/>
    <mergeCell ref="F29:J29"/>
    <mergeCell ref="B30:B31"/>
    <mergeCell ref="C30:E31"/>
    <mergeCell ref="F30:J31"/>
    <mergeCell ref="K30:L31"/>
    <mergeCell ref="M30:M31"/>
    <mergeCell ref="B36:B37"/>
    <mergeCell ref="C36:E37"/>
    <mergeCell ref="K17:L18"/>
    <mergeCell ref="C21:E22"/>
    <mergeCell ref="B17:B18"/>
    <mergeCell ref="B19:B20"/>
    <mergeCell ref="K36:L37"/>
    <mergeCell ref="K26:L27"/>
    <mergeCell ref="F16:J16"/>
    <mergeCell ref="B24:B25"/>
    <mergeCell ref="C24:E25"/>
    <mergeCell ref="B26:B27"/>
    <mergeCell ref="C26:E27"/>
    <mergeCell ref="B32:B33"/>
    <mergeCell ref="C32:E33"/>
    <mergeCell ref="B34:B35"/>
    <mergeCell ref="C34:E35"/>
    <mergeCell ref="B21:B22"/>
    <mergeCell ref="F26:J27"/>
    <mergeCell ref="K19:L20"/>
    <mergeCell ref="M44:M45"/>
    <mergeCell ref="F45:J45"/>
    <mergeCell ref="F24:J25"/>
    <mergeCell ref="K24:L25"/>
    <mergeCell ref="M24:M25"/>
    <mergeCell ref="M19:M20"/>
    <mergeCell ref="M36:M37"/>
    <mergeCell ref="F32:J32"/>
    <mergeCell ref="K32:L33"/>
    <mergeCell ref="M32:M33"/>
    <mergeCell ref="M34:M35"/>
    <mergeCell ref="F38:J38"/>
    <mergeCell ref="K38:L39"/>
    <mergeCell ref="F39:J39"/>
    <mergeCell ref="M38:M39"/>
    <mergeCell ref="K40:L41"/>
    <mergeCell ref="M42:M43"/>
    <mergeCell ref="F43:J43"/>
    <mergeCell ref="M40:M41"/>
    <mergeCell ref="F22:J22"/>
    <mergeCell ref="J2:L2"/>
    <mergeCell ref="C19:E20"/>
    <mergeCell ref="M3:M4"/>
    <mergeCell ref="F33:J33"/>
    <mergeCell ref="M9:M10"/>
    <mergeCell ref="M11:M12"/>
    <mergeCell ref="M13:M14"/>
    <mergeCell ref="M15:M16"/>
    <mergeCell ref="M17:M18"/>
    <mergeCell ref="C17:E18"/>
    <mergeCell ref="C7:E8"/>
    <mergeCell ref="C9:E10"/>
    <mergeCell ref="C15:E16"/>
    <mergeCell ref="C5:E5"/>
    <mergeCell ref="M5:M6"/>
    <mergeCell ref="K15:L16"/>
    <mergeCell ref="K5:L6"/>
    <mergeCell ref="K9:L10"/>
    <mergeCell ref="K11:L12"/>
    <mergeCell ref="F3:I4"/>
    <mergeCell ref="F5:J5"/>
    <mergeCell ref="F6:J6"/>
    <mergeCell ref="K3:K4"/>
    <mergeCell ref="K7:L8"/>
    <mergeCell ref="B3:B4"/>
    <mergeCell ref="C3:E4"/>
    <mergeCell ref="C6:E6"/>
    <mergeCell ref="B11:B12"/>
    <mergeCell ref="C13:E14"/>
    <mergeCell ref="C11:E11"/>
    <mergeCell ref="C12:E12"/>
    <mergeCell ref="B5:B6"/>
    <mergeCell ref="B7:B8"/>
    <mergeCell ref="F7:J8"/>
    <mergeCell ref="F9:J9"/>
    <mergeCell ref="I23:M23"/>
    <mergeCell ref="F17:J18"/>
    <mergeCell ref="F19:J20"/>
    <mergeCell ref="F21:J21"/>
    <mergeCell ref="F34:J34"/>
    <mergeCell ref="M7:M8"/>
    <mergeCell ref="F10:J10"/>
    <mergeCell ref="F11:J11"/>
    <mergeCell ref="F12:J12"/>
    <mergeCell ref="F15:J15"/>
  </mergeCells>
  <phoneticPr fontId="2"/>
  <pageMargins left="0.78740157480314965" right="0.78740157480314965" top="0.59055118110236227" bottom="0.59055118110236227" header="0.39370078740157483" footer="0.39370078740157483"/>
  <pageSetup paperSize="9" scale="9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zoomScaleNormal="100" workbookViewId="0">
      <selection activeCell="S34" sqref="S34"/>
    </sheetView>
  </sheetViews>
  <sheetFormatPr defaultRowHeight="13.5"/>
  <cols>
    <col min="1" max="1" width="0.75" style="11" customWidth="1"/>
    <col min="2" max="2" width="9.5" style="11" bestFit="1" customWidth="1"/>
    <col min="3" max="3" width="4.375" style="11" customWidth="1"/>
    <col min="4" max="9" width="4.5" style="11" customWidth="1"/>
    <col min="10" max="10" width="4.625" style="11" customWidth="1"/>
    <col min="11" max="13" width="4.5" style="11" customWidth="1"/>
    <col min="14" max="14" width="3.375" style="11" customWidth="1"/>
    <col min="15" max="15" width="4.125" style="11" customWidth="1"/>
    <col min="16" max="17" width="3.75" style="11" customWidth="1"/>
    <col min="18" max="18" width="4.75" style="11" customWidth="1"/>
    <col min="19" max="19" width="4.25" style="11" customWidth="1"/>
    <col min="20" max="20" width="2.5" style="11" bestFit="1" customWidth="1"/>
    <col min="21" max="21" width="3.875" style="11" customWidth="1"/>
    <col min="22" max="22" width="2.75" style="11" customWidth="1"/>
    <col min="23" max="30" width="3.5" style="11" customWidth="1"/>
    <col min="31" max="16384" width="9" style="11"/>
  </cols>
  <sheetData>
    <row r="1" spans="1:27" s="142" customFormat="1" ht="26.25" customHeight="1">
      <c r="A1" s="143" t="s">
        <v>2224</v>
      </c>
      <c r="B1" s="140"/>
      <c r="C1" s="141"/>
      <c r="D1" s="141"/>
      <c r="E1" s="141"/>
      <c r="F1" s="141"/>
      <c r="G1" s="141"/>
      <c r="H1" s="141"/>
      <c r="I1" s="141"/>
      <c r="J1" s="141"/>
      <c r="K1" s="141"/>
      <c r="L1" s="141"/>
    </row>
    <row r="2" spans="1:27" ht="20.25" customHeight="1">
      <c r="A2" s="5"/>
      <c r="B2" s="25"/>
      <c r="C2" s="5"/>
      <c r="D2" s="5"/>
      <c r="E2" s="5"/>
      <c r="F2" s="10"/>
      <c r="J2" s="10"/>
    </row>
    <row r="3" spans="1:27" ht="20.25" customHeight="1">
      <c r="A3" s="5"/>
      <c r="B3" s="25"/>
      <c r="C3" s="5"/>
      <c r="D3" s="5"/>
      <c r="E3" s="1498" t="s">
        <v>190</v>
      </c>
      <c r="F3" s="1498"/>
      <c r="G3" s="1498"/>
      <c r="H3" s="1498"/>
      <c r="I3" s="1498"/>
      <c r="J3" s="1498"/>
      <c r="K3" s="1498"/>
      <c r="L3" s="1498"/>
    </row>
    <row r="4" spans="1:27" ht="18.75" customHeight="1">
      <c r="A4" s="5"/>
      <c r="B4" s="1447" t="s">
        <v>1516</v>
      </c>
      <c r="C4" s="1448" t="s">
        <v>1341</v>
      </c>
      <c r="D4" s="1448"/>
      <c r="E4" s="1448" t="s">
        <v>1591</v>
      </c>
      <c r="F4" s="1448"/>
      <c r="G4" s="1448"/>
      <c r="H4" s="1448"/>
      <c r="I4" s="1448"/>
      <c r="J4" s="1448"/>
      <c r="K4" s="1579" t="s">
        <v>1701</v>
      </c>
      <c r="L4" s="1551"/>
      <c r="M4" s="7"/>
      <c r="N4" s="7"/>
      <c r="O4" s="7"/>
      <c r="P4" s="7"/>
      <c r="Q4" s="7"/>
      <c r="R4" s="7"/>
      <c r="S4" s="7"/>
      <c r="T4" s="7"/>
      <c r="U4" s="26"/>
      <c r="V4" s="26"/>
      <c r="X4" s="27"/>
      <c r="Y4" s="27"/>
      <c r="Z4" s="27"/>
      <c r="AA4" s="27"/>
    </row>
    <row r="5" spans="1:27" ht="18.75" customHeight="1">
      <c r="A5" s="5"/>
      <c r="B5" s="1465"/>
      <c r="C5" s="1443"/>
      <c r="D5" s="1443"/>
      <c r="E5" s="1443" t="s">
        <v>393</v>
      </c>
      <c r="F5" s="1443"/>
      <c r="G5" s="1443" t="s">
        <v>1513</v>
      </c>
      <c r="H5" s="1443"/>
      <c r="I5" s="1443" t="s">
        <v>1514</v>
      </c>
      <c r="J5" s="1443"/>
      <c r="K5" s="1568"/>
      <c r="L5" s="1552"/>
      <c r="M5" s="7"/>
      <c r="N5" s="7"/>
      <c r="O5" s="7"/>
      <c r="P5" s="7"/>
      <c r="Q5" s="7"/>
      <c r="R5" s="7"/>
      <c r="S5" s="7"/>
      <c r="T5" s="7"/>
      <c r="U5" s="26"/>
      <c r="V5" s="26"/>
      <c r="X5" s="27"/>
      <c r="Y5" s="27"/>
      <c r="Z5" s="27"/>
      <c r="AA5" s="27"/>
    </row>
    <row r="6" spans="1:27" ht="18.75" customHeight="1">
      <c r="A6" s="5"/>
      <c r="B6" s="435" t="s">
        <v>1679</v>
      </c>
      <c r="C6" s="1583">
        <v>5210</v>
      </c>
      <c r="D6" s="1584"/>
      <c r="E6" s="1490">
        <v>24943</v>
      </c>
      <c r="F6" s="1490"/>
      <c r="G6" s="1490">
        <v>12224</v>
      </c>
      <c r="H6" s="1490"/>
      <c r="I6" s="1490">
        <v>12719</v>
      </c>
      <c r="J6" s="1490"/>
      <c r="K6" s="1581">
        <f>E6/C6</f>
        <v>4.7875239923224564</v>
      </c>
      <c r="L6" s="1582"/>
      <c r="M6" s="27"/>
      <c r="N6" s="27"/>
      <c r="O6" s="27"/>
      <c r="P6" s="27"/>
      <c r="Q6" s="27"/>
      <c r="R6" s="27"/>
      <c r="S6" s="27"/>
      <c r="T6" s="27"/>
      <c r="U6" s="28"/>
      <c r="V6" s="28"/>
      <c r="X6" s="27"/>
      <c r="Y6" s="27"/>
      <c r="Z6" s="27"/>
      <c r="AA6" s="27"/>
    </row>
    <row r="7" spans="1:27" ht="18.75" customHeight="1">
      <c r="A7" s="5"/>
      <c r="B7" s="435" t="s">
        <v>322</v>
      </c>
      <c r="C7" s="1580">
        <v>5850</v>
      </c>
      <c r="D7" s="1580"/>
      <c r="E7" s="1490">
        <v>26938</v>
      </c>
      <c r="F7" s="1490"/>
      <c r="G7" s="1490">
        <v>13145</v>
      </c>
      <c r="H7" s="1490"/>
      <c r="I7" s="1490">
        <v>13793</v>
      </c>
      <c r="J7" s="1490"/>
      <c r="K7" s="1581">
        <f t="shared" ref="K7:K15" si="0">E7/C7</f>
        <v>4.6047863247863248</v>
      </c>
      <c r="L7" s="1582"/>
      <c r="M7" s="27"/>
      <c r="N7" s="27"/>
      <c r="O7" s="27"/>
      <c r="P7" s="27"/>
      <c r="Q7" s="27"/>
      <c r="R7" s="27"/>
      <c r="S7" s="27"/>
      <c r="T7" s="27"/>
      <c r="U7" s="28"/>
      <c r="V7" s="28"/>
      <c r="X7" s="27"/>
      <c r="Y7" s="27"/>
      <c r="Z7" s="27"/>
      <c r="AA7" s="27"/>
    </row>
    <row r="8" spans="1:27" ht="18.75" customHeight="1">
      <c r="A8" s="5"/>
      <c r="B8" s="435" t="s">
        <v>1515</v>
      </c>
      <c r="C8" s="1580">
        <v>7841</v>
      </c>
      <c r="D8" s="1580"/>
      <c r="E8" s="1490">
        <v>32513</v>
      </c>
      <c r="F8" s="1490"/>
      <c r="G8" s="1490">
        <v>15932</v>
      </c>
      <c r="H8" s="1490"/>
      <c r="I8" s="1490">
        <v>16581</v>
      </c>
      <c r="J8" s="1490"/>
      <c r="K8" s="1581">
        <f t="shared" si="0"/>
        <v>4.1465374314500698</v>
      </c>
      <c r="L8" s="1582"/>
      <c r="M8" s="27"/>
      <c r="N8" s="27"/>
      <c r="O8" s="27"/>
      <c r="P8" s="27"/>
      <c r="Q8" s="27"/>
      <c r="R8" s="27"/>
      <c r="S8" s="27"/>
      <c r="T8" s="27"/>
      <c r="U8" s="28"/>
      <c r="V8" s="28"/>
      <c r="X8" s="27"/>
      <c r="Y8" s="27"/>
      <c r="Z8" s="27"/>
      <c r="AA8" s="27"/>
    </row>
    <row r="9" spans="1:27" ht="18.75" customHeight="1">
      <c r="A9" s="5"/>
      <c r="B9" s="435" t="s">
        <v>1342</v>
      </c>
      <c r="C9" s="1580">
        <v>9339</v>
      </c>
      <c r="D9" s="1580"/>
      <c r="E9" s="1490">
        <v>38144</v>
      </c>
      <c r="F9" s="1490"/>
      <c r="G9" s="1490">
        <v>18762</v>
      </c>
      <c r="H9" s="1490"/>
      <c r="I9" s="1490">
        <v>19382</v>
      </c>
      <c r="J9" s="1490"/>
      <c r="K9" s="1581">
        <f t="shared" si="0"/>
        <v>4.0843773423278726</v>
      </c>
      <c r="L9" s="1582"/>
      <c r="M9" s="27"/>
      <c r="N9" s="27"/>
      <c r="O9" s="27"/>
      <c r="P9" s="27"/>
      <c r="Q9" s="27"/>
      <c r="R9" s="27"/>
      <c r="S9" s="27"/>
      <c r="T9" s="27"/>
      <c r="U9" s="28"/>
      <c r="V9" s="28"/>
      <c r="X9" s="27"/>
      <c r="Y9" s="27"/>
      <c r="Z9" s="27"/>
      <c r="AA9" s="27"/>
    </row>
    <row r="10" spans="1:27" ht="18.75" customHeight="1">
      <c r="A10" s="5"/>
      <c r="B10" s="435" t="s">
        <v>1343</v>
      </c>
      <c r="C10" s="1490">
        <v>10920</v>
      </c>
      <c r="D10" s="1490"/>
      <c r="E10" s="1490">
        <v>42478</v>
      </c>
      <c r="F10" s="1490"/>
      <c r="G10" s="1490">
        <v>20990</v>
      </c>
      <c r="H10" s="1490"/>
      <c r="I10" s="1490">
        <v>21488</v>
      </c>
      <c r="J10" s="1490"/>
      <c r="K10" s="1581">
        <f t="shared" si="0"/>
        <v>3.8899267399267399</v>
      </c>
      <c r="L10" s="1582"/>
      <c r="M10" s="27"/>
      <c r="N10" s="27"/>
      <c r="O10" s="27"/>
      <c r="P10" s="27"/>
      <c r="Q10" s="27"/>
      <c r="R10" s="27"/>
      <c r="S10" s="27"/>
      <c r="T10" s="27"/>
      <c r="U10" s="28"/>
      <c r="V10" s="28"/>
      <c r="X10" s="27"/>
      <c r="Y10" s="27"/>
      <c r="Z10" s="27"/>
      <c r="AA10" s="27"/>
    </row>
    <row r="11" spans="1:27" ht="18.75" customHeight="1">
      <c r="A11" s="5"/>
      <c r="B11" s="435" t="s">
        <v>838</v>
      </c>
      <c r="C11" s="1490">
        <v>11765</v>
      </c>
      <c r="D11" s="1490"/>
      <c r="E11" s="1490">
        <v>43671</v>
      </c>
      <c r="F11" s="1490"/>
      <c r="G11" s="1490">
        <v>21622</v>
      </c>
      <c r="H11" s="1490"/>
      <c r="I11" s="1490">
        <v>22049</v>
      </c>
      <c r="J11" s="1490"/>
      <c r="K11" s="1581">
        <f t="shared" si="0"/>
        <v>3.7119422014449639</v>
      </c>
      <c r="L11" s="1582"/>
      <c r="M11" s="27"/>
      <c r="N11" s="27"/>
      <c r="O11" s="27"/>
      <c r="P11" s="27"/>
      <c r="Q11" s="27"/>
      <c r="R11" s="27"/>
      <c r="S11" s="27"/>
      <c r="T11" s="27"/>
      <c r="U11" s="28"/>
      <c r="V11" s="28"/>
      <c r="X11" s="27"/>
      <c r="Y11" s="27"/>
      <c r="Z11" s="27"/>
      <c r="AA11" s="27"/>
    </row>
    <row r="12" spans="1:27" ht="18.75" customHeight="1">
      <c r="A12" s="5"/>
      <c r="B12" s="435" t="s">
        <v>839</v>
      </c>
      <c r="C12" s="1585">
        <v>13191</v>
      </c>
      <c r="D12" s="1585"/>
      <c r="E12" s="1490">
        <v>45865</v>
      </c>
      <c r="F12" s="1490"/>
      <c r="G12" s="1586">
        <v>22738</v>
      </c>
      <c r="H12" s="1587"/>
      <c r="I12" s="1490">
        <v>23127</v>
      </c>
      <c r="J12" s="1490"/>
      <c r="K12" s="1581">
        <f t="shared" si="0"/>
        <v>3.4769918884087634</v>
      </c>
      <c r="L12" s="1582"/>
      <c r="M12" s="27"/>
      <c r="N12" s="27"/>
      <c r="O12" s="27"/>
      <c r="P12" s="27"/>
      <c r="Q12" s="27"/>
      <c r="R12" s="27"/>
      <c r="S12" s="27"/>
      <c r="T12" s="27"/>
      <c r="U12" s="28"/>
      <c r="V12" s="28"/>
      <c r="X12" s="29"/>
      <c r="Y12" s="29"/>
      <c r="Z12" s="29"/>
      <c r="AA12" s="29"/>
    </row>
    <row r="13" spans="1:27" ht="18.75" customHeight="1">
      <c r="A13" s="5"/>
      <c r="B13" s="435" t="s">
        <v>1505</v>
      </c>
      <c r="C13" s="1490">
        <v>15170</v>
      </c>
      <c r="D13" s="1490"/>
      <c r="E13" s="1490">
        <v>48326</v>
      </c>
      <c r="F13" s="1490"/>
      <c r="G13" s="1490">
        <v>24123</v>
      </c>
      <c r="H13" s="1490"/>
      <c r="I13" s="1490">
        <v>24203</v>
      </c>
      <c r="J13" s="1490"/>
      <c r="K13" s="1581">
        <f t="shared" si="0"/>
        <v>3.1856295319709953</v>
      </c>
      <c r="L13" s="1582"/>
      <c r="M13" s="27"/>
      <c r="N13" s="27"/>
      <c r="O13" s="27"/>
      <c r="P13" s="27"/>
      <c r="Q13" s="27"/>
      <c r="R13" s="27"/>
      <c r="S13" s="27"/>
      <c r="T13" s="27"/>
      <c r="U13" s="28"/>
      <c r="V13" s="28"/>
      <c r="X13" s="1588"/>
      <c r="Y13" s="1588"/>
      <c r="Z13" s="29"/>
      <c r="AA13" s="29"/>
    </row>
    <row r="14" spans="1:27" ht="18.75" customHeight="1">
      <c r="A14" s="5"/>
      <c r="B14" s="435" t="s">
        <v>640</v>
      </c>
      <c r="C14" s="1490">
        <v>16589</v>
      </c>
      <c r="D14" s="1490"/>
      <c r="E14" s="1490">
        <v>49486</v>
      </c>
      <c r="F14" s="1490"/>
      <c r="G14" s="1490">
        <v>24759</v>
      </c>
      <c r="H14" s="1490"/>
      <c r="I14" s="1490">
        <v>24727</v>
      </c>
      <c r="J14" s="1490"/>
      <c r="K14" s="1581">
        <f t="shared" si="0"/>
        <v>2.9830610645608537</v>
      </c>
      <c r="L14" s="1582"/>
      <c r="M14" s="27"/>
      <c r="N14" s="27"/>
      <c r="O14" s="27"/>
      <c r="P14" s="27"/>
      <c r="Q14" s="27"/>
      <c r="R14" s="27"/>
      <c r="S14" s="27"/>
      <c r="T14" s="27"/>
      <c r="U14" s="28"/>
      <c r="V14" s="28"/>
      <c r="X14" s="27"/>
      <c r="Y14" s="27"/>
      <c r="Z14" s="29"/>
      <c r="AA14" s="29"/>
    </row>
    <row r="15" spans="1:27" ht="18.75" customHeight="1">
      <c r="A15" s="5"/>
      <c r="B15" s="435" t="s">
        <v>1210</v>
      </c>
      <c r="C15" s="1490">
        <v>17476</v>
      </c>
      <c r="D15" s="1490"/>
      <c r="E15" s="1490">
        <v>49955</v>
      </c>
      <c r="F15" s="1490"/>
      <c r="G15" s="1490">
        <v>24807</v>
      </c>
      <c r="H15" s="1490"/>
      <c r="I15" s="1490">
        <v>25148</v>
      </c>
      <c r="J15" s="1490"/>
      <c r="K15" s="1581">
        <f t="shared" si="0"/>
        <v>2.8584916456855116</v>
      </c>
      <c r="L15" s="1582"/>
      <c r="M15" s="27"/>
      <c r="N15" s="27"/>
      <c r="O15" s="27"/>
      <c r="P15" s="27"/>
      <c r="Q15" s="27"/>
      <c r="R15" s="27"/>
      <c r="S15" s="27"/>
      <c r="T15" s="27"/>
      <c r="U15" s="28"/>
      <c r="V15" s="28"/>
      <c r="X15" s="1588"/>
      <c r="Y15" s="1588"/>
      <c r="Z15" s="29"/>
      <c r="AA15" s="29"/>
    </row>
    <row r="16" spans="1:27" ht="18.75" customHeight="1">
      <c r="A16" s="5"/>
      <c r="B16" s="436" t="s">
        <v>1941</v>
      </c>
      <c r="C16" s="1492">
        <v>18143</v>
      </c>
      <c r="D16" s="1492"/>
      <c r="E16" s="1492">
        <v>49889</v>
      </c>
      <c r="F16" s="1492"/>
      <c r="G16" s="1492">
        <v>24644</v>
      </c>
      <c r="H16" s="1492"/>
      <c r="I16" s="1492">
        <v>25245</v>
      </c>
      <c r="J16" s="1492"/>
      <c r="K16" s="1589">
        <f>E16/C16</f>
        <v>2.7497657498759853</v>
      </c>
      <c r="L16" s="1590"/>
      <c r="M16" s="27"/>
      <c r="N16" s="27"/>
      <c r="O16" s="27"/>
      <c r="P16" s="27"/>
      <c r="Q16" s="27"/>
      <c r="R16" s="27"/>
      <c r="S16" s="27"/>
      <c r="T16" s="27"/>
      <c r="U16" s="28"/>
      <c r="V16" s="28"/>
      <c r="X16" s="27"/>
      <c r="Y16" s="27"/>
      <c r="Z16" s="29"/>
      <c r="AA16" s="29"/>
    </row>
    <row r="17" spans="1:27" ht="20.25" customHeight="1">
      <c r="A17" s="5"/>
      <c r="B17" s="1591" t="s">
        <v>392</v>
      </c>
      <c r="C17" s="1591"/>
      <c r="D17" s="1591"/>
      <c r="E17" s="1591"/>
      <c r="F17" s="27"/>
      <c r="G17" s="27"/>
      <c r="H17" s="27"/>
      <c r="I17" s="27"/>
      <c r="J17" s="27"/>
      <c r="K17" s="28"/>
      <c r="L17" s="28"/>
      <c r="M17" s="27"/>
      <c r="N17" s="27"/>
      <c r="O17" s="27"/>
      <c r="P17" s="27"/>
      <c r="Q17" s="1588"/>
      <c r="R17" s="1588"/>
      <c r="S17" s="1588"/>
      <c r="T17" s="1588"/>
      <c r="U17" s="1588"/>
      <c r="V17" s="1588"/>
      <c r="X17" s="1588"/>
      <c r="Y17" s="1588"/>
      <c r="Z17" s="29"/>
      <c r="AA17" s="29"/>
    </row>
    <row r="38" spans="1:12" ht="24.75" customHeight="1"/>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B17:E17"/>
    <mergeCell ref="C16:D16"/>
    <mergeCell ref="E16:F16"/>
    <mergeCell ref="G16:H16"/>
    <mergeCell ref="I16:J16"/>
    <mergeCell ref="K16:L16"/>
    <mergeCell ref="K15:L15"/>
    <mergeCell ref="Q17:R17"/>
    <mergeCell ref="S17:T17"/>
    <mergeCell ref="U17:V17"/>
    <mergeCell ref="X17:Y17"/>
    <mergeCell ref="X15:Y15"/>
    <mergeCell ref="X13:Y13"/>
    <mergeCell ref="C14:D14"/>
    <mergeCell ref="E14:F14"/>
    <mergeCell ref="G14:H14"/>
    <mergeCell ref="I14:J14"/>
    <mergeCell ref="K14:L14"/>
    <mergeCell ref="C13:D13"/>
    <mergeCell ref="E13:F13"/>
    <mergeCell ref="G13:H13"/>
    <mergeCell ref="I13:J13"/>
    <mergeCell ref="K13:L13"/>
    <mergeCell ref="C15:D15"/>
    <mergeCell ref="E15:F15"/>
    <mergeCell ref="G15:H15"/>
    <mergeCell ref="I15:J15"/>
    <mergeCell ref="C12:D12"/>
    <mergeCell ref="E12:F12"/>
    <mergeCell ref="G12:H12"/>
    <mergeCell ref="I12:J12"/>
    <mergeCell ref="K12:L12"/>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C6:D6"/>
    <mergeCell ref="E6:F6"/>
    <mergeCell ref="G6:H6"/>
    <mergeCell ref="I6:J6"/>
    <mergeCell ref="K6:L6"/>
    <mergeCell ref="C7:D7"/>
    <mergeCell ref="E7:F7"/>
    <mergeCell ref="G7:H7"/>
    <mergeCell ref="I7:J7"/>
    <mergeCell ref="K7:L7"/>
    <mergeCell ref="E3:L3"/>
    <mergeCell ref="B4:B5"/>
    <mergeCell ref="C4:D5"/>
    <mergeCell ref="E4:J4"/>
    <mergeCell ref="K4:L5"/>
    <mergeCell ref="E5:F5"/>
    <mergeCell ref="G5:H5"/>
    <mergeCell ref="I5:J5"/>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zoomScaleNormal="100" workbookViewId="0">
      <selection activeCell="T12" sqref="T12"/>
    </sheetView>
  </sheetViews>
  <sheetFormatPr defaultRowHeight="13.5"/>
  <cols>
    <col min="1" max="1" width="1.25" style="11" customWidth="1"/>
    <col min="2" max="2" width="9" style="11"/>
    <col min="3" max="3" width="7.25" style="11" customWidth="1"/>
    <col min="4" max="4" width="0.375" style="11" hidden="1" customWidth="1"/>
    <col min="5" max="7" width="7.25" style="11" customWidth="1"/>
    <col min="8" max="8" width="0.25" style="11" hidden="1" customWidth="1"/>
    <col min="9" max="11" width="7.25" style="11" customWidth="1"/>
    <col min="12" max="12" width="0.25" style="11" hidden="1" customWidth="1"/>
    <col min="13" max="14" width="7.25" style="11" customWidth="1"/>
    <col min="15" max="15" width="3.75" style="11" customWidth="1"/>
    <col min="16" max="16" width="0.25" style="11" hidden="1" customWidth="1"/>
    <col min="17" max="18" width="3.75" style="11" customWidth="1"/>
    <col min="19" max="19" width="7.25" style="11" customWidth="1"/>
    <col min="20" max="20" width="3.75" style="11" customWidth="1"/>
    <col min="21" max="21" width="9" style="11"/>
    <col min="22" max="24" width="7.75" style="11" bestFit="1" customWidth="1"/>
    <col min="25" max="25" width="8.75" style="11" bestFit="1" customWidth="1"/>
    <col min="26" max="27" width="8.625" style="11" bestFit="1" customWidth="1"/>
    <col min="28" max="28" width="6.25" style="11" customWidth="1"/>
    <col min="29" max="30" width="7.625" style="11" bestFit="1" customWidth="1"/>
    <col min="31" max="32" width="4.5" style="11" bestFit="1" customWidth="1"/>
    <col min="33" max="33" width="3.5" style="11" bestFit="1" customWidth="1"/>
    <col min="34" max="16384" width="9" style="11"/>
  </cols>
  <sheetData>
    <row r="1" spans="1:33" s="142" customFormat="1" ht="26.25" customHeight="1">
      <c r="A1" s="155" t="s">
        <v>1320</v>
      </c>
      <c r="B1" s="144"/>
      <c r="C1" s="154"/>
      <c r="D1" s="154"/>
      <c r="E1" s="154"/>
      <c r="F1" s="154"/>
      <c r="G1" s="154"/>
      <c r="H1" s="154"/>
      <c r="I1" s="154"/>
      <c r="J1" s="154"/>
      <c r="K1" s="154"/>
      <c r="L1" s="154"/>
      <c r="M1" s="154"/>
      <c r="N1" s="154"/>
      <c r="O1" s="154"/>
      <c r="P1" s="154"/>
      <c r="Q1" s="145"/>
      <c r="R1" s="145"/>
    </row>
    <row r="2" spans="1:33" ht="20.25" customHeight="1">
      <c r="B2" s="5"/>
      <c r="C2" s="5"/>
      <c r="D2" s="5"/>
      <c r="E2" s="5"/>
      <c r="F2" s="5"/>
      <c r="G2" s="5"/>
      <c r="H2" s="5"/>
      <c r="I2" s="5"/>
      <c r="J2" s="5"/>
      <c r="K2" s="5"/>
      <c r="L2" s="5"/>
      <c r="M2" s="298" t="s">
        <v>2439</v>
      </c>
      <c r="N2" s="334"/>
      <c r="O2" s="1380"/>
      <c r="P2" s="1380"/>
      <c r="Q2" s="1380"/>
      <c r="R2" s="1380"/>
    </row>
    <row r="3" spans="1:33" ht="18.75" customHeight="1">
      <c r="A3" s="5"/>
      <c r="B3" s="1447" t="s">
        <v>1516</v>
      </c>
      <c r="C3" s="1448" t="s">
        <v>323</v>
      </c>
      <c r="D3" s="1448"/>
      <c r="E3" s="1448"/>
      <c r="F3" s="1448"/>
      <c r="G3" s="1448" t="s">
        <v>324</v>
      </c>
      <c r="H3" s="1448"/>
      <c r="I3" s="1448"/>
      <c r="J3" s="1448"/>
      <c r="K3" s="1448" t="s">
        <v>325</v>
      </c>
      <c r="L3" s="1448"/>
      <c r="M3" s="1595"/>
      <c r="N3" s="1595"/>
      <c r="O3" s="1596" t="s">
        <v>2397</v>
      </c>
      <c r="P3" s="1597"/>
      <c r="Q3" s="1598"/>
      <c r="R3" s="1599"/>
      <c r="S3" s="29"/>
      <c r="T3" s="1592"/>
      <c r="U3" s="1592"/>
      <c r="V3" s="1592"/>
      <c r="W3" s="1592"/>
      <c r="X3" s="1592"/>
      <c r="Y3" s="1592"/>
      <c r="Z3" s="1592"/>
      <c r="AA3" s="1592"/>
      <c r="AB3" s="1593"/>
      <c r="AC3" s="1593"/>
      <c r="AD3" s="1592"/>
      <c r="AE3" s="1593"/>
      <c r="AF3" s="1593"/>
    </row>
    <row r="4" spans="1:33" ht="18.75" customHeight="1">
      <c r="A4" s="5"/>
      <c r="B4" s="1465"/>
      <c r="C4" s="432" t="s">
        <v>1569</v>
      </c>
      <c r="D4" s="432"/>
      <c r="E4" s="432" t="s">
        <v>1513</v>
      </c>
      <c r="F4" s="432" t="s">
        <v>1570</v>
      </c>
      <c r="G4" s="432" t="s">
        <v>1569</v>
      </c>
      <c r="H4" s="432"/>
      <c r="I4" s="432" t="s">
        <v>1513</v>
      </c>
      <c r="J4" s="432" t="s">
        <v>1570</v>
      </c>
      <c r="K4" s="432" t="s">
        <v>1569</v>
      </c>
      <c r="L4" s="432"/>
      <c r="M4" s="432" t="s">
        <v>1513</v>
      </c>
      <c r="N4" s="432" t="s">
        <v>1570</v>
      </c>
      <c r="O4" s="442" t="s">
        <v>1569</v>
      </c>
      <c r="P4" s="442"/>
      <c r="Q4" s="443" t="s">
        <v>1513</v>
      </c>
      <c r="R4" s="444" t="s">
        <v>1570</v>
      </c>
      <c r="S4" s="29"/>
      <c r="T4" s="1592"/>
      <c r="U4" s="7"/>
      <c r="V4" s="7"/>
      <c r="W4" s="7"/>
      <c r="X4" s="7"/>
      <c r="Y4" s="7"/>
      <c r="Z4" s="7"/>
      <c r="AA4" s="7"/>
      <c r="AB4" s="7"/>
      <c r="AC4" s="7"/>
      <c r="AD4" s="31"/>
      <c r="AE4" s="29"/>
      <c r="AF4" s="29"/>
    </row>
    <row r="5" spans="1:33" ht="18.75" customHeight="1">
      <c r="A5" s="5"/>
      <c r="B5" s="439" t="s">
        <v>1342</v>
      </c>
      <c r="C5" s="558">
        <v>10108</v>
      </c>
      <c r="D5" s="743">
        <f t="shared" ref="D5:D12" si="0">C5/(C5+G5+K5+O5)</f>
        <v>0.26499580536912754</v>
      </c>
      <c r="E5" s="558">
        <v>5178</v>
      </c>
      <c r="F5" s="558">
        <v>4930</v>
      </c>
      <c r="G5" s="558">
        <v>24690</v>
      </c>
      <c r="H5" s="743">
        <f t="shared" ref="H5:H12" si="1">G5/(C5+G5+K5+O5)</f>
        <v>0.64728397651006708</v>
      </c>
      <c r="I5" s="558">
        <v>12219</v>
      </c>
      <c r="J5" s="558">
        <v>12471</v>
      </c>
      <c r="K5" s="558">
        <v>3338</v>
      </c>
      <c r="L5" s="743">
        <f t="shared" ref="L5:L12" si="2">K5/(C5+G5+K5+O5)</f>
        <v>8.7510486577181204E-2</v>
      </c>
      <c r="M5" s="558">
        <v>1361</v>
      </c>
      <c r="N5" s="558">
        <v>1977</v>
      </c>
      <c r="O5" s="558">
        <v>8</v>
      </c>
      <c r="P5" s="743">
        <f t="shared" ref="P5:P12" si="3">O5/(C5+G5+K5+O5)</f>
        <v>2.0973154362416107E-4</v>
      </c>
      <c r="Q5" s="280">
        <v>4</v>
      </c>
      <c r="R5" s="482">
        <v>4</v>
      </c>
      <c r="S5" s="29"/>
      <c r="T5" s="16"/>
      <c r="U5" s="32"/>
      <c r="V5" s="32"/>
      <c r="W5" s="32"/>
      <c r="X5" s="32"/>
      <c r="Y5" s="32"/>
      <c r="Z5" s="32"/>
      <c r="AA5" s="32"/>
      <c r="AB5" s="32"/>
      <c r="AC5" s="32"/>
      <c r="AD5" s="32"/>
      <c r="AE5" s="32"/>
      <c r="AF5" s="32"/>
    </row>
    <row r="6" spans="1:33" ht="18.75" customHeight="1">
      <c r="A6" s="5"/>
      <c r="B6" s="445" t="s">
        <v>1343</v>
      </c>
      <c r="C6" s="650">
        <v>10625</v>
      </c>
      <c r="D6" s="744">
        <f t="shared" si="0"/>
        <v>0.2501294787890202</v>
      </c>
      <c r="E6" s="650">
        <v>5426</v>
      </c>
      <c r="F6" s="650">
        <v>5199</v>
      </c>
      <c r="G6" s="650">
        <v>27958</v>
      </c>
      <c r="H6" s="744">
        <f t="shared" si="1"/>
        <v>0.6581759969866755</v>
      </c>
      <c r="I6" s="650">
        <v>14046</v>
      </c>
      <c r="J6" s="650">
        <v>13912</v>
      </c>
      <c r="K6" s="650">
        <v>3895</v>
      </c>
      <c r="L6" s="744">
        <f t="shared" si="2"/>
        <v>9.1694524224304352E-2</v>
      </c>
      <c r="M6" s="650">
        <v>1518</v>
      </c>
      <c r="N6" s="650">
        <v>2377</v>
      </c>
      <c r="O6" s="650">
        <v>0</v>
      </c>
      <c r="P6" s="744">
        <f t="shared" si="3"/>
        <v>0</v>
      </c>
      <c r="Q6" s="281">
        <v>0</v>
      </c>
      <c r="R6" s="282">
        <v>0</v>
      </c>
      <c r="S6" s="29"/>
      <c r="T6" s="16"/>
      <c r="U6" s="32"/>
      <c r="V6" s="32"/>
      <c r="W6" s="32"/>
      <c r="X6" s="32"/>
      <c r="Y6" s="32"/>
      <c r="Z6" s="32"/>
      <c r="AA6" s="32"/>
      <c r="AB6" s="32"/>
      <c r="AC6" s="32"/>
      <c r="AD6" s="32"/>
      <c r="AE6" s="32"/>
      <c r="AF6" s="32"/>
    </row>
    <row r="7" spans="1:33" ht="18.75" customHeight="1">
      <c r="A7" s="3"/>
      <c r="B7" s="445" t="s">
        <v>838</v>
      </c>
      <c r="C7" s="650">
        <v>8870</v>
      </c>
      <c r="D7" s="744">
        <f t="shared" si="0"/>
        <v>0.20310961507636646</v>
      </c>
      <c r="E7" s="650">
        <v>4612</v>
      </c>
      <c r="F7" s="650">
        <v>4258</v>
      </c>
      <c r="G7" s="650">
        <v>30194</v>
      </c>
      <c r="H7" s="744">
        <f t="shared" si="1"/>
        <v>0.691397036935266</v>
      </c>
      <c r="I7" s="650">
        <v>15177</v>
      </c>
      <c r="J7" s="650">
        <v>15017</v>
      </c>
      <c r="K7" s="650">
        <v>4593</v>
      </c>
      <c r="L7" s="744">
        <f t="shared" si="2"/>
        <v>0.10517276911451535</v>
      </c>
      <c r="M7" s="650">
        <v>1821</v>
      </c>
      <c r="N7" s="650">
        <v>2772</v>
      </c>
      <c r="O7" s="650">
        <v>14</v>
      </c>
      <c r="P7" s="744">
        <f t="shared" si="3"/>
        <v>3.2057887385221316E-4</v>
      </c>
      <c r="Q7" s="281">
        <v>12</v>
      </c>
      <c r="R7" s="282">
        <v>2</v>
      </c>
      <c r="S7" s="29"/>
      <c r="T7" s="16"/>
      <c r="U7" s="32"/>
      <c r="V7" s="32"/>
      <c r="W7" s="32"/>
      <c r="X7" s="32"/>
      <c r="Y7" s="32"/>
      <c r="Z7" s="32"/>
      <c r="AA7" s="32"/>
      <c r="AB7" s="32"/>
      <c r="AC7" s="32"/>
      <c r="AD7" s="32"/>
      <c r="AE7" s="32"/>
      <c r="AF7" s="32"/>
    </row>
    <row r="8" spans="1:33" ht="18.75" customHeight="1">
      <c r="A8" s="3"/>
      <c r="B8" s="445" t="s">
        <v>839</v>
      </c>
      <c r="C8" s="650">
        <v>7914</v>
      </c>
      <c r="D8" s="744">
        <f t="shared" si="0"/>
        <v>0.17254987463207239</v>
      </c>
      <c r="E8" s="650">
        <v>4097</v>
      </c>
      <c r="F8" s="650">
        <v>3817</v>
      </c>
      <c r="G8" s="650">
        <v>32143</v>
      </c>
      <c r="H8" s="744">
        <f t="shared" si="1"/>
        <v>0.7008176169192194</v>
      </c>
      <c r="I8" s="650">
        <v>16242</v>
      </c>
      <c r="J8" s="650">
        <v>15901</v>
      </c>
      <c r="K8" s="650">
        <v>5802</v>
      </c>
      <c r="L8" s="744">
        <f t="shared" si="2"/>
        <v>0.12650168974163306</v>
      </c>
      <c r="M8" s="650">
        <v>2395</v>
      </c>
      <c r="N8" s="650">
        <v>3407</v>
      </c>
      <c r="O8" s="650">
        <v>6</v>
      </c>
      <c r="P8" s="744">
        <f t="shared" si="3"/>
        <v>1.3081870707511175E-4</v>
      </c>
      <c r="Q8" s="281">
        <v>4</v>
      </c>
      <c r="R8" s="282">
        <v>2</v>
      </c>
      <c r="S8" s="29"/>
      <c r="T8" s="16"/>
      <c r="U8" s="32"/>
      <c r="V8" s="32"/>
      <c r="W8" s="32"/>
      <c r="X8" s="32"/>
      <c r="Y8" s="32"/>
      <c r="Z8" s="32"/>
      <c r="AA8" s="32"/>
      <c r="AB8" s="32"/>
      <c r="AC8" s="32"/>
      <c r="AD8" s="32"/>
      <c r="AE8" s="32"/>
      <c r="AF8" s="32"/>
    </row>
    <row r="9" spans="1:33" ht="18.75" customHeight="1">
      <c r="A9" s="3"/>
      <c r="B9" s="445" t="s">
        <v>1505</v>
      </c>
      <c r="C9" s="650">
        <v>7586</v>
      </c>
      <c r="D9" s="744">
        <f t="shared" si="0"/>
        <v>0.15697554111658321</v>
      </c>
      <c r="E9" s="650">
        <v>3891</v>
      </c>
      <c r="F9" s="650">
        <v>3695</v>
      </c>
      <c r="G9" s="650">
        <v>33738</v>
      </c>
      <c r="H9" s="744">
        <f t="shared" si="1"/>
        <v>0.69813350991184875</v>
      </c>
      <c r="I9" s="650">
        <v>17242</v>
      </c>
      <c r="J9" s="650">
        <v>16496</v>
      </c>
      <c r="K9" s="650">
        <v>6969</v>
      </c>
      <c r="L9" s="744">
        <f t="shared" si="2"/>
        <v>0.14420808674419566</v>
      </c>
      <c r="M9" s="650">
        <v>2966</v>
      </c>
      <c r="N9" s="650">
        <v>4003</v>
      </c>
      <c r="O9" s="650">
        <v>33</v>
      </c>
      <c r="P9" s="744">
        <f t="shared" si="3"/>
        <v>6.8286222737242894E-4</v>
      </c>
      <c r="Q9" s="281">
        <v>24</v>
      </c>
      <c r="R9" s="282">
        <v>9</v>
      </c>
      <c r="S9" s="29"/>
      <c r="T9" s="16"/>
      <c r="U9" s="32"/>
      <c r="V9" s="32"/>
      <c r="W9" s="32"/>
      <c r="X9" s="32"/>
      <c r="Y9" s="32"/>
      <c r="Z9" s="32"/>
      <c r="AA9" s="32"/>
      <c r="AB9" s="32"/>
      <c r="AC9" s="32"/>
      <c r="AD9" s="32"/>
      <c r="AE9" s="32"/>
      <c r="AF9" s="32"/>
    </row>
    <row r="10" spans="1:33" ht="18.75" customHeight="1">
      <c r="A10" s="3"/>
      <c r="B10" s="445" t="s">
        <v>640</v>
      </c>
      <c r="C10" s="650">
        <v>7490</v>
      </c>
      <c r="D10" s="744">
        <f t="shared" si="0"/>
        <v>0.15135593905346967</v>
      </c>
      <c r="E10" s="650">
        <v>3819</v>
      </c>
      <c r="F10" s="650">
        <v>3671</v>
      </c>
      <c r="G10" s="650">
        <v>33623</v>
      </c>
      <c r="H10" s="744">
        <f t="shared" si="1"/>
        <v>0.67944469142787856</v>
      </c>
      <c r="I10" s="650">
        <v>17255</v>
      </c>
      <c r="J10" s="650">
        <v>16368</v>
      </c>
      <c r="K10" s="650">
        <v>8340</v>
      </c>
      <c r="L10" s="744">
        <f t="shared" si="2"/>
        <v>0.16853251424645355</v>
      </c>
      <c r="M10" s="650">
        <v>3657</v>
      </c>
      <c r="N10" s="650">
        <v>4683</v>
      </c>
      <c r="O10" s="650">
        <v>33</v>
      </c>
      <c r="P10" s="744">
        <f t="shared" si="3"/>
        <v>6.6685527219819752E-4</v>
      </c>
      <c r="Q10" s="281">
        <v>28</v>
      </c>
      <c r="R10" s="282">
        <v>5</v>
      </c>
      <c r="S10" s="29"/>
      <c r="T10" s="16"/>
      <c r="U10" s="32"/>
      <c r="V10" s="32"/>
      <c r="W10" s="32"/>
      <c r="X10" s="32"/>
      <c r="Y10" s="32"/>
      <c r="Z10" s="32"/>
      <c r="AA10" s="32"/>
      <c r="AB10" s="32"/>
      <c r="AC10" s="32"/>
      <c r="AD10" s="32"/>
      <c r="AE10" s="32"/>
      <c r="AF10" s="32"/>
    </row>
    <row r="11" spans="1:33" ht="18.75" customHeight="1">
      <c r="A11" s="3"/>
      <c r="B11" s="445" t="s">
        <v>1210</v>
      </c>
      <c r="C11" s="650">
        <v>7573</v>
      </c>
      <c r="D11" s="744">
        <f t="shared" si="0"/>
        <v>0.1515964367931138</v>
      </c>
      <c r="E11" s="650">
        <v>3898</v>
      </c>
      <c r="F11" s="650">
        <v>3675</v>
      </c>
      <c r="G11" s="650">
        <v>32084</v>
      </c>
      <c r="H11" s="744">
        <f t="shared" si="1"/>
        <v>0.64225803222900613</v>
      </c>
      <c r="I11" s="650">
        <v>16200</v>
      </c>
      <c r="J11" s="650">
        <v>15884</v>
      </c>
      <c r="K11" s="650">
        <v>9969</v>
      </c>
      <c r="L11" s="744">
        <f t="shared" si="2"/>
        <v>0.19955960364327896</v>
      </c>
      <c r="M11" s="650">
        <v>4519</v>
      </c>
      <c r="N11" s="650">
        <v>5450</v>
      </c>
      <c r="O11" s="779">
        <v>329</v>
      </c>
      <c r="P11" s="780">
        <f t="shared" si="3"/>
        <v>6.5859273346011412E-3</v>
      </c>
      <c r="Q11" s="463">
        <v>190</v>
      </c>
      <c r="R11" s="660">
        <v>139</v>
      </c>
      <c r="S11" s="29"/>
      <c r="T11" s="16"/>
      <c r="U11" s="32"/>
      <c r="V11" s="32"/>
      <c r="W11" s="32"/>
      <c r="X11" s="32"/>
      <c r="Y11" s="32"/>
      <c r="Z11" s="32"/>
      <c r="AA11" s="32"/>
      <c r="AB11" s="32"/>
      <c r="AC11" s="32"/>
      <c r="AD11" s="32"/>
      <c r="AE11" s="32"/>
      <c r="AF11" s="32"/>
    </row>
    <row r="12" spans="1:33" ht="18.75" customHeight="1">
      <c r="A12" s="3"/>
      <c r="B12" s="446" t="s">
        <v>1941</v>
      </c>
      <c r="C12" s="651">
        <v>7318</v>
      </c>
      <c r="D12" s="745">
        <f t="shared" si="0"/>
        <v>0.14668564212551866</v>
      </c>
      <c r="E12" s="651">
        <v>3832</v>
      </c>
      <c r="F12" s="651">
        <v>3486</v>
      </c>
      <c r="G12" s="651">
        <v>29963</v>
      </c>
      <c r="H12" s="745">
        <f t="shared" si="1"/>
        <v>0.60059331716410436</v>
      </c>
      <c r="I12" s="651">
        <v>15028</v>
      </c>
      <c r="J12" s="651">
        <v>14935</v>
      </c>
      <c r="K12" s="651">
        <v>11956</v>
      </c>
      <c r="L12" s="745">
        <f t="shared" si="2"/>
        <v>0.23965202750105233</v>
      </c>
      <c r="M12" s="651">
        <v>5436</v>
      </c>
      <c r="N12" s="651">
        <v>6520</v>
      </c>
      <c r="O12" s="781">
        <v>652</v>
      </c>
      <c r="P12" s="782">
        <f t="shared" si="3"/>
        <v>1.3069013209324701E-2</v>
      </c>
      <c r="Q12" s="659">
        <v>348</v>
      </c>
      <c r="R12" s="783">
        <v>304</v>
      </c>
      <c r="S12" s="29"/>
      <c r="T12" s="16"/>
      <c r="U12" s="32"/>
      <c r="V12" s="32"/>
      <c r="W12" s="32"/>
      <c r="X12" s="32"/>
      <c r="Y12" s="32"/>
      <c r="Z12" s="32"/>
      <c r="AA12" s="32"/>
      <c r="AB12" s="32"/>
      <c r="AC12" s="32"/>
      <c r="AD12" s="32"/>
      <c r="AE12" s="32"/>
      <c r="AF12" s="32"/>
    </row>
    <row r="13" spans="1:33" ht="20.25" customHeight="1">
      <c r="A13" s="3"/>
      <c r="B13" s="1594" t="s">
        <v>1005</v>
      </c>
      <c r="C13" s="1594"/>
      <c r="D13" s="1594"/>
      <c r="E13" s="1594"/>
      <c r="F13" s="1594"/>
      <c r="G13" s="1594"/>
      <c r="H13" s="18"/>
      <c r="I13" s="32"/>
      <c r="J13" s="32"/>
      <c r="K13" s="32"/>
      <c r="L13" s="32"/>
      <c r="M13" s="33"/>
      <c r="N13" s="32"/>
      <c r="O13" s="32"/>
      <c r="P13" s="32"/>
      <c r="T13" s="34"/>
      <c r="U13" s="16"/>
      <c r="V13" s="32"/>
      <c r="W13" s="32"/>
      <c r="X13" s="32"/>
      <c r="Y13" s="32"/>
      <c r="Z13" s="32"/>
      <c r="AA13" s="32"/>
      <c r="AB13" s="32"/>
      <c r="AC13" s="32"/>
      <c r="AD13" s="32"/>
      <c r="AE13" s="32"/>
      <c r="AF13" s="32"/>
      <c r="AG13" s="32"/>
    </row>
    <row r="14" spans="1:33" ht="18.75" customHeight="1">
      <c r="A14" s="5"/>
      <c r="I14" s="7"/>
      <c r="J14" s="7"/>
      <c r="K14" s="7"/>
      <c r="L14" s="7"/>
      <c r="M14" s="7"/>
      <c r="N14" s="7"/>
      <c r="O14" s="7"/>
      <c r="P14" s="7"/>
      <c r="Q14" s="7"/>
      <c r="R14" s="7"/>
      <c r="S14" s="7"/>
      <c r="T14" s="7"/>
      <c r="U14" s="16"/>
      <c r="V14" s="32"/>
      <c r="W14" s="32"/>
      <c r="X14" s="32"/>
      <c r="Y14" s="32"/>
      <c r="Z14" s="32"/>
      <c r="AA14" s="32"/>
      <c r="AB14" s="32"/>
      <c r="AC14" s="32"/>
      <c r="AD14" s="32"/>
      <c r="AE14" s="32"/>
      <c r="AF14" s="32"/>
      <c r="AG14" s="32"/>
    </row>
    <row r="15" spans="1:33" ht="18.75" customHeight="1">
      <c r="A15" s="5"/>
      <c r="B15" s="7"/>
      <c r="C15" s="7"/>
      <c r="D15" s="7"/>
      <c r="E15" s="7"/>
      <c r="F15" s="7"/>
      <c r="G15" s="7"/>
      <c r="H15" s="7"/>
      <c r="I15" s="7"/>
      <c r="J15" s="7"/>
      <c r="K15" s="7"/>
      <c r="L15" s="7"/>
      <c r="M15" s="29"/>
      <c r="N15" s="29"/>
      <c r="O15" s="7"/>
      <c r="P15" s="7"/>
      <c r="Q15" s="29"/>
      <c r="R15" s="29"/>
      <c r="S15" s="29"/>
      <c r="T15" s="29"/>
      <c r="U15" s="16"/>
      <c r="V15" s="32"/>
      <c r="W15" s="32"/>
      <c r="X15" s="32"/>
      <c r="Y15" s="32"/>
      <c r="Z15" s="32"/>
      <c r="AA15" s="32"/>
      <c r="AB15" s="32"/>
      <c r="AC15" s="32"/>
      <c r="AD15" s="32"/>
      <c r="AE15" s="32"/>
      <c r="AF15" s="32"/>
      <c r="AG15" s="32"/>
    </row>
    <row r="16" spans="1:33" ht="18.75" customHeight="1">
      <c r="A16" s="5"/>
      <c r="B16" s="7"/>
      <c r="C16" s="7"/>
      <c r="D16" s="7"/>
      <c r="E16" s="7"/>
      <c r="F16" s="7"/>
      <c r="G16" s="7"/>
      <c r="H16" s="7"/>
      <c r="I16" s="7"/>
      <c r="J16" s="7"/>
      <c r="K16" s="7"/>
      <c r="L16" s="7"/>
      <c r="M16" s="7"/>
      <c r="N16" s="7"/>
      <c r="O16" s="31"/>
      <c r="P16" s="31"/>
      <c r="Q16" s="29"/>
      <c r="R16" s="29"/>
      <c r="S16" s="7"/>
      <c r="T16" s="7"/>
      <c r="U16" s="16"/>
      <c r="V16" s="32"/>
      <c r="W16" s="32"/>
      <c r="X16" s="32"/>
      <c r="Y16" s="32"/>
      <c r="Z16" s="32"/>
      <c r="AA16" s="32"/>
      <c r="AB16" s="32"/>
      <c r="AC16" s="32"/>
      <c r="AD16" s="32"/>
      <c r="AE16" s="32"/>
      <c r="AF16" s="32"/>
      <c r="AG16" s="32"/>
    </row>
    <row r="17" spans="1:33" ht="18.75" customHeight="1">
      <c r="A17" s="5"/>
      <c r="B17" s="16"/>
      <c r="C17" s="32"/>
      <c r="D17" s="32"/>
      <c r="E17" s="32"/>
      <c r="F17" s="32"/>
      <c r="G17" s="32"/>
      <c r="H17" s="32"/>
      <c r="I17" s="32"/>
      <c r="J17" s="32"/>
      <c r="K17" s="32"/>
      <c r="L17" s="32"/>
      <c r="M17" s="32"/>
      <c r="N17" s="32"/>
      <c r="O17" s="32"/>
      <c r="P17" s="32"/>
      <c r="Q17" s="29"/>
      <c r="R17" s="29"/>
      <c r="S17" s="32"/>
      <c r="T17" s="32"/>
      <c r="U17" s="16"/>
      <c r="V17" s="32"/>
      <c r="W17" s="32"/>
      <c r="X17" s="32"/>
      <c r="Y17" s="32"/>
      <c r="Z17" s="32"/>
      <c r="AA17" s="32"/>
      <c r="AB17" s="32"/>
      <c r="AC17" s="32"/>
      <c r="AD17" s="32"/>
      <c r="AE17" s="32"/>
      <c r="AF17" s="32"/>
      <c r="AG17" s="32"/>
    </row>
    <row r="18" spans="1:33" ht="18.75" customHeight="1">
      <c r="A18" s="5"/>
      <c r="B18" s="16"/>
      <c r="C18" s="32"/>
      <c r="D18" s="32"/>
      <c r="E18" s="32"/>
      <c r="F18" s="32"/>
      <c r="G18" s="32"/>
      <c r="H18" s="32"/>
      <c r="I18" s="32"/>
      <c r="J18" s="32"/>
      <c r="K18" s="32"/>
      <c r="L18" s="32"/>
      <c r="M18" s="32"/>
      <c r="N18" s="32"/>
      <c r="O18" s="32"/>
      <c r="P18" s="32"/>
      <c r="Q18" s="29"/>
      <c r="R18" s="29"/>
      <c r="S18" s="32"/>
      <c r="T18" s="32"/>
      <c r="U18" s="73"/>
      <c r="V18" s="32"/>
      <c r="W18" s="32"/>
      <c r="X18" s="32"/>
      <c r="Y18" s="32"/>
      <c r="Z18" s="32"/>
      <c r="AA18" s="32"/>
      <c r="AB18" s="32"/>
      <c r="AC18" s="32"/>
      <c r="AD18" s="32"/>
      <c r="AE18" s="32"/>
      <c r="AF18" s="32"/>
      <c r="AG18" s="32"/>
    </row>
    <row r="19" spans="1:33" ht="18.75" customHeight="1">
      <c r="A19" s="3"/>
      <c r="B19" s="16"/>
      <c r="C19" s="32"/>
      <c r="D19" s="32"/>
      <c r="E19" s="32"/>
      <c r="F19" s="32"/>
      <c r="G19" s="32"/>
      <c r="H19" s="32"/>
      <c r="I19" s="32"/>
      <c r="J19" s="32"/>
      <c r="K19" s="32"/>
      <c r="L19" s="32"/>
      <c r="M19" s="32"/>
      <c r="N19" s="32"/>
      <c r="O19" s="32"/>
      <c r="P19" s="32"/>
      <c r="Q19" s="29"/>
      <c r="R19" s="29"/>
      <c r="S19" s="32"/>
      <c r="T19" s="32"/>
      <c r="U19" s="73"/>
      <c r="V19" s="32"/>
      <c r="W19" s="32"/>
      <c r="X19" s="32"/>
      <c r="Y19" s="32"/>
      <c r="Z19" s="32"/>
      <c r="AA19" s="32"/>
      <c r="AB19" s="32"/>
      <c r="AC19" s="32"/>
      <c r="AD19" s="32"/>
      <c r="AE19" s="32"/>
      <c r="AF19" s="32"/>
      <c r="AG19" s="32"/>
    </row>
    <row r="20" spans="1:33" ht="18.75" customHeight="1">
      <c r="A20" s="3"/>
      <c r="B20" s="16"/>
      <c r="C20" s="32"/>
      <c r="D20" s="32"/>
      <c r="E20" s="32"/>
      <c r="F20" s="32"/>
      <c r="G20" s="32"/>
      <c r="H20" s="32"/>
      <c r="I20" s="32"/>
      <c r="J20" s="32"/>
      <c r="K20" s="32"/>
      <c r="L20" s="32"/>
      <c r="M20" s="32"/>
      <c r="N20" s="32"/>
      <c r="O20" s="32"/>
      <c r="P20" s="32"/>
      <c r="Q20" s="29"/>
      <c r="R20" s="29"/>
      <c r="S20" s="32"/>
      <c r="T20" s="32"/>
      <c r="U20" s="32"/>
      <c r="V20" s="32"/>
      <c r="W20" s="32"/>
      <c r="X20" s="32"/>
      <c r="Y20" s="29"/>
      <c r="Z20" s="29"/>
      <c r="AA20" s="35"/>
      <c r="AB20" s="29"/>
      <c r="AC20" s="29"/>
      <c r="AD20" s="29"/>
      <c r="AE20" s="29"/>
      <c r="AF20" s="29"/>
      <c r="AG20" s="29"/>
    </row>
    <row r="21" spans="1:33" ht="18.75" customHeight="1">
      <c r="A21" s="3"/>
      <c r="B21" s="16"/>
      <c r="C21" s="32"/>
      <c r="D21" s="32"/>
      <c r="E21" s="32"/>
      <c r="F21" s="32"/>
      <c r="G21" s="32"/>
      <c r="H21" s="32"/>
      <c r="I21" s="32"/>
      <c r="J21" s="32"/>
      <c r="K21" s="32"/>
      <c r="L21" s="32"/>
      <c r="M21" s="32"/>
      <c r="N21" s="32"/>
      <c r="O21" s="32"/>
      <c r="P21" s="32"/>
      <c r="Q21" s="29"/>
      <c r="R21" s="29"/>
      <c r="S21" s="32"/>
      <c r="T21" s="32"/>
      <c r="U21" s="32"/>
      <c r="V21" s="32"/>
      <c r="W21" s="32"/>
      <c r="X21" s="32"/>
      <c r="Y21" s="29"/>
      <c r="Z21" s="29"/>
      <c r="AA21" s="35"/>
    </row>
    <row r="22" spans="1:33" ht="18.75" customHeight="1">
      <c r="A22" s="3"/>
      <c r="B22" s="16"/>
      <c r="C22" s="32"/>
      <c r="D22" s="32"/>
      <c r="E22" s="32"/>
      <c r="F22" s="32"/>
      <c r="G22" s="32"/>
      <c r="H22" s="32"/>
      <c r="I22" s="32"/>
      <c r="J22" s="32"/>
      <c r="K22" s="32"/>
      <c r="L22" s="32"/>
      <c r="M22" s="32"/>
      <c r="N22" s="32"/>
      <c r="O22" s="32"/>
      <c r="P22" s="32"/>
      <c r="Q22" s="29"/>
      <c r="R22" s="29"/>
      <c r="S22" s="32"/>
      <c r="T22" s="32"/>
      <c r="U22" s="1592"/>
      <c r="V22" s="1592"/>
      <c r="W22" s="1592"/>
      <c r="X22" s="1592"/>
      <c r="Y22" s="1592"/>
      <c r="Z22" s="1592"/>
      <c r="AA22" s="1592"/>
      <c r="AB22" s="1592"/>
      <c r="AC22" s="1593"/>
      <c r="AD22" s="1593"/>
      <c r="AE22" s="1592"/>
      <c r="AF22" s="1593"/>
      <c r="AG22" s="1593"/>
    </row>
    <row r="23" spans="1:33" ht="14.1" customHeight="1">
      <c r="A23" s="3"/>
      <c r="B23" s="5"/>
      <c r="C23" s="5"/>
      <c r="D23" s="5"/>
      <c r="E23" s="7"/>
      <c r="F23" s="7"/>
      <c r="G23" s="7"/>
      <c r="H23" s="7"/>
      <c r="I23" s="7"/>
      <c r="J23" s="7"/>
      <c r="K23" s="7"/>
      <c r="L23" s="7"/>
      <c r="M23" s="7"/>
      <c r="N23" s="7"/>
      <c r="O23" s="7"/>
      <c r="P23" s="7"/>
      <c r="S23" s="29"/>
      <c r="T23" s="29"/>
      <c r="U23" s="1592"/>
      <c r="V23" s="7"/>
      <c r="W23" s="7"/>
      <c r="X23" s="7"/>
      <c r="Y23" s="7"/>
      <c r="Z23" s="7"/>
      <c r="AA23" s="7"/>
      <c r="AB23" s="7"/>
      <c r="AC23" s="7"/>
      <c r="AD23" s="7"/>
      <c r="AE23" s="31"/>
      <c r="AF23" s="29"/>
      <c r="AG23" s="29"/>
    </row>
    <row r="24" spans="1:33" ht="14.1" customHeight="1">
      <c r="A24" s="3"/>
      <c r="B24" s="5"/>
      <c r="C24" s="5"/>
      <c r="D24" s="5"/>
      <c r="E24" s="7"/>
      <c r="F24" s="7"/>
      <c r="G24" s="7"/>
      <c r="H24" s="7"/>
      <c r="I24" s="7"/>
      <c r="J24" s="7"/>
      <c r="K24" s="7"/>
      <c r="L24" s="7"/>
      <c r="M24" s="7"/>
      <c r="N24" s="7"/>
      <c r="O24" s="7"/>
      <c r="P24" s="7"/>
      <c r="U24" s="16"/>
      <c r="V24" s="32"/>
      <c r="W24" s="32"/>
      <c r="X24" s="32"/>
      <c r="Y24" s="32"/>
      <c r="Z24" s="32"/>
      <c r="AA24" s="32"/>
      <c r="AB24" s="32"/>
      <c r="AC24" s="32"/>
      <c r="AD24" s="32"/>
      <c r="AE24" s="32"/>
      <c r="AF24" s="29"/>
      <c r="AG24" s="29"/>
    </row>
    <row r="25" spans="1:33" ht="18.75" customHeight="1">
      <c r="B25" s="2"/>
      <c r="C25" s="2"/>
      <c r="D25" s="2"/>
      <c r="U25" s="16"/>
      <c r="V25" s="32"/>
      <c r="W25" s="32"/>
      <c r="X25" s="32"/>
      <c r="Y25" s="32"/>
      <c r="Z25" s="32"/>
      <c r="AA25" s="32"/>
      <c r="AB25" s="32"/>
      <c r="AC25" s="32"/>
      <c r="AD25" s="32"/>
      <c r="AE25" s="32"/>
      <c r="AF25" s="29"/>
      <c r="AG25" s="29"/>
    </row>
    <row r="26" spans="1:33" ht="18.75" customHeight="1">
      <c r="B26" s="2"/>
      <c r="C26" s="2"/>
      <c r="D26" s="2"/>
      <c r="U26" s="16"/>
      <c r="V26" s="32"/>
      <c r="W26" s="32"/>
      <c r="X26" s="32"/>
      <c r="Y26" s="32"/>
      <c r="Z26" s="32"/>
      <c r="AA26" s="32"/>
      <c r="AB26" s="32"/>
      <c r="AC26" s="32"/>
      <c r="AD26" s="32"/>
      <c r="AE26" s="32"/>
      <c r="AF26" s="29"/>
      <c r="AG26" s="29"/>
    </row>
    <row r="27" spans="1:33" ht="18.75" customHeight="1">
      <c r="B27" s="2"/>
      <c r="C27" s="2"/>
      <c r="D27" s="2"/>
      <c r="U27" s="16"/>
      <c r="V27" s="32"/>
      <c r="W27" s="32"/>
      <c r="X27" s="32"/>
      <c r="Y27" s="32"/>
      <c r="Z27" s="32"/>
      <c r="AA27" s="32"/>
      <c r="AB27" s="32"/>
      <c r="AC27" s="32"/>
      <c r="AD27" s="32"/>
      <c r="AE27" s="32"/>
      <c r="AF27" s="29"/>
      <c r="AG27" s="29"/>
    </row>
    <row r="28" spans="1:33" ht="18.75" customHeight="1">
      <c r="B28" s="2"/>
      <c r="C28" s="2"/>
      <c r="D28" s="2"/>
      <c r="U28" s="16"/>
      <c r="V28" s="32"/>
      <c r="W28" s="32"/>
      <c r="X28" s="32"/>
      <c r="Y28" s="32"/>
      <c r="Z28" s="32"/>
      <c r="AA28" s="32"/>
      <c r="AB28" s="32"/>
      <c r="AC28" s="32"/>
      <c r="AD28" s="32"/>
      <c r="AE28" s="32"/>
      <c r="AF28" s="29"/>
      <c r="AG28" s="29"/>
    </row>
    <row r="29" spans="1:33" ht="18.75" customHeight="1">
      <c r="B29" s="2"/>
      <c r="C29" s="2"/>
      <c r="D29" s="2"/>
      <c r="U29" s="16"/>
      <c r="V29" s="32"/>
      <c r="W29" s="32"/>
      <c r="X29" s="32"/>
      <c r="Y29" s="32"/>
      <c r="Z29" s="32"/>
      <c r="AA29" s="32"/>
      <c r="AB29" s="32"/>
      <c r="AC29" s="32"/>
      <c r="AD29" s="32"/>
      <c r="AE29" s="32"/>
      <c r="AF29" s="29"/>
      <c r="AG29" s="29"/>
    </row>
    <row r="30" spans="1:33" ht="18.75" customHeight="1">
      <c r="B30" s="2"/>
      <c r="C30" s="2"/>
      <c r="D30" s="2"/>
      <c r="U30" s="16"/>
      <c r="V30" s="32"/>
      <c r="W30" s="32"/>
      <c r="X30" s="32"/>
      <c r="Y30" s="32"/>
      <c r="Z30" s="32"/>
      <c r="AA30" s="32"/>
      <c r="AB30" s="32"/>
      <c r="AC30" s="32"/>
      <c r="AD30" s="32"/>
      <c r="AE30" s="32"/>
      <c r="AF30" s="29"/>
      <c r="AG30" s="29"/>
    </row>
    <row r="31" spans="1:33" ht="18.75" customHeight="1">
      <c r="B31" s="2"/>
      <c r="C31" s="2"/>
      <c r="D31" s="2"/>
      <c r="U31" s="16"/>
      <c r="V31" s="32"/>
      <c r="W31" s="32"/>
      <c r="X31" s="32"/>
      <c r="Y31" s="32"/>
      <c r="Z31" s="32"/>
      <c r="AA31" s="32"/>
      <c r="AB31" s="32"/>
      <c r="AC31" s="32"/>
      <c r="AD31" s="32"/>
      <c r="AE31" s="32"/>
      <c r="AF31" s="29"/>
      <c r="AG31" s="29"/>
    </row>
    <row r="32" spans="1:33" ht="18.75" customHeight="1">
      <c r="B32" s="2"/>
      <c r="C32" s="36"/>
      <c r="D32" s="36"/>
      <c r="U32" s="29"/>
      <c r="V32" s="29"/>
      <c r="W32" s="29"/>
      <c r="X32" s="29"/>
      <c r="Y32" s="29"/>
      <c r="Z32" s="29"/>
      <c r="AA32" s="29"/>
      <c r="AB32" s="29"/>
      <c r="AC32" s="29"/>
      <c r="AD32" s="29"/>
      <c r="AE32" s="29"/>
      <c r="AF32" s="29"/>
      <c r="AG32" s="29"/>
    </row>
    <row r="33" spans="2:2" ht="18.75" customHeight="1">
      <c r="B33" s="2"/>
    </row>
    <row r="34" spans="2:2" ht="18.75" customHeight="1">
      <c r="B34" s="2"/>
    </row>
    <row r="35" spans="2:2" ht="18.75" customHeight="1">
      <c r="B35" s="2"/>
    </row>
    <row r="62" spans="14:14">
      <c r="N62" s="37"/>
    </row>
  </sheetData>
  <mergeCells count="16">
    <mergeCell ref="T3:T4"/>
    <mergeCell ref="B13:G13"/>
    <mergeCell ref="B3:B4"/>
    <mergeCell ref="C3:F3"/>
    <mergeCell ref="G3:J3"/>
    <mergeCell ref="K3:N3"/>
    <mergeCell ref="O3:R3"/>
    <mergeCell ref="AE22:AG22"/>
    <mergeCell ref="U3:W3"/>
    <mergeCell ref="X3:Z3"/>
    <mergeCell ref="AA3:AC3"/>
    <mergeCell ref="U22:U23"/>
    <mergeCell ref="V22:X22"/>
    <mergeCell ref="Y22:AA22"/>
    <mergeCell ref="AB22:AD22"/>
    <mergeCell ref="AD3:AF3"/>
  </mergeCells>
  <phoneticPr fontId="2"/>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&amp;C－５－</oddFooter>
  </headerFooter>
  <colBreaks count="1" manualBreakCount="1">
    <brk id="18" max="4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0"/>
  <sheetViews>
    <sheetView zoomScaleNormal="100" workbookViewId="0">
      <selection activeCell="K23" sqref="K23"/>
    </sheetView>
  </sheetViews>
  <sheetFormatPr defaultRowHeight="13.5"/>
  <cols>
    <col min="1" max="1" width="1.25" style="11" customWidth="1"/>
    <col min="2" max="2" width="15" style="11" customWidth="1"/>
    <col min="3" max="3" width="8.375" style="11" customWidth="1"/>
    <col min="4" max="4" width="8.625" style="11" bestFit="1" customWidth="1"/>
    <col min="5" max="5" width="7.25" style="11" customWidth="1"/>
    <col min="6" max="6" width="8.375" style="11" customWidth="1"/>
    <col min="7" max="8" width="7.25" style="11" customWidth="1"/>
    <col min="9" max="9" width="8.375" style="11" customWidth="1"/>
    <col min="10" max="11" width="7.25" style="11" customWidth="1"/>
    <col min="12" max="12" width="4.75" style="11" customWidth="1"/>
    <col min="13" max="13" width="4.25" style="11" customWidth="1"/>
    <col min="14" max="14" width="2.5" style="11" bestFit="1" customWidth="1"/>
    <col min="15" max="16" width="3.875" style="11" customWidth="1"/>
    <col min="17" max="17" width="9" style="11"/>
    <col min="18" max="18" width="4.75" style="11" customWidth="1"/>
    <col min="19" max="19" width="3" style="11" customWidth="1"/>
    <col min="20" max="16384" width="9" style="11"/>
  </cols>
  <sheetData>
    <row r="1" spans="1:32" s="148" customFormat="1" ht="26.25" customHeight="1">
      <c r="A1" s="144" t="s">
        <v>191</v>
      </c>
      <c r="B1" s="150"/>
      <c r="C1" s="150"/>
      <c r="D1" s="150"/>
      <c r="E1" s="150"/>
      <c r="F1" s="150"/>
      <c r="G1" s="150"/>
      <c r="H1" s="150"/>
      <c r="I1" s="150"/>
      <c r="J1" s="150"/>
      <c r="K1" s="150"/>
      <c r="L1" s="150"/>
      <c r="M1" s="150"/>
      <c r="N1" s="150"/>
      <c r="O1" s="150"/>
      <c r="P1" s="150"/>
      <c r="Q1" s="150"/>
      <c r="R1" s="150"/>
      <c r="S1" s="150"/>
      <c r="T1" s="150"/>
      <c r="U1" s="149"/>
      <c r="V1" s="149"/>
      <c r="W1" s="149"/>
      <c r="X1" s="149"/>
      <c r="Y1" s="149"/>
      <c r="Z1" s="149"/>
      <c r="AA1" s="149"/>
      <c r="AB1" s="149"/>
      <c r="AC1" s="149"/>
      <c r="AD1" s="149"/>
      <c r="AE1" s="149"/>
      <c r="AF1" s="149"/>
    </row>
    <row r="2" spans="1:32" ht="18.75" customHeight="1">
      <c r="B2" s="2"/>
      <c r="C2" s="21"/>
      <c r="F2" s="1601"/>
      <c r="G2" s="1601"/>
      <c r="H2" s="1601"/>
      <c r="I2" s="1600" t="s">
        <v>2418</v>
      </c>
      <c r="J2" s="1600"/>
      <c r="K2" s="1600"/>
    </row>
    <row r="3" spans="1:32" ht="18.75" customHeight="1">
      <c r="B3" s="1447" t="s">
        <v>1614</v>
      </c>
      <c r="C3" s="1448" t="s">
        <v>640</v>
      </c>
      <c r="D3" s="1448"/>
      <c r="E3" s="1448"/>
      <c r="F3" s="1448" t="s">
        <v>1210</v>
      </c>
      <c r="G3" s="1448"/>
      <c r="H3" s="1448"/>
      <c r="I3" s="1448" t="s">
        <v>1941</v>
      </c>
      <c r="J3" s="1448"/>
      <c r="K3" s="1458"/>
    </row>
    <row r="4" spans="1:32" ht="18.75" customHeight="1">
      <c r="B4" s="1465"/>
      <c r="C4" s="432" t="s">
        <v>1512</v>
      </c>
      <c r="D4" s="432" t="s">
        <v>1513</v>
      </c>
      <c r="E4" s="432" t="s">
        <v>1570</v>
      </c>
      <c r="F4" s="432" t="s">
        <v>1512</v>
      </c>
      <c r="G4" s="432" t="s">
        <v>1513</v>
      </c>
      <c r="H4" s="432" t="s">
        <v>1570</v>
      </c>
      <c r="I4" s="432" t="s">
        <v>1512</v>
      </c>
      <c r="J4" s="432" t="s">
        <v>1513</v>
      </c>
      <c r="K4" s="433" t="s">
        <v>1570</v>
      </c>
    </row>
    <row r="5" spans="1:32" ht="24.75" customHeight="1">
      <c r="B5" s="1371" t="s">
        <v>1512</v>
      </c>
      <c r="C5" s="991">
        <f t="shared" ref="C5:K5" si="0">C6+C10+C14+C29</f>
        <v>25380</v>
      </c>
      <c r="D5" s="991">
        <f t="shared" si="0"/>
        <v>15144</v>
      </c>
      <c r="E5" s="991">
        <f t="shared" si="0"/>
        <v>10236</v>
      </c>
      <c r="F5" s="991">
        <f t="shared" si="0"/>
        <v>24790</v>
      </c>
      <c r="G5" s="991">
        <f t="shared" si="0"/>
        <v>14495</v>
      </c>
      <c r="H5" s="991">
        <f t="shared" si="0"/>
        <v>10295</v>
      </c>
      <c r="I5" s="609">
        <f t="shared" si="0"/>
        <v>24350</v>
      </c>
      <c r="J5" s="609">
        <f t="shared" si="0"/>
        <v>13904</v>
      </c>
      <c r="K5" s="610">
        <f t="shared" si="0"/>
        <v>10446</v>
      </c>
    </row>
    <row r="6" spans="1:32" ht="18.75" customHeight="1">
      <c r="B6" s="1371" t="s">
        <v>1720</v>
      </c>
      <c r="C6" s="991">
        <v>1235</v>
      </c>
      <c r="D6" s="991">
        <v>712</v>
      </c>
      <c r="E6" s="991">
        <f>SUM(E7:E9)</f>
        <v>523</v>
      </c>
      <c r="F6" s="991">
        <v>914</v>
      </c>
      <c r="G6" s="991">
        <v>559</v>
      </c>
      <c r="H6" s="991">
        <v>355</v>
      </c>
      <c r="I6" s="609">
        <v>861</v>
      </c>
      <c r="J6" s="609">
        <v>545</v>
      </c>
      <c r="K6" s="610">
        <v>316</v>
      </c>
    </row>
    <row r="7" spans="1:32" ht="18.75" customHeight="1">
      <c r="B7" s="1372" t="s">
        <v>2398</v>
      </c>
      <c r="C7" s="992">
        <v>1222</v>
      </c>
      <c r="D7" s="992">
        <v>705</v>
      </c>
      <c r="E7" s="992">
        <v>517</v>
      </c>
      <c r="F7" s="992">
        <v>902</v>
      </c>
      <c r="G7" s="992">
        <v>552</v>
      </c>
      <c r="H7" s="992">
        <v>350</v>
      </c>
      <c r="I7" s="576">
        <v>848</v>
      </c>
      <c r="J7" s="576">
        <v>536</v>
      </c>
      <c r="K7" s="982">
        <v>312</v>
      </c>
    </row>
    <row r="8" spans="1:32" ht="18.75" customHeight="1">
      <c r="B8" s="1372" t="s">
        <v>2399</v>
      </c>
      <c r="C8" s="992" t="s">
        <v>15</v>
      </c>
      <c r="D8" s="992" t="s">
        <v>15</v>
      </c>
      <c r="E8" s="992" t="s">
        <v>15</v>
      </c>
      <c r="F8" s="992">
        <v>5</v>
      </c>
      <c r="G8" s="992">
        <v>3</v>
      </c>
      <c r="H8" s="992">
        <v>2</v>
      </c>
      <c r="I8" s="576">
        <v>4</v>
      </c>
      <c r="J8" s="576">
        <v>3</v>
      </c>
      <c r="K8" s="982">
        <v>1</v>
      </c>
    </row>
    <row r="9" spans="1:32" ht="18.75" customHeight="1">
      <c r="B9" s="1372" t="s">
        <v>2400</v>
      </c>
      <c r="C9" s="992">
        <v>13</v>
      </c>
      <c r="D9" s="992">
        <v>7</v>
      </c>
      <c r="E9" s="992">
        <v>6</v>
      </c>
      <c r="F9" s="992">
        <v>7</v>
      </c>
      <c r="G9" s="992">
        <v>4</v>
      </c>
      <c r="H9" s="992">
        <v>3</v>
      </c>
      <c r="I9" s="576">
        <v>9</v>
      </c>
      <c r="J9" s="576">
        <v>6</v>
      </c>
      <c r="K9" s="982">
        <v>3</v>
      </c>
    </row>
    <row r="10" spans="1:32" ht="18.75" customHeight="1">
      <c r="B10" s="1373" t="s">
        <v>1694</v>
      </c>
      <c r="C10" s="991">
        <v>9224</v>
      </c>
      <c r="D10" s="991">
        <v>6935</v>
      </c>
      <c r="E10" s="991">
        <f>SUM(E11:E13)</f>
        <v>2289</v>
      </c>
      <c r="F10" s="991">
        <f t="shared" ref="F10:K10" si="1">SUM(F11:F13)</f>
        <v>8761</v>
      </c>
      <c r="G10" s="991">
        <f t="shared" si="1"/>
        <v>6588</v>
      </c>
      <c r="H10" s="991">
        <f t="shared" si="1"/>
        <v>2173</v>
      </c>
      <c r="I10" s="609">
        <f t="shared" si="1"/>
        <v>8554</v>
      </c>
      <c r="J10" s="609">
        <f t="shared" si="1"/>
        <v>6388</v>
      </c>
      <c r="K10" s="610">
        <f t="shared" si="1"/>
        <v>2166</v>
      </c>
    </row>
    <row r="11" spans="1:32" ht="18.75" customHeight="1">
      <c r="B11" s="1370" t="s">
        <v>2401</v>
      </c>
      <c r="C11" s="992">
        <v>3</v>
      </c>
      <c r="D11" s="992">
        <v>3</v>
      </c>
      <c r="E11" s="992" t="s">
        <v>15</v>
      </c>
      <c r="F11" s="992">
        <v>8</v>
      </c>
      <c r="G11" s="992">
        <v>6</v>
      </c>
      <c r="H11" s="992">
        <v>2</v>
      </c>
      <c r="I11" s="576">
        <v>2</v>
      </c>
      <c r="J11" s="576">
        <v>1</v>
      </c>
      <c r="K11" s="982">
        <v>1</v>
      </c>
    </row>
    <row r="12" spans="1:32" ht="18.75" customHeight="1">
      <c r="B12" s="1370" t="s">
        <v>2402</v>
      </c>
      <c r="C12" s="992">
        <v>1667</v>
      </c>
      <c r="D12" s="992">
        <v>1354</v>
      </c>
      <c r="E12" s="992">
        <v>313</v>
      </c>
      <c r="F12" s="992">
        <v>1418</v>
      </c>
      <c r="G12" s="992">
        <v>1148</v>
      </c>
      <c r="H12" s="992">
        <v>270</v>
      </c>
      <c r="I12" s="576">
        <v>1345</v>
      </c>
      <c r="J12" s="576">
        <v>1063</v>
      </c>
      <c r="K12" s="982">
        <v>282</v>
      </c>
    </row>
    <row r="13" spans="1:32" ht="18.75" customHeight="1">
      <c r="B13" s="1370" t="s">
        <v>2403</v>
      </c>
      <c r="C13" s="992">
        <v>7554</v>
      </c>
      <c r="D13" s="992">
        <v>5578</v>
      </c>
      <c r="E13" s="992">
        <v>1976</v>
      </c>
      <c r="F13" s="992">
        <v>7335</v>
      </c>
      <c r="G13" s="992">
        <v>5434</v>
      </c>
      <c r="H13" s="992">
        <v>1901</v>
      </c>
      <c r="I13" s="576">
        <v>7207</v>
      </c>
      <c r="J13" s="576">
        <v>5324</v>
      </c>
      <c r="K13" s="982">
        <v>1883</v>
      </c>
    </row>
    <row r="14" spans="1:32" ht="18.75" customHeight="1">
      <c r="B14" s="1374" t="s">
        <v>371</v>
      </c>
      <c r="C14" s="991">
        <f>SUM(C15:C28)</f>
        <v>14583</v>
      </c>
      <c r="D14" s="991">
        <f>SUM(D15:D28)</f>
        <v>7283</v>
      </c>
      <c r="E14" s="991">
        <f>SUM(E15:E28)</f>
        <v>7300</v>
      </c>
      <c r="F14" s="991">
        <f t="shared" ref="F14:K14" si="2">SUM(F15:F28)</f>
        <v>13883</v>
      </c>
      <c r="G14" s="991">
        <f t="shared" si="2"/>
        <v>6685</v>
      </c>
      <c r="H14" s="991">
        <f t="shared" si="2"/>
        <v>7198</v>
      </c>
      <c r="I14" s="609">
        <f t="shared" si="2"/>
        <v>14314</v>
      </c>
      <c r="J14" s="609">
        <f t="shared" si="2"/>
        <v>6650</v>
      </c>
      <c r="K14" s="610">
        <f t="shared" si="2"/>
        <v>7664</v>
      </c>
    </row>
    <row r="15" spans="1:32" ht="29.25" customHeight="1">
      <c r="B15" s="1415" t="s">
        <v>2410</v>
      </c>
      <c r="C15" s="992">
        <v>122</v>
      </c>
      <c r="D15" s="992">
        <v>108</v>
      </c>
      <c r="E15" s="992">
        <v>14</v>
      </c>
      <c r="F15" s="992">
        <v>93</v>
      </c>
      <c r="G15" s="992">
        <v>81</v>
      </c>
      <c r="H15" s="992">
        <v>12</v>
      </c>
      <c r="I15" s="576">
        <v>86</v>
      </c>
      <c r="J15" s="576">
        <v>70</v>
      </c>
      <c r="K15" s="982">
        <v>16</v>
      </c>
    </row>
    <row r="16" spans="1:32" ht="18.75" customHeight="1">
      <c r="B16" s="1370" t="s">
        <v>2404</v>
      </c>
      <c r="C16" s="1602">
        <v>1626</v>
      </c>
      <c r="D16" s="1602">
        <v>1153</v>
      </c>
      <c r="E16" s="1602">
        <v>473</v>
      </c>
      <c r="F16" s="992">
        <v>327</v>
      </c>
      <c r="G16" s="992">
        <v>242</v>
      </c>
      <c r="H16" s="992">
        <v>85</v>
      </c>
      <c r="I16" s="576">
        <v>353</v>
      </c>
      <c r="J16" s="576">
        <v>274</v>
      </c>
      <c r="K16" s="982">
        <v>79</v>
      </c>
    </row>
    <row r="17" spans="2:12" ht="18.75" customHeight="1">
      <c r="B17" s="1414" t="s">
        <v>2405</v>
      </c>
      <c r="C17" s="1603"/>
      <c r="D17" s="1603"/>
      <c r="E17" s="1603"/>
      <c r="F17" s="1408">
        <v>1285</v>
      </c>
      <c r="G17" s="1408">
        <v>876</v>
      </c>
      <c r="H17" s="1408">
        <v>409</v>
      </c>
      <c r="I17" s="1409">
        <v>1253</v>
      </c>
      <c r="J17" s="1409">
        <v>843</v>
      </c>
      <c r="K17" s="1410">
        <v>410</v>
      </c>
    </row>
    <row r="18" spans="2:12">
      <c r="B18" s="1370" t="s">
        <v>2406</v>
      </c>
      <c r="C18" s="992">
        <v>3674</v>
      </c>
      <c r="D18" s="992">
        <v>1775</v>
      </c>
      <c r="E18" s="992">
        <v>1899</v>
      </c>
      <c r="F18" s="992">
        <v>3468</v>
      </c>
      <c r="G18" s="992">
        <v>1689</v>
      </c>
      <c r="H18" s="992">
        <v>1779</v>
      </c>
      <c r="I18" s="576">
        <v>3310</v>
      </c>
      <c r="J18" s="576">
        <v>1561</v>
      </c>
      <c r="K18" s="982">
        <v>1749</v>
      </c>
    </row>
    <row r="19" spans="2:12" ht="18.75" customHeight="1">
      <c r="B19" s="1370" t="s">
        <v>2415</v>
      </c>
      <c r="C19" s="992">
        <v>532</v>
      </c>
      <c r="D19" s="992">
        <v>231</v>
      </c>
      <c r="E19" s="992">
        <v>301</v>
      </c>
      <c r="F19" s="992">
        <v>483</v>
      </c>
      <c r="G19" s="992">
        <v>204</v>
      </c>
      <c r="H19" s="992">
        <v>279</v>
      </c>
      <c r="I19" s="576">
        <v>469</v>
      </c>
      <c r="J19" s="576">
        <v>201</v>
      </c>
      <c r="K19" s="982">
        <v>268</v>
      </c>
    </row>
    <row r="20" spans="2:12" ht="18.75" customHeight="1">
      <c r="B20" s="1370" t="s">
        <v>2407</v>
      </c>
      <c r="C20" s="992">
        <v>211</v>
      </c>
      <c r="D20" s="992">
        <v>127</v>
      </c>
      <c r="E20" s="992">
        <v>84</v>
      </c>
      <c r="F20" s="992">
        <v>276</v>
      </c>
      <c r="G20" s="992">
        <v>177</v>
      </c>
      <c r="H20" s="992">
        <v>99</v>
      </c>
      <c r="I20" s="576">
        <v>323</v>
      </c>
      <c r="J20" s="576">
        <v>203</v>
      </c>
      <c r="K20" s="982">
        <v>120</v>
      </c>
    </row>
    <row r="21" spans="2:12" ht="24">
      <c r="B21" s="1369" t="s">
        <v>2411</v>
      </c>
      <c r="C21" s="992" t="s">
        <v>15</v>
      </c>
      <c r="D21" s="992" t="s">
        <v>15</v>
      </c>
      <c r="E21" s="992" t="s">
        <v>15</v>
      </c>
      <c r="F21" s="992">
        <v>684</v>
      </c>
      <c r="G21" s="992">
        <v>460</v>
      </c>
      <c r="H21" s="992">
        <v>224</v>
      </c>
      <c r="I21" s="576">
        <v>624</v>
      </c>
      <c r="J21" s="576">
        <v>409</v>
      </c>
      <c r="K21" s="982">
        <v>215</v>
      </c>
    </row>
    <row r="22" spans="2:12" ht="27">
      <c r="B22" s="994" t="s">
        <v>2412</v>
      </c>
      <c r="C22" s="992">
        <v>903</v>
      </c>
      <c r="D22" s="992">
        <v>331</v>
      </c>
      <c r="E22" s="992">
        <v>572</v>
      </c>
      <c r="F22" s="992">
        <v>1030</v>
      </c>
      <c r="G22" s="992">
        <v>347</v>
      </c>
      <c r="H22" s="992">
        <v>683</v>
      </c>
      <c r="I22" s="576">
        <v>1084</v>
      </c>
      <c r="J22" s="576">
        <v>379</v>
      </c>
      <c r="K22" s="982">
        <v>705</v>
      </c>
    </row>
    <row r="23" spans="2:12" ht="24">
      <c r="B23" s="1369" t="s">
        <v>2413</v>
      </c>
      <c r="C23" s="992" t="s">
        <v>15</v>
      </c>
      <c r="D23" s="992" t="s">
        <v>15</v>
      </c>
      <c r="E23" s="992" t="s">
        <v>15</v>
      </c>
      <c r="F23" s="992">
        <v>676</v>
      </c>
      <c r="G23" s="992">
        <v>254</v>
      </c>
      <c r="H23" s="992">
        <v>422</v>
      </c>
      <c r="I23" s="576">
        <v>699</v>
      </c>
      <c r="J23" s="576">
        <v>259</v>
      </c>
      <c r="K23" s="982">
        <v>440</v>
      </c>
    </row>
    <row r="24" spans="2:12">
      <c r="B24" s="1370" t="s">
        <v>2409</v>
      </c>
      <c r="C24" s="992">
        <v>1095</v>
      </c>
      <c r="D24" s="992">
        <v>444</v>
      </c>
      <c r="E24" s="992">
        <v>651</v>
      </c>
      <c r="F24" s="992">
        <v>1062</v>
      </c>
      <c r="G24" s="992">
        <v>418</v>
      </c>
      <c r="H24" s="992">
        <v>644</v>
      </c>
      <c r="I24" s="576">
        <v>1091</v>
      </c>
      <c r="J24" s="576">
        <v>411</v>
      </c>
      <c r="K24" s="982">
        <v>680</v>
      </c>
    </row>
    <row r="25" spans="2:12" ht="18.75" customHeight="1">
      <c r="B25" s="994" t="s">
        <v>2408</v>
      </c>
      <c r="C25" s="992">
        <v>1923</v>
      </c>
      <c r="D25" s="992">
        <v>416</v>
      </c>
      <c r="E25" s="992">
        <v>1507</v>
      </c>
      <c r="F25" s="992">
        <v>2292</v>
      </c>
      <c r="G25" s="992">
        <v>483</v>
      </c>
      <c r="H25" s="992">
        <v>1809</v>
      </c>
      <c r="I25" s="576">
        <v>2713</v>
      </c>
      <c r="J25" s="576">
        <v>549</v>
      </c>
      <c r="K25" s="982">
        <v>2164</v>
      </c>
    </row>
    <row r="26" spans="2:12">
      <c r="B26" s="1416" t="s">
        <v>2414</v>
      </c>
      <c r="C26" s="1411">
        <v>273</v>
      </c>
      <c r="D26" s="1411">
        <v>163</v>
      </c>
      <c r="E26" s="1411">
        <v>110</v>
      </c>
      <c r="F26" s="1411">
        <v>140</v>
      </c>
      <c r="G26" s="1411">
        <v>76</v>
      </c>
      <c r="H26" s="1411">
        <v>64</v>
      </c>
      <c r="I26" s="1412">
        <v>208</v>
      </c>
      <c r="J26" s="1412">
        <v>126</v>
      </c>
      <c r="K26" s="1413">
        <v>82</v>
      </c>
      <c r="L26" s="29"/>
    </row>
    <row r="27" spans="2:12" ht="49.5" customHeight="1">
      <c r="B27" s="1375" t="s">
        <v>2440</v>
      </c>
      <c r="C27" s="992">
        <v>3465</v>
      </c>
      <c r="D27" s="992">
        <v>1960</v>
      </c>
      <c r="E27" s="992">
        <v>1505</v>
      </c>
      <c r="F27" s="992">
        <v>1291</v>
      </c>
      <c r="G27" s="992">
        <v>797</v>
      </c>
      <c r="H27" s="992">
        <v>494</v>
      </c>
      <c r="I27" s="576">
        <v>1304</v>
      </c>
      <c r="J27" s="576">
        <v>785</v>
      </c>
      <c r="K27" s="982">
        <v>519</v>
      </c>
    </row>
    <row r="28" spans="2:12" ht="18.75" customHeight="1">
      <c r="B28" s="993" t="s">
        <v>676</v>
      </c>
      <c r="C28" s="992">
        <v>759</v>
      </c>
      <c r="D28" s="992">
        <v>575</v>
      </c>
      <c r="E28" s="992">
        <v>184</v>
      </c>
      <c r="F28" s="992">
        <v>776</v>
      </c>
      <c r="G28" s="992">
        <v>581</v>
      </c>
      <c r="H28" s="992">
        <v>195</v>
      </c>
      <c r="I28" s="576">
        <v>797</v>
      </c>
      <c r="J28" s="576">
        <v>580</v>
      </c>
      <c r="K28" s="982">
        <v>217</v>
      </c>
    </row>
    <row r="29" spans="2:12" ht="18.75" customHeight="1">
      <c r="B29" s="995" t="s">
        <v>485</v>
      </c>
      <c r="C29" s="996">
        <v>338</v>
      </c>
      <c r="D29" s="996">
        <v>214</v>
      </c>
      <c r="E29" s="996">
        <v>124</v>
      </c>
      <c r="F29" s="996">
        <v>1232</v>
      </c>
      <c r="G29" s="996">
        <v>663</v>
      </c>
      <c r="H29" s="996">
        <v>569</v>
      </c>
      <c r="I29" s="980">
        <v>621</v>
      </c>
      <c r="J29" s="980">
        <v>321</v>
      </c>
      <c r="K29" s="981">
        <v>300</v>
      </c>
    </row>
    <row r="30" spans="2:12" ht="16.5" customHeight="1">
      <c r="B30" s="291" t="s">
        <v>486</v>
      </c>
      <c r="E30" s="7"/>
    </row>
    <row r="31" spans="2:12" ht="16.5" customHeight="1">
      <c r="B31" s="291"/>
      <c r="C31" s="7"/>
      <c r="D31" s="7"/>
      <c r="E31" s="7"/>
    </row>
    <row r="32" spans="2:12" ht="16.5" customHeight="1">
      <c r="B32" s="2"/>
      <c r="C32" s="7"/>
      <c r="D32" s="7"/>
      <c r="E32" s="7"/>
    </row>
    <row r="33" spans="2:5" ht="16.5" customHeight="1">
      <c r="B33" s="39"/>
      <c r="C33" s="40"/>
      <c r="D33" s="40"/>
      <c r="E33" s="40"/>
    </row>
    <row r="34" spans="2:5" ht="16.5" customHeight="1">
      <c r="B34" s="39"/>
      <c r="C34" s="40"/>
      <c r="D34" s="40"/>
      <c r="E34" s="40"/>
    </row>
    <row r="35" spans="2:5" ht="16.5" customHeight="1">
      <c r="B35" s="2"/>
      <c r="C35" s="41"/>
      <c r="D35" s="41"/>
      <c r="E35" s="41"/>
    </row>
    <row r="36" spans="2:5" ht="16.5" customHeight="1">
      <c r="B36" s="2"/>
      <c r="C36" s="41"/>
      <c r="D36" s="41"/>
      <c r="E36" s="32"/>
    </row>
    <row r="37" spans="2:5" ht="16.5" customHeight="1">
      <c r="B37" s="2"/>
      <c r="C37" s="32"/>
      <c r="D37" s="32"/>
      <c r="E37" s="32"/>
    </row>
    <row r="38" spans="2:5" ht="16.5" customHeight="1">
      <c r="B38" s="39"/>
      <c r="C38" s="40"/>
      <c r="D38" s="40"/>
      <c r="E38" s="40"/>
    </row>
    <row r="39" spans="2:5" ht="16.5" customHeight="1">
      <c r="B39" s="29"/>
      <c r="C39" s="41"/>
      <c r="D39" s="41"/>
      <c r="E39" s="41"/>
    </row>
    <row r="40" spans="2:5" ht="16.5" customHeight="1">
      <c r="B40" s="29"/>
      <c r="C40" s="41"/>
      <c r="D40" s="41"/>
      <c r="E40" s="41"/>
    </row>
    <row r="41" spans="2:5" ht="16.5" customHeight="1">
      <c r="B41" s="29"/>
      <c r="C41" s="41"/>
      <c r="D41" s="41"/>
      <c r="E41" s="41"/>
    </row>
    <row r="42" spans="2:5" ht="16.5" customHeight="1">
      <c r="B42" s="42"/>
      <c r="C42" s="40"/>
      <c r="D42" s="40"/>
      <c r="E42" s="40"/>
    </row>
    <row r="43" spans="2:5">
      <c r="B43" s="43"/>
      <c r="C43" s="41"/>
      <c r="D43" s="41"/>
      <c r="E43" s="41"/>
    </row>
    <row r="44" spans="2:5" ht="16.5" customHeight="1">
      <c r="B44" s="29"/>
      <c r="C44" s="41"/>
      <c r="D44" s="41"/>
      <c r="E44" s="41"/>
    </row>
    <row r="45" spans="2:5">
      <c r="B45" s="43"/>
      <c r="C45" s="41"/>
      <c r="D45" s="41"/>
      <c r="E45" s="41"/>
    </row>
    <row r="46" spans="2:5" ht="16.5" customHeight="1">
      <c r="B46" s="29"/>
      <c r="C46" s="41"/>
      <c r="D46" s="41"/>
      <c r="E46" s="41"/>
    </row>
    <row r="47" spans="2:5" ht="16.5" customHeight="1">
      <c r="B47" s="29"/>
      <c r="C47" s="41"/>
      <c r="D47" s="41"/>
      <c r="E47" s="41"/>
    </row>
    <row r="48" spans="2:5" ht="16.5" customHeight="1">
      <c r="B48" s="29"/>
      <c r="C48" s="41"/>
      <c r="D48" s="41"/>
      <c r="E48" s="41"/>
    </row>
    <row r="49" spans="2:5" ht="16.5" customHeight="1">
      <c r="B49" s="29"/>
      <c r="C49" s="41"/>
      <c r="D49" s="41"/>
      <c r="E49" s="41"/>
    </row>
    <row r="50" spans="2:5" ht="16.5" customHeight="1">
      <c r="B50" s="29"/>
      <c r="C50" s="41"/>
      <c r="D50" s="41"/>
      <c r="E50" s="41"/>
    </row>
  </sheetData>
  <mergeCells count="9">
    <mergeCell ref="C16:C17"/>
    <mergeCell ref="D16:D17"/>
    <mergeCell ref="E16:E17"/>
    <mergeCell ref="B3:B4"/>
    <mergeCell ref="C3:E3"/>
    <mergeCell ref="I2:K2"/>
    <mergeCell ref="I3:K3"/>
    <mergeCell ref="F2:H2"/>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8"/>
  <sheetViews>
    <sheetView zoomScaleNormal="100" workbookViewId="0">
      <selection activeCell="B2" sqref="B2:J2"/>
    </sheetView>
  </sheetViews>
  <sheetFormatPr defaultRowHeight="13.5"/>
  <cols>
    <col min="1" max="1" width="1.25" style="11" customWidth="1"/>
    <col min="2" max="2" width="20.75" style="11" customWidth="1"/>
    <col min="3" max="5" width="7" style="11" customWidth="1"/>
    <col min="6" max="6" width="1.375" style="11" customWidth="1"/>
    <col min="7" max="7" width="20.75" style="11" customWidth="1"/>
    <col min="8" max="10" width="7" style="11" customWidth="1"/>
    <col min="11" max="11" width="6.75" style="11" bestFit="1" customWidth="1"/>
    <col min="12" max="12" width="7.125" style="11" bestFit="1" customWidth="1"/>
    <col min="13" max="13" width="4.5" style="11" customWidth="1"/>
    <col min="14" max="14" width="3.375" style="11" customWidth="1"/>
    <col min="15" max="15" width="4.125" style="11" customWidth="1"/>
    <col min="16" max="17" width="3.75" style="11" customWidth="1"/>
    <col min="18" max="18" width="4.75" style="11" customWidth="1"/>
    <col min="19" max="19" width="4.25" style="11" customWidth="1"/>
    <col min="20" max="20" width="2.5" style="11" bestFit="1" customWidth="1"/>
    <col min="21" max="22" width="3.875" style="11" customWidth="1"/>
    <col min="23" max="23" width="9" style="11"/>
    <col min="24" max="24" width="4.75" style="11" customWidth="1"/>
    <col min="25" max="25" width="3" style="11" customWidth="1"/>
    <col min="26" max="16384" width="9" style="11"/>
  </cols>
  <sheetData>
    <row r="1" spans="1:35" s="148" customFormat="1" ht="26.25" customHeight="1">
      <c r="A1" s="144" t="s">
        <v>1816</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8.75" customHeight="1">
      <c r="B2" s="1613" t="s">
        <v>2419</v>
      </c>
      <c r="C2" s="1613"/>
      <c r="D2" s="1613"/>
      <c r="E2" s="1613"/>
      <c r="F2" s="1613"/>
      <c r="G2" s="1613"/>
      <c r="H2" s="1613"/>
      <c r="I2" s="1613"/>
      <c r="J2" s="1613"/>
    </row>
    <row r="3" spans="1:35">
      <c r="B3" s="272" t="s">
        <v>1573</v>
      </c>
      <c r="C3" s="272"/>
      <c r="D3" s="272"/>
      <c r="E3" s="272"/>
      <c r="F3" s="272"/>
      <c r="G3" s="272" t="s">
        <v>1574</v>
      </c>
      <c r="H3" s="272"/>
      <c r="I3" s="272"/>
      <c r="J3" s="272"/>
    </row>
    <row r="4" spans="1:35" s="3" customFormat="1" ht="16.5" customHeight="1">
      <c r="B4" s="965" t="s">
        <v>1614</v>
      </c>
      <c r="C4" s="427" t="s">
        <v>1512</v>
      </c>
      <c r="D4" s="427" t="s">
        <v>1321</v>
      </c>
      <c r="E4" s="964" t="s">
        <v>582</v>
      </c>
      <c r="F4" s="313"/>
      <c r="G4" s="965" t="s">
        <v>1614</v>
      </c>
      <c r="H4" s="427" t="s">
        <v>1512</v>
      </c>
      <c r="I4" s="427" t="s">
        <v>1321</v>
      </c>
      <c r="J4" s="964" t="s">
        <v>582</v>
      </c>
      <c r="K4" s="7"/>
    </row>
    <row r="5" spans="1:35" s="3" customFormat="1" ht="8.25" customHeight="1">
      <c r="B5" s="974"/>
      <c r="C5" s="451"/>
      <c r="D5" s="451"/>
      <c r="E5" s="450"/>
      <c r="F5" s="313"/>
      <c r="G5" s="973"/>
      <c r="H5" s="453"/>
      <c r="I5" s="453"/>
      <c r="J5" s="454"/>
      <c r="K5" s="7"/>
    </row>
    <row r="6" spans="1:35" ht="16.5" customHeight="1">
      <c r="B6" s="1618" t="s">
        <v>2416</v>
      </c>
      <c r="C6" s="1606">
        <v>26928</v>
      </c>
      <c r="D6" s="1606">
        <v>24350</v>
      </c>
      <c r="E6" s="1614">
        <v>2578</v>
      </c>
      <c r="F6" s="452"/>
      <c r="G6" s="1618" t="s">
        <v>1110</v>
      </c>
      <c r="H6" s="1606">
        <v>26518</v>
      </c>
      <c r="I6" s="1606">
        <v>25646</v>
      </c>
      <c r="J6" s="1614">
        <v>872</v>
      </c>
      <c r="K6" s="29"/>
    </row>
    <row r="7" spans="1:35" ht="16.5" customHeight="1">
      <c r="B7" s="1619"/>
      <c r="C7" s="1607"/>
      <c r="D7" s="1608"/>
      <c r="E7" s="1617"/>
      <c r="F7" s="452"/>
      <c r="G7" s="1619"/>
      <c r="H7" s="1607"/>
      <c r="I7" s="1607"/>
      <c r="J7" s="1615"/>
      <c r="K7" s="29"/>
    </row>
    <row r="8" spans="1:35" ht="8.25" customHeight="1">
      <c r="B8" s="970"/>
      <c r="C8" s="746"/>
      <c r="D8" s="746"/>
      <c r="E8" s="747"/>
      <c r="F8" s="452"/>
      <c r="G8" s="970"/>
      <c r="H8" s="746"/>
      <c r="I8" s="746"/>
      <c r="J8" s="747"/>
      <c r="K8" s="29"/>
    </row>
    <row r="9" spans="1:35" ht="16.5" customHeight="1">
      <c r="B9" s="449" t="s">
        <v>474</v>
      </c>
      <c r="C9" s="748">
        <v>10821</v>
      </c>
      <c r="D9" s="748">
        <v>10386</v>
      </c>
      <c r="E9" s="749">
        <v>435</v>
      </c>
      <c r="F9" s="24"/>
      <c r="G9" s="455" t="s">
        <v>255</v>
      </c>
      <c r="H9" s="966">
        <v>10821</v>
      </c>
      <c r="I9" s="966">
        <v>10386</v>
      </c>
      <c r="J9" s="969">
        <v>435</v>
      </c>
      <c r="K9" s="29"/>
    </row>
    <row r="10" spans="1:35" ht="16.5" customHeight="1">
      <c r="B10" s="448" t="s">
        <v>1754</v>
      </c>
      <c r="C10" s="967">
        <v>2082</v>
      </c>
      <c r="D10" s="967">
        <v>2082</v>
      </c>
      <c r="E10" s="968" t="s">
        <v>2179</v>
      </c>
      <c r="F10" s="24"/>
      <c r="G10" s="448" t="s">
        <v>1754</v>
      </c>
      <c r="H10" s="967">
        <v>2082</v>
      </c>
      <c r="I10" s="967">
        <v>2082</v>
      </c>
      <c r="J10" s="968" t="s">
        <v>2179</v>
      </c>
      <c r="K10" s="29"/>
    </row>
    <row r="11" spans="1:35" ht="16.5" customHeight="1">
      <c r="B11" s="448" t="s">
        <v>1755</v>
      </c>
      <c r="C11" s="967">
        <v>8739</v>
      </c>
      <c r="D11" s="967">
        <v>8304</v>
      </c>
      <c r="E11" s="968">
        <v>435</v>
      </c>
      <c r="F11" s="24"/>
      <c r="G11" s="448" t="s">
        <v>1755</v>
      </c>
      <c r="H11" s="967">
        <v>8739</v>
      </c>
      <c r="I11" s="967">
        <v>8304</v>
      </c>
      <c r="J11" s="968">
        <v>435</v>
      </c>
      <c r="K11" s="29"/>
    </row>
    <row r="12" spans="1:35" ht="16.5" customHeight="1">
      <c r="B12" s="1616" t="s">
        <v>1453</v>
      </c>
      <c r="C12" s="1609">
        <v>15740</v>
      </c>
      <c r="D12" s="1609">
        <v>13624</v>
      </c>
      <c r="E12" s="1611">
        <v>2116</v>
      </c>
      <c r="F12" s="24"/>
      <c r="G12" s="1616" t="s">
        <v>2417</v>
      </c>
      <c r="H12" s="1609">
        <v>15243</v>
      </c>
      <c r="I12" s="1609">
        <v>14839</v>
      </c>
      <c r="J12" s="1611">
        <v>404</v>
      </c>
      <c r="K12" s="29"/>
    </row>
    <row r="13" spans="1:35" ht="16.5" customHeight="1">
      <c r="B13" s="1616"/>
      <c r="C13" s="1610"/>
      <c r="D13" s="1610"/>
      <c r="E13" s="1612"/>
      <c r="F13" s="24"/>
      <c r="G13" s="1616"/>
      <c r="H13" s="1609"/>
      <c r="I13" s="1609"/>
      <c r="J13" s="1611"/>
      <c r="K13" s="29"/>
    </row>
    <row r="14" spans="1:35" ht="16.5" customHeight="1">
      <c r="B14" s="448" t="s">
        <v>1756</v>
      </c>
      <c r="C14" s="967">
        <v>12394</v>
      </c>
      <c r="D14" s="967">
        <v>10997</v>
      </c>
      <c r="E14" s="968">
        <v>1397</v>
      </c>
      <c r="F14" s="24"/>
      <c r="G14" s="448" t="s">
        <v>1756</v>
      </c>
      <c r="H14" s="967">
        <v>13859</v>
      </c>
      <c r="I14" s="967">
        <v>13479</v>
      </c>
      <c r="J14" s="968">
        <v>380</v>
      </c>
      <c r="K14" s="29"/>
    </row>
    <row r="15" spans="1:35" ht="16.5" customHeight="1">
      <c r="B15" s="447" t="s">
        <v>1757</v>
      </c>
      <c r="C15" s="967">
        <v>1714</v>
      </c>
      <c r="D15" s="967">
        <v>1342</v>
      </c>
      <c r="E15" s="968">
        <v>372</v>
      </c>
      <c r="F15" s="24"/>
      <c r="G15" s="447" t="s">
        <v>1757</v>
      </c>
      <c r="H15" s="967">
        <v>1620</v>
      </c>
      <c r="I15" s="967">
        <v>1587</v>
      </c>
      <c r="J15" s="968">
        <v>33</v>
      </c>
      <c r="K15" s="29"/>
    </row>
    <row r="16" spans="1:35" ht="16.5" customHeight="1">
      <c r="B16" s="447" t="s">
        <v>1758</v>
      </c>
      <c r="C16" s="967">
        <v>504</v>
      </c>
      <c r="D16" s="967">
        <v>341</v>
      </c>
      <c r="E16" s="968">
        <v>163</v>
      </c>
      <c r="F16" s="24"/>
      <c r="G16" s="447" t="s">
        <v>1758</v>
      </c>
      <c r="H16" s="967">
        <v>415</v>
      </c>
      <c r="I16" s="967">
        <v>391</v>
      </c>
      <c r="J16" s="968">
        <v>24</v>
      </c>
      <c r="K16" s="29"/>
    </row>
    <row r="17" spans="2:11" ht="16.5" customHeight="1">
      <c r="B17" s="447" t="s">
        <v>1759</v>
      </c>
      <c r="C17" s="967">
        <v>80</v>
      </c>
      <c r="D17" s="967">
        <v>72</v>
      </c>
      <c r="E17" s="968">
        <v>8</v>
      </c>
      <c r="F17" s="24"/>
      <c r="G17" s="447" t="s">
        <v>1759</v>
      </c>
      <c r="H17" s="967">
        <v>91</v>
      </c>
      <c r="I17" s="967">
        <v>86</v>
      </c>
      <c r="J17" s="968">
        <v>5</v>
      </c>
      <c r="K17" s="29"/>
    </row>
    <row r="18" spans="2:11" ht="16.5" customHeight="1">
      <c r="B18" s="447" t="s">
        <v>735</v>
      </c>
      <c r="C18" s="967">
        <v>1333</v>
      </c>
      <c r="D18" s="967">
        <v>1126</v>
      </c>
      <c r="E18" s="968">
        <v>207</v>
      </c>
      <c r="F18" s="24"/>
      <c r="G18" s="447" t="s">
        <v>735</v>
      </c>
      <c r="H18" s="967">
        <v>2414</v>
      </c>
      <c r="I18" s="967">
        <v>2341</v>
      </c>
      <c r="J18" s="968">
        <v>73</v>
      </c>
      <c r="K18" s="29"/>
    </row>
    <row r="19" spans="2:11" ht="16.5" customHeight="1">
      <c r="B19" s="447" t="s">
        <v>736</v>
      </c>
      <c r="C19" s="967">
        <v>1841</v>
      </c>
      <c r="D19" s="967">
        <v>1516</v>
      </c>
      <c r="E19" s="968">
        <v>325</v>
      </c>
      <c r="F19" s="24"/>
      <c r="G19" s="447" t="s">
        <v>736</v>
      </c>
      <c r="H19" s="967">
        <v>1541</v>
      </c>
      <c r="I19" s="967">
        <v>1512</v>
      </c>
      <c r="J19" s="968">
        <v>29</v>
      </c>
      <c r="K19" s="29"/>
    </row>
    <row r="20" spans="2:11" ht="16.5" customHeight="1">
      <c r="B20" s="447" t="s">
        <v>756</v>
      </c>
      <c r="C20" s="967">
        <v>2489</v>
      </c>
      <c r="D20" s="967">
        <v>2294</v>
      </c>
      <c r="E20" s="968">
        <v>195</v>
      </c>
      <c r="F20" s="24"/>
      <c r="G20" s="447" t="s">
        <v>756</v>
      </c>
      <c r="H20" s="967">
        <v>3265</v>
      </c>
      <c r="I20" s="967">
        <v>3207</v>
      </c>
      <c r="J20" s="968">
        <v>58</v>
      </c>
      <c r="K20" s="29"/>
    </row>
    <row r="21" spans="2:11" ht="16.5" customHeight="1">
      <c r="B21" s="447" t="s">
        <v>757</v>
      </c>
      <c r="C21" s="967">
        <v>1302</v>
      </c>
      <c r="D21" s="967">
        <v>1247</v>
      </c>
      <c r="E21" s="968">
        <v>55</v>
      </c>
      <c r="F21" s="24"/>
      <c r="G21" s="447" t="s">
        <v>757</v>
      </c>
      <c r="H21" s="967">
        <v>1290</v>
      </c>
      <c r="I21" s="967">
        <v>1249</v>
      </c>
      <c r="J21" s="968">
        <v>41</v>
      </c>
      <c r="K21" s="29"/>
    </row>
    <row r="22" spans="2:11" ht="16.5" customHeight="1">
      <c r="B22" s="447" t="s">
        <v>1004</v>
      </c>
      <c r="C22" s="967">
        <v>456</v>
      </c>
      <c r="D22" s="967">
        <v>444</v>
      </c>
      <c r="E22" s="968">
        <v>12</v>
      </c>
      <c r="F22" s="24"/>
      <c r="G22" s="447" t="s">
        <v>1004</v>
      </c>
      <c r="H22" s="967">
        <v>405</v>
      </c>
      <c r="I22" s="967">
        <v>395</v>
      </c>
      <c r="J22" s="968">
        <v>10</v>
      </c>
      <c r="K22" s="29"/>
    </row>
    <row r="23" spans="2:11" ht="16.5" customHeight="1">
      <c r="B23" s="447" t="s">
        <v>1003</v>
      </c>
      <c r="C23" s="967">
        <v>805</v>
      </c>
      <c r="D23" s="967">
        <v>786</v>
      </c>
      <c r="E23" s="968">
        <v>19</v>
      </c>
      <c r="F23" s="24"/>
      <c r="G23" s="447" t="s">
        <v>1003</v>
      </c>
      <c r="H23" s="967">
        <v>1071</v>
      </c>
      <c r="I23" s="967">
        <v>1045</v>
      </c>
      <c r="J23" s="968">
        <v>26</v>
      </c>
      <c r="K23" s="29"/>
    </row>
    <row r="24" spans="2:11" ht="16.5" customHeight="1">
      <c r="B24" s="447" t="s">
        <v>1002</v>
      </c>
      <c r="C24" s="967">
        <v>18</v>
      </c>
      <c r="D24" s="967">
        <v>18</v>
      </c>
      <c r="E24" s="968" t="s">
        <v>2179</v>
      </c>
      <c r="F24" s="24"/>
      <c r="G24" s="447" t="s">
        <v>1002</v>
      </c>
      <c r="H24" s="967">
        <v>46</v>
      </c>
      <c r="I24" s="967">
        <v>44</v>
      </c>
      <c r="J24" s="968">
        <v>2</v>
      </c>
      <c r="K24" s="29"/>
    </row>
    <row r="25" spans="2:11" ht="16.5" customHeight="1">
      <c r="B25" s="447" t="s">
        <v>463</v>
      </c>
      <c r="C25" s="967">
        <v>675</v>
      </c>
      <c r="D25" s="967">
        <v>642</v>
      </c>
      <c r="E25" s="968">
        <v>33</v>
      </c>
      <c r="F25" s="24"/>
      <c r="G25" s="447" t="s">
        <v>463</v>
      </c>
      <c r="H25" s="752">
        <v>992</v>
      </c>
      <c r="I25" s="752">
        <v>947</v>
      </c>
      <c r="J25" s="753">
        <v>45</v>
      </c>
      <c r="K25" s="29"/>
    </row>
    <row r="26" spans="2:11" ht="17.25" customHeight="1">
      <c r="B26" s="447" t="s">
        <v>462</v>
      </c>
      <c r="C26" s="967">
        <v>64</v>
      </c>
      <c r="D26" s="967">
        <v>59</v>
      </c>
      <c r="E26" s="968">
        <v>5</v>
      </c>
      <c r="F26" s="24"/>
      <c r="G26" s="447" t="s">
        <v>462</v>
      </c>
      <c r="H26" s="967">
        <v>54</v>
      </c>
      <c r="I26" s="967">
        <v>54</v>
      </c>
      <c r="J26" s="968" t="s">
        <v>2179</v>
      </c>
      <c r="K26" s="29"/>
    </row>
    <row r="27" spans="2:11" ht="17.25" customHeight="1">
      <c r="B27" s="447" t="s">
        <v>639</v>
      </c>
      <c r="C27" s="967">
        <v>103</v>
      </c>
      <c r="D27" s="967">
        <v>103</v>
      </c>
      <c r="E27" s="968" t="s">
        <v>2179</v>
      </c>
      <c r="F27" s="24"/>
      <c r="G27" s="447" t="s">
        <v>639</v>
      </c>
      <c r="H27" s="967">
        <v>82</v>
      </c>
      <c r="I27" s="967">
        <v>81</v>
      </c>
      <c r="J27" s="968">
        <v>1</v>
      </c>
      <c r="K27" s="29"/>
    </row>
    <row r="28" spans="2:11" ht="16.5" customHeight="1">
      <c r="B28" s="447" t="s">
        <v>461</v>
      </c>
      <c r="C28" s="967">
        <v>890</v>
      </c>
      <c r="D28" s="967">
        <v>889</v>
      </c>
      <c r="E28" s="968">
        <v>1</v>
      </c>
      <c r="F28" s="24"/>
      <c r="G28" s="447" t="s">
        <v>461</v>
      </c>
      <c r="H28" s="967">
        <v>396</v>
      </c>
      <c r="I28" s="967">
        <v>377</v>
      </c>
      <c r="J28" s="968">
        <v>19</v>
      </c>
      <c r="K28" s="29"/>
    </row>
    <row r="29" spans="2:11" ht="16.5" customHeight="1">
      <c r="B29" s="447" t="s">
        <v>1049</v>
      </c>
      <c r="C29" s="967">
        <v>90</v>
      </c>
      <c r="D29" s="967">
        <v>88</v>
      </c>
      <c r="E29" s="968">
        <v>2</v>
      </c>
      <c r="F29" s="24"/>
      <c r="G29" s="447" t="s">
        <v>1049</v>
      </c>
      <c r="H29" s="967">
        <v>105</v>
      </c>
      <c r="I29" s="967">
        <v>95</v>
      </c>
      <c r="J29" s="968">
        <v>10</v>
      </c>
      <c r="K29" s="29"/>
    </row>
    <row r="30" spans="2:11" ht="16.5" customHeight="1">
      <c r="B30" s="447" t="s">
        <v>460</v>
      </c>
      <c r="C30" s="967">
        <v>9</v>
      </c>
      <c r="D30" s="967">
        <v>9</v>
      </c>
      <c r="E30" s="968" t="s">
        <v>2179</v>
      </c>
      <c r="F30" s="24"/>
      <c r="G30" s="447" t="s">
        <v>460</v>
      </c>
      <c r="H30" s="967">
        <v>36</v>
      </c>
      <c r="I30" s="967">
        <v>34</v>
      </c>
      <c r="J30" s="968">
        <v>2</v>
      </c>
      <c r="K30" s="29"/>
    </row>
    <row r="31" spans="2:11" ht="16.5" customHeight="1">
      <c r="B31" s="447" t="s">
        <v>459</v>
      </c>
      <c r="C31" s="967">
        <v>9</v>
      </c>
      <c r="D31" s="967">
        <v>9</v>
      </c>
      <c r="E31" s="968" t="s">
        <v>2179</v>
      </c>
      <c r="F31" s="24"/>
      <c r="G31" s="447" t="s">
        <v>459</v>
      </c>
      <c r="H31" s="967">
        <v>17</v>
      </c>
      <c r="I31" s="967">
        <v>16</v>
      </c>
      <c r="J31" s="968">
        <v>1</v>
      </c>
      <c r="K31" s="29"/>
    </row>
    <row r="32" spans="2:11" ht="16.5" customHeight="1">
      <c r="B32" s="447" t="s">
        <v>439</v>
      </c>
      <c r="C32" s="967">
        <v>12</v>
      </c>
      <c r="D32" s="967">
        <v>12</v>
      </c>
      <c r="E32" s="968" t="s">
        <v>2179</v>
      </c>
      <c r="F32" s="24"/>
      <c r="G32" s="447" t="s">
        <v>439</v>
      </c>
      <c r="H32" s="967">
        <v>19</v>
      </c>
      <c r="I32" s="967">
        <v>18</v>
      </c>
      <c r="J32" s="968">
        <v>1</v>
      </c>
      <c r="K32" s="29"/>
    </row>
    <row r="33" spans="2:11" ht="16.5" customHeight="1">
      <c r="B33" s="448" t="s">
        <v>758</v>
      </c>
      <c r="C33" s="967">
        <v>3259</v>
      </c>
      <c r="D33" s="967">
        <v>2546</v>
      </c>
      <c r="E33" s="968">
        <v>713</v>
      </c>
      <c r="F33" s="24"/>
      <c r="G33" s="448" t="s">
        <v>758</v>
      </c>
      <c r="H33" s="967">
        <v>1384</v>
      </c>
      <c r="I33" s="967">
        <v>1360</v>
      </c>
      <c r="J33" s="968">
        <v>24</v>
      </c>
      <c r="K33" s="29"/>
    </row>
    <row r="34" spans="2:11" ht="16.5" customHeight="1">
      <c r="B34" s="448" t="s">
        <v>841</v>
      </c>
      <c r="C34" s="967">
        <v>45</v>
      </c>
      <c r="D34" s="967">
        <v>41</v>
      </c>
      <c r="E34" s="968">
        <v>4</v>
      </c>
      <c r="F34" s="24"/>
      <c r="G34" s="447" t="s">
        <v>841</v>
      </c>
      <c r="H34" s="967">
        <v>6</v>
      </c>
      <c r="I34" s="967">
        <v>6</v>
      </c>
      <c r="J34" s="968" t="s">
        <v>2179</v>
      </c>
      <c r="K34" s="29"/>
    </row>
    <row r="35" spans="2:11" ht="16.5" customHeight="1">
      <c r="B35" s="448" t="s">
        <v>851</v>
      </c>
      <c r="C35" s="967">
        <v>17</v>
      </c>
      <c r="D35" s="967">
        <v>17</v>
      </c>
      <c r="E35" s="968" t="s">
        <v>2179</v>
      </c>
      <c r="F35" s="24"/>
      <c r="G35" s="447" t="s">
        <v>1188</v>
      </c>
      <c r="H35" s="967">
        <v>14</v>
      </c>
      <c r="I35" s="967">
        <v>14</v>
      </c>
      <c r="J35" s="968" t="s">
        <v>2179</v>
      </c>
      <c r="K35" s="29"/>
    </row>
    <row r="36" spans="2:11" ht="16.5" customHeight="1">
      <c r="B36" s="448" t="s">
        <v>852</v>
      </c>
      <c r="C36" s="967">
        <v>37</v>
      </c>
      <c r="D36" s="967">
        <v>32</v>
      </c>
      <c r="E36" s="968">
        <v>5</v>
      </c>
      <c r="F36" s="24"/>
      <c r="G36" s="447" t="s">
        <v>852</v>
      </c>
      <c r="H36" s="967">
        <v>7</v>
      </c>
      <c r="I36" s="967">
        <v>6</v>
      </c>
      <c r="J36" s="968">
        <v>1</v>
      </c>
      <c r="K36" s="29"/>
    </row>
    <row r="37" spans="2:11" ht="16.5" customHeight="1">
      <c r="B37" s="448" t="s">
        <v>1006</v>
      </c>
      <c r="C37" s="967">
        <v>28</v>
      </c>
      <c r="D37" s="967">
        <v>27</v>
      </c>
      <c r="E37" s="968">
        <v>1</v>
      </c>
      <c r="F37" s="24"/>
      <c r="G37" s="448" t="s">
        <v>1006</v>
      </c>
      <c r="H37" s="967">
        <v>11</v>
      </c>
      <c r="I37" s="967">
        <v>11</v>
      </c>
      <c r="J37" s="968" t="s">
        <v>2179</v>
      </c>
      <c r="K37" s="29"/>
    </row>
    <row r="38" spans="2:11" ht="16.5" customHeight="1">
      <c r="B38" s="448" t="s">
        <v>759</v>
      </c>
      <c r="C38" s="967">
        <v>1900</v>
      </c>
      <c r="D38" s="967">
        <v>1407</v>
      </c>
      <c r="E38" s="968">
        <v>493</v>
      </c>
      <c r="F38" s="24"/>
      <c r="G38" s="448" t="s">
        <v>759</v>
      </c>
      <c r="H38" s="967">
        <v>854</v>
      </c>
      <c r="I38" s="967">
        <v>843</v>
      </c>
      <c r="J38" s="968">
        <v>11</v>
      </c>
      <c r="K38" s="29"/>
    </row>
    <row r="39" spans="2:11" ht="16.5" customHeight="1">
      <c r="B39" s="448" t="s">
        <v>760</v>
      </c>
      <c r="C39" s="967">
        <v>1047</v>
      </c>
      <c r="D39" s="967">
        <v>878</v>
      </c>
      <c r="E39" s="968">
        <v>169</v>
      </c>
      <c r="F39" s="24"/>
      <c r="G39" s="448" t="s">
        <v>760</v>
      </c>
      <c r="H39" s="967">
        <v>300</v>
      </c>
      <c r="I39" s="967">
        <v>294</v>
      </c>
      <c r="J39" s="968">
        <v>6</v>
      </c>
      <c r="K39" s="29"/>
    </row>
    <row r="40" spans="2:11" ht="16.5" customHeight="1">
      <c r="B40" s="448" t="s">
        <v>761</v>
      </c>
      <c r="C40" s="967">
        <v>87</v>
      </c>
      <c r="D40" s="967">
        <v>61</v>
      </c>
      <c r="E40" s="968">
        <v>26</v>
      </c>
      <c r="F40" s="24"/>
      <c r="G40" s="448" t="s">
        <v>761</v>
      </c>
      <c r="H40" s="967">
        <v>63</v>
      </c>
      <c r="I40" s="967">
        <v>63</v>
      </c>
      <c r="J40" s="968" t="s">
        <v>2179</v>
      </c>
      <c r="K40" s="29"/>
    </row>
    <row r="41" spans="2:11" ht="16.5" customHeight="1">
      <c r="B41" s="448" t="s">
        <v>1007</v>
      </c>
      <c r="C41" s="967">
        <v>15</v>
      </c>
      <c r="D41" s="967">
        <v>9</v>
      </c>
      <c r="E41" s="968">
        <v>6</v>
      </c>
      <c r="F41" s="24"/>
      <c r="G41" s="448" t="s">
        <v>1007</v>
      </c>
      <c r="H41" s="967">
        <v>26</v>
      </c>
      <c r="I41" s="967">
        <v>25</v>
      </c>
      <c r="J41" s="968">
        <v>1</v>
      </c>
      <c r="K41" s="29"/>
    </row>
    <row r="42" spans="2:11" ht="16.5" customHeight="1">
      <c r="B42" s="448" t="s">
        <v>1162</v>
      </c>
      <c r="C42" s="967">
        <v>83</v>
      </c>
      <c r="D42" s="967">
        <v>74</v>
      </c>
      <c r="E42" s="968">
        <v>9</v>
      </c>
      <c r="F42" s="24"/>
      <c r="G42" s="448" t="s">
        <v>1162</v>
      </c>
      <c r="H42" s="967">
        <v>103</v>
      </c>
      <c r="I42" s="967">
        <v>98</v>
      </c>
      <c r="J42" s="968">
        <v>5</v>
      </c>
      <c r="K42" s="29"/>
    </row>
    <row r="43" spans="2:11" ht="16.5" customHeight="1">
      <c r="B43" s="794" t="s">
        <v>2118</v>
      </c>
      <c r="C43" s="1604">
        <v>87</v>
      </c>
      <c r="D43" s="1604">
        <v>81</v>
      </c>
      <c r="E43" s="1605">
        <v>6</v>
      </c>
      <c r="F43" s="335"/>
      <c r="G43" s="972" t="s">
        <v>2117</v>
      </c>
      <c r="H43" s="750">
        <v>454</v>
      </c>
      <c r="I43" s="750">
        <v>421</v>
      </c>
      <c r="J43" s="751">
        <v>33</v>
      </c>
      <c r="K43" s="29"/>
    </row>
    <row r="44" spans="2:11" ht="16.5" customHeight="1">
      <c r="B44" s="795" t="s">
        <v>2119</v>
      </c>
      <c r="C44" s="1604"/>
      <c r="D44" s="1604"/>
      <c r="E44" s="1605"/>
      <c r="G44" s="336" t="s">
        <v>1686</v>
      </c>
      <c r="H44" s="151"/>
      <c r="I44" s="151"/>
      <c r="J44" s="151"/>
      <c r="K44" s="29"/>
    </row>
    <row r="45" spans="2:11" ht="16.5" customHeight="1">
      <c r="B45" s="792" t="s">
        <v>2117</v>
      </c>
      <c r="C45" s="971">
        <v>367</v>
      </c>
      <c r="D45" s="971">
        <v>340</v>
      </c>
      <c r="E45" s="793">
        <v>27</v>
      </c>
      <c r="G45" s="29"/>
      <c r="H45" s="151"/>
      <c r="I45" s="151"/>
      <c r="J45" s="151"/>
      <c r="K45" s="29"/>
    </row>
    <row r="46" spans="2:11">
      <c r="B46" s="336" t="s">
        <v>1686</v>
      </c>
      <c r="G46" s="2"/>
      <c r="H46" s="48"/>
      <c r="I46" s="48"/>
      <c r="J46" s="48"/>
      <c r="K46" s="29"/>
    </row>
    <row r="47" spans="2:11">
      <c r="G47" s="7"/>
      <c r="H47" s="7"/>
      <c r="I47" s="7"/>
      <c r="J47" s="7"/>
    </row>
    <row r="48" spans="2:11">
      <c r="G48" s="44"/>
      <c r="H48" s="44"/>
      <c r="I48" s="44"/>
      <c r="J48" s="44"/>
    </row>
  </sheetData>
  <mergeCells count="20">
    <mergeCell ref="B2:J2"/>
    <mergeCell ref="H6:H7"/>
    <mergeCell ref="I6:I7"/>
    <mergeCell ref="J6:J7"/>
    <mergeCell ref="G12:G13"/>
    <mergeCell ref="E6:E7"/>
    <mergeCell ref="H12:H13"/>
    <mergeCell ref="I12:I13"/>
    <mergeCell ref="J12:J13"/>
    <mergeCell ref="B6:B7"/>
    <mergeCell ref="G6:G7"/>
    <mergeCell ref="B12:B13"/>
    <mergeCell ref="C43:C44"/>
    <mergeCell ref="D43:D44"/>
    <mergeCell ref="E43:E44"/>
    <mergeCell ref="C6:C7"/>
    <mergeCell ref="D6:D7"/>
    <mergeCell ref="C12:C13"/>
    <mergeCell ref="D12:D13"/>
    <mergeCell ref="E12:E13"/>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85" zoomScaleNormal="85" workbookViewId="0">
      <selection activeCell="G13" sqref="G13"/>
    </sheetView>
  </sheetViews>
  <sheetFormatPr defaultRowHeight="13.5"/>
  <cols>
    <col min="1" max="1" width="1.25" style="11" customWidth="1"/>
    <col min="2" max="2" width="15.5" style="11" customWidth="1"/>
    <col min="3" max="6" width="9.75" style="11" customWidth="1"/>
    <col min="7" max="8" width="9.625" style="11" customWidth="1"/>
    <col min="9" max="9" width="4.125" style="11" customWidth="1"/>
    <col min="10" max="11" width="3.75" style="11" customWidth="1"/>
    <col min="12" max="12" width="4.75" style="11" customWidth="1"/>
    <col min="13" max="13" width="4.25" style="11" customWidth="1"/>
    <col min="14" max="14" width="2.5" style="11" bestFit="1" customWidth="1"/>
    <col min="15" max="16" width="3.875" style="11" customWidth="1"/>
    <col min="17" max="17" width="9" style="11"/>
    <col min="18" max="18" width="4.75" style="11" customWidth="1"/>
    <col min="19" max="19" width="3" style="11" customWidth="1"/>
    <col min="20" max="16384" width="9" style="11"/>
  </cols>
  <sheetData>
    <row r="1" spans="1:35" s="148" customFormat="1" ht="26.25" customHeight="1">
      <c r="A1" s="144" t="s">
        <v>1050</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8.75" customHeight="1">
      <c r="B2" s="290"/>
      <c r="C2" s="290"/>
      <c r="D2" s="272"/>
      <c r="E2" s="272"/>
      <c r="F2" s="272" t="s">
        <v>2419</v>
      </c>
      <c r="J2" s="12"/>
      <c r="K2" s="12"/>
      <c r="L2" s="12"/>
      <c r="M2" s="12"/>
      <c r="N2" s="12"/>
      <c r="O2" s="12"/>
      <c r="P2" s="12"/>
      <c r="Q2" s="12"/>
    </row>
    <row r="3" spans="1:35" ht="17.100000000000001" customHeight="1">
      <c r="B3" s="1625"/>
      <c r="C3" s="1448" t="s">
        <v>326</v>
      </c>
      <c r="D3" s="1448" t="s">
        <v>2124</v>
      </c>
      <c r="E3" s="1448" t="s">
        <v>1715</v>
      </c>
      <c r="F3" s="1448" t="s">
        <v>1341</v>
      </c>
      <c r="G3" s="1620" t="s">
        <v>2125</v>
      </c>
      <c r="H3" s="1622" t="s">
        <v>2126</v>
      </c>
      <c r="I3" s="12"/>
      <c r="J3" s="12"/>
      <c r="K3" s="12"/>
      <c r="L3" s="12"/>
      <c r="M3" s="12"/>
      <c r="N3" s="12"/>
      <c r="O3" s="12"/>
      <c r="P3" s="12"/>
      <c r="Q3" s="12"/>
      <c r="T3" s="12"/>
    </row>
    <row r="4" spans="1:35" ht="16.5" customHeight="1">
      <c r="B4" s="1626"/>
      <c r="C4" s="1443"/>
      <c r="D4" s="1443"/>
      <c r="E4" s="1443"/>
      <c r="F4" s="1443"/>
      <c r="G4" s="1621"/>
      <c r="H4" s="1623"/>
      <c r="I4" s="12"/>
      <c r="J4" s="12"/>
      <c r="K4" s="12"/>
      <c r="L4" s="12"/>
      <c r="M4" s="12"/>
      <c r="N4" s="12"/>
      <c r="O4" s="12"/>
      <c r="P4" s="12"/>
      <c r="Q4" s="12"/>
    </row>
    <row r="5" spans="1:35" ht="17.100000000000001" customHeight="1">
      <c r="B5" s="1626"/>
      <c r="C5" s="1443"/>
      <c r="D5" s="1443"/>
      <c r="E5" s="1443"/>
      <c r="F5" s="1443"/>
      <c r="G5" s="1621"/>
      <c r="H5" s="1623"/>
      <c r="I5" s="12"/>
      <c r="J5" s="12"/>
      <c r="K5" s="12"/>
      <c r="L5" s="12"/>
      <c r="M5" s="12"/>
      <c r="N5" s="12"/>
      <c r="O5" s="12"/>
      <c r="P5" s="12"/>
      <c r="Q5" s="12"/>
    </row>
    <row r="6" spans="1:35" ht="17.100000000000001" customHeight="1">
      <c r="B6" s="801" t="s">
        <v>2120</v>
      </c>
      <c r="C6" s="802">
        <v>49889</v>
      </c>
      <c r="D6" s="957">
        <v>80.14</v>
      </c>
      <c r="E6" s="960">
        <v>622.5</v>
      </c>
      <c r="F6" s="803">
        <v>18143</v>
      </c>
      <c r="G6" s="804">
        <v>-66</v>
      </c>
      <c r="H6" s="805">
        <v>667</v>
      </c>
      <c r="I6" s="12"/>
      <c r="J6" s="12"/>
      <c r="K6" s="12"/>
      <c r="L6" s="12"/>
      <c r="M6" s="12"/>
      <c r="N6" s="12"/>
      <c r="O6" s="12"/>
      <c r="P6" s="12"/>
      <c r="Q6" s="12"/>
    </row>
    <row r="7" spans="1:35" ht="17.100000000000001" customHeight="1">
      <c r="B7" s="806" t="s">
        <v>2121</v>
      </c>
      <c r="C7" s="807">
        <v>11444</v>
      </c>
      <c r="D7" s="957">
        <v>20.94</v>
      </c>
      <c r="E7" s="960">
        <v>546.5</v>
      </c>
      <c r="F7" s="803">
        <v>3508</v>
      </c>
      <c r="G7" s="804">
        <v>-462</v>
      </c>
      <c r="H7" s="805">
        <v>68</v>
      </c>
      <c r="I7" s="12"/>
    </row>
    <row r="8" spans="1:35" ht="17.100000000000001" customHeight="1">
      <c r="B8" s="808" t="s">
        <v>2122</v>
      </c>
      <c r="C8" s="809">
        <v>38445</v>
      </c>
      <c r="D8" s="958">
        <v>40.51</v>
      </c>
      <c r="E8" s="961">
        <v>949</v>
      </c>
      <c r="F8" s="810">
        <v>14635</v>
      </c>
      <c r="G8" s="811">
        <v>396</v>
      </c>
      <c r="H8" s="812">
        <v>599</v>
      </c>
      <c r="I8" s="12"/>
      <c r="J8" s="12"/>
      <c r="K8" s="12"/>
      <c r="L8" s="12"/>
      <c r="M8" s="12"/>
      <c r="N8" s="12"/>
      <c r="O8" s="12"/>
      <c r="P8" s="12"/>
      <c r="Q8" s="12"/>
    </row>
    <row r="9" spans="1:35" ht="17.100000000000001" customHeight="1">
      <c r="B9" s="796" t="s">
        <v>2123</v>
      </c>
      <c r="C9" s="797">
        <v>23365</v>
      </c>
      <c r="D9" s="959">
        <v>3.2</v>
      </c>
      <c r="E9" s="1376">
        <v>7301.6</v>
      </c>
      <c r="F9" s="798">
        <v>9610</v>
      </c>
      <c r="G9" s="799">
        <v>52</v>
      </c>
      <c r="H9" s="800">
        <v>243</v>
      </c>
      <c r="I9" s="12"/>
      <c r="J9" s="12"/>
      <c r="K9" s="12"/>
      <c r="L9" s="12"/>
      <c r="M9" s="12"/>
      <c r="N9" s="12"/>
      <c r="O9" s="12"/>
      <c r="P9" s="12"/>
      <c r="Q9" s="12"/>
    </row>
    <row r="10" spans="1:35" ht="17.100000000000001" customHeight="1">
      <c r="B10" s="49"/>
      <c r="C10" s="50"/>
      <c r="D10" s="1624"/>
      <c r="E10" s="1537"/>
      <c r="I10" s="12"/>
      <c r="J10" s="12"/>
      <c r="K10" s="12"/>
      <c r="L10" s="12"/>
      <c r="M10" s="12"/>
      <c r="N10" s="12"/>
      <c r="O10" s="12"/>
      <c r="P10" s="12"/>
      <c r="Q10" s="12"/>
    </row>
    <row r="11" spans="1:35" ht="17.100000000000001" customHeight="1">
      <c r="I11" s="12"/>
      <c r="J11" s="12"/>
      <c r="K11" s="12"/>
      <c r="L11" s="12"/>
      <c r="M11" s="12"/>
      <c r="N11" s="12"/>
      <c r="O11" s="12"/>
      <c r="P11" s="12"/>
      <c r="Q11" s="12"/>
    </row>
    <row r="12" spans="1:35" ht="17.100000000000001" customHeight="1">
      <c r="B12" s="51"/>
      <c r="G12" s="292"/>
      <c r="I12" s="12"/>
      <c r="J12" s="12"/>
      <c r="K12" s="12"/>
      <c r="L12" s="12"/>
      <c r="M12" s="12"/>
      <c r="N12" s="12"/>
      <c r="O12" s="12"/>
      <c r="P12" s="12"/>
      <c r="Q12" s="12"/>
    </row>
    <row r="13" spans="1:35" ht="17.100000000000001" customHeight="1">
      <c r="J13" s="12"/>
      <c r="K13" s="12"/>
      <c r="L13" s="12"/>
      <c r="M13" s="12"/>
      <c r="N13" s="12"/>
      <c r="O13" s="12"/>
      <c r="P13" s="12"/>
      <c r="Q13" s="12"/>
    </row>
    <row r="14" spans="1:35" ht="17.100000000000001" customHeight="1">
      <c r="I14" s="12"/>
    </row>
    <row r="15" spans="1:35" ht="17.100000000000001" customHeight="1"/>
    <row r="16" spans="1:35" ht="17.100000000000001" customHeight="1">
      <c r="I16" s="12"/>
      <c r="J16" s="12"/>
      <c r="K16" s="12"/>
      <c r="L16" s="12"/>
      <c r="M16" s="12"/>
      <c r="N16" s="12"/>
      <c r="O16" s="12"/>
      <c r="P16" s="12"/>
      <c r="Q16" s="12"/>
    </row>
    <row r="17" spans="9:17" ht="17.100000000000001" customHeight="1">
      <c r="I17" s="12"/>
      <c r="J17" s="12"/>
      <c r="K17" s="12"/>
      <c r="L17" s="12"/>
      <c r="M17" s="12"/>
      <c r="N17" s="12"/>
      <c r="O17" s="12"/>
      <c r="P17" s="12"/>
      <c r="Q17" s="12"/>
    </row>
    <row r="18" spans="9:17" ht="17.100000000000001" customHeight="1">
      <c r="I18" s="12"/>
      <c r="J18" s="12"/>
      <c r="K18" s="12"/>
      <c r="L18" s="12"/>
      <c r="M18" s="12"/>
      <c r="N18" s="12"/>
      <c r="O18" s="12"/>
      <c r="P18" s="12"/>
      <c r="Q18" s="12"/>
    </row>
    <row r="19" spans="9:17" ht="17.100000000000001" customHeight="1">
      <c r="I19" s="12"/>
    </row>
    <row r="20" spans="9:17" ht="17.100000000000001" customHeight="1">
      <c r="I20" s="12"/>
      <c r="J20" s="12"/>
      <c r="K20" s="12"/>
      <c r="L20" s="12"/>
      <c r="M20" s="12"/>
      <c r="N20" s="12"/>
      <c r="O20" s="12"/>
      <c r="P20" s="12"/>
      <c r="Q20" s="12"/>
    </row>
    <row r="21" spans="9:17" ht="17.100000000000001" customHeight="1">
      <c r="I21" s="12"/>
      <c r="J21" s="12"/>
      <c r="K21" s="12"/>
      <c r="L21" s="12"/>
      <c r="M21" s="12"/>
      <c r="N21" s="12"/>
      <c r="O21" s="12"/>
      <c r="P21" s="12"/>
      <c r="Q21" s="12"/>
    </row>
    <row r="22" spans="9:17" ht="17.100000000000001" customHeight="1">
      <c r="I22" s="12"/>
      <c r="J22" s="12"/>
      <c r="K22" s="12"/>
      <c r="L22" s="12"/>
      <c r="M22" s="12"/>
      <c r="N22" s="12"/>
      <c r="O22" s="12"/>
      <c r="P22" s="12"/>
      <c r="Q22" s="12"/>
    </row>
    <row r="23" spans="9:17" ht="17.100000000000001" customHeight="1">
      <c r="I23" s="12"/>
      <c r="J23" s="12"/>
      <c r="K23" s="12"/>
      <c r="L23" s="12"/>
      <c r="M23" s="12"/>
      <c r="N23" s="12"/>
      <c r="O23" s="12"/>
      <c r="P23" s="12"/>
      <c r="Q23" s="12"/>
    </row>
    <row r="24" spans="9:17" ht="17.100000000000001" customHeight="1">
      <c r="I24" s="12"/>
      <c r="J24" s="12"/>
      <c r="K24" s="12"/>
      <c r="L24" s="12"/>
      <c r="M24" s="12"/>
      <c r="N24" s="12"/>
      <c r="O24" s="12"/>
      <c r="P24" s="12"/>
      <c r="Q24" s="12"/>
    </row>
    <row r="25" spans="9:17" ht="17.100000000000001" customHeight="1">
      <c r="I25" s="12"/>
    </row>
    <row r="26" spans="9:17" ht="17.100000000000001" customHeight="1">
      <c r="I26" s="12"/>
      <c r="J26" s="12"/>
      <c r="K26" s="12"/>
      <c r="L26" s="12"/>
      <c r="M26" s="12"/>
      <c r="N26" s="12"/>
      <c r="O26" s="12"/>
      <c r="P26" s="12"/>
      <c r="Q26" s="12"/>
    </row>
    <row r="27" spans="9:17" ht="17.100000000000001" customHeight="1">
      <c r="I27" s="12"/>
      <c r="J27" s="12"/>
      <c r="K27" s="12"/>
      <c r="L27" s="12"/>
      <c r="M27" s="12"/>
      <c r="N27" s="12"/>
      <c r="O27" s="12"/>
      <c r="P27" s="12"/>
      <c r="Q27" s="12"/>
    </row>
    <row r="28" spans="9:17" ht="17.100000000000001" customHeight="1">
      <c r="I28" s="12"/>
      <c r="J28" s="12"/>
      <c r="K28" s="12"/>
      <c r="L28" s="12"/>
      <c r="M28" s="12"/>
      <c r="N28" s="12"/>
      <c r="O28" s="12"/>
      <c r="P28" s="12"/>
      <c r="Q28" s="12"/>
    </row>
    <row r="29" spans="9:17" ht="17.100000000000001" customHeight="1"/>
    <row r="30" spans="9:17" ht="17.100000000000001" customHeight="1">
      <c r="I30" s="12"/>
      <c r="J30" s="12"/>
      <c r="K30" s="12"/>
      <c r="L30" s="12"/>
      <c r="M30" s="12"/>
      <c r="N30" s="12"/>
      <c r="O30" s="12"/>
      <c r="P30" s="12"/>
      <c r="Q30" s="12"/>
    </row>
    <row r="31" spans="9:17" ht="17.100000000000001" customHeight="1">
      <c r="I31" s="12"/>
      <c r="J31" s="12"/>
      <c r="K31" s="12"/>
      <c r="L31" s="12"/>
      <c r="M31" s="12"/>
      <c r="N31" s="12"/>
      <c r="O31" s="12"/>
      <c r="P31" s="12"/>
      <c r="Q31" s="12"/>
    </row>
    <row r="32" spans="9:17" ht="17.100000000000001" customHeight="1">
      <c r="I32" s="12"/>
      <c r="J32" s="12"/>
      <c r="K32" s="12"/>
      <c r="L32" s="12"/>
      <c r="M32" s="12"/>
      <c r="N32" s="12"/>
      <c r="O32" s="12"/>
      <c r="P32" s="12"/>
      <c r="Q32" s="12"/>
    </row>
    <row r="33" spans="3:17" ht="16.5" customHeight="1">
      <c r="I33" s="12"/>
      <c r="Q33" s="12"/>
    </row>
    <row r="34" spans="3:17" ht="16.5" customHeight="1">
      <c r="I34" s="12"/>
      <c r="J34" s="12"/>
      <c r="K34" s="12"/>
      <c r="L34" s="12"/>
      <c r="M34" s="12"/>
      <c r="N34" s="12"/>
      <c r="O34" s="12"/>
      <c r="P34" s="12"/>
      <c r="Q34" s="12"/>
    </row>
    <row r="35" spans="3:17" ht="16.5" customHeight="1">
      <c r="I35" s="12"/>
      <c r="J35" s="12"/>
      <c r="K35" s="12"/>
      <c r="L35" s="12"/>
      <c r="M35" s="12"/>
      <c r="N35" s="12"/>
      <c r="O35" s="12"/>
      <c r="P35" s="12"/>
      <c r="Q35" s="12"/>
    </row>
    <row r="36" spans="3:17" ht="16.5" customHeight="1">
      <c r="I36" s="12"/>
      <c r="J36" s="12"/>
      <c r="K36" s="12"/>
      <c r="L36" s="12"/>
      <c r="M36" s="12"/>
      <c r="N36" s="12"/>
      <c r="O36" s="12"/>
      <c r="P36" s="12"/>
      <c r="Q36" s="12"/>
    </row>
    <row r="37" spans="3:17" ht="16.5" customHeight="1">
      <c r="I37" s="12"/>
      <c r="J37" s="12"/>
      <c r="K37" s="12"/>
      <c r="L37" s="12"/>
      <c r="M37" s="12"/>
      <c r="N37" s="12"/>
      <c r="O37" s="12"/>
      <c r="P37" s="12"/>
    </row>
    <row r="38" spans="3:17" ht="16.5" customHeight="1">
      <c r="I38" s="12"/>
    </row>
    <row r="39" spans="3:17" ht="16.5" customHeight="1"/>
    <row r="40" spans="3:17" ht="16.5" customHeight="1"/>
    <row r="46" spans="3:17">
      <c r="C46" s="21"/>
    </row>
  </sheetData>
  <mergeCells count="8">
    <mergeCell ref="G3:G5"/>
    <mergeCell ref="H3:H5"/>
    <mergeCell ref="D10:E10"/>
    <mergeCell ref="B3:B5"/>
    <mergeCell ref="C3:C5"/>
    <mergeCell ref="D3:D5"/>
    <mergeCell ref="E3:E5"/>
    <mergeCell ref="F3:F5"/>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zoomScaleNormal="100" zoomScaleSheetLayoutView="100" workbookViewId="0">
      <selection activeCell="B1" sqref="B1"/>
    </sheetView>
  </sheetViews>
  <sheetFormatPr defaultRowHeight="13.5"/>
  <cols>
    <col min="1" max="1" width="1.25" style="11" customWidth="1"/>
    <col min="2" max="2" width="3.5" style="11" customWidth="1"/>
    <col min="3" max="3" width="17" style="11" customWidth="1"/>
    <col min="4" max="4" width="8.125" style="5" customWidth="1"/>
    <col min="5" max="5" width="7.5" style="11" customWidth="1"/>
    <col min="6" max="6" width="7.625" style="11" customWidth="1"/>
    <col min="7" max="7" width="6.625" style="11" customWidth="1"/>
    <col min="8" max="8" width="7.625" style="11" customWidth="1"/>
    <col min="9" max="9" width="6.625" style="11" customWidth="1"/>
    <col min="10" max="10" width="7.625" style="11" customWidth="1"/>
    <col min="11" max="12" width="6.625" style="11" customWidth="1"/>
    <col min="13" max="13" width="3.375" style="11" customWidth="1"/>
    <col min="14" max="14" width="4.125" style="11" customWidth="1"/>
    <col min="15" max="16" width="3.75" style="11" customWidth="1"/>
    <col min="17" max="17" width="4.75" style="11" customWidth="1"/>
    <col min="18" max="18" width="4.25" style="11" customWidth="1"/>
    <col min="19" max="19" width="2.5" style="11" bestFit="1" customWidth="1"/>
    <col min="20" max="21" width="3.875" style="11" customWidth="1"/>
    <col min="22" max="22" width="9" style="11"/>
    <col min="23" max="23" width="4.75" style="11" customWidth="1"/>
    <col min="24" max="24" width="3" style="11" customWidth="1"/>
    <col min="25" max="16384" width="9" style="11"/>
  </cols>
  <sheetData>
    <row r="1" spans="1:34" s="148" customFormat="1" ht="26.25" customHeight="1">
      <c r="A1" s="144" t="s">
        <v>1817</v>
      </c>
      <c r="B1" s="150"/>
      <c r="C1" s="150"/>
      <c r="D1" s="279"/>
      <c r="E1" s="150"/>
      <c r="F1" s="150"/>
      <c r="G1" s="150"/>
      <c r="H1" s="150"/>
      <c r="I1" s="195"/>
      <c r="J1" s="150"/>
      <c r="K1" s="150"/>
      <c r="L1" s="150"/>
      <c r="M1" s="150"/>
      <c r="N1" s="150"/>
      <c r="O1" s="150"/>
      <c r="P1" s="150"/>
      <c r="Q1" s="150"/>
      <c r="R1" s="150"/>
      <c r="S1" s="150"/>
      <c r="T1" s="150"/>
      <c r="U1" s="150"/>
      <c r="V1" s="150"/>
      <c r="W1" s="149"/>
      <c r="X1" s="149"/>
      <c r="Y1" s="149"/>
      <c r="Z1" s="149"/>
      <c r="AA1" s="149"/>
      <c r="AB1" s="149"/>
      <c r="AC1" s="149"/>
      <c r="AD1" s="149"/>
      <c r="AE1" s="149"/>
      <c r="AF1" s="149"/>
      <c r="AG1" s="149"/>
      <c r="AH1" s="149"/>
    </row>
    <row r="2" spans="1:34" s="53" customFormat="1" ht="14.1" customHeight="1">
      <c r="A2" s="6"/>
      <c r="B2" s="52"/>
      <c r="C2" s="52"/>
      <c r="D2" s="5"/>
      <c r="E2" s="1498" t="s">
        <v>2420</v>
      </c>
      <c r="F2" s="1498"/>
      <c r="G2" s="1498"/>
      <c r="H2" s="1498"/>
      <c r="I2" s="1498"/>
      <c r="J2" s="1498"/>
      <c r="K2" s="1498"/>
      <c r="L2" s="1498"/>
    </row>
    <row r="3" spans="1:34" s="93" customFormat="1" ht="15" customHeight="1">
      <c r="A3" s="10"/>
      <c r="B3" s="1628" t="s">
        <v>2010</v>
      </c>
      <c r="C3" s="1629"/>
      <c r="D3" s="1630"/>
      <c r="E3" s="1637" t="s">
        <v>2127</v>
      </c>
      <c r="F3" s="1637"/>
      <c r="G3" s="1637"/>
      <c r="H3" s="1638"/>
      <c r="I3" s="1637" t="s">
        <v>2238</v>
      </c>
      <c r="J3" s="1637"/>
      <c r="K3" s="1637"/>
      <c r="L3" s="1638"/>
    </row>
    <row r="4" spans="1:34" s="93" customFormat="1" ht="15" customHeight="1">
      <c r="A4" s="10"/>
      <c r="B4" s="1631"/>
      <c r="C4" s="1632"/>
      <c r="D4" s="1633"/>
      <c r="E4" s="1449" t="s">
        <v>1341</v>
      </c>
      <c r="F4" s="1449" t="s">
        <v>326</v>
      </c>
      <c r="G4" s="1449"/>
      <c r="H4" s="1627"/>
      <c r="I4" s="1449" t="s">
        <v>1341</v>
      </c>
      <c r="J4" s="1449" t="s">
        <v>326</v>
      </c>
      <c r="K4" s="1449"/>
      <c r="L4" s="1627"/>
    </row>
    <row r="5" spans="1:34" s="93" customFormat="1" ht="15" customHeight="1">
      <c r="A5" s="10"/>
      <c r="B5" s="1631"/>
      <c r="C5" s="1632"/>
      <c r="D5" s="1633"/>
      <c r="E5" s="1640"/>
      <c r="F5" s="476" t="s">
        <v>1513</v>
      </c>
      <c r="G5" s="477" t="s">
        <v>1570</v>
      </c>
      <c r="H5" s="478" t="s">
        <v>1512</v>
      </c>
      <c r="I5" s="1640"/>
      <c r="J5" s="476" t="s">
        <v>1513</v>
      </c>
      <c r="K5" s="477" t="s">
        <v>1570</v>
      </c>
      <c r="L5" s="478" t="s">
        <v>1512</v>
      </c>
    </row>
    <row r="6" spans="1:34" s="93" customFormat="1" ht="12">
      <c r="A6" s="10"/>
      <c r="B6" s="1634" t="s">
        <v>1781</v>
      </c>
      <c r="C6" s="475" t="s">
        <v>1993</v>
      </c>
      <c r="D6" s="469"/>
      <c r="E6" s="599">
        <f t="shared" ref="E6:K6" si="0">SUM(E7:E10)</f>
        <v>428</v>
      </c>
      <c r="F6" s="599">
        <f t="shared" si="0"/>
        <v>545</v>
      </c>
      <c r="G6" s="599">
        <f t="shared" si="0"/>
        <v>555</v>
      </c>
      <c r="H6" s="813">
        <f t="shared" si="0"/>
        <v>1100</v>
      </c>
      <c r="I6" s="599">
        <f t="shared" si="0"/>
        <v>435</v>
      </c>
      <c r="J6" s="599">
        <f t="shared" si="0"/>
        <v>554</v>
      </c>
      <c r="K6" s="599">
        <f t="shared" si="0"/>
        <v>553</v>
      </c>
      <c r="L6" s="813">
        <f>J6+K6</f>
        <v>1107</v>
      </c>
    </row>
    <row r="7" spans="1:34" s="93" customFormat="1" ht="12">
      <c r="A7" s="10"/>
      <c r="B7" s="1635"/>
      <c r="C7" s="473"/>
      <c r="D7" s="467" t="s">
        <v>1997</v>
      </c>
      <c r="E7" s="814">
        <v>176</v>
      </c>
      <c r="F7" s="814">
        <v>246</v>
      </c>
      <c r="G7" s="814">
        <v>235</v>
      </c>
      <c r="H7" s="815">
        <v>481</v>
      </c>
      <c r="I7" s="814">
        <v>180</v>
      </c>
      <c r="J7" s="814">
        <v>251</v>
      </c>
      <c r="K7" s="814">
        <v>229</v>
      </c>
      <c r="L7" s="815">
        <f t="shared" ref="L7:L66" si="1">J7+K7</f>
        <v>480</v>
      </c>
    </row>
    <row r="8" spans="1:34" s="93" customFormat="1" ht="12">
      <c r="A8" s="10"/>
      <c r="B8" s="1635"/>
      <c r="C8" s="473"/>
      <c r="D8" s="467" t="s">
        <v>1998</v>
      </c>
      <c r="E8" s="814">
        <v>42</v>
      </c>
      <c r="F8" s="814">
        <v>45</v>
      </c>
      <c r="G8" s="814">
        <v>29</v>
      </c>
      <c r="H8" s="815">
        <v>74</v>
      </c>
      <c r="I8" s="814">
        <v>41</v>
      </c>
      <c r="J8" s="814">
        <v>42</v>
      </c>
      <c r="K8" s="814">
        <v>32</v>
      </c>
      <c r="L8" s="815">
        <f t="shared" si="1"/>
        <v>74</v>
      </c>
    </row>
    <row r="9" spans="1:34" s="93" customFormat="1" ht="12">
      <c r="A9" s="10"/>
      <c r="B9" s="1635"/>
      <c r="C9" s="473"/>
      <c r="D9" s="467" t="s">
        <v>1999</v>
      </c>
      <c r="E9" s="814">
        <v>78</v>
      </c>
      <c r="F9" s="814">
        <v>98</v>
      </c>
      <c r="G9" s="814">
        <v>105</v>
      </c>
      <c r="H9" s="815">
        <v>203</v>
      </c>
      <c r="I9" s="814">
        <v>80</v>
      </c>
      <c r="J9" s="814">
        <v>100</v>
      </c>
      <c r="K9" s="814">
        <v>106</v>
      </c>
      <c r="L9" s="815">
        <f t="shared" si="1"/>
        <v>206</v>
      </c>
    </row>
    <row r="10" spans="1:34" s="93" customFormat="1" ht="12">
      <c r="A10" s="10"/>
      <c r="B10" s="1635"/>
      <c r="C10" s="473"/>
      <c r="D10" s="467" t="s">
        <v>2000</v>
      </c>
      <c r="E10" s="814">
        <v>132</v>
      </c>
      <c r="F10" s="814">
        <v>156</v>
      </c>
      <c r="G10" s="814">
        <v>186</v>
      </c>
      <c r="H10" s="815">
        <v>342</v>
      </c>
      <c r="I10" s="814">
        <v>134</v>
      </c>
      <c r="J10" s="814">
        <v>161</v>
      </c>
      <c r="K10" s="814">
        <v>186</v>
      </c>
      <c r="L10" s="815">
        <f t="shared" si="1"/>
        <v>347</v>
      </c>
    </row>
    <row r="11" spans="1:34" s="93" customFormat="1" ht="12">
      <c r="A11" s="10"/>
      <c r="B11" s="1635"/>
      <c r="C11" s="473" t="s">
        <v>240</v>
      </c>
      <c r="D11" s="467"/>
      <c r="E11" s="816">
        <v>522</v>
      </c>
      <c r="F11" s="816">
        <v>648</v>
      </c>
      <c r="G11" s="816">
        <v>642</v>
      </c>
      <c r="H11" s="817">
        <v>1290</v>
      </c>
      <c r="I11" s="816">
        <v>543</v>
      </c>
      <c r="J11" s="816">
        <v>658</v>
      </c>
      <c r="K11" s="816">
        <v>648</v>
      </c>
      <c r="L11" s="817">
        <f t="shared" si="1"/>
        <v>1306</v>
      </c>
    </row>
    <row r="12" spans="1:34" s="93" customFormat="1" ht="12">
      <c r="A12" s="10"/>
      <c r="B12" s="1635"/>
      <c r="C12" s="473" t="s">
        <v>1994</v>
      </c>
      <c r="D12" s="467"/>
      <c r="E12" s="816">
        <v>238</v>
      </c>
      <c r="F12" s="816">
        <v>290</v>
      </c>
      <c r="G12" s="816">
        <v>314</v>
      </c>
      <c r="H12" s="818">
        <v>604</v>
      </c>
      <c r="I12" s="816">
        <v>238</v>
      </c>
      <c r="J12" s="816">
        <v>287</v>
      </c>
      <c r="K12" s="816">
        <v>305</v>
      </c>
      <c r="L12" s="818">
        <f t="shared" si="1"/>
        <v>592</v>
      </c>
    </row>
    <row r="13" spans="1:34" s="93" customFormat="1" ht="12">
      <c r="A13" s="10"/>
      <c r="B13" s="1635"/>
      <c r="C13" s="473" t="s">
        <v>1995</v>
      </c>
      <c r="D13" s="467"/>
      <c r="E13" s="816">
        <v>232</v>
      </c>
      <c r="F13" s="816">
        <v>265</v>
      </c>
      <c r="G13" s="816">
        <v>289</v>
      </c>
      <c r="H13" s="818">
        <v>554</v>
      </c>
      <c r="I13" s="816">
        <v>235</v>
      </c>
      <c r="J13" s="816">
        <v>265</v>
      </c>
      <c r="K13" s="816">
        <v>281</v>
      </c>
      <c r="L13" s="818">
        <f t="shared" si="1"/>
        <v>546</v>
      </c>
    </row>
    <row r="14" spans="1:34" s="93" customFormat="1" ht="12">
      <c r="A14" s="10"/>
      <c r="B14" s="1635"/>
      <c r="C14" s="473" t="s">
        <v>1996</v>
      </c>
      <c r="D14" s="467"/>
      <c r="E14" s="816">
        <f>SUM(E15:E17)</f>
        <v>786</v>
      </c>
      <c r="F14" s="819">
        <f>SUM(F15:F17)</f>
        <v>1082</v>
      </c>
      <c r="G14" s="820">
        <f>SUM(G15:G17)</f>
        <v>1034</v>
      </c>
      <c r="H14" s="821">
        <v>2116</v>
      </c>
      <c r="I14" s="816">
        <f>SUM(I15:I17)</f>
        <v>786</v>
      </c>
      <c r="J14" s="819">
        <f>SUM(J15:J17)</f>
        <v>1085</v>
      </c>
      <c r="K14" s="820">
        <f>SUM(K15:K17)</f>
        <v>1045</v>
      </c>
      <c r="L14" s="821">
        <f t="shared" si="1"/>
        <v>2130</v>
      </c>
    </row>
    <row r="15" spans="1:34" s="93" customFormat="1" ht="12">
      <c r="A15" s="10"/>
      <c r="B15" s="1635"/>
      <c r="C15" s="473"/>
      <c r="D15" s="467" t="s">
        <v>2001</v>
      </c>
      <c r="E15" s="814">
        <v>199</v>
      </c>
      <c r="F15" s="814">
        <v>267</v>
      </c>
      <c r="G15" s="814">
        <v>249</v>
      </c>
      <c r="H15" s="815">
        <v>516</v>
      </c>
      <c r="I15" s="814">
        <v>205</v>
      </c>
      <c r="J15" s="814">
        <v>274</v>
      </c>
      <c r="K15" s="814">
        <v>256</v>
      </c>
      <c r="L15" s="815">
        <f t="shared" si="1"/>
        <v>530</v>
      </c>
    </row>
    <row r="16" spans="1:34" s="93" customFormat="1" ht="12">
      <c r="A16" s="10"/>
      <c r="B16" s="1635"/>
      <c r="C16" s="473"/>
      <c r="D16" s="467" t="s">
        <v>2002</v>
      </c>
      <c r="E16" s="814">
        <v>174</v>
      </c>
      <c r="F16" s="814">
        <v>216</v>
      </c>
      <c r="G16" s="814">
        <v>206</v>
      </c>
      <c r="H16" s="815">
        <v>422</v>
      </c>
      <c r="I16" s="814">
        <v>168</v>
      </c>
      <c r="J16" s="814">
        <v>210</v>
      </c>
      <c r="K16" s="814">
        <v>203</v>
      </c>
      <c r="L16" s="815">
        <f t="shared" si="1"/>
        <v>413</v>
      </c>
    </row>
    <row r="17" spans="1:12" s="93" customFormat="1" ht="12">
      <c r="A17" s="10"/>
      <c r="B17" s="1635"/>
      <c r="C17" s="473"/>
      <c r="D17" s="467" t="s">
        <v>2003</v>
      </c>
      <c r="E17" s="814">
        <v>413</v>
      </c>
      <c r="F17" s="814">
        <v>599</v>
      </c>
      <c r="G17" s="814">
        <v>579</v>
      </c>
      <c r="H17" s="997">
        <v>-1178</v>
      </c>
      <c r="I17" s="814">
        <v>413</v>
      </c>
      <c r="J17" s="814">
        <v>601</v>
      </c>
      <c r="K17" s="814">
        <v>586</v>
      </c>
      <c r="L17" s="997">
        <f t="shared" si="1"/>
        <v>1187</v>
      </c>
    </row>
    <row r="18" spans="1:12" s="93" customFormat="1" ht="12">
      <c r="A18" s="10"/>
      <c r="B18" s="1635"/>
      <c r="C18" s="473" t="s">
        <v>1698</v>
      </c>
      <c r="D18" s="470"/>
      <c r="E18" s="816">
        <v>626</v>
      </c>
      <c r="F18" s="816">
        <v>754</v>
      </c>
      <c r="G18" s="816">
        <v>719</v>
      </c>
      <c r="H18" s="817">
        <v>1473</v>
      </c>
      <c r="I18" s="816">
        <v>640</v>
      </c>
      <c r="J18" s="816">
        <v>761</v>
      </c>
      <c r="K18" s="816">
        <v>709</v>
      </c>
      <c r="L18" s="817">
        <f t="shared" si="1"/>
        <v>1470</v>
      </c>
    </row>
    <row r="19" spans="1:12" s="93" customFormat="1" ht="12">
      <c r="A19" s="10"/>
      <c r="B19" s="1635"/>
      <c r="C19" s="473" t="s">
        <v>1699</v>
      </c>
      <c r="D19" s="470"/>
      <c r="E19" s="816">
        <v>929</v>
      </c>
      <c r="F19" s="823">
        <v>1023</v>
      </c>
      <c r="G19" s="823">
        <v>1026</v>
      </c>
      <c r="H19" s="824">
        <v>2049</v>
      </c>
      <c r="I19" s="816">
        <v>935</v>
      </c>
      <c r="J19" s="823">
        <v>1024</v>
      </c>
      <c r="K19" s="823">
        <v>1030</v>
      </c>
      <c r="L19" s="824">
        <f t="shared" si="1"/>
        <v>2054</v>
      </c>
    </row>
    <row r="20" spans="1:12" s="93" customFormat="1" ht="12">
      <c r="A20" s="10"/>
      <c r="B20" s="1635"/>
      <c r="C20" s="473" t="s">
        <v>1700</v>
      </c>
      <c r="D20" s="470"/>
      <c r="E20" s="816">
        <v>223</v>
      </c>
      <c r="F20" s="816">
        <v>325</v>
      </c>
      <c r="G20" s="816">
        <v>317</v>
      </c>
      <c r="H20" s="818">
        <v>642</v>
      </c>
      <c r="I20" s="816">
        <v>231</v>
      </c>
      <c r="J20" s="816">
        <v>335</v>
      </c>
      <c r="K20" s="816">
        <v>330</v>
      </c>
      <c r="L20" s="818">
        <f t="shared" si="1"/>
        <v>665</v>
      </c>
    </row>
    <row r="21" spans="1:12" s="93" customFormat="1" ht="12">
      <c r="A21" s="10"/>
      <c r="B21" s="1635"/>
      <c r="C21" s="473" t="s">
        <v>260</v>
      </c>
      <c r="D21" s="470"/>
      <c r="E21" s="816">
        <v>203</v>
      </c>
      <c r="F21" s="816">
        <v>240</v>
      </c>
      <c r="G21" s="816">
        <v>219</v>
      </c>
      <c r="H21" s="818">
        <v>459</v>
      </c>
      <c r="I21" s="816">
        <v>203</v>
      </c>
      <c r="J21" s="816">
        <v>233</v>
      </c>
      <c r="K21" s="816">
        <v>225</v>
      </c>
      <c r="L21" s="818">
        <f t="shared" si="1"/>
        <v>458</v>
      </c>
    </row>
    <row r="22" spans="1:12" s="93" customFormat="1" ht="12">
      <c r="A22" s="10"/>
      <c r="B22" s="1635"/>
      <c r="C22" s="473" t="s">
        <v>261</v>
      </c>
      <c r="D22" s="470"/>
      <c r="E22" s="816">
        <v>272</v>
      </c>
      <c r="F22" s="816">
        <v>336</v>
      </c>
      <c r="G22" s="816">
        <v>351</v>
      </c>
      <c r="H22" s="818">
        <v>687</v>
      </c>
      <c r="I22" s="816">
        <v>287</v>
      </c>
      <c r="J22" s="816">
        <v>341</v>
      </c>
      <c r="K22" s="816">
        <v>349</v>
      </c>
      <c r="L22" s="818">
        <f t="shared" si="1"/>
        <v>690</v>
      </c>
    </row>
    <row r="23" spans="1:12" s="93" customFormat="1" ht="12">
      <c r="A23" s="10"/>
      <c r="B23" s="1635"/>
      <c r="C23" s="473" t="s">
        <v>1556</v>
      </c>
      <c r="D23" s="470"/>
      <c r="E23" s="816">
        <v>134</v>
      </c>
      <c r="F23" s="816">
        <v>155</v>
      </c>
      <c r="G23" s="816">
        <v>174</v>
      </c>
      <c r="H23" s="818">
        <v>329</v>
      </c>
      <c r="I23" s="816">
        <v>135</v>
      </c>
      <c r="J23" s="816">
        <v>152</v>
      </c>
      <c r="K23" s="816">
        <v>168</v>
      </c>
      <c r="L23" s="818">
        <f t="shared" si="1"/>
        <v>320</v>
      </c>
    </row>
    <row r="24" spans="1:12" s="93" customFormat="1" ht="12">
      <c r="A24" s="10"/>
      <c r="B24" s="1635"/>
      <c r="C24" s="473" t="s">
        <v>1557</v>
      </c>
      <c r="D24" s="470"/>
      <c r="E24" s="816">
        <v>381</v>
      </c>
      <c r="F24" s="816">
        <v>390</v>
      </c>
      <c r="G24" s="816">
        <v>299</v>
      </c>
      <c r="H24" s="818">
        <v>689</v>
      </c>
      <c r="I24" s="816">
        <v>385</v>
      </c>
      <c r="J24" s="816">
        <v>386</v>
      </c>
      <c r="K24" s="816">
        <v>298</v>
      </c>
      <c r="L24" s="818">
        <f t="shared" si="1"/>
        <v>684</v>
      </c>
    </row>
    <row r="25" spans="1:12" s="93" customFormat="1" ht="12">
      <c r="A25" s="10"/>
      <c r="B25" s="1635"/>
      <c r="C25" s="473" t="s">
        <v>1558</v>
      </c>
      <c r="D25" s="470"/>
      <c r="E25" s="816">
        <v>91</v>
      </c>
      <c r="F25" s="816">
        <v>115</v>
      </c>
      <c r="G25" s="816">
        <v>122</v>
      </c>
      <c r="H25" s="818">
        <v>237</v>
      </c>
      <c r="I25" s="816">
        <v>93</v>
      </c>
      <c r="J25" s="816">
        <v>118</v>
      </c>
      <c r="K25" s="816">
        <v>126</v>
      </c>
      <c r="L25" s="818">
        <f t="shared" si="1"/>
        <v>244</v>
      </c>
    </row>
    <row r="26" spans="1:12" s="93" customFormat="1" ht="12">
      <c r="A26" s="10"/>
      <c r="B26" s="1635"/>
      <c r="C26" s="473" t="s">
        <v>1695</v>
      </c>
      <c r="D26" s="470"/>
      <c r="E26" s="816">
        <v>56</v>
      </c>
      <c r="F26" s="816">
        <v>64</v>
      </c>
      <c r="G26" s="816">
        <v>72</v>
      </c>
      <c r="H26" s="818">
        <v>136</v>
      </c>
      <c r="I26" s="816">
        <v>56</v>
      </c>
      <c r="J26" s="816">
        <v>66</v>
      </c>
      <c r="K26" s="816">
        <v>73</v>
      </c>
      <c r="L26" s="818">
        <f t="shared" si="1"/>
        <v>139</v>
      </c>
    </row>
    <row r="27" spans="1:12" s="93" customFormat="1" ht="12">
      <c r="A27" s="10"/>
      <c r="B27" s="1635"/>
      <c r="C27" s="473" t="s">
        <v>1306</v>
      </c>
      <c r="D27" s="470"/>
      <c r="E27" s="816">
        <v>111</v>
      </c>
      <c r="F27" s="816">
        <v>145</v>
      </c>
      <c r="G27" s="816">
        <v>154</v>
      </c>
      <c r="H27" s="818">
        <v>299</v>
      </c>
      <c r="I27" s="816">
        <v>108</v>
      </c>
      <c r="J27" s="816">
        <v>136</v>
      </c>
      <c r="K27" s="816">
        <v>147</v>
      </c>
      <c r="L27" s="818">
        <f t="shared" si="1"/>
        <v>283</v>
      </c>
    </row>
    <row r="28" spans="1:12" s="93" customFormat="1" ht="12">
      <c r="A28" s="10"/>
      <c r="B28" s="1635"/>
      <c r="C28" s="473" t="s">
        <v>1307</v>
      </c>
      <c r="D28" s="470"/>
      <c r="E28" s="816">
        <v>137</v>
      </c>
      <c r="F28" s="816">
        <v>183</v>
      </c>
      <c r="G28" s="816">
        <v>191</v>
      </c>
      <c r="H28" s="818">
        <v>374</v>
      </c>
      <c r="I28" s="816">
        <v>138</v>
      </c>
      <c r="J28" s="816">
        <v>182</v>
      </c>
      <c r="K28" s="816">
        <v>192</v>
      </c>
      <c r="L28" s="818">
        <f t="shared" si="1"/>
        <v>374</v>
      </c>
    </row>
    <row r="29" spans="1:12" s="93" customFormat="1" ht="12">
      <c r="A29" s="10"/>
      <c r="B29" s="1636"/>
      <c r="C29" s="596" t="s">
        <v>1798</v>
      </c>
      <c r="D29" s="471"/>
      <c r="E29" s="825">
        <v>59</v>
      </c>
      <c r="F29" s="825">
        <v>73</v>
      </c>
      <c r="G29" s="825">
        <v>72</v>
      </c>
      <c r="H29" s="826">
        <v>145</v>
      </c>
      <c r="I29" s="825">
        <v>58</v>
      </c>
      <c r="J29" s="825">
        <v>72</v>
      </c>
      <c r="K29" s="825">
        <v>71</v>
      </c>
      <c r="L29" s="826">
        <f t="shared" si="1"/>
        <v>143</v>
      </c>
    </row>
    <row r="30" spans="1:12" s="93" customFormat="1" ht="12" customHeight="1">
      <c r="A30" s="10"/>
      <c r="B30" s="1634" t="s">
        <v>1782</v>
      </c>
      <c r="C30" s="475" t="s">
        <v>1559</v>
      </c>
      <c r="D30" s="472"/>
      <c r="E30" s="827">
        <v>498</v>
      </c>
      <c r="F30" s="827">
        <v>674</v>
      </c>
      <c r="G30" s="827">
        <v>678</v>
      </c>
      <c r="H30" s="824">
        <v>1352</v>
      </c>
      <c r="I30" s="827">
        <v>527</v>
      </c>
      <c r="J30" s="827">
        <v>711</v>
      </c>
      <c r="K30" s="827">
        <v>710</v>
      </c>
      <c r="L30" s="824">
        <f t="shared" si="1"/>
        <v>1421</v>
      </c>
    </row>
    <row r="31" spans="1:12" s="93" customFormat="1" ht="12">
      <c r="A31" s="10"/>
      <c r="B31" s="1635"/>
      <c r="C31" s="473" t="s">
        <v>1560</v>
      </c>
      <c r="D31" s="470"/>
      <c r="E31" s="816">
        <v>545</v>
      </c>
      <c r="F31" s="816">
        <v>637</v>
      </c>
      <c r="G31" s="816">
        <v>569</v>
      </c>
      <c r="H31" s="824">
        <v>1206</v>
      </c>
      <c r="I31" s="816">
        <v>568</v>
      </c>
      <c r="J31" s="816">
        <v>652</v>
      </c>
      <c r="K31" s="816">
        <v>573</v>
      </c>
      <c r="L31" s="824">
        <f t="shared" si="1"/>
        <v>1225</v>
      </c>
    </row>
    <row r="32" spans="1:12" s="93" customFormat="1" ht="12">
      <c r="A32" s="10"/>
      <c r="B32" s="1635"/>
      <c r="C32" s="473" t="s">
        <v>1562</v>
      </c>
      <c r="D32" s="470"/>
      <c r="E32" s="816">
        <v>438</v>
      </c>
      <c r="F32" s="816">
        <v>446</v>
      </c>
      <c r="G32" s="816">
        <v>401</v>
      </c>
      <c r="H32" s="818">
        <v>847</v>
      </c>
      <c r="I32" s="816">
        <v>440</v>
      </c>
      <c r="J32" s="816">
        <v>434</v>
      </c>
      <c r="K32" s="816">
        <v>400</v>
      </c>
      <c r="L32" s="818">
        <f t="shared" si="1"/>
        <v>834</v>
      </c>
    </row>
    <row r="33" spans="1:12" s="93" customFormat="1" ht="12">
      <c r="A33" s="10"/>
      <c r="B33" s="1635"/>
      <c r="C33" s="473" t="s">
        <v>1563</v>
      </c>
      <c r="D33" s="470"/>
      <c r="E33" s="816">
        <v>103</v>
      </c>
      <c r="F33" s="816">
        <v>115</v>
      </c>
      <c r="G33" s="816">
        <v>109</v>
      </c>
      <c r="H33" s="818">
        <v>224</v>
      </c>
      <c r="I33" s="816">
        <v>102</v>
      </c>
      <c r="J33" s="816">
        <v>111</v>
      </c>
      <c r="K33" s="816">
        <v>107</v>
      </c>
      <c r="L33" s="818">
        <f t="shared" si="1"/>
        <v>218</v>
      </c>
    </row>
    <row r="34" spans="1:12" s="93" customFormat="1" ht="12">
      <c r="A34" s="10"/>
      <c r="B34" s="1635"/>
      <c r="C34" s="473" t="s">
        <v>1564</v>
      </c>
      <c r="D34" s="470"/>
      <c r="E34" s="816">
        <v>125</v>
      </c>
      <c r="F34" s="816">
        <v>142</v>
      </c>
      <c r="G34" s="816">
        <v>160</v>
      </c>
      <c r="H34" s="818">
        <v>302</v>
      </c>
      <c r="I34" s="816">
        <v>127</v>
      </c>
      <c r="J34" s="816">
        <v>143</v>
      </c>
      <c r="K34" s="816">
        <v>157</v>
      </c>
      <c r="L34" s="818">
        <f t="shared" si="1"/>
        <v>300</v>
      </c>
    </row>
    <row r="35" spans="1:12" s="93" customFormat="1" ht="12">
      <c r="A35" s="10"/>
      <c r="B35" s="1635"/>
      <c r="C35" s="473" t="s">
        <v>1572</v>
      </c>
      <c r="D35" s="470"/>
      <c r="E35" s="816">
        <v>124</v>
      </c>
      <c r="F35" s="816">
        <v>134</v>
      </c>
      <c r="G35" s="816">
        <v>161</v>
      </c>
      <c r="H35" s="818">
        <v>295</v>
      </c>
      <c r="I35" s="816">
        <v>123</v>
      </c>
      <c r="J35" s="816">
        <v>132</v>
      </c>
      <c r="K35" s="816">
        <v>153</v>
      </c>
      <c r="L35" s="818">
        <f t="shared" si="1"/>
        <v>285</v>
      </c>
    </row>
    <row r="36" spans="1:12" s="93" customFormat="1" ht="12">
      <c r="A36" s="10"/>
      <c r="B36" s="1635"/>
      <c r="C36" s="473" t="s">
        <v>217</v>
      </c>
      <c r="D36" s="470"/>
      <c r="E36" s="816">
        <v>125</v>
      </c>
      <c r="F36" s="816">
        <v>136</v>
      </c>
      <c r="G36" s="816">
        <v>147</v>
      </c>
      <c r="H36" s="818">
        <v>283</v>
      </c>
      <c r="I36" s="816">
        <v>123</v>
      </c>
      <c r="J36" s="816">
        <v>136</v>
      </c>
      <c r="K36" s="816">
        <v>148</v>
      </c>
      <c r="L36" s="818">
        <f t="shared" si="1"/>
        <v>284</v>
      </c>
    </row>
    <row r="37" spans="1:12" s="93" customFormat="1" ht="12">
      <c r="A37" s="10"/>
      <c r="B37" s="1635"/>
      <c r="C37" s="473" t="s">
        <v>374</v>
      </c>
      <c r="D37" s="470"/>
      <c r="E37" s="816">
        <v>134</v>
      </c>
      <c r="F37" s="816">
        <v>149</v>
      </c>
      <c r="G37" s="816">
        <v>157</v>
      </c>
      <c r="H37" s="818">
        <v>306</v>
      </c>
      <c r="I37" s="816">
        <v>139</v>
      </c>
      <c r="J37" s="816">
        <v>152</v>
      </c>
      <c r="K37" s="816">
        <v>156</v>
      </c>
      <c r="L37" s="818">
        <f t="shared" si="1"/>
        <v>308</v>
      </c>
    </row>
    <row r="38" spans="1:12" s="93" customFormat="1" ht="12">
      <c r="A38" s="10"/>
      <c r="B38" s="1635"/>
      <c r="C38" s="473" t="s">
        <v>375</v>
      </c>
      <c r="D38" s="470"/>
      <c r="E38" s="816">
        <v>119</v>
      </c>
      <c r="F38" s="816">
        <v>139</v>
      </c>
      <c r="G38" s="816">
        <v>145</v>
      </c>
      <c r="H38" s="818">
        <v>284</v>
      </c>
      <c r="I38" s="816">
        <v>119</v>
      </c>
      <c r="J38" s="816">
        <v>137</v>
      </c>
      <c r="K38" s="816">
        <v>143</v>
      </c>
      <c r="L38" s="818">
        <f t="shared" si="1"/>
        <v>280</v>
      </c>
    </row>
    <row r="39" spans="1:12" s="93" customFormat="1" ht="12">
      <c r="A39" s="10"/>
      <c r="B39" s="1635"/>
      <c r="C39" s="473" t="s">
        <v>833</v>
      </c>
      <c r="D39" s="470"/>
      <c r="E39" s="816">
        <v>74</v>
      </c>
      <c r="F39" s="816">
        <v>78</v>
      </c>
      <c r="G39" s="816">
        <v>73</v>
      </c>
      <c r="H39" s="818">
        <v>151</v>
      </c>
      <c r="I39" s="816">
        <v>78</v>
      </c>
      <c r="J39" s="816">
        <v>83</v>
      </c>
      <c r="K39" s="816">
        <v>77</v>
      </c>
      <c r="L39" s="818">
        <f t="shared" si="1"/>
        <v>160</v>
      </c>
    </row>
    <row r="40" spans="1:12" s="93" customFormat="1" ht="12">
      <c r="A40" s="10"/>
      <c r="B40" s="1635"/>
      <c r="C40" s="473" t="s">
        <v>376</v>
      </c>
      <c r="D40" s="470"/>
      <c r="E40" s="816">
        <v>503</v>
      </c>
      <c r="F40" s="816">
        <v>552</v>
      </c>
      <c r="G40" s="816">
        <v>470</v>
      </c>
      <c r="H40" s="824">
        <v>1022</v>
      </c>
      <c r="I40" s="816">
        <v>495</v>
      </c>
      <c r="J40" s="816">
        <v>541</v>
      </c>
      <c r="K40" s="816">
        <v>466</v>
      </c>
      <c r="L40" s="824">
        <f t="shared" si="1"/>
        <v>1007</v>
      </c>
    </row>
    <row r="41" spans="1:12" s="93" customFormat="1" ht="12">
      <c r="A41" s="10"/>
      <c r="B41" s="1635"/>
      <c r="C41" s="473" t="s">
        <v>377</v>
      </c>
      <c r="D41" s="470"/>
      <c r="E41" s="816">
        <v>248</v>
      </c>
      <c r="F41" s="816">
        <v>291</v>
      </c>
      <c r="G41" s="816">
        <v>318</v>
      </c>
      <c r="H41" s="818">
        <v>609</v>
      </c>
      <c r="I41" s="816">
        <v>247</v>
      </c>
      <c r="J41" s="816">
        <v>287</v>
      </c>
      <c r="K41" s="816">
        <v>319</v>
      </c>
      <c r="L41" s="818">
        <f t="shared" si="1"/>
        <v>606</v>
      </c>
    </row>
    <row r="42" spans="1:12" s="93" customFormat="1" ht="12">
      <c r="A42" s="10"/>
      <c r="B42" s="1635"/>
      <c r="C42" s="473" t="s">
        <v>1430</v>
      </c>
      <c r="D42" s="470"/>
      <c r="E42" s="816">
        <v>53</v>
      </c>
      <c r="F42" s="816">
        <v>58</v>
      </c>
      <c r="G42" s="816">
        <v>75</v>
      </c>
      <c r="H42" s="818">
        <v>133</v>
      </c>
      <c r="I42" s="816">
        <v>53</v>
      </c>
      <c r="J42" s="816">
        <v>59</v>
      </c>
      <c r="K42" s="816">
        <v>70</v>
      </c>
      <c r="L42" s="818">
        <f t="shared" si="1"/>
        <v>129</v>
      </c>
    </row>
    <row r="43" spans="1:12" s="93" customFormat="1" ht="12">
      <c r="A43" s="10"/>
      <c r="B43" s="1635"/>
      <c r="C43" s="473" t="s">
        <v>1431</v>
      </c>
      <c r="D43" s="470"/>
      <c r="E43" s="816">
        <v>66</v>
      </c>
      <c r="F43" s="816">
        <v>114</v>
      </c>
      <c r="G43" s="816">
        <v>107</v>
      </c>
      <c r="H43" s="818">
        <v>221</v>
      </c>
      <c r="I43" s="816">
        <v>65</v>
      </c>
      <c r="J43" s="816">
        <v>111</v>
      </c>
      <c r="K43" s="816">
        <v>102</v>
      </c>
      <c r="L43" s="818">
        <f t="shared" si="1"/>
        <v>213</v>
      </c>
    </row>
    <row r="44" spans="1:12" s="93" customFormat="1" ht="12">
      <c r="A44" s="10"/>
      <c r="B44" s="1635"/>
      <c r="C44" s="473" t="s">
        <v>1432</v>
      </c>
      <c r="D44" s="470"/>
      <c r="E44" s="816">
        <v>131</v>
      </c>
      <c r="F44" s="816">
        <v>167</v>
      </c>
      <c r="G44" s="816">
        <v>197</v>
      </c>
      <c r="H44" s="818">
        <v>364</v>
      </c>
      <c r="I44" s="816">
        <v>135</v>
      </c>
      <c r="J44" s="816">
        <v>172</v>
      </c>
      <c r="K44" s="816">
        <v>200</v>
      </c>
      <c r="L44" s="818">
        <f t="shared" si="1"/>
        <v>372</v>
      </c>
    </row>
    <row r="45" spans="1:12" s="93" customFormat="1" ht="12">
      <c r="A45" s="10"/>
      <c r="B45" s="1635"/>
      <c r="C45" s="473" t="s">
        <v>2004</v>
      </c>
      <c r="D45" s="470"/>
      <c r="E45" s="816">
        <v>144</v>
      </c>
      <c r="F45" s="816">
        <v>167</v>
      </c>
      <c r="G45" s="816">
        <v>170</v>
      </c>
      <c r="H45" s="818">
        <v>337</v>
      </c>
      <c r="I45" s="816">
        <v>148</v>
      </c>
      <c r="J45" s="816">
        <v>165</v>
      </c>
      <c r="K45" s="816">
        <v>173</v>
      </c>
      <c r="L45" s="818">
        <f t="shared" si="1"/>
        <v>338</v>
      </c>
    </row>
    <row r="46" spans="1:12" s="93" customFormat="1" ht="12">
      <c r="A46" s="10"/>
      <c r="B46" s="1635"/>
      <c r="C46" s="473" t="s">
        <v>1433</v>
      </c>
      <c r="D46" s="470"/>
      <c r="E46" s="816">
        <v>151</v>
      </c>
      <c r="F46" s="816">
        <v>183</v>
      </c>
      <c r="G46" s="816">
        <v>186</v>
      </c>
      <c r="H46" s="818">
        <v>369</v>
      </c>
      <c r="I46" s="816">
        <v>157</v>
      </c>
      <c r="J46" s="816">
        <v>192</v>
      </c>
      <c r="K46" s="816">
        <v>193</v>
      </c>
      <c r="L46" s="818">
        <f t="shared" si="1"/>
        <v>385</v>
      </c>
    </row>
    <row r="47" spans="1:12" s="93" customFormat="1" ht="12">
      <c r="A47" s="10"/>
      <c r="B47" s="1635"/>
      <c r="C47" s="473" t="s">
        <v>218</v>
      </c>
      <c r="D47" s="470"/>
      <c r="E47" s="816">
        <v>41</v>
      </c>
      <c r="F47" s="816">
        <v>53</v>
      </c>
      <c r="G47" s="816">
        <v>55</v>
      </c>
      <c r="H47" s="818">
        <v>108</v>
      </c>
      <c r="I47" s="816">
        <v>41</v>
      </c>
      <c r="J47" s="816">
        <v>51</v>
      </c>
      <c r="K47" s="816">
        <v>52</v>
      </c>
      <c r="L47" s="818">
        <f t="shared" si="1"/>
        <v>103</v>
      </c>
    </row>
    <row r="48" spans="1:12" s="93" customFormat="1" ht="12">
      <c r="A48" s="10"/>
      <c r="B48" s="1635"/>
      <c r="C48" s="473" t="s">
        <v>1658</v>
      </c>
      <c r="D48" s="470"/>
      <c r="E48" s="816">
        <v>96</v>
      </c>
      <c r="F48" s="816">
        <v>133</v>
      </c>
      <c r="G48" s="816">
        <v>154</v>
      </c>
      <c r="H48" s="818">
        <v>287</v>
      </c>
      <c r="I48" s="816">
        <v>93</v>
      </c>
      <c r="J48" s="816">
        <v>125</v>
      </c>
      <c r="K48" s="816">
        <v>144</v>
      </c>
      <c r="L48" s="818">
        <f t="shared" si="1"/>
        <v>269</v>
      </c>
    </row>
    <row r="49" spans="1:12" s="93" customFormat="1" ht="12">
      <c r="A49" s="10"/>
      <c r="B49" s="1635"/>
      <c r="C49" s="473" t="s">
        <v>1471</v>
      </c>
      <c r="D49" s="470"/>
      <c r="E49" s="816">
        <v>152</v>
      </c>
      <c r="F49" s="816">
        <v>195</v>
      </c>
      <c r="G49" s="816">
        <v>211</v>
      </c>
      <c r="H49" s="818">
        <v>406</v>
      </c>
      <c r="I49" s="816">
        <v>152</v>
      </c>
      <c r="J49" s="816">
        <v>192</v>
      </c>
      <c r="K49" s="816">
        <v>200</v>
      </c>
      <c r="L49" s="818">
        <f t="shared" si="1"/>
        <v>392</v>
      </c>
    </row>
    <row r="50" spans="1:12" s="93" customFormat="1" ht="12">
      <c r="A50" s="10"/>
      <c r="B50" s="1635"/>
      <c r="C50" s="473" t="s">
        <v>1897</v>
      </c>
      <c r="D50" s="470"/>
      <c r="E50" s="816">
        <v>43</v>
      </c>
      <c r="F50" s="816">
        <v>67</v>
      </c>
      <c r="G50" s="816">
        <v>67</v>
      </c>
      <c r="H50" s="818">
        <v>134</v>
      </c>
      <c r="I50" s="816">
        <v>45</v>
      </c>
      <c r="J50" s="816">
        <v>65</v>
      </c>
      <c r="K50" s="816">
        <v>66</v>
      </c>
      <c r="L50" s="818">
        <f t="shared" si="1"/>
        <v>131</v>
      </c>
    </row>
    <row r="51" spans="1:12" s="93" customFormat="1" ht="12">
      <c r="A51" s="10"/>
      <c r="B51" s="1636"/>
      <c r="C51" s="474" t="s">
        <v>1838</v>
      </c>
      <c r="D51" s="471"/>
      <c r="E51" s="825">
        <v>242</v>
      </c>
      <c r="F51" s="825">
        <v>430</v>
      </c>
      <c r="G51" s="825">
        <v>404</v>
      </c>
      <c r="H51" s="826">
        <v>834</v>
      </c>
      <c r="I51" s="825">
        <v>272</v>
      </c>
      <c r="J51" s="825">
        <v>484</v>
      </c>
      <c r="K51" s="825">
        <v>461</v>
      </c>
      <c r="L51" s="826">
        <f t="shared" si="1"/>
        <v>945</v>
      </c>
    </row>
    <row r="52" spans="1:12" s="93" customFormat="1" ht="12">
      <c r="A52" s="10"/>
      <c r="B52" s="1634" t="s">
        <v>1783</v>
      </c>
      <c r="C52" s="475" t="s">
        <v>1434</v>
      </c>
      <c r="D52" s="472"/>
      <c r="E52" s="599">
        <f t="shared" ref="E52:K52" si="2">SUM(E53:E57)</f>
        <v>315</v>
      </c>
      <c r="F52" s="599">
        <f t="shared" si="2"/>
        <v>452</v>
      </c>
      <c r="G52" s="599">
        <f t="shared" si="2"/>
        <v>503</v>
      </c>
      <c r="H52" s="601">
        <f t="shared" si="2"/>
        <v>955</v>
      </c>
      <c r="I52" s="599">
        <f t="shared" si="2"/>
        <v>312</v>
      </c>
      <c r="J52" s="599">
        <f t="shared" si="2"/>
        <v>444</v>
      </c>
      <c r="K52" s="599">
        <f t="shared" si="2"/>
        <v>489</v>
      </c>
      <c r="L52" s="601">
        <f t="shared" si="1"/>
        <v>933</v>
      </c>
    </row>
    <row r="53" spans="1:12" s="93" customFormat="1" ht="13.5" customHeight="1">
      <c r="A53" s="10"/>
      <c r="B53" s="1635"/>
      <c r="C53" s="479"/>
      <c r="D53" s="467" t="s">
        <v>2005</v>
      </c>
      <c r="E53" s="814">
        <v>62</v>
      </c>
      <c r="F53" s="814">
        <v>91</v>
      </c>
      <c r="G53" s="814">
        <v>84</v>
      </c>
      <c r="H53" s="815">
        <v>175</v>
      </c>
      <c r="I53" s="814">
        <v>62</v>
      </c>
      <c r="J53" s="814">
        <v>88</v>
      </c>
      <c r="K53" s="814">
        <v>82</v>
      </c>
      <c r="L53" s="815">
        <f t="shared" si="1"/>
        <v>170</v>
      </c>
    </row>
    <row r="54" spans="1:12" s="93" customFormat="1" ht="13.5" customHeight="1">
      <c r="A54" s="10"/>
      <c r="B54" s="1635"/>
      <c r="C54" s="479"/>
      <c r="D54" s="467" t="s">
        <v>2006</v>
      </c>
      <c r="E54" s="814">
        <v>48</v>
      </c>
      <c r="F54" s="814">
        <v>81</v>
      </c>
      <c r="G54" s="814">
        <v>71</v>
      </c>
      <c r="H54" s="815">
        <v>152</v>
      </c>
      <c r="I54" s="814">
        <v>45</v>
      </c>
      <c r="J54" s="814">
        <v>75</v>
      </c>
      <c r="K54" s="814">
        <v>69</v>
      </c>
      <c r="L54" s="815">
        <f t="shared" si="1"/>
        <v>144</v>
      </c>
    </row>
    <row r="55" spans="1:12" s="93" customFormat="1" ht="13.5" customHeight="1">
      <c r="A55" s="10"/>
      <c r="B55" s="1635"/>
      <c r="C55" s="479"/>
      <c r="D55" s="467" t="s">
        <v>2007</v>
      </c>
      <c r="E55" s="814">
        <v>68</v>
      </c>
      <c r="F55" s="814">
        <v>98</v>
      </c>
      <c r="G55" s="814">
        <v>119</v>
      </c>
      <c r="H55" s="815">
        <v>217</v>
      </c>
      <c r="I55" s="814">
        <v>70</v>
      </c>
      <c r="J55" s="814">
        <v>97</v>
      </c>
      <c r="K55" s="814">
        <v>119</v>
      </c>
      <c r="L55" s="815">
        <f t="shared" si="1"/>
        <v>216</v>
      </c>
    </row>
    <row r="56" spans="1:12" s="93" customFormat="1" ht="13.5" customHeight="1">
      <c r="A56" s="10"/>
      <c r="B56" s="1635"/>
      <c r="C56" s="479"/>
      <c r="D56" s="467" t="s">
        <v>2008</v>
      </c>
      <c r="E56" s="814">
        <v>88</v>
      </c>
      <c r="F56" s="814">
        <v>111</v>
      </c>
      <c r="G56" s="814">
        <v>154</v>
      </c>
      <c r="H56" s="815">
        <v>265</v>
      </c>
      <c r="I56" s="814">
        <v>85</v>
      </c>
      <c r="J56" s="814">
        <v>112</v>
      </c>
      <c r="K56" s="814">
        <v>145</v>
      </c>
      <c r="L56" s="815">
        <f t="shared" si="1"/>
        <v>257</v>
      </c>
    </row>
    <row r="57" spans="1:12" s="93" customFormat="1" ht="13.5" customHeight="1">
      <c r="A57" s="10"/>
      <c r="B57" s="1635"/>
      <c r="C57" s="479"/>
      <c r="D57" s="467" t="s">
        <v>2009</v>
      </c>
      <c r="E57" s="814">
        <v>49</v>
      </c>
      <c r="F57" s="814">
        <v>71</v>
      </c>
      <c r="G57" s="814">
        <v>75</v>
      </c>
      <c r="H57" s="815">
        <v>146</v>
      </c>
      <c r="I57" s="814">
        <v>50</v>
      </c>
      <c r="J57" s="814">
        <v>72</v>
      </c>
      <c r="K57" s="814">
        <v>74</v>
      </c>
      <c r="L57" s="815">
        <f t="shared" si="1"/>
        <v>146</v>
      </c>
    </row>
    <row r="58" spans="1:12" s="93" customFormat="1" ht="13.5" customHeight="1">
      <c r="A58" s="10"/>
      <c r="B58" s="1635"/>
      <c r="C58" s="473" t="s">
        <v>1435</v>
      </c>
      <c r="D58" s="470"/>
      <c r="E58" s="816">
        <v>297</v>
      </c>
      <c r="F58" s="816">
        <v>379</v>
      </c>
      <c r="G58" s="816">
        <v>394</v>
      </c>
      <c r="H58" s="818">
        <v>773</v>
      </c>
      <c r="I58" s="816">
        <v>302</v>
      </c>
      <c r="J58" s="816">
        <v>379</v>
      </c>
      <c r="K58" s="816">
        <v>397</v>
      </c>
      <c r="L58" s="818">
        <f t="shared" si="1"/>
        <v>776</v>
      </c>
    </row>
    <row r="59" spans="1:12" s="93" customFormat="1" ht="13.5" customHeight="1">
      <c r="A59" s="10"/>
      <c r="B59" s="1635"/>
      <c r="C59" s="473" t="s">
        <v>1436</v>
      </c>
      <c r="D59" s="470"/>
      <c r="E59" s="816">
        <v>110</v>
      </c>
      <c r="F59" s="816">
        <v>156</v>
      </c>
      <c r="G59" s="816">
        <v>133</v>
      </c>
      <c r="H59" s="818">
        <v>289</v>
      </c>
      <c r="I59" s="816">
        <v>110</v>
      </c>
      <c r="J59" s="816">
        <v>146</v>
      </c>
      <c r="K59" s="816">
        <v>130</v>
      </c>
      <c r="L59" s="818">
        <f t="shared" si="1"/>
        <v>276</v>
      </c>
    </row>
    <row r="60" spans="1:12" s="93" customFormat="1" ht="13.5" customHeight="1">
      <c r="A60" s="10"/>
      <c r="B60" s="1635"/>
      <c r="C60" s="473" t="s">
        <v>1437</v>
      </c>
      <c r="D60" s="470"/>
      <c r="E60" s="816">
        <v>67</v>
      </c>
      <c r="F60" s="816">
        <v>98</v>
      </c>
      <c r="G60" s="816">
        <v>105</v>
      </c>
      <c r="H60" s="818">
        <v>203</v>
      </c>
      <c r="I60" s="816">
        <v>65</v>
      </c>
      <c r="J60" s="816">
        <v>93</v>
      </c>
      <c r="K60" s="816">
        <v>104</v>
      </c>
      <c r="L60" s="818">
        <f t="shared" si="1"/>
        <v>197</v>
      </c>
    </row>
    <row r="61" spans="1:12" s="93" customFormat="1" ht="13.5" customHeight="1">
      <c r="A61" s="10"/>
      <c r="B61" s="1635"/>
      <c r="C61" s="473" t="s">
        <v>1438</v>
      </c>
      <c r="D61" s="470"/>
      <c r="E61" s="816">
        <v>121</v>
      </c>
      <c r="F61" s="816">
        <v>184</v>
      </c>
      <c r="G61" s="816">
        <v>209</v>
      </c>
      <c r="H61" s="818">
        <v>393</v>
      </c>
      <c r="I61" s="816">
        <v>122</v>
      </c>
      <c r="J61" s="816">
        <v>176</v>
      </c>
      <c r="K61" s="816">
        <v>205</v>
      </c>
      <c r="L61" s="818">
        <f t="shared" si="1"/>
        <v>381</v>
      </c>
    </row>
    <row r="62" spans="1:12" s="93" customFormat="1" ht="13.5" customHeight="1">
      <c r="A62" s="10"/>
      <c r="B62" s="1635"/>
      <c r="C62" s="473" t="s">
        <v>399</v>
      </c>
      <c r="D62" s="470"/>
      <c r="E62" s="816">
        <v>132</v>
      </c>
      <c r="F62" s="816">
        <v>162</v>
      </c>
      <c r="G62" s="816">
        <v>181</v>
      </c>
      <c r="H62" s="818">
        <v>343</v>
      </c>
      <c r="I62" s="816">
        <v>132</v>
      </c>
      <c r="J62" s="816">
        <v>161</v>
      </c>
      <c r="K62" s="816">
        <v>186</v>
      </c>
      <c r="L62" s="818">
        <f t="shared" si="1"/>
        <v>347</v>
      </c>
    </row>
    <row r="63" spans="1:12" s="93" customFormat="1" ht="13.5" customHeight="1">
      <c r="A63" s="10"/>
      <c r="B63" s="1635"/>
      <c r="C63" s="473" t="s">
        <v>400</v>
      </c>
      <c r="D63" s="470"/>
      <c r="E63" s="816">
        <v>149</v>
      </c>
      <c r="F63" s="816">
        <v>174</v>
      </c>
      <c r="G63" s="816">
        <v>167</v>
      </c>
      <c r="H63" s="818">
        <v>341</v>
      </c>
      <c r="I63" s="816">
        <v>154</v>
      </c>
      <c r="J63" s="816">
        <v>182</v>
      </c>
      <c r="K63" s="816">
        <v>170</v>
      </c>
      <c r="L63" s="818">
        <f t="shared" si="1"/>
        <v>352</v>
      </c>
    </row>
    <row r="64" spans="1:12" s="93" customFormat="1" ht="13.5" customHeight="1">
      <c r="A64" s="10"/>
      <c r="B64" s="1635"/>
      <c r="C64" s="473" t="s">
        <v>401</v>
      </c>
      <c r="D64" s="470"/>
      <c r="E64" s="816">
        <v>104</v>
      </c>
      <c r="F64" s="816">
        <v>118</v>
      </c>
      <c r="G64" s="816">
        <v>132</v>
      </c>
      <c r="H64" s="818">
        <v>250</v>
      </c>
      <c r="I64" s="816">
        <v>105</v>
      </c>
      <c r="J64" s="816">
        <v>119</v>
      </c>
      <c r="K64" s="816">
        <v>135</v>
      </c>
      <c r="L64" s="818">
        <f t="shared" si="1"/>
        <v>254</v>
      </c>
    </row>
    <row r="65" spans="1:12" s="93" customFormat="1" ht="13.5" customHeight="1">
      <c r="A65" s="10"/>
      <c r="B65" s="1635"/>
      <c r="C65" s="473" t="s">
        <v>402</v>
      </c>
      <c r="D65" s="470"/>
      <c r="E65" s="816">
        <v>98</v>
      </c>
      <c r="F65" s="816">
        <v>116</v>
      </c>
      <c r="G65" s="816">
        <v>122</v>
      </c>
      <c r="H65" s="818">
        <v>238</v>
      </c>
      <c r="I65" s="816">
        <v>96</v>
      </c>
      <c r="J65" s="816">
        <v>116</v>
      </c>
      <c r="K65" s="816">
        <v>114</v>
      </c>
      <c r="L65" s="818">
        <f t="shared" si="1"/>
        <v>230</v>
      </c>
    </row>
    <row r="66" spans="1:12" s="93" customFormat="1" ht="13.5" customHeight="1">
      <c r="A66" s="10"/>
      <c r="B66" s="1636"/>
      <c r="C66" s="474" t="s">
        <v>403</v>
      </c>
      <c r="D66" s="468"/>
      <c r="E66" s="602">
        <v>166</v>
      </c>
      <c r="F66" s="602">
        <v>209</v>
      </c>
      <c r="G66" s="602">
        <v>208</v>
      </c>
      <c r="H66" s="603">
        <v>417</v>
      </c>
      <c r="I66" s="602">
        <v>167</v>
      </c>
      <c r="J66" s="602">
        <v>199</v>
      </c>
      <c r="K66" s="602">
        <v>199</v>
      </c>
      <c r="L66" s="603">
        <f t="shared" si="1"/>
        <v>398</v>
      </c>
    </row>
    <row r="67" spans="1:12" s="21" customFormat="1" ht="18.75" customHeight="1">
      <c r="B67" s="277"/>
      <c r="C67" s="1639"/>
      <c r="D67" s="1639"/>
    </row>
    <row r="68" spans="1:12" s="21" customFormat="1" ht="18.75" customHeight="1">
      <c r="B68" s="18"/>
      <c r="C68" s="18"/>
      <c r="D68" s="18"/>
      <c r="E68" s="285"/>
      <c r="F68" s="284"/>
      <c r="G68" s="285"/>
      <c r="H68" s="285"/>
      <c r="I68" s="466"/>
      <c r="J68" s="465"/>
      <c r="K68" s="466"/>
      <c r="L68" s="465"/>
    </row>
    <row r="69" spans="1:12" ht="18.75" customHeight="1">
      <c r="B69" s="2"/>
      <c r="C69" s="2"/>
      <c r="D69" s="2"/>
    </row>
    <row r="70" spans="1:12" ht="18.75" customHeight="1">
      <c r="B70" s="2"/>
      <c r="C70" s="2"/>
      <c r="D70" s="2"/>
    </row>
    <row r="71" spans="1:12" ht="18.75" customHeight="1">
      <c r="B71" s="2"/>
      <c r="C71" s="2"/>
      <c r="D71" s="2"/>
    </row>
    <row r="72" spans="1:12" ht="18.75" customHeight="1">
      <c r="B72" s="2"/>
      <c r="C72" s="2"/>
      <c r="D72" s="2"/>
    </row>
    <row r="73" spans="1:12" ht="18.75" customHeight="1">
      <c r="B73" s="2"/>
      <c r="C73" s="2"/>
      <c r="D73" s="2"/>
    </row>
    <row r="74" spans="1:12" ht="18.75" customHeight="1">
      <c r="B74" s="2"/>
      <c r="C74" s="2"/>
      <c r="D74" s="2"/>
    </row>
    <row r="75" spans="1:12" ht="18.75" customHeight="1">
      <c r="B75" s="2"/>
      <c r="C75" s="2"/>
      <c r="D75" s="2"/>
    </row>
    <row r="76" spans="1:12" ht="18.75" customHeight="1">
      <c r="B76" s="2"/>
      <c r="C76" s="2"/>
      <c r="D76" s="2"/>
    </row>
  </sheetData>
  <mergeCells count="12">
    <mergeCell ref="C67:D67"/>
    <mergeCell ref="F4:H4"/>
    <mergeCell ref="E4:E5"/>
    <mergeCell ref="B52:B66"/>
    <mergeCell ref="I4:I5"/>
    <mergeCell ref="J4:L4"/>
    <mergeCell ref="E2:L2"/>
    <mergeCell ref="B3:D5"/>
    <mergeCell ref="B6:B29"/>
    <mergeCell ref="B30:B51"/>
    <mergeCell ref="E3:H3"/>
    <mergeCell ref="I3:L3"/>
  </mergeCells>
  <phoneticPr fontId="2"/>
  <pageMargins left="0.78740157480314965" right="0.78740157480314965" top="0.59055118110236227" bottom="0.59055118110236227" header="0.39370078740157483" footer="0.39370078740157483"/>
  <pageSetup paperSize="9" scale="97"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activeCell="E1" sqref="E1:L1"/>
    </sheetView>
  </sheetViews>
  <sheetFormatPr defaultRowHeight="13.5"/>
  <cols>
    <col min="1" max="1" width="1.25" style="11" customWidth="1"/>
    <col min="2" max="2" width="3.5" style="11" customWidth="1"/>
    <col min="3" max="3" width="17" style="11" customWidth="1"/>
    <col min="4" max="4" width="8.125" style="5" customWidth="1"/>
    <col min="5" max="5" width="7.125" style="11" customWidth="1"/>
    <col min="6" max="6" width="7.625" style="11" customWidth="1"/>
    <col min="7" max="7" width="7.5" style="11" customWidth="1"/>
    <col min="8" max="8" width="7.625" style="11" customWidth="1"/>
    <col min="9" max="9" width="6.75" style="11" customWidth="1"/>
    <col min="10" max="10" width="7.625" style="11" customWidth="1"/>
    <col min="11" max="12" width="6.625" style="11" customWidth="1"/>
    <col min="13" max="13" width="3.375" style="11" customWidth="1"/>
    <col min="14" max="14" width="4.125" style="11" customWidth="1"/>
    <col min="15" max="16" width="3.75" style="11" customWidth="1"/>
    <col min="17" max="17" width="4.75" style="11" customWidth="1"/>
    <col min="18" max="18" width="4.25" style="11" customWidth="1"/>
    <col min="19" max="19" width="2.5" style="11" bestFit="1" customWidth="1"/>
    <col min="20" max="21" width="3.875" style="11" customWidth="1"/>
    <col min="22" max="22" width="9" style="11"/>
    <col min="23" max="23" width="4.75" style="11" customWidth="1"/>
    <col min="24" max="24" width="3" style="11" customWidth="1"/>
    <col min="25" max="16384" width="9" style="11"/>
  </cols>
  <sheetData>
    <row r="1" spans="1:12" s="53" customFormat="1" ht="14.1" customHeight="1">
      <c r="A1" s="6"/>
      <c r="B1" s="52"/>
      <c r="C1" s="52"/>
      <c r="D1" s="5"/>
      <c r="E1" s="1498" t="s">
        <v>2421</v>
      </c>
      <c r="F1" s="1498"/>
      <c r="G1" s="1498"/>
      <c r="H1" s="1498"/>
      <c r="I1" s="1498"/>
      <c r="J1" s="1498"/>
      <c r="K1" s="1498"/>
      <c r="L1" s="1498"/>
    </row>
    <row r="2" spans="1:12" s="93" customFormat="1" ht="15" customHeight="1">
      <c r="A2" s="10"/>
      <c r="B2" s="1540" t="s">
        <v>2010</v>
      </c>
      <c r="C2" s="1485"/>
      <c r="D2" s="1485"/>
      <c r="E2" s="1485" t="s">
        <v>2127</v>
      </c>
      <c r="F2" s="1485"/>
      <c r="G2" s="1485"/>
      <c r="H2" s="1647"/>
      <c r="I2" s="1485" t="s">
        <v>2238</v>
      </c>
      <c r="J2" s="1485"/>
      <c r="K2" s="1485"/>
      <c r="L2" s="1647"/>
    </row>
    <row r="3" spans="1:12" s="93" customFormat="1" ht="15" customHeight="1">
      <c r="A3" s="10"/>
      <c r="B3" s="1541"/>
      <c r="C3" s="1449"/>
      <c r="D3" s="1449"/>
      <c r="E3" s="1449" t="s">
        <v>1341</v>
      </c>
      <c r="F3" s="1449" t="s">
        <v>326</v>
      </c>
      <c r="G3" s="1449"/>
      <c r="H3" s="1627"/>
      <c r="I3" s="1449" t="s">
        <v>1341</v>
      </c>
      <c r="J3" s="1449" t="s">
        <v>326</v>
      </c>
      <c r="K3" s="1449"/>
      <c r="L3" s="1627"/>
    </row>
    <row r="4" spans="1:12" s="93" customFormat="1" ht="15" customHeight="1">
      <c r="A4" s="10"/>
      <c r="B4" s="1541"/>
      <c r="C4" s="1449"/>
      <c r="D4" s="1449"/>
      <c r="E4" s="1449"/>
      <c r="F4" s="280" t="s">
        <v>1513</v>
      </c>
      <c r="G4" s="281" t="s">
        <v>1570</v>
      </c>
      <c r="H4" s="282" t="s">
        <v>1512</v>
      </c>
      <c r="I4" s="1449"/>
      <c r="J4" s="280" t="s">
        <v>1513</v>
      </c>
      <c r="K4" s="281" t="s">
        <v>1570</v>
      </c>
      <c r="L4" s="282" t="s">
        <v>1512</v>
      </c>
    </row>
    <row r="5" spans="1:12" s="93" customFormat="1" ht="13.5" customHeight="1">
      <c r="A5" s="10"/>
      <c r="B5" s="1642" t="s">
        <v>1783</v>
      </c>
      <c r="C5" s="473" t="s">
        <v>404</v>
      </c>
      <c r="D5" s="467"/>
      <c r="E5" s="828">
        <v>84</v>
      </c>
      <c r="F5" s="828">
        <v>86</v>
      </c>
      <c r="G5" s="828">
        <v>101</v>
      </c>
      <c r="H5" s="822">
        <v>187</v>
      </c>
      <c r="I5" s="828">
        <v>87</v>
      </c>
      <c r="J5" s="828">
        <v>88</v>
      </c>
      <c r="K5" s="828">
        <v>105</v>
      </c>
      <c r="L5" s="822">
        <f>J5+K5</f>
        <v>193</v>
      </c>
    </row>
    <row r="6" spans="1:12" s="93" customFormat="1" ht="13.5" customHeight="1">
      <c r="A6" s="10"/>
      <c r="B6" s="1642"/>
      <c r="C6" s="473" t="s">
        <v>405</v>
      </c>
      <c r="D6" s="467"/>
      <c r="E6" s="828">
        <v>58</v>
      </c>
      <c r="F6" s="828">
        <v>84</v>
      </c>
      <c r="G6" s="828">
        <v>81</v>
      </c>
      <c r="H6" s="822">
        <v>165</v>
      </c>
      <c r="I6" s="828">
        <v>62</v>
      </c>
      <c r="J6" s="828">
        <v>88</v>
      </c>
      <c r="K6" s="828">
        <v>87</v>
      </c>
      <c r="L6" s="822">
        <f t="shared" ref="L6:L61" si="0">J6+K6</f>
        <v>175</v>
      </c>
    </row>
    <row r="7" spans="1:12" s="93" customFormat="1" ht="13.5" customHeight="1">
      <c r="A7" s="10"/>
      <c r="B7" s="1642"/>
      <c r="C7" s="473" t="s">
        <v>406</v>
      </c>
      <c r="D7" s="467"/>
      <c r="E7" s="828">
        <v>64</v>
      </c>
      <c r="F7" s="828">
        <v>38</v>
      </c>
      <c r="G7" s="828">
        <v>26</v>
      </c>
      <c r="H7" s="822">
        <v>64</v>
      </c>
      <c r="I7" s="828">
        <v>63</v>
      </c>
      <c r="J7" s="828">
        <v>36</v>
      </c>
      <c r="K7" s="828">
        <v>27</v>
      </c>
      <c r="L7" s="822">
        <f t="shared" si="0"/>
        <v>63</v>
      </c>
    </row>
    <row r="8" spans="1:12" s="93" customFormat="1" ht="13.5" customHeight="1">
      <c r="A8" s="10"/>
      <c r="B8" s="1642"/>
      <c r="C8" s="473" t="s">
        <v>2011</v>
      </c>
      <c r="D8" s="467"/>
      <c r="E8" s="828">
        <v>17</v>
      </c>
      <c r="F8" s="828">
        <v>7</v>
      </c>
      <c r="G8" s="828">
        <v>10</v>
      </c>
      <c r="H8" s="822">
        <v>17</v>
      </c>
      <c r="I8" s="828">
        <v>20</v>
      </c>
      <c r="J8" s="828">
        <v>8</v>
      </c>
      <c r="K8" s="828">
        <v>12</v>
      </c>
      <c r="L8" s="822">
        <f t="shared" si="0"/>
        <v>20</v>
      </c>
    </row>
    <row r="9" spans="1:12" s="93" customFormat="1" ht="13.5" customHeight="1">
      <c r="A9" s="10"/>
      <c r="B9" s="1642"/>
      <c r="C9" s="473" t="s">
        <v>1898</v>
      </c>
      <c r="D9" s="467"/>
      <c r="E9" s="828">
        <v>19</v>
      </c>
      <c r="F9" s="828">
        <v>27</v>
      </c>
      <c r="G9" s="828">
        <v>20</v>
      </c>
      <c r="H9" s="822">
        <v>47</v>
      </c>
      <c r="I9" s="828">
        <v>16</v>
      </c>
      <c r="J9" s="828">
        <v>20</v>
      </c>
      <c r="K9" s="828">
        <v>15</v>
      </c>
      <c r="L9" s="822">
        <f t="shared" si="0"/>
        <v>35</v>
      </c>
    </row>
    <row r="10" spans="1:12" s="93" customFormat="1" ht="13.5" customHeight="1">
      <c r="A10" s="10"/>
      <c r="B10" s="1643"/>
      <c r="C10" s="474" t="s">
        <v>1899</v>
      </c>
      <c r="D10" s="468"/>
      <c r="E10" s="829">
        <v>7</v>
      </c>
      <c r="F10" s="829">
        <v>7</v>
      </c>
      <c r="G10" s="830" t="s">
        <v>15</v>
      </c>
      <c r="H10" s="831">
        <v>7</v>
      </c>
      <c r="I10" s="829">
        <v>11</v>
      </c>
      <c r="J10" s="829">
        <v>11</v>
      </c>
      <c r="K10" s="830" t="s">
        <v>15</v>
      </c>
      <c r="L10" s="831">
        <v>11</v>
      </c>
    </row>
    <row r="11" spans="1:12" s="93" customFormat="1" ht="12">
      <c r="A11" s="10"/>
      <c r="B11" s="1641" t="s">
        <v>1784</v>
      </c>
      <c r="C11" s="475" t="s">
        <v>2012</v>
      </c>
      <c r="D11" s="469"/>
      <c r="E11" s="832">
        <v>453</v>
      </c>
      <c r="F11" s="832">
        <v>493</v>
      </c>
      <c r="G11" s="606">
        <v>585</v>
      </c>
      <c r="H11" s="833">
        <v>1078</v>
      </c>
      <c r="I11" s="832">
        <v>447</v>
      </c>
      <c r="J11" s="832">
        <v>481</v>
      </c>
      <c r="K11" s="606">
        <v>567</v>
      </c>
      <c r="L11" s="833">
        <f t="shared" si="0"/>
        <v>1048</v>
      </c>
    </row>
    <row r="12" spans="1:12" s="93" customFormat="1" ht="13.5" customHeight="1">
      <c r="A12" s="10"/>
      <c r="B12" s="1642"/>
      <c r="C12" s="473" t="s">
        <v>2013</v>
      </c>
      <c r="D12" s="467"/>
      <c r="E12" s="828">
        <v>67</v>
      </c>
      <c r="F12" s="828">
        <v>98</v>
      </c>
      <c r="G12" s="828">
        <v>99</v>
      </c>
      <c r="H12" s="822">
        <v>197</v>
      </c>
      <c r="I12" s="828">
        <v>71</v>
      </c>
      <c r="J12" s="828">
        <v>97</v>
      </c>
      <c r="K12" s="828">
        <v>100</v>
      </c>
      <c r="L12" s="822">
        <f t="shared" si="0"/>
        <v>197</v>
      </c>
    </row>
    <row r="13" spans="1:12" s="93" customFormat="1" ht="13.5" customHeight="1">
      <c r="A13" s="10"/>
      <c r="B13" s="1642"/>
      <c r="C13" s="473" t="s">
        <v>2014</v>
      </c>
      <c r="D13" s="467"/>
      <c r="E13" s="828">
        <v>436</v>
      </c>
      <c r="F13" s="828">
        <v>567</v>
      </c>
      <c r="G13" s="828">
        <v>624</v>
      </c>
      <c r="H13" s="822">
        <v>1191</v>
      </c>
      <c r="I13" s="828">
        <v>438</v>
      </c>
      <c r="J13" s="828">
        <v>566</v>
      </c>
      <c r="K13" s="828">
        <v>620</v>
      </c>
      <c r="L13" s="822">
        <f t="shared" si="0"/>
        <v>1186</v>
      </c>
    </row>
    <row r="14" spans="1:12" s="93" customFormat="1" ht="13.5" customHeight="1">
      <c r="A14" s="10"/>
      <c r="B14" s="1642"/>
      <c r="C14" s="473" t="s">
        <v>565</v>
      </c>
      <c r="D14" s="467"/>
      <c r="E14" s="828">
        <v>44</v>
      </c>
      <c r="F14" s="828">
        <v>70</v>
      </c>
      <c r="G14" s="828">
        <v>77</v>
      </c>
      <c r="H14" s="822">
        <v>147</v>
      </c>
      <c r="I14" s="828">
        <v>45</v>
      </c>
      <c r="J14" s="828">
        <v>70</v>
      </c>
      <c r="K14" s="828">
        <v>79</v>
      </c>
      <c r="L14" s="822">
        <f t="shared" si="0"/>
        <v>149</v>
      </c>
    </row>
    <row r="15" spans="1:12" s="93" customFormat="1" ht="13.5" customHeight="1">
      <c r="A15" s="10"/>
      <c r="B15" s="1642"/>
      <c r="C15" s="473" t="s">
        <v>566</v>
      </c>
      <c r="D15" s="470"/>
      <c r="E15" s="828">
        <v>175</v>
      </c>
      <c r="F15" s="828">
        <v>255</v>
      </c>
      <c r="G15" s="828">
        <v>275</v>
      </c>
      <c r="H15" s="822">
        <v>530</v>
      </c>
      <c r="I15" s="828">
        <v>173</v>
      </c>
      <c r="J15" s="828">
        <v>250</v>
      </c>
      <c r="K15" s="828">
        <v>266</v>
      </c>
      <c r="L15" s="822">
        <f t="shared" si="0"/>
        <v>516</v>
      </c>
    </row>
    <row r="16" spans="1:12" s="93" customFormat="1" ht="13.5" customHeight="1">
      <c r="A16" s="10"/>
      <c r="B16" s="1642"/>
      <c r="C16" s="473" t="s">
        <v>567</v>
      </c>
      <c r="D16" s="470"/>
      <c r="E16" s="828">
        <v>162</v>
      </c>
      <c r="F16" s="828">
        <v>199</v>
      </c>
      <c r="G16" s="828">
        <v>127</v>
      </c>
      <c r="H16" s="822">
        <v>326</v>
      </c>
      <c r="I16" s="828">
        <v>172</v>
      </c>
      <c r="J16" s="828">
        <v>211</v>
      </c>
      <c r="K16" s="828">
        <v>118</v>
      </c>
      <c r="L16" s="822">
        <f t="shared" si="0"/>
        <v>329</v>
      </c>
    </row>
    <row r="17" spans="1:12" s="93" customFormat="1" ht="13.5" customHeight="1">
      <c r="A17" s="10"/>
      <c r="B17" s="1642"/>
      <c r="C17" s="473" t="s">
        <v>1788</v>
      </c>
      <c r="D17" s="470"/>
      <c r="E17" s="828">
        <v>142</v>
      </c>
      <c r="F17" s="828">
        <v>135</v>
      </c>
      <c r="G17" s="828">
        <v>164</v>
      </c>
      <c r="H17" s="822">
        <v>299</v>
      </c>
      <c r="I17" s="828">
        <v>143</v>
      </c>
      <c r="J17" s="828">
        <v>138</v>
      </c>
      <c r="K17" s="828">
        <v>165</v>
      </c>
      <c r="L17" s="822">
        <f t="shared" si="0"/>
        <v>303</v>
      </c>
    </row>
    <row r="18" spans="1:12" s="93" customFormat="1" ht="13.5" customHeight="1">
      <c r="A18" s="10"/>
      <c r="B18" s="1642"/>
      <c r="C18" s="473" t="s">
        <v>1789</v>
      </c>
      <c r="D18" s="470"/>
      <c r="E18" s="828">
        <v>52</v>
      </c>
      <c r="F18" s="828">
        <v>73</v>
      </c>
      <c r="G18" s="828">
        <v>87</v>
      </c>
      <c r="H18" s="822">
        <v>160</v>
      </c>
      <c r="I18" s="828">
        <v>52</v>
      </c>
      <c r="J18" s="828">
        <v>70</v>
      </c>
      <c r="K18" s="828">
        <v>86</v>
      </c>
      <c r="L18" s="822">
        <f t="shared" si="0"/>
        <v>156</v>
      </c>
    </row>
    <row r="19" spans="1:12" s="93" customFormat="1" ht="13.5" customHeight="1">
      <c r="A19" s="10"/>
      <c r="B19" s="1642"/>
      <c r="C19" s="473" t="s">
        <v>1230</v>
      </c>
      <c r="D19" s="470"/>
      <c r="E19" s="828">
        <v>430</v>
      </c>
      <c r="F19" s="828">
        <v>596</v>
      </c>
      <c r="G19" s="828">
        <v>592</v>
      </c>
      <c r="H19" s="822">
        <v>1188</v>
      </c>
      <c r="I19" s="828">
        <v>434</v>
      </c>
      <c r="J19" s="828">
        <v>584</v>
      </c>
      <c r="K19" s="828">
        <v>571</v>
      </c>
      <c r="L19" s="822">
        <f t="shared" si="0"/>
        <v>1155</v>
      </c>
    </row>
    <row r="20" spans="1:12" s="93" customFormat="1" ht="13.5" customHeight="1">
      <c r="A20" s="10"/>
      <c r="B20" s="1642"/>
      <c r="C20" s="473" t="s">
        <v>2016</v>
      </c>
      <c r="D20" s="470"/>
      <c r="E20" s="828">
        <v>173</v>
      </c>
      <c r="F20" s="828">
        <v>252</v>
      </c>
      <c r="G20" s="828">
        <v>254</v>
      </c>
      <c r="H20" s="822">
        <v>506</v>
      </c>
      <c r="I20" s="828">
        <v>172</v>
      </c>
      <c r="J20" s="828">
        <v>250</v>
      </c>
      <c r="K20" s="828">
        <v>256</v>
      </c>
      <c r="L20" s="822">
        <f t="shared" si="0"/>
        <v>506</v>
      </c>
    </row>
    <row r="21" spans="1:12" s="93" customFormat="1" ht="13.5" customHeight="1">
      <c r="A21" s="10"/>
      <c r="B21" s="1642"/>
      <c r="C21" s="473" t="s">
        <v>2015</v>
      </c>
      <c r="D21" s="470"/>
      <c r="E21" s="828">
        <v>195</v>
      </c>
      <c r="F21" s="828">
        <v>257</v>
      </c>
      <c r="G21" s="828">
        <v>255</v>
      </c>
      <c r="H21" s="822">
        <v>512</v>
      </c>
      <c r="I21" s="828">
        <v>276</v>
      </c>
      <c r="J21" s="828">
        <v>307</v>
      </c>
      <c r="K21" s="828">
        <v>316</v>
      </c>
      <c r="L21" s="822">
        <f t="shared" si="0"/>
        <v>623</v>
      </c>
    </row>
    <row r="22" spans="1:12" s="93" customFormat="1" ht="13.5" customHeight="1">
      <c r="A22" s="10"/>
      <c r="B22" s="1642"/>
      <c r="C22" s="473" t="s">
        <v>585</v>
      </c>
      <c r="D22" s="470"/>
      <c r="E22" s="828">
        <v>93</v>
      </c>
      <c r="F22" s="828">
        <v>168</v>
      </c>
      <c r="G22" s="828">
        <v>149</v>
      </c>
      <c r="H22" s="822">
        <v>317</v>
      </c>
      <c r="I22" s="828">
        <v>95</v>
      </c>
      <c r="J22" s="828">
        <v>173</v>
      </c>
      <c r="K22" s="828">
        <v>149</v>
      </c>
      <c r="L22" s="822">
        <f t="shared" si="0"/>
        <v>322</v>
      </c>
    </row>
    <row r="23" spans="1:12" s="93" customFormat="1" ht="13.5" customHeight="1">
      <c r="A23" s="10"/>
      <c r="B23" s="1642"/>
      <c r="C23" s="473" t="s">
        <v>2017</v>
      </c>
      <c r="D23" s="470"/>
      <c r="E23" s="828">
        <v>228</v>
      </c>
      <c r="F23" s="828">
        <v>360</v>
      </c>
      <c r="G23" s="828">
        <v>396</v>
      </c>
      <c r="H23" s="822">
        <v>756</v>
      </c>
      <c r="I23" s="828">
        <v>227</v>
      </c>
      <c r="J23" s="828">
        <v>349</v>
      </c>
      <c r="K23" s="828">
        <v>391</v>
      </c>
      <c r="L23" s="822">
        <f t="shared" si="0"/>
        <v>740</v>
      </c>
    </row>
    <row r="24" spans="1:12" s="93" customFormat="1" ht="13.5" customHeight="1">
      <c r="A24" s="10"/>
      <c r="B24" s="1642"/>
      <c r="C24" s="473" t="s">
        <v>586</v>
      </c>
      <c r="D24" s="470"/>
      <c r="E24" s="828">
        <v>58</v>
      </c>
      <c r="F24" s="828">
        <v>58</v>
      </c>
      <c r="G24" s="834" t="s">
        <v>15</v>
      </c>
      <c r="H24" s="822">
        <v>58</v>
      </c>
      <c r="I24" s="828">
        <v>37</v>
      </c>
      <c r="J24" s="828">
        <v>37</v>
      </c>
      <c r="K24" s="834" t="s">
        <v>15</v>
      </c>
      <c r="L24" s="822">
        <v>37</v>
      </c>
    </row>
    <row r="25" spans="1:12" s="93" customFormat="1" ht="13.5" customHeight="1">
      <c r="A25" s="10"/>
      <c r="B25" s="1642"/>
      <c r="C25" s="473" t="s">
        <v>840</v>
      </c>
      <c r="D25" s="470"/>
      <c r="E25" s="828">
        <v>5</v>
      </c>
      <c r="F25" s="828">
        <v>2</v>
      </c>
      <c r="G25" s="828">
        <v>3</v>
      </c>
      <c r="H25" s="822">
        <v>5</v>
      </c>
      <c r="I25" s="828">
        <v>4</v>
      </c>
      <c r="J25" s="828">
        <v>2</v>
      </c>
      <c r="K25" s="828">
        <v>2</v>
      </c>
      <c r="L25" s="822">
        <f t="shared" si="0"/>
        <v>4</v>
      </c>
    </row>
    <row r="26" spans="1:12" s="93" customFormat="1" ht="13.5" customHeight="1">
      <c r="A26" s="10"/>
      <c r="B26" s="1642"/>
      <c r="C26" s="608" t="s">
        <v>1814</v>
      </c>
      <c r="D26" s="470"/>
      <c r="E26" s="828">
        <v>76</v>
      </c>
      <c r="F26" s="828">
        <v>141</v>
      </c>
      <c r="G26" s="828">
        <v>135</v>
      </c>
      <c r="H26" s="822">
        <v>276</v>
      </c>
      <c r="I26" s="828">
        <v>77</v>
      </c>
      <c r="J26" s="828">
        <v>139</v>
      </c>
      <c r="K26" s="828">
        <v>137</v>
      </c>
      <c r="L26" s="822">
        <f t="shared" si="0"/>
        <v>276</v>
      </c>
    </row>
    <row r="27" spans="1:12" s="93" customFormat="1" ht="12" customHeight="1">
      <c r="A27" s="10"/>
      <c r="B27" s="1643"/>
      <c r="C27" s="474" t="s">
        <v>1900</v>
      </c>
      <c r="D27" s="471"/>
      <c r="E27" s="829">
        <v>68</v>
      </c>
      <c r="F27" s="829">
        <v>120</v>
      </c>
      <c r="G27" s="829">
        <v>127</v>
      </c>
      <c r="H27" s="831">
        <v>247</v>
      </c>
      <c r="I27" s="829">
        <v>77</v>
      </c>
      <c r="J27" s="829">
        <v>140</v>
      </c>
      <c r="K27" s="829">
        <v>147</v>
      </c>
      <c r="L27" s="831">
        <f t="shared" si="0"/>
        <v>287</v>
      </c>
    </row>
    <row r="28" spans="1:12" s="93" customFormat="1" ht="13.5" customHeight="1">
      <c r="A28" s="10"/>
      <c r="B28" s="1641" t="s">
        <v>1785</v>
      </c>
      <c r="C28" s="475" t="s">
        <v>2018</v>
      </c>
      <c r="D28" s="472"/>
      <c r="E28" s="832">
        <f t="shared" ref="E28:K28" si="1">SUM(E29:E32)</f>
        <v>245</v>
      </c>
      <c r="F28" s="832">
        <f t="shared" si="1"/>
        <v>340</v>
      </c>
      <c r="G28" s="832">
        <f t="shared" si="1"/>
        <v>372</v>
      </c>
      <c r="H28" s="835">
        <f t="shared" si="1"/>
        <v>712</v>
      </c>
      <c r="I28" s="832">
        <f t="shared" si="1"/>
        <v>249</v>
      </c>
      <c r="J28" s="832">
        <f t="shared" si="1"/>
        <v>341</v>
      </c>
      <c r="K28" s="832">
        <f t="shared" si="1"/>
        <v>371</v>
      </c>
      <c r="L28" s="835">
        <f t="shared" si="0"/>
        <v>712</v>
      </c>
    </row>
    <row r="29" spans="1:12" s="93" customFormat="1" ht="13.5" customHeight="1">
      <c r="A29" s="10"/>
      <c r="B29" s="1642"/>
      <c r="C29" s="473"/>
      <c r="D29" s="467" t="s">
        <v>2019</v>
      </c>
      <c r="E29" s="814">
        <v>53</v>
      </c>
      <c r="F29" s="814">
        <v>59</v>
      </c>
      <c r="G29" s="814">
        <v>81</v>
      </c>
      <c r="H29" s="815">
        <v>140</v>
      </c>
      <c r="I29" s="814">
        <v>55</v>
      </c>
      <c r="J29" s="814">
        <v>57</v>
      </c>
      <c r="K29" s="814">
        <v>79</v>
      </c>
      <c r="L29" s="815">
        <f t="shared" si="0"/>
        <v>136</v>
      </c>
    </row>
    <row r="30" spans="1:12" s="93" customFormat="1" ht="13.5" customHeight="1">
      <c r="A30" s="10"/>
      <c r="B30" s="1642"/>
      <c r="C30" s="473"/>
      <c r="D30" s="467" t="s">
        <v>2020</v>
      </c>
      <c r="E30" s="814">
        <v>79</v>
      </c>
      <c r="F30" s="814">
        <v>115</v>
      </c>
      <c r="G30" s="814">
        <v>123</v>
      </c>
      <c r="H30" s="815">
        <v>238</v>
      </c>
      <c r="I30" s="814">
        <v>82</v>
      </c>
      <c r="J30" s="814">
        <v>117</v>
      </c>
      <c r="K30" s="814">
        <v>127</v>
      </c>
      <c r="L30" s="815">
        <f t="shared" si="0"/>
        <v>244</v>
      </c>
    </row>
    <row r="31" spans="1:12" s="93" customFormat="1" ht="13.5" customHeight="1">
      <c r="A31" s="10"/>
      <c r="B31" s="1642"/>
      <c r="C31" s="473"/>
      <c r="D31" s="467" t="s">
        <v>2021</v>
      </c>
      <c r="E31" s="814">
        <v>71</v>
      </c>
      <c r="F31" s="814">
        <v>101</v>
      </c>
      <c r="G31" s="814">
        <v>92</v>
      </c>
      <c r="H31" s="815">
        <v>193</v>
      </c>
      <c r="I31" s="814">
        <v>70</v>
      </c>
      <c r="J31" s="814">
        <v>101</v>
      </c>
      <c r="K31" s="814">
        <v>89</v>
      </c>
      <c r="L31" s="815">
        <f t="shared" si="0"/>
        <v>190</v>
      </c>
    </row>
    <row r="32" spans="1:12" s="93" customFormat="1" ht="13.5" customHeight="1">
      <c r="A32" s="10"/>
      <c r="B32" s="1642"/>
      <c r="C32" s="473"/>
      <c r="D32" s="467" t="s">
        <v>2022</v>
      </c>
      <c r="E32" s="814">
        <v>42</v>
      </c>
      <c r="F32" s="814">
        <v>65</v>
      </c>
      <c r="G32" s="814">
        <v>76</v>
      </c>
      <c r="H32" s="815">
        <v>141</v>
      </c>
      <c r="I32" s="814">
        <v>42</v>
      </c>
      <c r="J32" s="814">
        <v>66</v>
      </c>
      <c r="K32" s="814">
        <v>76</v>
      </c>
      <c r="L32" s="815">
        <f t="shared" si="0"/>
        <v>142</v>
      </c>
    </row>
    <row r="33" spans="1:12" s="93" customFormat="1" ht="13.5" customHeight="1">
      <c r="A33" s="10"/>
      <c r="B33" s="1642"/>
      <c r="C33" s="473" t="s">
        <v>587</v>
      </c>
      <c r="D33" s="470"/>
      <c r="E33" s="836">
        <v>133</v>
      </c>
      <c r="F33" s="836">
        <v>122</v>
      </c>
      <c r="G33" s="836">
        <v>172</v>
      </c>
      <c r="H33" s="817">
        <v>294</v>
      </c>
      <c r="I33" s="836">
        <v>124</v>
      </c>
      <c r="J33" s="836">
        <v>125</v>
      </c>
      <c r="K33" s="836">
        <v>157</v>
      </c>
      <c r="L33" s="817">
        <f t="shared" si="0"/>
        <v>282</v>
      </c>
    </row>
    <row r="34" spans="1:12" s="93" customFormat="1" ht="13.5" customHeight="1">
      <c r="A34" s="10"/>
      <c r="B34" s="1642"/>
      <c r="C34" s="473" t="s">
        <v>2023</v>
      </c>
      <c r="D34" s="470"/>
      <c r="E34" s="836">
        <v>54</v>
      </c>
      <c r="F34" s="836">
        <v>78</v>
      </c>
      <c r="G34" s="836">
        <v>93</v>
      </c>
      <c r="H34" s="817">
        <v>171</v>
      </c>
      <c r="I34" s="836">
        <v>54</v>
      </c>
      <c r="J34" s="836">
        <v>78</v>
      </c>
      <c r="K34" s="836">
        <v>90</v>
      </c>
      <c r="L34" s="817">
        <f t="shared" si="0"/>
        <v>168</v>
      </c>
    </row>
    <row r="35" spans="1:12" s="93" customFormat="1" ht="13.5" customHeight="1">
      <c r="A35" s="10"/>
      <c r="B35" s="1642"/>
      <c r="C35" s="473" t="s">
        <v>588</v>
      </c>
      <c r="D35" s="470"/>
      <c r="E35" s="836">
        <v>38</v>
      </c>
      <c r="F35" s="836">
        <v>55</v>
      </c>
      <c r="G35" s="836">
        <v>52</v>
      </c>
      <c r="H35" s="817">
        <v>107</v>
      </c>
      <c r="I35" s="836">
        <v>38</v>
      </c>
      <c r="J35" s="836">
        <v>57</v>
      </c>
      <c r="K35" s="836">
        <v>51</v>
      </c>
      <c r="L35" s="817">
        <f t="shared" si="0"/>
        <v>108</v>
      </c>
    </row>
    <row r="36" spans="1:12" s="93" customFormat="1" ht="13.5" customHeight="1">
      <c r="A36" s="10"/>
      <c r="B36" s="1642"/>
      <c r="C36" s="473" t="s">
        <v>589</v>
      </c>
      <c r="D36" s="470"/>
      <c r="E36" s="836">
        <v>99</v>
      </c>
      <c r="F36" s="836">
        <v>157</v>
      </c>
      <c r="G36" s="836">
        <v>168</v>
      </c>
      <c r="H36" s="817">
        <v>325</v>
      </c>
      <c r="I36" s="836">
        <v>98</v>
      </c>
      <c r="J36" s="836">
        <v>149</v>
      </c>
      <c r="K36" s="836">
        <v>161</v>
      </c>
      <c r="L36" s="817">
        <f t="shared" si="0"/>
        <v>310</v>
      </c>
    </row>
    <row r="37" spans="1:12" s="93" customFormat="1" ht="13.5" customHeight="1">
      <c r="A37" s="10"/>
      <c r="B37" s="1642"/>
      <c r="C37" s="473" t="s">
        <v>2024</v>
      </c>
      <c r="D37" s="470"/>
      <c r="E37" s="836">
        <v>232</v>
      </c>
      <c r="F37" s="836">
        <v>351</v>
      </c>
      <c r="G37" s="836">
        <v>390</v>
      </c>
      <c r="H37" s="817">
        <v>741</v>
      </c>
      <c r="I37" s="836">
        <v>232</v>
      </c>
      <c r="J37" s="836">
        <v>353</v>
      </c>
      <c r="K37" s="836">
        <v>382</v>
      </c>
      <c r="L37" s="817">
        <f t="shared" si="0"/>
        <v>735</v>
      </c>
    </row>
    <row r="38" spans="1:12" s="93" customFormat="1" ht="13.5" customHeight="1">
      <c r="A38" s="10"/>
      <c r="B38" s="1642"/>
      <c r="C38" s="473" t="s">
        <v>2025</v>
      </c>
      <c r="D38" s="470"/>
      <c r="E38" s="836">
        <v>469</v>
      </c>
      <c r="F38" s="836">
        <v>584</v>
      </c>
      <c r="G38" s="836">
        <v>597</v>
      </c>
      <c r="H38" s="817">
        <v>1181</v>
      </c>
      <c r="I38" s="836">
        <v>477</v>
      </c>
      <c r="J38" s="836">
        <v>579</v>
      </c>
      <c r="K38" s="836">
        <v>599</v>
      </c>
      <c r="L38" s="817">
        <f t="shared" si="0"/>
        <v>1178</v>
      </c>
    </row>
    <row r="39" spans="1:12" s="93" customFormat="1" ht="13.5" customHeight="1">
      <c r="A39" s="10"/>
      <c r="B39" s="1643"/>
      <c r="C39" s="474" t="s">
        <v>1841</v>
      </c>
      <c r="D39" s="471"/>
      <c r="E39" s="837">
        <v>13</v>
      </c>
      <c r="F39" s="837">
        <v>13</v>
      </c>
      <c r="G39" s="838" t="s">
        <v>15</v>
      </c>
      <c r="H39" s="839">
        <v>13</v>
      </c>
      <c r="I39" s="837">
        <v>18</v>
      </c>
      <c r="J39" s="837">
        <v>18</v>
      </c>
      <c r="K39" s="838" t="s">
        <v>15</v>
      </c>
      <c r="L39" s="839">
        <v>18</v>
      </c>
    </row>
    <row r="40" spans="1:12" s="93" customFormat="1" ht="12">
      <c r="A40" s="10"/>
      <c r="B40" s="1641" t="s">
        <v>1819</v>
      </c>
      <c r="C40" s="475" t="s">
        <v>2026</v>
      </c>
      <c r="D40" s="472"/>
      <c r="E40" s="840">
        <v>329</v>
      </c>
      <c r="F40" s="840">
        <v>477</v>
      </c>
      <c r="G40" s="840">
        <v>494</v>
      </c>
      <c r="H40" s="841">
        <v>971</v>
      </c>
      <c r="I40" s="840">
        <v>327</v>
      </c>
      <c r="J40" s="840">
        <v>466</v>
      </c>
      <c r="K40" s="840">
        <v>490</v>
      </c>
      <c r="L40" s="841">
        <f t="shared" si="0"/>
        <v>956</v>
      </c>
    </row>
    <row r="41" spans="1:12" s="93" customFormat="1" ht="13.5" customHeight="1">
      <c r="A41" s="10"/>
      <c r="B41" s="1642"/>
      <c r="C41" s="473" t="s">
        <v>2027</v>
      </c>
      <c r="D41" s="470"/>
      <c r="E41" s="836">
        <v>23</v>
      </c>
      <c r="F41" s="836">
        <v>32</v>
      </c>
      <c r="G41" s="836">
        <v>40</v>
      </c>
      <c r="H41" s="817">
        <v>72</v>
      </c>
      <c r="I41" s="836">
        <v>26</v>
      </c>
      <c r="J41" s="836">
        <v>38</v>
      </c>
      <c r="K41" s="836">
        <v>42</v>
      </c>
      <c r="L41" s="817">
        <f t="shared" si="0"/>
        <v>80</v>
      </c>
    </row>
    <row r="42" spans="1:12" s="93" customFormat="1" ht="13.5" customHeight="1">
      <c r="A42" s="10"/>
      <c r="B42" s="1642"/>
      <c r="C42" s="473" t="s">
        <v>2028</v>
      </c>
      <c r="D42" s="470"/>
      <c r="E42" s="836">
        <v>83</v>
      </c>
      <c r="F42" s="836">
        <v>101</v>
      </c>
      <c r="G42" s="836">
        <v>107</v>
      </c>
      <c r="H42" s="817">
        <v>208</v>
      </c>
      <c r="I42" s="836">
        <v>83</v>
      </c>
      <c r="J42" s="836">
        <v>104</v>
      </c>
      <c r="K42" s="836">
        <v>107</v>
      </c>
      <c r="L42" s="817">
        <f t="shared" si="0"/>
        <v>211</v>
      </c>
    </row>
    <row r="43" spans="1:12" s="93" customFormat="1" ht="13.5" customHeight="1">
      <c r="A43" s="10"/>
      <c r="B43" s="1642"/>
      <c r="C43" s="473" t="s">
        <v>2029</v>
      </c>
      <c r="D43" s="470"/>
      <c r="E43" s="836">
        <v>63</v>
      </c>
      <c r="F43" s="836">
        <v>104</v>
      </c>
      <c r="G43" s="836">
        <v>108</v>
      </c>
      <c r="H43" s="817">
        <v>212</v>
      </c>
      <c r="I43" s="836">
        <v>64</v>
      </c>
      <c r="J43" s="836">
        <v>106</v>
      </c>
      <c r="K43" s="836">
        <v>108</v>
      </c>
      <c r="L43" s="817">
        <f t="shared" si="0"/>
        <v>214</v>
      </c>
    </row>
    <row r="44" spans="1:12" s="93" customFormat="1" ht="13.5" customHeight="1">
      <c r="A44" s="10"/>
      <c r="B44" s="1642"/>
      <c r="C44" s="473" t="s">
        <v>1154</v>
      </c>
      <c r="D44" s="470"/>
      <c r="E44" s="836">
        <v>98</v>
      </c>
      <c r="F44" s="836">
        <v>159</v>
      </c>
      <c r="G44" s="836">
        <v>159</v>
      </c>
      <c r="H44" s="817">
        <v>318</v>
      </c>
      <c r="I44" s="836">
        <v>98</v>
      </c>
      <c r="J44" s="836">
        <v>155</v>
      </c>
      <c r="K44" s="836">
        <v>154</v>
      </c>
      <c r="L44" s="817">
        <f t="shared" si="0"/>
        <v>309</v>
      </c>
    </row>
    <row r="45" spans="1:12" s="93" customFormat="1" ht="13.5" customHeight="1">
      <c r="A45" s="10"/>
      <c r="B45" s="1642"/>
      <c r="C45" s="473" t="s">
        <v>2030</v>
      </c>
      <c r="D45" s="470"/>
      <c r="E45" s="836">
        <v>421</v>
      </c>
      <c r="F45" s="836">
        <v>577</v>
      </c>
      <c r="G45" s="836">
        <v>601</v>
      </c>
      <c r="H45" s="817">
        <v>1178</v>
      </c>
      <c r="I45" s="836">
        <v>405</v>
      </c>
      <c r="J45" s="836">
        <v>560</v>
      </c>
      <c r="K45" s="836">
        <v>582</v>
      </c>
      <c r="L45" s="817">
        <f t="shared" si="0"/>
        <v>1142</v>
      </c>
    </row>
    <row r="46" spans="1:12" s="93" customFormat="1" ht="13.5" customHeight="1">
      <c r="A46" s="10"/>
      <c r="B46" s="1642"/>
      <c r="C46" s="473" t="s">
        <v>1429</v>
      </c>
      <c r="D46" s="470"/>
      <c r="E46" s="836">
        <v>755</v>
      </c>
      <c r="F46" s="836">
        <v>1044</v>
      </c>
      <c r="G46" s="836">
        <v>1028</v>
      </c>
      <c r="H46" s="817">
        <v>2072</v>
      </c>
      <c r="I46" s="836">
        <v>764</v>
      </c>
      <c r="J46" s="836">
        <v>1054</v>
      </c>
      <c r="K46" s="836">
        <v>1045</v>
      </c>
      <c r="L46" s="817">
        <f t="shared" si="0"/>
        <v>2099</v>
      </c>
    </row>
    <row r="47" spans="1:12" s="93" customFormat="1" ht="13.5" customHeight="1">
      <c r="A47" s="10"/>
      <c r="B47" s="1642"/>
      <c r="C47" s="473" t="s">
        <v>2031</v>
      </c>
      <c r="D47" s="470"/>
      <c r="E47" s="836">
        <v>332</v>
      </c>
      <c r="F47" s="836">
        <v>540</v>
      </c>
      <c r="G47" s="836">
        <v>527</v>
      </c>
      <c r="H47" s="817">
        <v>1067</v>
      </c>
      <c r="I47" s="836">
        <v>333</v>
      </c>
      <c r="J47" s="836">
        <v>523</v>
      </c>
      <c r="K47" s="836">
        <v>514</v>
      </c>
      <c r="L47" s="817">
        <f t="shared" si="0"/>
        <v>1037</v>
      </c>
    </row>
    <row r="48" spans="1:12" s="93" customFormat="1" ht="13.5" customHeight="1">
      <c r="A48" s="10"/>
      <c r="B48" s="1642"/>
      <c r="C48" s="473" t="s">
        <v>2032</v>
      </c>
      <c r="D48" s="470"/>
      <c r="E48" s="836">
        <v>102</v>
      </c>
      <c r="F48" s="836">
        <v>142</v>
      </c>
      <c r="G48" s="836">
        <v>161</v>
      </c>
      <c r="H48" s="817">
        <v>303</v>
      </c>
      <c r="I48" s="836">
        <v>103</v>
      </c>
      <c r="J48" s="836">
        <v>138</v>
      </c>
      <c r="K48" s="836">
        <v>158</v>
      </c>
      <c r="L48" s="817">
        <f t="shared" si="0"/>
        <v>296</v>
      </c>
    </row>
    <row r="49" spans="1:12" s="93" customFormat="1" ht="13.5" customHeight="1">
      <c r="A49" s="10"/>
      <c r="B49" s="1642"/>
      <c r="C49" s="473" t="s">
        <v>2033</v>
      </c>
      <c r="D49" s="470"/>
      <c r="E49" s="595">
        <v>91</v>
      </c>
      <c r="F49" s="595">
        <v>148</v>
      </c>
      <c r="G49" s="595">
        <v>152</v>
      </c>
      <c r="H49" s="607">
        <v>300</v>
      </c>
      <c r="I49" s="595">
        <v>91</v>
      </c>
      <c r="J49" s="595">
        <v>148</v>
      </c>
      <c r="K49" s="595">
        <v>145</v>
      </c>
      <c r="L49" s="607">
        <f t="shared" si="0"/>
        <v>293</v>
      </c>
    </row>
    <row r="50" spans="1:12" s="93" customFormat="1" ht="13.5" customHeight="1">
      <c r="A50" s="10"/>
      <c r="B50" s="1642"/>
      <c r="C50" s="473" t="s">
        <v>2034</v>
      </c>
      <c r="D50" s="467"/>
      <c r="E50" s="836">
        <v>205</v>
      </c>
      <c r="F50" s="836">
        <v>272</v>
      </c>
      <c r="G50" s="836">
        <v>295</v>
      </c>
      <c r="H50" s="817">
        <v>567</v>
      </c>
      <c r="I50" s="836">
        <v>210</v>
      </c>
      <c r="J50" s="836">
        <v>277</v>
      </c>
      <c r="K50" s="836">
        <v>298</v>
      </c>
      <c r="L50" s="817">
        <f t="shared" si="0"/>
        <v>575</v>
      </c>
    </row>
    <row r="51" spans="1:12" s="93" customFormat="1" ht="13.5" customHeight="1">
      <c r="A51" s="10"/>
      <c r="B51" s="1642"/>
      <c r="C51" s="473" t="s">
        <v>2035</v>
      </c>
      <c r="D51" s="467"/>
      <c r="E51" s="836">
        <v>226</v>
      </c>
      <c r="F51" s="836">
        <v>339</v>
      </c>
      <c r="G51" s="836">
        <v>370</v>
      </c>
      <c r="H51" s="817">
        <v>709</v>
      </c>
      <c r="I51" s="836">
        <v>228</v>
      </c>
      <c r="J51" s="836">
        <v>341</v>
      </c>
      <c r="K51" s="836">
        <v>369</v>
      </c>
      <c r="L51" s="817">
        <f t="shared" si="0"/>
        <v>710</v>
      </c>
    </row>
    <row r="52" spans="1:12" s="93" customFormat="1" ht="13.5" customHeight="1">
      <c r="A52" s="10"/>
      <c r="B52" s="1642"/>
      <c r="C52" s="473" t="s">
        <v>2036</v>
      </c>
      <c r="D52" s="467"/>
      <c r="E52" s="836">
        <v>96</v>
      </c>
      <c r="F52" s="836">
        <v>139</v>
      </c>
      <c r="G52" s="836">
        <v>142</v>
      </c>
      <c r="H52" s="817">
        <v>281</v>
      </c>
      <c r="I52" s="836">
        <v>95</v>
      </c>
      <c r="J52" s="836">
        <v>138</v>
      </c>
      <c r="K52" s="836">
        <v>133</v>
      </c>
      <c r="L52" s="817">
        <f t="shared" si="0"/>
        <v>271</v>
      </c>
    </row>
    <row r="53" spans="1:12" s="93" customFormat="1" ht="13.5" customHeight="1">
      <c r="A53" s="10"/>
      <c r="B53" s="1642"/>
      <c r="C53" s="473" t="s">
        <v>2037</v>
      </c>
      <c r="D53" s="467"/>
      <c r="E53" s="836">
        <v>135</v>
      </c>
      <c r="F53" s="836">
        <v>191</v>
      </c>
      <c r="G53" s="836">
        <v>194</v>
      </c>
      <c r="H53" s="817">
        <v>385</v>
      </c>
      <c r="I53" s="836">
        <v>132</v>
      </c>
      <c r="J53" s="836">
        <v>178</v>
      </c>
      <c r="K53" s="836">
        <v>186</v>
      </c>
      <c r="L53" s="817">
        <f t="shared" si="0"/>
        <v>364</v>
      </c>
    </row>
    <row r="54" spans="1:12" s="93" customFormat="1" ht="13.5" customHeight="1">
      <c r="A54" s="10"/>
      <c r="B54" s="1642"/>
      <c r="C54" s="473" t="s">
        <v>2038</v>
      </c>
      <c r="D54" s="467"/>
      <c r="E54" s="836">
        <v>88</v>
      </c>
      <c r="F54" s="836">
        <v>145</v>
      </c>
      <c r="G54" s="836">
        <v>149</v>
      </c>
      <c r="H54" s="817">
        <v>294</v>
      </c>
      <c r="I54" s="836">
        <v>90</v>
      </c>
      <c r="J54" s="836">
        <v>140</v>
      </c>
      <c r="K54" s="836">
        <v>150</v>
      </c>
      <c r="L54" s="817">
        <f t="shared" si="0"/>
        <v>290</v>
      </c>
    </row>
    <row r="55" spans="1:12" s="93" customFormat="1" ht="13.5" customHeight="1">
      <c r="A55" s="10"/>
      <c r="B55" s="1642"/>
      <c r="C55" s="473" t="s">
        <v>2039</v>
      </c>
      <c r="D55" s="470"/>
      <c r="E55" s="836">
        <v>29</v>
      </c>
      <c r="F55" s="836">
        <v>54</v>
      </c>
      <c r="G55" s="836">
        <v>38</v>
      </c>
      <c r="H55" s="817">
        <v>92</v>
      </c>
      <c r="I55" s="836">
        <v>27</v>
      </c>
      <c r="J55" s="836">
        <v>51</v>
      </c>
      <c r="K55" s="836">
        <v>38</v>
      </c>
      <c r="L55" s="817">
        <f t="shared" si="0"/>
        <v>89</v>
      </c>
    </row>
    <row r="56" spans="1:12" s="93" customFormat="1" ht="13.5" customHeight="1">
      <c r="A56" s="10"/>
      <c r="B56" s="1642"/>
      <c r="C56" s="473" t="s">
        <v>1507</v>
      </c>
      <c r="D56" s="470"/>
      <c r="E56" s="836">
        <v>117</v>
      </c>
      <c r="F56" s="836">
        <v>183</v>
      </c>
      <c r="G56" s="836">
        <v>171</v>
      </c>
      <c r="H56" s="817">
        <v>354</v>
      </c>
      <c r="I56" s="836">
        <v>120</v>
      </c>
      <c r="J56" s="836">
        <v>193</v>
      </c>
      <c r="K56" s="836">
        <v>173</v>
      </c>
      <c r="L56" s="817">
        <f t="shared" si="0"/>
        <v>366</v>
      </c>
    </row>
    <row r="57" spans="1:12" s="93" customFormat="1" ht="13.5" customHeight="1">
      <c r="A57" s="10"/>
      <c r="B57" s="1642"/>
      <c r="C57" s="473" t="s">
        <v>2040</v>
      </c>
      <c r="D57" s="470"/>
      <c r="E57" s="836">
        <v>122</v>
      </c>
      <c r="F57" s="836">
        <v>174</v>
      </c>
      <c r="G57" s="836">
        <v>175</v>
      </c>
      <c r="H57" s="817">
        <v>349</v>
      </c>
      <c r="I57" s="836">
        <v>126</v>
      </c>
      <c r="J57" s="836">
        <v>172</v>
      </c>
      <c r="K57" s="836">
        <v>177</v>
      </c>
      <c r="L57" s="817">
        <f t="shared" si="0"/>
        <v>349</v>
      </c>
    </row>
    <row r="58" spans="1:12" s="93" customFormat="1" ht="13.5" customHeight="1">
      <c r="A58" s="10"/>
      <c r="B58" s="1642"/>
      <c r="C58" s="473" t="s">
        <v>2041</v>
      </c>
      <c r="D58" s="470"/>
      <c r="E58" s="836">
        <v>205</v>
      </c>
      <c r="F58" s="836">
        <v>286</v>
      </c>
      <c r="G58" s="836">
        <v>279</v>
      </c>
      <c r="H58" s="817">
        <v>565</v>
      </c>
      <c r="I58" s="836">
        <v>199</v>
      </c>
      <c r="J58" s="836">
        <v>279</v>
      </c>
      <c r="K58" s="836">
        <v>272</v>
      </c>
      <c r="L58" s="817">
        <f t="shared" si="0"/>
        <v>551</v>
      </c>
    </row>
    <row r="59" spans="1:12" s="93" customFormat="1" ht="13.5" customHeight="1">
      <c r="A59" s="10"/>
      <c r="B59" s="1642"/>
      <c r="C59" s="473" t="s">
        <v>2042</v>
      </c>
      <c r="D59" s="470"/>
      <c r="E59" s="836">
        <v>315</v>
      </c>
      <c r="F59" s="836">
        <v>506</v>
      </c>
      <c r="G59" s="836">
        <v>533</v>
      </c>
      <c r="H59" s="817">
        <v>1039</v>
      </c>
      <c r="I59" s="836">
        <v>316</v>
      </c>
      <c r="J59" s="836">
        <v>493</v>
      </c>
      <c r="K59" s="836">
        <v>528</v>
      </c>
      <c r="L59" s="817">
        <f t="shared" si="0"/>
        <v>1021</v>
      </c>
    </row>
    <row r="60" spans="1:12" s="93" customFormat="1" ht="13.5" customHeight="1">
      <c r="A60" s="10"/>
      <c r="B60" s="1642"/>
      <c r="C60" s="473" t="s">
        <v>2043</v>
      </c>
      <c r="D60" s="470"/>
      <c r="E60" s="836">
        <v>84</v>
      </c>
      <c r="F60" s="836">
        <v>104</v>
      </c>
      <c r="G60" s="836">
        <v>119</v>
      </c>
      <c r="H60" s="817">
        <v>223</v>
      </c>
      <c r="I60" s="836">
        <v>86</v>
      </c>
      <c r="J60" s="836">
        <v>101</v>
      </c>
      <c r="K60" s="836">
        <v>124</v>
      </c>
      <c r="L60" s="817">
        <f t="shared" si="0"/>
        <v>225</v>
      </c>
    </row>
    <row r="61" spans="1:12" s="93" customFormat="1" ht="13.5" customHeight="1">
      <c r="A61" s="10"/>
      <c r="B61" s="1642"/>
      <c r="C61" s="473" t="s">
        <v>1228</v>
      </c>
      <c r="D61" s="470"/>
      <c r="E61" s="836">
        <v>32</v>
      </c>
      <c r="F61" s="836">
        <v>6</v>
      </c>
      <c r="G61" s="836">
        <v>26</v>
      </c>
      <c r="H61" s="817">
        <v>32</v>
      </c>
      <c r="I61" s="836">
        <v>32</v>
      </c>
      <c r="J61" s="836">
        <v>6</v>
      </c>
      <c r="K61" s="836">
        <v>27</v>
      </c>
      <c r="L61" s="817">
        <f t="shared" si="0"/>
        <v>33</v>
      </c>
    </row>
    <row r="62" spans="1:12" s="93" customFormat="1" ht="12">
      <c r="A62" s="10"/>
      <c r="B62" s="1644" t="s">
        <v>1768</v>
      </c>
      <c r="C62" s="1645"/>
      <c r="D62" s="1646"/>
      <c r="E62" s="842">
        <f>SUM('13.行政区別人口(1)'!E6,'13.行政区別人口(1)'!E11:E14,'13.行政区別人口(1)'!E18:E52,'13.行政区別人口(1)'!E58:E66,'13.行政区別人口(2)'!E5:E28,'13.行政区別人口(2)'!E33:E61)</f>
        <v>19482</v>
      </c>
      <c r="F62" s="842">
        <f>SUM('13.行政区別人口(1)'!F6,'13.行政区別人口(1)'!F11:F14,'13.行政区別人口(1)'!F18:F52,'13.行政区別人口(1)'!F58:F66,'13.行政区別人口(2)'!F5:F28,'13.行政区別人口(2)'!F33:F61)</f>
        <v>25257</v>
      </c>
      <c r="G62" s="842">
        <f>SUM('13.行政区別人口(1)'!G6,'13.行政区別人口(1)'!G11:G14,'13.行政区別人口(1)'!G18:G52,'13.行政区別人口(1)'!G58:G66,'13.行政区別人口(2)'!G5:G28,'13.行政区別人口(2)'!G33:G61)</f>
        <v>25617</v>
      </c>
      <c r="H62" s="843">
        <f>SUM('13.行政区別人口(1)'!H6,'13.行政区別人口(1)'!H11:H14,'13.行政区別人口(1)'!H18:H52,'13.行政区別人口(1)'!H58:H66,'13.行政区別人口(2)'!H5:H28,'13.行政区別人口(2)'!H33:H61)</f>
        <v>50874</v>
      </c>
      <c r="I62" s="842">
        <f>SUM('13.行政区別人口(1)'!I6,'13.行政区別人口(1)'!I11:I14,'13.行政区別人口(1)'!I18:I52,'13.行政区別人口(1)'!I58:I66,'13.行政区別人口(2)'!I5:I28,'13.行政区別人口(2)'!I33:I61)</f>
        <v>19764</v>
      </c>
      <c r="J62" s="842">
        <f>SUM('13.行政区別人口(1)'!J6,'13.行政区別人口(1)'!J11:J14,'13.行政区別人口(1)'!J18:J52,'13.行政区別人口(1)'!J58:J66,'13.行政区別人口(2)'!J5:J28,'13.行政区別人口(2)'!J33:J61)</f>
        <v>25281</v>
      </c>
      <c r="K62" s="842">
        <f>SUM('13.行政区別人口(1)'!K6,'13.行政区別人口(1)'!K11:K14,'13.行政区別人口(1)'!K18:K52,'13.行政区別人口(1)'!K58:K66,'13.行政区別人口(2)'!K5:K28,'13.行政区別人口(2)'!K33:K61)</f>
        <v>25596</v>
      </c>
      <c r="L62" s="843">
        <f>SUM('13.行政区別人口(1)'!L6,'13.行政区別人口(1)'!L11:L14,'13.行政区別人口(1)'!L18:L52,'13.行政区別人口(1)'!L58:L66,'13.行政区別人口(2)'!L5:L28,'13.行政区別人口(2)'!L33:L61)</f>
        <v>50877</v>
      </c>
    </row>
    <row r="63" spans="1:12" s="21" customFormat="1" ht="18.75" customHeight="1">
      <c r="B63" s="18"/>
      <c r="C63" s="277" t="s">
        <v>2090</v>
      </c>
      <c r="D63" s="18"/>
    </row>
    <row r="64" spans="1:12" s="21" customFormat="1" ht="18.75" customHeight="1">
      <c r="B64" s="18"/>
      <c r="C64" s="18"/>
      <c r="D64" s="18"/>
      <c r="H64" s="94"/>
      <c r="I64" s="94"/>
      <c r="K64" s="94"/>
    </row>
    <row r="65" spans="2:12" ht="18.75" customHeight="1">
      <c r="B65" s="2"/>
      <c r="C65" s="2"/>
      <c r="D65" s="2"/>
      <c r="E65" s="283"/>
      <c r="F65" s="283"/>
      <c r="G65" s="283"/>
      <c r="H65" s="283"/>
      <c r="I65" s="464"/>
      <c r="J65" s="464"/>
      <c r="K65" s="465"/>
      <c r="L65" s="464"/>
    </row>
    <row r="66" spans="2:12" ht="18.75" customHeight="1">
      <c r="B66" s="2"/>
      <c r="C66" s="2"/>
      <c r="D66" s="2"/>
    </row>
    <row r="67" spans="2:12" ht="18.75" customHeight="1">
      <c r="B67" s="2"/>
      <c r="C67" s="2"/>
      <c r="D67" s="2"/>
    </row>
    <row r="68" spans="2:12" ht="18.75" customHeight="1">
      <c r="B68" s="2"/>
      <c r="C68" s="2"/>
      <c r="D68" s="2"/>
    </row>
    <row r="69" spans="2:12" ht="18.75" customHeight="1">
      <c r="B69" s="2"/>
      <c r="C69" s="2"/>
      <c r="D69" s="2"/>
    </row>
    <row r="70" spans="2:12" ht="18.75" customHeight="1">
      <c r="B70" s="2"/>
      <c r="C70" s="2"/>
      <c r="D70" s="2"/>
    </row>
    <row r="71" spans="2:12" ht="18.75" customHeight="1">
      <c r="B71" s="2"/>
      <c r="C71" s="2"/>
      <c r="D71" s="2"/>
    </row>
    <row r="72" spans="2:12" ht="18.75" customHeight="1">
      <c r="B72" s="2"/>
      <c r="C72" s="2"/>
      <c r="D72" s="2"/>
    </row>
  </sheetData>
  <mergeCells count="13">
    <mergeCell ref="B28:B39"/>
    <mergeCell ref="B62:D62"/>
    <mergeCell ref="B40:B61"/>
    <mergeCell ref="E1:L1"/>
    <mergeCell ref="B2:D4"/>
    <mergeCell ref="E2:H2"/>
    <mergeCell ref="I2:L2"/>
    <mergeCell ref="E3:E4"/>
    <mergeCell ref="F3:H3"/>
    <mergeCell ref="I3:I4"/>
    <mergeCell ref="J3:L3"/>
    <mergeCell ref="B5:B10"/>
    <mergeCell ref="B11:B27"/>
  </mergeCells>
  <phoneticPr fontId="2"/>
  <pageMargins left="0.78740157480314965" right="0.78740157480314965" top="0.59055118110236227" bottom="0.59055118110236227" header="0.39370078740157483" footer="0.39370078740157483"/>
  <pageSetup paperSize="9" scale="95"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2"/>
  <sheetViews>
    <sheetView zoomScaleNormal="100" zoomScaleSheetLayoutView="100" workbookViewId="0">
      <selection activeCell="J57" sqref="J57"/>
    </sheetView>
  </sheetViews>
  <sheetFormatPr defaultRowHeight="13.5"/>
  <cols>
    <col min="1" max="1" width="1.25" style="11" customWidth="1"/>
    <col min="2" max="13" width="7.125" style="11" customWidth="1"/>
    <col min="14" max="14" width="3.75" style="11" customWidth="1"/>
    <col min="15" max="15" width="4.75" style="11" customWidth="1"/>
    <col min="16" max="16" width="4.25" style="11" customWidth="1"/>
    <col min="17" max="17" width="2.5" style="11" bestFit="1" customWidth="1"/>
    <col min="18" max="19" width="3.875" style="11" customWidth="1"/>
    <col min="20" max="20" width="9" style="11"/>
    <col min="21" max="21" width="4.75" style="11" customWidth="1"/>
    <col min="22" max="22" width="3" style="11" customWidth="1"/>
    <col min="23" max="16384" width="9" style="11"/>
  </cols>
  <sheetData>
    <row r="1" spans="1:35" s="148" customFormat="1" ht="26.25" customHeight="1">
      <c r="A1" s="144" t="s">
        <v>1818</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s="95" customFormat="1" ht="12.75">
      <c r="A2" s="96"/>
      <c r="B2" s="97"/>
      <c r="C2" s="97"/>
      <c r="D2" s="97"/>
      <c r="E2" s="97"/>
      <c r="G2" s="1649" t="s">
        <v>1261</v>
      </c>
      <c r="H2" s="1649"/>
      <c r="I2" s="1649"/>
      <c r="J2" s="1649"/>
      <c r="K2" s="1649"/>
      <c r="L2" s="1649"/>
      <c r="M2" s="1649"/>
    </row>
    <row r="3" spans="1:35" s="95" customFormat="1" ht="18.75" customHeight="1">
      <c r="A3" s="96"/>
      <c r="B3" s="561" t="s">
        <v>641</v>
      </c>
      <c r="C3" s="560" t="s">
        <v>1512</v>
      </c>
      <c r="D3" s="456" t="s">
        <v>1513</v>
      </c>
      <c r="E3" s="564" t="s">
        <v>1570</v>
      </c>
      <c r="F3" s="561" t="s">
        <v>641</v>
      </c>
      <c r="G3" s="560" t="s">
        <v>1512</v>
      </c>
      <c r="H3" s="456" t="s">
        <v>1513</v>
      </c>
      <c r="I3" s="564" t="s">
        <v>1570</v>
      </c>
      <c r="J3" s="561" t="s">
        <v>641</v>
      </c>
      <c r="K3" s="560" t="s">
        <v>1512</v>
      </c>
      <c r="L3" s="456" t="s">
        <v>1513</v>
      </c>
      <c r="M3" s="457" t="s">
        <v>1570</v>
      </c>
    </row>
    <row r="4" spans="1:35" s="95" customFormat="1" ht="28.5" customHeight="1">
      <c r="A4" s="96"/>
      <c r="B4" s="562" t="s">
        <v>1402</v>
      </c>
      <c r="C4" s="611">
        <f t="shared" ref="C4:C51" si="0">SUM(D4:E4)</f>
        <v>2346</v>
      </c>
      <c r="D4" s="612">
        <f>SUM(D5:D9)</f>
        <v>1274</v>
      </c>
      <c r="E4" s="613">
        <f>SUM(E5:E9)</f>
        <v>1072</v>
      </c>
      <c r="F4" s="562" t="s">
        <v>265</v>
      </c>
      <c r="G4" s="611">
        <f t="shared" ref="G4:G51" si="1">SUM(H4:I4)</f>
        <v>4094</v>
      </c>
      <c r="H4" s="612">
        <f>SUM(H5:H9)</f>
        <v>2075</v>
      </c>
      <c r="I4" s="613">
        <f>SUM(I5:I9)</f>
        <v>2019</v>
      </c>
      <c r="J4" s="562" t="s">
        <v>266</v>
      </c>
      <c r="K4" s="611">
        <f t="shared" ref="K4:K45" si="2">SUM(L4:M4)</f>
        <v>1727</v>
      </c>
      <c r="L4" s="612">
        <f>SUM(L5:L9)</f>
        <v>766</v>
      </c>
      <c r="M4" s="614">
        <f>SUM(M5:M9)</f>
        <v>961</v>
      </c>
    </row>
    <row r="5" spans="1:35" s="320" customFormat="1" ht="15.75" customHeight="1">
      <c r="A5" s="319"/>
      <c r="B5" s="563">
        <v>0</v>
      </c>
      <c r="C5" s="652">
        <f t="shared" si="0"/>
        <v>412</v>
      </c>
      <c r="D5" s="998">
        <v>217</v>
      </c>
      <c r="E5" s="999">
        <v>195</v>
      </c>
      <c r="F5" s="563">
        <v>40</v>
      </c>
      <c r="G5" s="652">
        <f t="shared" si="1"/>
        <v>762</v>
      </c>
      <c r="H5" s="998">
        <v>366</v>
      </c>
      <c r="I5" s="999">
        <v>396</v>
      </c>
      <c r="J5" s="563">
        <v>80</v>
      </c>
      <c r="K5" s="652">
        <f t="shared" si="2"/>
        <v>426</v>
      </c>
      <c r="L5" s="998">
        <v>221</v>
      </c>
      <c r="M5" s="1004">
        <v>205</v>
      </c>
    </row>
    <row r="6" spans="1:35" s="95" customFormat="1" ht="12.75">
      <c r="A6" s="96"/>
      <c r="B6" s="983">
        <v>1</v>
      </c>
      <c r="C6" s="652">
        <f t="shared" si="0"/>
        <v>446</v>
      </c>
      <c r="D6" s="998">
        <v>240</v>
      </c>
      <c r="E6" s="999">
        <v>206</v>
      </c>
      <c r="F6" s="983">
        <v>41</v>
      </c>
      <c r="G6" s="652">
        <f t="shared" si="1"/>
        <v>792</v>
      </c>
      <c r="H6" s="998">
        <v>425</v>
      </c>
      <c r="I6" s="999">
        <v>367</v>
      </c>
      <c r="J6" s="983">
        <v>81</v>
      </c>
      <c r="K6" s="652">
        <f t="shared" si="2"/>
        <v>397</v>
      </c>
      <c r="L6" s="998">
        <v>164</v>
      </c>
      <c r="M6" s="1004">
        <v>233</v>
      </c>
    </row>
    <row r="7" spans="1:35" s="95" customFormat="1" ht="12.75">
      <c r="A7" s="96"/>
      <c r="B7" s="983">
        <v>2</v>
      </c>
      <c r="C7" s="652">
        <f t="shared" si="0"/>
        <v>524</v>
      </c>
      <c r="D7" s="998">
        <v>280</v>
      </c>
      <c r="E7" s="999">
        <v>244</v>
      </c>
      <c r="F7" s="983">
        <v>42</v>
      </c>
      <c r="G7" s="652">
        <f t="shared" si="1"/>
        <v>813</v>
      </c>
      <c r="H7" s="998">
        <v>405</v>
      </c>
      <c r="I7" s="999">
        <v>408</v>
      </c>
      <c r="J7" s="983">
        <v>82</v>
      </c>
      <c r="K7" s="652">
        <f t="shared" si="2"/>
        <v>353</v>
      </c>
      <c r="L7" s="998">
        <v>158</v>
      </c>
      <c r="M7" s="1004">
        <v>195</v>
      </c>
    </row>
    <row r="8" spans="1:35" s="95" customFormat="1" ht="12.75">
      <c r="A8" s="96"/>
      <c r="B8" s="983">
        <v>3</v>
      </c>
      <c r="C8" s="652">
        <f t="shared" si="0"/>
        <v>482</v>
      </c>
      <c r="D8" s="998">
        <v>263</v>
      </c>
      <c r="E8" s="999">
        <v>219</v>
      </c>
      <c r="F8" s="983">
        <v>43</v>
      </c>
      <c r="G8" s="652">
        <f t="shared" si="1"/>
        <v>879</v>
      </c>
      <c r="H8" s="998">
        <v>434</v>
      </c>
      <c r="I8" s="999">
        <v>445</v>
      </c>
      <c r="J8" s="983">
        <v>83</v>
      </c>
      <c r="K8" s="652">
        <f t="shared" si="2"/>
        <v>295</v>
      </c>
      <c r="L8" s="998">
        <v>106</v>
      </c>
      <c r="M8" s="1004">
        <v>189</v>
      </c>
    </row>
    <row r="9" spans="1:35" s="95" customFormat="1" ht="15.75" customHeight="1">
      <c r="A9" s="96"/>
      <c r="B9" s="562">
        <v>4</v>
      </c>
      <c r="C9" s="652">
        <f t="shared" si="0"/>
        <v>482</v>
      </c>
      <c r="D9" s="998">
        <v>274</v>
      </c>
      <c r="E9" s="999">
        <v>208</v>
      </c>
      <c r="F9" s="562">
        <v>44</v>
      </c>
      <c r="G9" s="652">
        <f t="shared" si="1"/>
        <v>848</v>
      </c>
      <c r="H9" s="998">
        <v>445</v>
      </c>
      <c r="I9" s="999">
        <v>403</v>
      </c>
      <c r="J9" s="562">
        <v>84</v>
      </c>
      <c r="K9" s="652">
        <f t="shared" si="2"/>
        <v>256</v>
      </c>
      <c r="L9" s="998">
        <v>117</v>
      </c>
      <c r="M9" s="1004">
        <v>139</v>
      </c>
    </row>
    <row r="10" spans="1:35" s="95" customFormat="1" ht="28.5" customHeight="1">
      <c r="A10" s="96"/>
      <c r="B10" s="562" t="s">
        <v>267</v>
      </c>
      <c r="C10" s="611">
        <f t="shared" si="0"/>
        <v>2557</v>
      </c>
      <c r="D10" s="612">
        <f>SUM(D11:D15)</f>
        <v>1311</v>
      </c>
      <c r="E10" s="613">
        <f>SUM(E11:E15)</f>
        <v>1246</v>
      </c>
      <c r="F10" s="562" t="s">
        <v>680</v>
      </c>
      <c r="G10" s="611">
        <f t="shared" si="1"/>
        <v>3884</v>
      </c>
      <c r="H10" s="612">
        <f>SUM(H11:H15)</f>
        <v>1995</v>
      </c>
      <c r="I10" s="613">
        <f>SUM(I11:I15)</f>
        <v>1889</v>
      </c>
      <c r="J10" s="562" t="s">
        <v>30</v>
      </c>
      <c r="K10" s="611">
        <f t="shared" si="2"/>
        <v>1087</v>
      </c>
      <c r="L10" s="612">
        <f>SUM(L11:L15)</f>
        <v>401</v>
      </c>
      <c r="M10" s="614">
        <f>SUM(M11:M15)</f>
        <v>686</v>
      </c>
    </row>
    <row r="11" spans="1:35" s="95" customFormat="1" ht="12.75">
      <c r="A11" s="96"/>
      <c r="B11" s="563">
        <v>5</v>
      </c>
      <c r="C11" s="652">
        <f t="shared" si="0"/>
        <v>489</v>
      </c>
      <c r="D11" s="998">
        <v>252</v>
      </c>
      <c r="E11" s="999">
        <v>237</v>
      </c>
      <c r="F11" s="844">
        <v>45</v>
      </c>
      <c r="G11" s="652">
        <f t="shared" si="1"/>
        <v>853</v>
      </c>
      <c r="H11" s="1000">
        <v>428</v>
      </c>
      <c r="I11" s="1001">
        <v>425</v>
      </c>
      <c r="J11" s="563">
        <v>85</v>
      </c>
      <c r="K11" s="652">
        <f t="shared" si="2"/>
        <v>267</v>
      </c>
      <c r="L11" s="998">
        <v>103</v>
      </c>
      <c r="M11" s="1004">
        <v>164</v>
      </c>
    </row>
    <row r="12" spans="1:35" s="95" customFormat="1" ht="12.75">
      <c r="A12" s="96"/>
      <c r="B12" s="983">
        <v>6</v>
      </c>
      <c r="C12" s="652">
        <f t="shared" si="0"/>
        <v>487</v>
      </c>
      <c r="D12" s="998">
        <v>262</v>
      </c>
      <c r="E12" s="999">
        <v>225</v>
      </c>
      <c r="F12" s="845">
        <v>46</v>
      </c>
      <c r="G12" s="652">
        <f t="shared" si="1"/>
        <v>828</v>
      </c>
      <c r="H12" s="1000">
        <v>451</v>
      </c>
      <c r="I12" s="1001">
        <v>377</v>
      </c>
      <c r="J12" s="983">
        <v>86</v>
      </c>
      <c r="K12" s="652">
        <f t="shared" si="2"/>
        <v>235</v>
      </c>
      <c r="L12" s="998">
        <v>106</v>
      </c>
      <c r="M12" s="1004">
        <v>129</v>
      </c>
    </row>
    <row r="13" spans="1:35" s="98" customFormat="1" ht="12.75">
      <c r="B13" s="983">
        <v>7</v>
      </c>
      <c r="C13" s="652">
        <f t="shared" si="0"/>
        <v>514</v>
      </c>
      <c r="D13" s="998">
        <v>262</v>
      </c>
      <c r="E13" s="999">
        <v>252</v>
      </c>
      <c r="F13" s="845">
        <v>47</v>
      </c>
      <c r="G13" s="652">
        <f t="shared" si="1"/>
        <v>771</v>
      </c>
      <c r="H13" s="1000">
        <v>375</v>
      </c>
      <c r="I13" s="1001">
        <v>396</v>
      </c>
      <c r="J13" s="983">
        <v>87</v>
      </c>
      <c r="K13" s="652">
        <f t="shared" si="2"/>
        <v>213</v>
      </c>
      <c r="L13" s="998">
        <v>64</v>
      </c>
      <c r="M13" s="1004">
        <v>149</v>
      </c>
    </row>
    <row r="14" spans="1:35" s="98" customFormat="1" ht="12.75">
      <c r="B14" s="983">
        <v>8</v>
      </c>
      <c r="C14" s="652">
        <f t="shared" si="0"/>
        <v>540</v>
      </c>
      <c r="D14" s="998">
        <v>268</v>
      </c>
      <c r="E14" s="999">
        <v>272</v>
      </c>
      <c r="F14" s="845">
        <v>48</v>
      </c>
      <c r="G14" s="652">
        <f t="shared" si="1"/>
        <v>721</v>
      </c>
      <c r="H14" s="1000">
        <v>384</v>
      </c>
      <c r="I14" s="1001">
        <v>337</v>
      </c>
      <c r="J14" s="983">
        <v>88</v>
      </c>
      <c r="K14" s="652">
        <f t="shared" si="2"/>
        <v>200</v>
      </c>
      <c r="L14" s="998">
        <v>68</v>
      </c>
      <c r="M14" s="1004">
        <v>132</v>
      </c>
    </row>
    <row r="15" spans="1:35" s="321" customFormat="1" ht="15.75" customHeight="1">
      <c r="B15" s="562">
        <v>9</v>
      </c>
      <c r="C15" s="652">
        <f t="shared" si="0"/>
        <v>527</v>
      </c>
      <c r="D15" s="998">
        <v>267</v>
      </c>
      <c r="E15" s="999">
        <v>260</v>
      </c>
      <c r="F15" s="846">
        <v>49</v>
      </c>
      <c r="G15" s="652">
        <f t="shared" si="1"/>
        <v>711</v>
      </c>
      <c r="H15" s="1000">
        <v>357</v>
      </c>
      <c r="I15" s="1001">
        <v>354</v>
      </c>
      <c r="J15" s="562">
        <v>89</v>
      </c>
      <c r="K15" s="652">
        <f t="shared" si="2"/>
        <v>172</v>
      </c>
      <c r="L15" s="998">
        <v>60</v>
      </c>
      <c r="M15" s="1004">
        <v>112</v>
      </c>
    </row>
    <row r="16" spans="1:35" s="98" customFormat="1" ht="28.5" customHeight="1">
      <c r="B16" s="562" t="s">
        <v>268</v>
      </c>
      <c r="C16" s="611">
        <f t="shared" si="0"/>
        <v>2528</v>
      </c>
      <c r="D16" s="612">
        <f>SUM(D17:D21)</f>
        <v>1350</v>
      </c>
      <c r="E16" s="613">
        <f>SUM(E17:E21)</f>
        <v>1178</v>
      </c>
      <c r="F16" s="562" t="s">
        <v>681</v>
      </c>
      <c r="G16" s="611">
        <f t="shared" si="1"/>
        <v>3066</v>
      </c>
      <c r="H16" s="612">
        <f>SUM(H17:H21)</f>
        <v>1541</v>
      </c>
      <c r="I16" s="613">
        <f>SUM(I17:I21)</f>
        <v>1525</v>
      </c>
      <c r="J16" s="562" t="s">
        <v>1403</v>
      </c>
      <c r="K16" s="611">
        <f t="shared" si="2"/>
        <v>548</v>
      </c>
      <c r="L16" s="612">
        <f>SUM(L17:L21)</f>
        <v>149</v>
      </c>
      <c r="M16" s="614">
        <f>SUM(M17:M21)</f>
        <v>399</v>
      </c>
    </row>
    <row r="17" spans="2:13" s="322" customFormat="1" ht="15.75" customHeight="1">
      <c r="B17" s="563">
        <v>10</v>
      </c>
      <c r="C17" s="653">
        <f t="shared" si="0"/>
        <v>486</v>
      </c>
      <c r="D17" s="998">
        <v>247</v>
      </c>
      <c r="E17" s="999">
        <v>239</v>
      </c>
      <c r="F17" s="847">
        <v>50</v>
      </c>
      <c r="G17" s="652">
        <f t="shared" si="1"/>
        <v>688</v>
      </c>
      <c r="H17" s="1000">
        <v>326</v>
      </c>
      <c r="I17" s="1001">
        <v>362</v>
      </c>
      <c r="J17" s="563">
        <v>90</v>
      </c>
      <c r="K17" s="652">
        <f t="shared" si="2"/>
        <v>148</v>
      </c>
      <c r="L17" s="998">
        <v>41</v>
      </c>
      <c r="M17" s="1004">
        <v>107</v>
      </c>
    </row>
    <row r="18" spans="2:13" s="98" customFormat="1" ht="12.75">
      <c r="B18" s="983">
        <v>11</v>
      </c>
      <c r="C18" s="653">
        <f t="shared" si="0"/>
        <v>526</v>
      </c>
      <c r="D18" s="998">
        <v>285</v>
      </c>
      <c r="E18" s="999">
        <v>241</v>
      </c>
      <c r="F18" s="983">
        <v>51</v>
      </c>
      <c r="G18" s="652">
        <f t="shared" si="1"/>
        <v>589</v>
      </c>
      <c r="H18" s="998">
        <v>297</v>
      </c>
      <c r="I18" s="999">
        <v>292</v>
      </c>
      <c r="J18" s="983">
        <v>91</v>
      </c>
      <c r="K18" s="652">
        <f t="shared" si="2"/>
        <v>138</v>
      </c>
      <c r="L18" s="998">
        <v>40</v>
      </c>
      <c r="M18" s="1004">
        <v>98</v>
      </c>
    </row>
    <row r="19" spans="2:13" s="98" customFormat="1" ht="12.75">
      <c r="B19" s="983">
        <v>12</v>
      </c>
      <c r="C19" s="653">
        <f t="shared" si="0"/>
        <v>484</v>
      </c>
      <c r="D19" s="998">
        <v>265</v>
      </c>
      <c r="E19" s="999">
        <v>219</v>
      </c>
      <c r="F19" s="983">
        <v>52</v>
      </c>
      <c r="G19" s="652">
        <f t="shared" si="1"/>
        <v>558</v>
      </c>
      <c r="H19" s="998">
        <v>284</v>
      </c>
      <c r="I19" s="999">
        <v>274</v>
      </c>
      <c r="J19" s="983">
        <v>92</v>
      </c>
      <c r="K19" s="652">
        <f t="shared" si="2"/>
        <v>106</v>
      </c>
      <c r="L19" s="998">
        <v>30</v>
      </c>
      <c r="M19" s="1004">
        <v>76</v>
      </c>
    </row>
    <row r="20" spans="2:13" s="98" customFormat="1" ht="12.75">
      <c r="B20" s="983">
        <v>13</v>
      </c>
      <c r="C20" s="653">
        <f t="shared" si="0"/>
        <v>554</v>
      </c>
      <c r="D20" s="998">
        <v>297</v>
      </c>
      <c r="E20" s="999">
        <v>257</v>
      </c>
      <c r="F20" s="983">
        <v>53</v>
      </c>
      <c r="G20" s="652">
        <f t="shared" si="1"/>
        <v>614</v>
      </c>
      <c r="H20" s="998">
        <v>310</v>
      </c>
      <c r="I20" s="999">
        <v>304</v>
      </c>
      <c r="J20" s="983">
        <v>93</v>
      </c>
      <c r="K20" s="652">
        <f t="shared" si="2"/>
        <v>85</v>
      </c>
      <c r="L20" s="998">
        <v>20</v>
      </c>
      <c r="M20" s="1004">
        <v>65</v>
      </c>
    </row>
    <row r="21" spans="2:13" s="321" customFormat="1" ht="15.75" customHeight="1">
      <c r="B21" s="562">
        <v>14</v>
      </c>
      <c r="C21" s="653">
        <f t="shared" si="0"/>
        <v>478</v>
      </c>
      <c r="D21" s="998">
        <v>256</v>
      </c>
      <c r="E21" s="999">
        <v>222</v>
      </c>
      <c r="F21" s="562">
        <v>54</v>
      </c>
      <c r="G21" s="652">
        <f t="shared" si="1"/>
        <v>617</v>
      </c>
      <c r="H21" s="998">
        <v>324</v>
      </c>
      <c r="I21" s="999">
        <v>293</v>
      </c>
      <c r="J21" s="562">
        <v>94</v>
      </c>
      <c r="K21" s="652">
        <f t="shared" si="2"/>
        <v>71</v>
      </c>
      <c r="L21" s="998">
        <v>18</v>
      </c>
      <c r="M21" s="1004">
        <v>53</v>
      </c>
    </row>
    <row r="22" spans="2:13" s="98" customFormat="1" ht="28.5" customHeight="1">
      <c r="B22" s="562" t="s">
        <v>269</v>
      </c>
      <c r="C22" s="611">
        <f t="shared" si="0"/>
        <v>2612</v>
      </c>
      <c r="D22" s="612">
        <f>SUM(D23:D27)</f>
        <v>1362</v>
      </c>
      <c r="E22" s="613">
        <f>SUM(E23:E27)</f>
        <v>1250</v>
      </c>
      <c r="F22" s="562" t="s">
        <v>682</v>
      </c>
      <c r="G22" s="611">
        <f t="shared" si="1"/>
        <v>2707</v>
      </c>
      <c r="H22" s="612">
        <f>SUM(H23:H27)</f>
        <v>1306</v>
      </c>
      <c r="I22" s="613">
        <f>SUM(I23:I27)</f>
        <v>1401</v>
      </c>
      <c r="J22" s="562" t="s">
        <v>1404</v>
      </c>
      <c r="K22" s="611">
        <f t="shared" si="2"/>
        <v>135</v>
      </c>
      <c r="L22" s="612">
        <f>SUM(L23:L27)</f>
        <v>14</v>
      </c>
      <c r="M22" s="614">
        <f>SUM(M23:M27)</f>
        <v>121</v>
      </c>
    </row>
    <row r="23" spans="2:13" s="322" customFormat="1" ht="15.75" customHeight="1">
      <c r="B23" s="563">
        <v>15</v>
      </c>
      <c r="C23" s="652">
        <f t="shared" si="0"/>
        <v>537</v>
      </c>
      <c r="D23" s="998">
        <v>281</v>
      </c>
      <c r="E23" s="999">
        <v>256</v>
      </c>
      <c r="F23" s="563">
        <v>55</v>
      </c>
      <c r="G23" s="652">
        <f t="shared" si="1"/>
        <v>573</v>
      </c>
      <c r="H23" s="998">
        <v>276</v>
      </c>
      <c r="I23" s="999">
        <v>297</v>
      </c>
      <c r="J23" s="563">
        <v>95</v>
      </c>
      <c r="K23" s="652">
        <f t="shared" si="2"/>
        <v>53</v>
      </c>
      <c r="L23" s="998">
        <v>7</v>
      </c>
      <c r="M23" s="1004">
        <v>46</v>
      </c>
    </row>
    <row r="24" spans="2:13" s="98" customFormat="1" ht="12.75">
      <c r="B24" s="983">
        <v>16</v>
      </c>
      <c r="C24" s="652">
        <f t="shared" si="0"/>
        <v>502</v>
      </c>
      <c r="D24" s="998">
        <v>275</v>
      </c>
      <c r="E24" s="999">
        <v>227</v>
      </c>
      <c r="F24" s="983">
        <v>56</v>
      </c>
      <c r="G24" s="652">
        <f t="shared" si="1"/>
        <v>557</v>
      </c>
      <c r="H24" s="998">
        <v>287</v>
      </c>
      <c r="I24" s="999">
        <v>270</v>
      </c>
      <c r="J24" s="983">
        <v>96</v>
      </c>
      <c r="K24" s="652">
        <f t="shared" si="2"/>
        <v>23</v>
      </c>
      <c r="L24" s="998">
        <v>4</v>
      </c>
      <c r="M24" s="1004">
        <v>19</v>
      </c>
    </row>
    <row r="25" spans="2:13" s="98" customFormat="1" ht="12.75">
      <c r="B25" s="983">
        <v>17</v>
      </c>
      <c r="C25" s="652">
        <f t="shared" si="0"/>
        <v>536</v>
      </c>
      <c r="D25" s="998">
        <v>269</v>
      </c>
      <c r="E25" s="999">
        <v>267</v>
      </c>
      <c r="F25" s="983">
        <v>57</v>
      </c>
      <c r="G25" s="652">
        <f t="shared" si="1"/>
        <v>483</v>
      </c>
      <c r="H25" s="998">
        <v>240</v>
      </c>
      <c r="I25" s="999">
        <v>243</v>
      </c>
      <c r="J25" s="983">
        <v>97</v>
      </c>
      <c r="K25" s="652">
        <f t="shared" si="2"/>
        <v>24</v>
      </c>
      <c r="L25" s="998">
        <v>2</v>
      </c>
      <c r="M25" s="1004">
        <v>22</v>
      </c>
    </row>
    <row r="26" spans="2:13" s="98" customFormat="1" ht="12.75">
      <c r="B26" s="983">
        <v>18</v>
      </c>
      <c r="C26" s="652">
        <f t="shared" si="0"/>
        <v>507</v>
      </c>
      <c r="D26" s="998">
        <v>257</v>
      </c>
      <c r="E26" s="999">
        <v>250</v>
      </c>
      <c r="F26" s="983">
        <v>58</v>
      </c>
      <c r="G26" s="652">
        <f t="shared" si="1"/>
        <v>503</v>
      </c>
      <c r="H26" s="998">
        <v>231</v>
      </c>
      <c r="I26" s="999">
        <v>272</v>
      </c>
      <c r="J26" s="983">
        <v>98</v>
      </c>
      <c r="K26" s="652">
        <f t="shared" si="2"/>
        <v>18</v>
      </c>
      <c r="L26" s="949">
        <v>1</v>
      </c>
      <c r="M26" s="1004">
        <v>17</v>
      </c>
    </row>
    <row r="27" spans="2:13" s="321" customFormat="1" ht="15.75" customHeight="1">
      <c r="B27" s="562">
        <v>19</v>
      </c>
      <c r="C27" s="652">
        <f t="shared" si="0"/>
        <v>530</v>
      </c>
      <c r="D27" s="998">
        <v>280</v>
      </c>
      <c r="E27" s="999">
        <v>250</v>
      </c>
      <c r="F27" s="562">
        <v>59</v>
      </c>
      <c r="G27" s="652">
        <f t="shared" si="1"/>
        <v>591</v>
      </c>
      <c r="H27" s="998">
        <v>272</v>
      </c>
      <c r="I27" s="999">
        <v>319</v>
      </c>
      <c r="J27" s="562">
        <v>99</v>
      </c>
      <c r="K27" s="652">
        <f t="shared" si="2"/>
        <v>17</v>
      </c>
      <c r="L27" s="949">
        <v>0</v>
      </c>
      <c r="M27" s="1004">
        <v>17</v>
      </c>
    </row>
    <row r="28" spans="2:13" s="98" customFormat="1" ht="28.5" customHeight="1">
      <c r="B28" s="562" t="s">
        <v>270</v>
      </c>
      <c r="C28" s="611">
        <f t="shared" si="0"/>
        <v>2409</v>
      </c>
      <c r="D28" s="612">
        <f>SUM(D29:D33)</f>
        <v>1205</v>
      </c>
      <c r="E28" s="613">
        <f>SUM(E29:E33)</f>
        <v>1204</v>
      </c>
      <c r="F28" s="562" t="s">
        <v>683</v>
      </c>
      <c r="G28" s="611">
        <f t="shared" si="1"/>
        <v>2844</v>
      </c>
      <c r="H28" s="612">
        <f>SUM(H29:H33)</f>
        <v>1386</v>
      </c>
      <c r="I28" s="613">
        <f>SUM(I29:I33)</f>
        <v>1458</v>
      </c>
      <c r="J28" s="983" t="s">
        <v>2114</v>
      </c>
      <c r="K28" s="611">
        <f t="shared" si="2"/>
        <v>25</v>
      </c>
      <c r="L28" s="612">
        <f>SUM(L29:L33)</f>
        <v>4</v>
      </c>
      <c r="M28" s="614">
        <f>SUM(M29:M33)</f>
        <v>21</v>
      </c>
    </row>
    <row r="29" spans="2:13" s="322" customFormat="1" ht="15.75" customHeight="1">
      <c r="B29" s="563">
        <v>20</v>
      </c>
      <c r="C29" s="652">
        <f t="shared" si="0"/>
        <v>508</v>
      </c>
      <c r="D29" s="998">
        <v>248</v>
      </c>
      <c r="E29" s="999">
        <v>260</v>
      </c>
      <c r="F29" s="563">
        <v>60</v>
      </c>
      <c r="G29" s="652">
        <f t="shared" si="1"/>
        <v>502</v>
      </c>
      <c r="H29" s="998">
        <v>240</v>
      </c>
      <c r="I29" s="999">
        <v>262</v>
      </c>
      <c r="J29" s="563">
        <v>100</v>
      </c>
      <c r="K29" s="652">
        <f t="shared" si="2"/>
        <v>11</v>
      </c>
      <c r="L29" s="1005">
        <v>1</v>
      </c>
      <c r="M29" s="1004">
        <v>10</v>
      </c>
    </row>
    <row r="30" spans="2:13" s="98" customFormat="1" ht="12.75">
      <c r="B30" s="983">
        <v>21</v>
      </c>
      <c r="C30" s="652">
        <f t="shared" si="0"/>
        <v>480</v>
      </c>
      <c r="D30" s="998">
        <v>232</v>
      </c>
      <c r="E30" s="999">
        <v>248</v>
      </c>
      <c r="F30" s="983">
        <v>61</v>
      </c>
      <c r="G30" s="652">
        <f t="shared" si="1"/>
        <v>520</v>
      </c>
      <c r="H30" s="998">
        <v>243</v>
      </c>
      <c r="I30" s="999">
        <v>277</v>
      </c>
      <c r="J30" s="983">
        <v>101</v>
      </c>
      <c r="K30" s="652">
        <f t="shared" si="2"/>
        <v>5</v>
      </c>
      <c r="L30" s="949">
        <v>2</v>
      </c>
      <c r="M30" s="1004">
        <v>3</v>
      </c>
    </row>
    <row r="31" spans="2:13" s="98" customFormat="1" ht="12.75">
      <c r="B31" s="983">
        <v>22</v>
      </c>
      <c r="C31" s="652">
        <f t="shared" si="0"/>
        <v>460</v>
      </c>
      <c r="D31" s="998">
        <v>241</v>
      </c>
      <c r="E31" s="999">
        <v>219</v>
      </c>
      <c r="F31" s="983">
        <v>62</v>
      </c>
      <c r="G31" s="652">
        <f t="shared" si="1"/>
        <v>618</v>
      </c>
      <c r="H31" s="998">
        <v>319</v>
      </c>
      <c r="I31" s="999">
        <v>299</v>
      </c>
      <c r="J31" s="983">
        <v>102</v>
      </c>
      <c r="K31" s="652">
        <f t="shared" si="2"/>
        <v>5</v>
      </c>
      <c r="L31" s="949">
        <v>0</v>
      </c>
      <c r="M31" s="1004">
        <v>5</v>
      </c>
    </row>
    <row r="32" spans="2:13" s="98" customFormat="1" ht="12.75">
      <c r="B32" s="983">
        <v>23</v>
      </c>
      <c r="C32" s="652">
        <f t="shared" si="0"/>
        <v>490</v>
      </c>
      <c r="D32" s="998">
        <v>250</v>
      </c>
      <c r="E32" s="999">
        <v>240</v>
      </c>
      <c r="F32" s="983">
        <v>63</v>
      </c>
      <c r="G32" s="652">
        <f t="shared" si="1"/>
        <v>598</v>
      </c>
      <c r="H32" s="998">
        <v>311</v>
      </c>
      <c r="I32" s="999">
        <v>287</v>
      </c>
      <c r="J32" s="983">
        <v>103</v>
      </c>
      <c r="K32" s="652">
        <f t="shared" si="2"/>
        <v>3</v>
      </c>
      <c r="L32" s="949">
        <v>0</v>
      </c>
      <c r="M32" s="951">
        <v>3</v>
      </c>
    </row>
    <row r="33" spans="2:13" s="321" customFormat="1" ht="15.75" customHeight="1">
      <c r="B33" s="562">
        <v>24</v>
      </c>
      <c r="C33" s="652">
        <f t="shared" si="0"/>
        <v>471</v>
      </c>
      <c r="D33" s="998">
        <v>234</v>
      </c>
      <c r="E33" s="999">
        <v>237</v>
      </c>
      <c r="F33" s="562">
        <v>64</v>
      </c>
      <c r="G33" s="652">
        <f t="shared" si="1"/>
        <v>606</v>
      </c>
      <c r="H33" s="998">
        <v>273</v>
      </c>
      <c r="I33" s="999">
        <v>333</v>
      </c>
      <c r="J33" s="562">
        <v>104</v>
      </c>
      <c r="K33" s="652">
        <f t="shared" si="2"/>
        <v>1</v>
      </c>
      <c r="L33" s="949">
        <v>1</v>
      </c>
      <c r="M33" s="1006"/>
    </row>
    <row r="34" spans="2:13" s="98" customFormat="1" ht="28.5" customHeight="1">
      <c r="B34" s="562" t="s">
        <v>677</v>
      </c>
      <c r="C34" s="611">
        <f t="shared" si="0"/>
        <v>2595</v>
      </c>
      <c r="D34" s="612">
        <f>SUM(D35:D39)</f>
        <v>1409</v>
      </c>
      <c r="E34" s="613">
        <f>SUM(E35:E39)</f>
        <v>1186</v>
      </c>
      <c r="F34" s="562" t="s">
        <v>684</v>
      </c>
      <c r="G34" s="611">
        <f t="shared" si="1"/>
        <v>3685</v>
      </c>
      <c r="H34" s="612">
        <f>SUM(H35:H39)</f>
        <v>1741</v>
      </c>
      <c r="I34" s="613">
        <f>SUM(I35:I39)</f>
        <v>1944</v>
      </c>
      <c r="J34" s="562" t="s">
        <v>1491</v>
      </c>
      <c r="K34" s="848">
        <f t="shared" si="2"/>
        <v>3</v>
      </c>
      <c r="L34" s="612">
        <f>SUM(L35:L39)</f>
        <v>0</v>
      </c>
      <c r="M34" s="614">
        <f>SUM(M35:M39)</f>
        <v>3</v>
      </c>
    </row>
    <row r="35" spans="2:13" s="98" customFormat="1" ht="12.75">
      <c r="B35" s="983">
        <v>25</v>
      </c>
      <c r="C35" s="652">
        <f t="shared" si="0"/>
        <v>506</v>
      </c>
      <c r="D35" s="998">
        <v>277</v>
      </c>
      <c r="E35" s="999">
        <v>229</v>
      </c>
      <c r="F35" s="983">
        <v>65</v>
      </c>
      <c r="G35" s="652">
        <f t="shared" si="1"/>
        <v>625</v>
      </c>
      <c r="H35" s="998">
        <v>301</v>
      </c>
      <c r="I35" s="999">
        <v>324</v>
      </c>
      <c r="J35" s="983">
        <v>105</v>
      </c>
      <c r="K35" s="848">
        <f t="shared" si="2"/>
        <v>1</v>
      </c>
      <c r="L35" s="949">
        <v>0</v>
      </c>
      <c r="M35" s="616">
        <v>1</v>
      </c>
    </row>
    <row r="36" spans="2:13" s="98" customFormat="1" ht="12.75">
      <c r="B36" s="983">
        <v>26</v>
      </c>
      <c r="C36" s="652">
        <f t="shared" si="0"/>
        <v>509</v>
      </c>
      <c r="D36" s="998">
        <v>274</v>
      </c>
      <c r="E36" s="999">
        <v>235</v>
      </c>
      <c r="F36" s="983">
        <v>66</v>
      </c>
      <c r="G36" s="652">
        <f t="shared" si="1"/>
        <v>654</v>
      </c>
      <c r="H36" s="998">
        <v>302</v>
      </c>
      <c r="I36" s="999">
        <v>352</v>
      </c>
      <c r="J36" s="983">
        <v>106</v>
      </c>
      <c r="K36" s="848">
        <f t="shared" si="2"/>
        <v>1</v>
      </c>
      <c r="L36" s="949">
        <v>0</v>
      </c>
      <c r="M36" s="616">
        <v>1</v>
      </c>
    </row>
    <row r="37" spans="2:13" s="98" customFormat="1" ht="12.75">
      <c r="B37" s="983">
        <v>27</v>
      </c>
      <c r="C37" s="652">
        <f t="shared" si="0"/>
        <v>545</v>
      </c>
      <c r="D37" s="998">
        <v>296</v>
      </c>
      <c r="E37" s="999">
        <v>249</v>
      </c>
      <c r="F37" s="983">
        <v>67</v>
      </c>
      <c r="G37" s="652">
        <f t="shared" si="1"/>
        <v>721</v>
      </c>
      <c r="H37" s="998">
        <v>341</v>
      </c>
      <c r="I37" s="999">
        <v>380</v>
      </c>
      <c r="J37" s="983">
        <v>107</v>
      </c>
      <c r="K37" s="950">
        <f t="shared" si="2"/>
        <v>1</v>
      </c>
      <c r="L37" s="949">
        <v>0</v>
      </c>
      <c r="M37" s="951">
        <v>1</v>
      </c>
    </row>
    <row r="38" spans="2:13" s="98" customFormat="1" ht="12.75">
      <c r="B38" s="983">
        <v>28</v>
      </c>
      <c r="C38" s="652">
        <f t="shared" si="0"/>
        <v>512</v>
      </c>
      <c r="D38" s="998">
        <v>279</v>
      </c>
      <c r="E38" s="999">
        <v>233</v>
      </c>
      <c r="F38" s="983">
        <v>68</v>
      </c>
      <c r="G38" s="652">
        <f t="shared" si="1"/>
        <v>820</v>
      </c>
      <c r="H38" s="998">
        <v>411</v>
      </c>
      <c r="I38" s="999">
        <v>409</v>
      </c>
      <c r="J38" s="983">
        <v>108</v>
      </c>
      <c r="K38" s="950">
        <f t="shared" si="2"/>
        <v>0</v>
      </c>
      <c r="L38" s="949">
        <v>0</v>
      </c>
      <c r="M38" s="951">
        <v>0</v>
      </c>
    </row>
    <row r="39" spans="2:13" s="321" customFormat="1" ht="15.75" customHeight="1">
      <c r="B39" s="562">
        <v>29</v>
      </c>
      <c r="C39" s="652">
        <f t="shared" si="0"/>
        <v>523</v>
      </c>
      <c r="D39" s="998">
        <v>283</v>
      </c>
      <c r="E39" s="999">
        <v>240</v>
      </c>
      <c r="F39" s="562">
        <v>69</v>
      </c>
      <c r="G39" s="652">
        <f t="shared" si="1"/>
        <v>865</v>
      </c>
      <c r="H39" s="998">
        <v>386</v>
      </c>
      <c r="I39" s="999">
        <v>479</v>
      </c>
      <c r="J39" s="562">
        <v>109</v>
      </c>
      <c r="K39" s="950">
        <f t="shared" si="2"/>
        <v>0</v>
      </c>
      <c r="L39" s="949">
        <v>0</v>
      </c>
      <c r="M39" s="951">
        <v>0</v>
      </c>
    </row>
    <row r="40" spans="2:13" s="98" customFormat="1" ht="28.5" customHeight="1">
      <c r="B40" s="562" t="s">
        <v>678</v>
      </c>
      <c r="C40" s="611">
        <f t="shared" si="0"/>
        <v>2946</v>
      </c>
      <c r="D40" s="612">
        <f>SUM(D41:D45)</f>
        <v>1541</v>
      </c>
      <c r="E40" s="613">
        <f>SUM(E41:E45)</f>
        <v>1405</v>
      </c>
      <c r="F40" s="562" t="s">
        <v>1657</v>
      </c>
      <c r="G40" s="611">
        <f t="shared" si="1"/>
        <v>3298</v>
      </c>
      <c r="H40" s="612">
        <f>SUM(H41:H45)</f>
        <v>1589</v>
      </c>
      <c r="I40" s="613">
        <f>SUM(I41:I45)</f>
        <v>1709</v>
      </c>
      <c r="J40" s="562" t="s">
        <v>1492</v>
      </c>
      <c r="K40" s="618">
        <f t="shared" si="2"/>
        <v>0</v>
      </c>
      <c r="L40" s="615">
        <f>SUM(L41:L45)</f>
        <v>0</v>
      </c>
      <c r="M40" s="617">
        <v>0</v>
      </c>
    </row>
    <row r="41" spans="2:13" s="322" customFormat="1" ht="15.75" customHeight="1">
      <c r="B41" s="563">
        <v>30</v>
      </c>
      <c r="C41" s="652">
        <f t="shared" si="0"/>
        <v>565</v>
      </c>
      <c r="D41" s="998">
        <v>292</v>
      </c>
      <c r="E41" s="999">
        <v>273</v>
      </c>
      <c r="F41" s="563">
        <v>70</v>
      </c>
      <c r="G41" s="652">
        <f t="shared" si="1"/>
        <v>859</v>
      </c>
      <c r="H41" s="998">
        <v>384</v>
      </c>
      <c r="I41" s="999">
        <v>475</v>
      </c>
      <c r="J41" s="563">
        <v>110</v>
      </c>
      <c r="K41" s="618">
        <f t="shared" si="2"/>
        <v>0</v>
      </c>
      <c r="L41" s="615">
        <v>0</v>
      </c>
      <c r="M41" s="617">
        <v>0</v>
      </c>
    </row>
    <row r="42" spans="2:13" s="98" customFormat="1" ht="12.75">
      <c r="B42" s="983">
        <v>31</v>
      </c>
      <c r="C42" s="652">
        <f t="shared" si="0"/>
        <v>574</v>
      </c>
      <c r="D42" s="998">
        <v>315</v>
      </c>
      <c r="E42" s="999">
        <v>259</v>
      </c>
      <c r="F42" s="983">
        <v>71</v>
      </c>
      <c r="G42" s="652">
        <f t="shared" si="1"/>
        <v>707</v>
      </c>
      <c r="H42" s="998">
        <v>353</v>
      </c>
      <c r="I42" s="999">
        <v>354</v>
      </c>
      <c r="J42" s="983">
        <v>111</v>
      </c>
      <c r="K42" s="618">
        <f t="shared" si="2"/>
        <v>0</v>
      </c>
      <c r="L42" s="615">
        <v>0</v>
      </c>
      <c r="M42" s="617">
        <v>0</v>
      </c>
    </row>
    <row r="43" spans="2:13" s="98" customFormat="1" ht="12.75">
      <c r="B43" s="983">
        <v>32</v>
      </c>
      <c r="C43" s="652">
        <f t="shared" si="0"/>
        <v>568</v>
      </c>
      <c r="D43" s="998">
        <v>288</v>
      </c>
      <c r="E43" s="999">
        <v>280</v>
      </c>
      <c r="F43" s="983">
        <v>72</v>
      </c>
      <c r="G43" s="652">
        <f t="shared" si="1"/>
        <v>479</v>
      </c>
      <c r="H43" s="998">
        <v>231</v>
      </c>
      <c r="I43" s="999">
        <v>248</v>
      </c>
      <c r="J43" s="983">
        <v>112</v>
      </c>
      <c r="K43" s="618">
        <f t="shared" si="2"/>
        <v>0</v>
      </c>
      <c r="L43" s="615">
        <v>0</v>
      </c>
      <c r="M43" s="617">
        <v>0</v>
      </c>
    </row>
    <row r="44" spans="2:13" s="98" customFormat="1" ht="12.75">
      <c r="B44" s="983">
        <v>33</v>
      </c>
      <c r="C44" s="652">
        <f t="shared" si="0"/>
        <v>622</v>
      </c>
      <c r="D44" s="998">
        <v>324</v>
      </c>
      <c r="E44" s="999">
        <v>298</v>
      </c>
      <c r="F44" s="983">
        <v>73</v>
      </c>
      <c r="G44" s="652">
        <f t="shared" si="1"/>
        <v>585</v>
      </c>
      <c r="H44" s="998">
        <v>293</v>
      </c>
      <c r="I44" s="999">
        <v>292</v>
      </c>
      <c r="J44" s="983">
        <v>113</v>
      </c>
      <c r="K44" s="618">
        <f t="shared" si="2"/>
        <v>0</v>
      </c>
      <c r="L44" s="615">
        <v>0</v>
      </c>
      <c r="M44" s="617">
        <v>0</v>
      </c>
    </row>
    <row r="45" spans="2:13" s="321" customFormat="1" ht="15.75" customHeight="1">
      <c r="B45" s="562">
        <v>34</v>
      </c>
      <c r="C45" s="652">
        <f t="shared" si="0"/>
        <v>617</v>
      </c>
      <c r="D45" s="998">
        <v>322</v>
      </c>
      <c r="E45" s="999">
        <v>295</v>
      </c>
      <c r="F45" s="562">
        <v>74</v>
      </c>
      <c r="G45" s="652">
        <f t="shared" si="1"/>
        <v>668</v>
      </c>
      <c r="H45" s="998">
        <v>328</v>
      </c>
      <c r="I45" s="999">
        <v>340</v>
      </c>
      <c r="J45" s="562">
        <v>114</v>
      </c>
      <c r="K45" s="618">
        <f t="shared" si="2"/>
        <v>0</v>
      </c>
      <c r="L45" s="615">
        <v>0</v>
      </c>
      <c r="M45" s="617">
        <v>0</v>
      </c>
    </row>
    <row r="46" spans="2:13" s="98" customFormat="1" ht="28.5" customHeight="1">
      <c r="B46" s="562" t="s">
        <v>679</v>
      </c>
      <c r="C46" s="611">
        <f t="shared" si="0"/>
        <v>3352</v>
      </c>
      <c r="D46" s="612">
        <f>SUM(D47:D51)</f>
        <v>1690</v>
      </c>
      <c r="E46" s="613">
        <f>SUM(E47:E51)</f>
        <v>1662</v>
      </c>
      <c r="F46" s="562" t="s">
        <v>29</v>
      </c>
      <c r="G46" s="611">
        <f t="shared" si="1"/>
        <v>2429</v>
      </c>
      <c r="H46" s="612">
        <f>SUM(H47:H51)</f>
        <v>1172</v>
      </c>
      <c r="I46" s="613">
        <f>SUM(I47:I51)</f>
        <v>1257</v>
      </c>
      <c r="J46" s="1650" t="s">
        <v>1506</v>
      </c>
      <c r="K46" s="1652">
        <f>SUM(C4,C10,C16,C22,C28,C34,C40,C46,G4,G10,G16,G22,G28,G34,G40,G46,K4,K10,K16,K22,K28,K34,K40)</f>
        <v>50877</v>
      </c>
      <c r="L46" s="1654">
        <f>SUM(D4,D10,D16,D22,D28,D34,D40,D46,H4,H10,H16,H22,H28,H34,H40,H46,L4,L10,L16,L22,L28,L34,L40)</f>
        <v>25281</v>
      </c>
      <c r="M46" s="1656">
        <f>SUM(E4,E10,E16,E22,E28,E34,E40,E46,I4,I10,I16,I22,I28,I34,I40,I46,M4,M10,M16,M22,M28,M34,M40)</f>
        <v>25596</v>
      </c>
    </row>
    <row r="47" spans="2:13" s="98" customFormat="1" ht="15.75" customHeight="1">
      <c r="B47" s="983">
        <v>35</v>
      </c>
      <c r="C47" s="652">
        <f t="shared" si="0"/>
        <v>641</v>
      </c>
      <c r="D47" s="998">
        <v>326</v>
      </c>
      <c r="E47" s="999">
        <v>315</v>
      </c>
      <c r="F47" s="563">
        <v>75</v>
      </c>
      <c r="G47" s="652">
        <f t="shared" si="1"/>
        <v>586</v>
      </c>
      <c r="H47" s="998">
        <v>281</v>
      </c>
      <c r="I47" s="999">
        <v>305</v>
      </c>
      <c r="J47" s="1650"/>
      <c r="K47" s="1653"/>
      <c r="L47" s="1655"/>
      <c r="M47" s="1657"/>
    </row>
    <row r="48" spans="2:13" s="98" customFormat="1" ht="12.75">
      <c r="B48" s="983">
        <v>36</v>
      </c>
      <c r="C48" s="652">
        <f t="shared" si="0"/>
        <v>653</v>
      </c>
      <c r="D48" s="998">
        <v>326</v>
      </c>
      <c r="E48" s="999">
        <v>327</v>
      </c>
      <c r="F48" s="983">
        <v>76</v>
      </c>
      <c r="G48" s="652">
        <f t="shared" si="1"/>
        <v>575</v>
      </c>
      <c r="H48" s="998">
        <v>305</v>
      </c>
      <c r="I48" s="999">
        <v>270</v>
      </c>
      <c r="J48" s="1667"/>
      <c r="K48" s="1653"/>
      <c r="L48" s="1655"/>
      <c r="M48" s="1657"/>
    </row>
    <row r="49" spans="2:13" s="98" customFormat="1" ht="12.75" customHeight="1">
      <c r="B49" s="983">
        <v>37</v>
      </c>
      <c r="C49" s="652">
        <f t="shared" si="0"/>
        <v>663</v>
      </c>
      <c r="D49" s="998">
        <v>344</v>
      </c>
      <c r="E49" s="999">
        <v>319</v>
      </c>
      <c r="F49" s="983">
        <v>77</v>
      </c>
      <c r="G49" s="652">
        <f t="shared" si="1"/>
        <v>518</v>
      </c>
      <c r="H49" s="998">
        <v>253</v>
      </c>
      <c r="I49" s="999">
        <v>265</v>
      </c>
      <c r="J49" s="1650" t="s">
        <v>994</v>
      </c>
      <c r="K49" s="1658">
        <v>44.3</v>
      </c>
      <c r="L49" s="1661">
        <v>42.8</v>
      </c>
      <c r="M49" s="1664">
        <v>45.8</v>
      </c>
    </row>
    <row r="50" spans="2:13" s="98" customFormat="1" ht="12.75">
      <c r="B50" s="983">
        <v>38</v>
      </c>
      <c r="C50" s="652">
        <f t="shared" si="0"/>
        <v>652</v>
      </c>
      <c r="D50" s="998">
        <v>329</v>
      </c>
      <c r="E50" s="999">
        <v>323</v>
      </c>
      <c r="F50" s="983">
        <v>78</v>
      </c>
      <c r="G50" s="652">
        <f t="shared" si="1"/>
        <v>424</v>
      </c>
      <c r="H50" s="998">
        <v>180</v>
      </c>
      <c r="I50" s="999">
        <v>244</v>
      </c>
      <c r="J50" s="1650"/>
      <c r="K50" s="1659"/>
      <c r="L50" s="1662"/>
      <c r="M50" s="1665"/>
    </row>
    <row r="51" spans="2:13" s="98" customFormat="1" ht="15.75" customHeight="1">
      <c r="B51" s="984">
        <v>39</v>
      </c>
      <c r="C51" s="652">
        <f t="shared" si="0"/>
        <v>743</v>
      </c>
      <c r="D51" s="1002">
        <v>365</v>
      </c>
      <c r="E51" s="1003">
        <v>378</v>
      </c>
      <c r="F51" s="565">
        <v>79</v>
      </c>
      <c r="G51" s="652">
        <f t="shared" si="1"/>
        <v>326</v>
      </c>
      <c r="H51" s="1002">
        <v>153</v>
      </c>
      <c r="I51" s="1003">
        <v>173</v>
      </c>
      <c r="J51" s="1651"/>
      <c r="K51" s="1660"/>
      <c r="L51" s="1663"/>
      <c r="M51" s="1666"/>
    </row>
    <row r="52" spans="2:13" s="98" customFormat="1" ht="18.95" customHeight="1">
      <c r="B52" s="1648" t="s">
        <v>2239</v>
      </c>
      <c r="C52" s="1648"/>
      <c r="D52" s="1648"/>
      <c r="E52" s="1648"/>
      <c r="F52" s="1648"/>
      <c r="G52" s="1648"/>
      <c r="H52" s="1648"/>
      <c r="I52" s="1648"/>
      <c r="J52" s="1648"/>
      <c r="K52" s="1648"/>
      <c r="L52" s="1648"/>
      <c r="M52" s="1648"/>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scale="97" firstPageNumber="4" orientation="portrait" r:id="rId1"/>
  <headerFooter alignWithMargins="0">
    <oddHeader>&amp;R&amp;A</oddHeader>
    <oddFooter>&amp;C－１１－</oddFooter>
  </headerFooter>
  <rowBreaks count="1" manualBreakCount="1">
    <brk id="52"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5"/>
  <sheetViews>
    <sheetView zoomScaleNormal="100" workbookViewId="0">
      <selection activeCell="J3" sqref="J3:P3"/>
    </sheetView>
  </sheetViews>
  <sheetFormatPr defaultRowHeight="13.5"/>
  <cols>
    <col min="1" max="1" width="1.625" style="11" customWidth="1"/>
    <col min="2" max="2" width="7.375" style="11" customWidth="1"/>
    <col min="3" max="3" width="4.125" style="11" customWidth="1"/>
    <col min="4" max="15" width="5.625" style="11" customWidth="1"/>
    <col min="16" max="16" width="6.125" style="11" customWidth="1"/>
    <col min="17" max="16384" width="9" style="11"/>
  </cols>
  <sheetData>
    <row r="1" spans="1:35" s="148" customFormat="1" ht="26.25" customHeight="1">
      <c r="A1" s="144" t="s">
        <v>862</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1.25" customHeight="1">
      <c r="B2" s="54"/>
      <c r="C2" s="54"/>
    </row>
    <row r="3" spans="1:35">
      <c r="B3" s="52"/>
      <c r="C3" s="52"/>
      <c r="J3" s="1498" t="s">
        <v>2422</v>
      </c>
      <c r="K3" s="1499"/>
      <c r="L3" s="1499"/>
      <c r="M3" s="1499"/>
      <c r="N3" s="1499"/>
      <c r="O3" s="1499"/>
      <c r="P3" s="1499"/>
    </row>
    <row r="4" spans="1:35" ht="19.5" customHeight="1">
      <c r="B4" s="1670" t="s">
        <v>1781</v>
      </c>
      <c r="C4" s="1671"/>
      <c r="D4" s="1672"/>
      <c r="E4" s="1672"/>
      <c r="F4" s="1672"/>
      <c r="G4" s="1672"/>
      <c r="H4" s="1672"/>
      <c r="I4" s="1672"/>
      <c r="J4" s="1672"/>
      <c r="K4" s="1672"/>
      <c r="L4" s="1672"/>
      <c r="M4" s="1672"/>
      <c r="N4" s="1672"/>
      <c r="O4" s="1672"/>
      <c r="P4" s="1673"/>
    </row>
    <row r="5" spans="1:35">
      <c r="B5" s="1541" t="s">
        <v>1614</v>
      </c>
      <c r="C5" s="1449"/>
      <c r="D5" s="1669" t="s">
        <v>323</v>
      </c>
      <c r="E5" s="1669"/>
      <c r="F5" s="1669"/>
      <c r="G5" s="1669"/>
      <c r="H5" s="1669" t="s">
        <v>324</v>
      </c>
      <c r="I5" s="1669"/>
      <c r="J5" s="1669"/>
      <c r="K5" s="1669"/>
      <c r="L5" s="1669" t="s">
        <v>325</v>
      </c>
      <c r="M5" s="1669"/>
      <c r="N5" s="1669"/>
      <c r="O5" s="1669"/>
      <c r="P5" s="1668" t="s">
        <v>272</v>
      </c>
    </row>
    <row r="6" spans="1:35" ht="13.5" customHeight="1">
      <c r="B6" s="1541"/>
      <c r="C6" s="1449"/>
      <c r="D6" s="458" t="s">
        <v>1569</v>
      </c>
      <c r="E6" s="458" t="s">
        <v>1513</v>
      </c>
      <c r="F6" s="458" t="s">
        <v>1570</v>
      </c>
      <c r="G6" s="459" t="s">
        <v>1561</v>
      </c>
      <c r="H6" s="458" t="s">
        <v>1569</v>
      </c>
      <c r="I6" s="458" t="s">
        <v>1513</v>
      </c>
      <c r="J6" s="458" t="s">
        <v>1570</v>
      </c>
      <c r="K6" s="459" t="s">
        <v>1561</v>
      </c>
      <c r="L6" s="458" t="s">
        <v>1569</v>
      </c>
      <c r="M6" s="458" t="s">
        <v>1513</v>
      </c>
      <c r="N6" s="458" t="s">
        <v>1570</v>
      </c>
      <c r="O6" s="459" t="s">
        <v>1561</v>
      </c>
      <c r="P6" s="1668"/>
    </row>
    <row r="7" spans="1:35" ht="21" customHeight="1">
      <c r="B7" s="1061" t="s">
        <v>1992</v>
      </c>
      <c r="C7" s="463" t="s">
        <v>138</v>
      </c>
      <c r="D7" s="853">
        <v>2134</v>
      </c>
      <c r="E7" s="853">
        <v>1137</v>
      </c>
      <c r="F7" s="853">
        <v>997</v>
      </c>
      <c r="G7" s="854">
        <v>16.2</v>
      </c>
      <c r="H7" s="853">
        <v>8362</v>
      </c>
      <c r="I7" s="855">
        <v>4283</v>
      </c>
      <c r="J7" s="855">
        <v>4079</v>
      </c>
      <c r="K7" s="856">
        <v>63.6</v>
      </c>
      <c r="L7" s="857">
        <v>2644</v>
      </c>
      <c r="M7" s="857">
        <v>1194</v>
      </c>
      <c r="N7" s="857">
        <v>1450</v>
      </c>
      <c r="O7" s="856">
        <v>20.100000000000001</v>
      </c>
      <c r="P7" s="858">
        <v>13140</v>
      </c>
    </row>
    <row r="8" spans="1:35" ht="21" customHeight="1">
      <c r="B8" s="1077" t="s">
        <v>2127</v>
      </c>
      <c r="C8" s="1087" t="s">
        <v>138</v>
      </c>
      <c r="D8" s="853">
        <f>E8+F8</f>
        <v>2103</v>
      </c>
      <c r="E8" s="853">
        <v>1129</v>
      </c>
      <c r="F8" s="853">
        <v>974</v>
      </c>
      <c r="G8" s="854">
        <f>D8/$P8*100</f>
        <v>15.994828110739276</v>
      </c>
      <c r="H8" s="853">
        <f>I8+J8</f>
        <v>8368</v>
      </c>
      <c r="I8" s="855">
        <v>4283</v>
      </c>
      <c r="J8" s="855">
        <v>4085</v>
      </c>
      <c r="K8" s="856">
        <f>H8/$P8*100</f>
        <v>63.644660784910258</v>
      </c>
      <c r="L8" s="857">
        <f>M8+N8</f>
        <v>2677</v>
      </c>
      <c r="M8" s="857">
        <v>1194</v>
      </c>
      <c r="N8" s="857">
        <v>1483</v>
      </c>
      <c r="O8" s="856">
        <f>L8/$P8*100</f>
        <v>20.360511104350472</v>
      </c>
      <c r="P8" s="858">
        <f>D8+H8+L8</f>
        <v>13148</v>
      </c>
    </row>
    <row r="9" spans="1:35" ht="21" customHeight="1">
      <c r="B9" s="1063" t="s">
        <v>2238</v>
      </c>
      <c r="C9" s="1062" t="s">
        <v>138</v>
      </c>
      <c r="D9" s="859">
        <f>E9+F9</f>
        <v>2083</v>
      </c>
      <c r="E9" s="859">
        <v>1090</v>
      </c>
      <c r="F9" s="859">
        <v>993</v>
      </c>
      <c r="G9" s="621">
        <f>D9/$P9*100</f>
        <v>15.818651275820169</v>
      </c>
      <c r="H9" s="859">
        <f>I9+J9</f>
        <v>8354</v>
      </c>
      <c r="I9" s="860">
        <v>4313</v>
      </c>
      <c r="J9" s="860">
        <v>4041</v>
      </c>
      <c r="K9" s="622">
        <f>H9/$P9*100</f>
        <v>63.441676792223568</v>
      </c>
      <c r="L9" s="861">
        <f>M9+N9</f>
        <v>2731</v>
      </c>
      <c r="M9" s="861">
        <v>1223</v>
      </c>
      <c r="N9" s="861">
        <v>1508</v>
      </c>
      <c r="O9" s="622">
        <f>L9/$P9*100</f>
        <v>20.739671931956259</v>
      </c>
      <c r="P9" s="862">
        <f>D9+H9+L9</f>
        <v>13168</v>
      </c>
    </row>
    <row r="10" spans="1:35" ht="13.5" customHeight="1">
      <c r="B10" s="623"/>
      <c r="C10" s="623"/>
      <c r="D10" s="623"/>
      <c r="E10" s="623"/>
      <c r="F10" s="623"/>
      <c r="G10" s="623"/>
      <c r="H10" s="623"/>
      <c r="I10" s="623"/>
      <c r="J10" s="623"/>
      <c r="K10" s="623"/>
      <c r="L10" s="623"/>
      <c r="M10" s="623"/>
      <c r="N10" s="623"/>
      <c r="O10" s="623"/>
      <c r="P10" s="623"/>
    </row>
    <row r="11" spans="1:35" ht="19.5" customHeight="1">
      <c r="B11" s="1670" t="s">
        <v>1783</v>
      </c>
      <c r="C11" s="1671"/>
      <c r="D11" s="1672"/>
      <c r="E11" s="1672"/>
      <c r="F11" s="1672"/>
      <c r="G11" s="1672"/>
      <c r="H11" s="1672"/>
      <c r="I11" s="1672"/>
      <c r="J11" s="1672"/>
      <c r="K11" s="1672"/>
      <c r="L11" s="1672"/>
      <c r="M11" s="1672"/>
      <c r="N11" s="1672"/>
      <c r="O11" s="1672"/>
      <c r="P11" s="1673"/>
    </row>
    <row r="12" spans="1:35">
      <c r="B12" s="1541" t="s">
        <v>1614</v>
      </c>
      <c r="C12" s="1449"/>
      <c r="D12" s="1669" t="s">
        <v>323</v>
      </c>
      <c r="E12" s="1669"/>
      <c r="F12" s="1669"/>
      <c r="G12" s="1669"/>
      <c r="H12" s="1669" t="s">
        <v>324</v>
      </c>
      <c r="I12" s="1669"/>
      <c r="J12" s="1669"/>
      <c r="K12" s="1669"/>
      <c r="L12" s="1669" t="s">
        <v>325</v>
      </c>
      <c r="M12" s="1669"/>
      <c r="N12" s="1669"/>
      <c r="O12" s="1669"/>
      <c r="P12" s="1668" t="s">
        <v>272</v>
      </c>
    </row>
    <row r="13" spans="1:35">
      <c r="B13" s="1541"/>
      <c r="C13" s="1449"/>
      <c r="D13" s="458" t="s">
        <v>1569</v>
      </c>
      <c r="E13" s="458" t="s">
        <v>1513</v>
      </c>
      <c r="F13" s="458" t="s">
        <v>1570</v>
      </c>
      <c r="G13" s="459" t="s">
        <v>1561</v>
      </c>
      <c r="H13" s="458" t="s">
        <v>1569</v>
      </c>
      <c r="I13" s="458" t="s">
        <v>1513</v>
      </c>
      <c r="J13" s="458" t="s">
        <v>1570</v>
      </c>
      <c r="K13" s="459" t="s">
        <v>1561</v>
      </c>
      <c r="L13" s="458" t="s">
        <v>1569</v>
      </c>
      <c r="M13" s="458" t="s">
        <v>1513</v>
      </c>
      <c r="N13" s="458" t="s">
        <v>1570</v>
      </c>
      <c r="O13" s="459" t="s">
        <v>1561</v>
      </c>
      <c r="P13" s="1668"/>
    </row>
    <row r="14" spans="1:35" ht="21" customHeight="1">
      <c r="B14" s="1061" t="s">
        <v>1992</v>
      </c>
      <c r="C14" s="460" t="s">
        <v>138</v>
      </c>
      <c r="D14" s="863">
        <f>SUM(E14:F14)</f>
        <v>506</v>
      </c>
      <c r="E14" s="863">
        <v>266</v>
      </c>
      <c r="F14" s="863">
        <v>240</v>
      </c>
      <c r="G14" s="656">
        <v>10.6</v>
      </c>
      <c r="H14" s="863">
        <f>SUM(I14:J14)</f>
        <v>2542</v>
      </c>
      <c r="I14" s="864">
        <v>1226</v>
      </c>
      <c r="J14" s="865">
        <v>1316</v>
      </c>
      <c r="K14" s="657">
        <f>H14/$P14*100</f>
        <v>53.482011361245526</v>
      </c>
      <c r="L14" s="865">
        <f>SUM(M14:N14)</f>
        <v>1705</v>
      </c>
      <c r="M14" s="865">
        <v>821</v>
      </c>
      <c r="N14" s="865">
        <v>884</v>
      </c>
      <c r="O14" s="657">
        <f>L14/$P14*100</f>
        <v>35.87208079107932</v>
      </c>
      <c r="P14" s="866">
        <f>D14+H14+L14</f>
        <v>4753</v>
      </c>
    </row>
    <row r="15" spans="1:35" ht="21" customHeight="1">
      <c r="B15" s="1077" t="s">
        <v>2127</v>
      </c>
      <c r="C15" s="1086" t="s">
        <v>138</v>
      </c>
      <c r="D15" s="1079">
        <f>E15+F15</f>
        <v>492</v>
      </c>
      <c r="E15" s="1079">
        <v>265</v>
      </c>
      <c r="F15" s="1079">
        <v>227</v>
      </c>
      <c r="G15" s="854">
        <f>D15/$P15*100</f>
        <v>10.510574663533433</v>
      </c>
      <c r="H15" s="1079">
        <f>I15+J15</f>
        <v>2425</v>
      </c>
      <c r="I15" s="1085">
        <v>1178</v>
      </c>
      <c r="J15" s="1083">
        <v>1247</v>
      </c>
      <c r="K15" s="1082">
        <f>H15/$P15*100</f>
        <v>51.805169835505239</v>
      </c>
      <c r="L15" s="1083">
        <f>M15+N15</f>
        <v>1764</v>
      </c>
      <c r="M15" s="1083">
        <v>849</v>
      </c>
      <c r="N15" s="1083">
        <v>915</v>
      </c>
      <c r="O15" s="1082">
        <f>L15/$P15*100</f>
        <v>37.684255500961335</v>
      </c>
      <c r="P15" s="1084">
        <f>D15+H15+L15</f>
        <v>4681</v>
      </c>
    </row>
    <row r="16" spans="1:35" s="62" customFormat="1" ht="21" customHeight="1">
      <c r="B16" s="1063" t="s">
        <v>2238</v>
      </c>
      <c r="C16" s="480" t="s">
        <v>138</v>
      </c>
      <c r="D16" s="867">
        <f>E16+F16</f>
        <v>474</v>
      </c>
      <c r="E16" s="867">
        <v>249</v>
      </c>
      <c r="F16" s="867">
        <v>225</v>
      </c>
      <c r="G16" s="621">
        <f>D16/$P16*100</f>
        <v>10.230951867040794</v>
      </c>
      <c r="H16" s="867">
        <f>I16+J16</f>
        <v>2354</v>
      </c>
      <c r="I16" s="868">
        <v>1146</v>
      </c>
      <c r="J16" s="869">
        <v>1208</v>
      </c>
      <c r="K16" s="655">
        <f>H16/$P16*100</f>
        <v>50.809410748974749</v>
      </c>
      <c r="L16" s="869">
        <f>M16+N16</f>
        <v>1805</v>
      </c>
      <c r="M16" s="869">
        <v>866</v>
      </c>
      <c r="N16" s="869">
        <v>939</v>
      </c>
      <c r="O16" s="655">
        <f>L16/$P16*100</f>
        <v>38.959637383984457</v>
      </c>
      <c r="P16" s="870">
        <f>D16+H16+L16</f>
        <v>4633</v>
      </c>
    </row>
    <row r="17" spans="2:16" ht="13.5" customHeight="1">
      <c r="B17" s="272"/>
      <c r="C17" s="272"/>
      <c r="D17" s="272"/>
      <c r="E17" s="272"/>
      <c r="F17" s="272"/>
      <c r="G17" s="272"/>
      <c r="H17" s="272"/>
      <c r="I17" s="272"/>
      <c r="J17" s="272"/>
      <c r="K17" s="272"/>
      <c r="L17" s="272"/>
      <c r="M17" s="272"/>
      <c r="N17" s="272"/>
      <c r="O17" s="272"/>
      <c r="P17" s="272"/>
    </row>
    <row r="18" spans="2:16" ht="19.5" customHeight="1">
      <c r="B18" s="1670" t="s">
        <v>1784</v>
      </c>
      <c r="C18" s="1671"/>
      <c r="D18" s="1672"/>
      <c r="E18" s="1672"/>
      <c r="F18" s="1672"/>
      <c r="G18" s="1672"/>
      <c r="H18" s="1672"/>
      <c r="I18" s="1672"/>
      <c r="J18" s="1672"/>
      <c r="K18" s="1672"/>
      <c r="L18" s="1672"/>
      <c r="M18" s="1672"/>
      <c r="N18" s="1672"/>
      <c r="O18" s="1672"/>
      <c r="P18" s="1673"/>
    </row>
    <row r="19" spans="2:16" ht="13.5" customHeight="1">
      <c r="B19" s="1541" t="s">
        <v>1614</v>
      </c>
      <c r="C19" s="1449"/>
      <c r="D19" s="1669" t="s">
        <v>323</v>
      </c>
      <c r="E19" s="1669"/>
      <c r="F19" s="1669"/>
      <c r="G19" s="1669"/>
      <c r="H19" s="1669" t="s">
        <v>324</v>
      </c>
      <c r="I19" s="1669"/>
      <c r="J19" s="1669"/>
      <c r="K19" s="1669"/>
      <c r="L19" s="1669" t="s">
        <v>325</v>
      </c>
      <c r="M19" s="1669"/>
      <c r="N19" s="1669"/>
      <c r="O19" s="1669"/>
      <c r="P19" s="1668" t="s">
        <v>272</v>
      </c>
    </row>
    <row r="20" spans="2:16">
      <c r="B20" s="1541"/>
      <c r="C20" s="1449"/>
      <c r="D20" s="458" t="s">
        <v>1569</v>
      </c>
      <c r="E20" s="458" t="s">
        <v>1513</v>
      </c>
      <c r="F20" s="458" t="s">
        <v>1570</v>
      </c>
      <c r="G20" s="459" t="s">
        <v>1561</v>
      </c>
      <c r="H20" s="458" t="s">
        <v>1569</v>
      </c>
      <c r="I20" s="458" t="s">
        <v>1513</v>
      </c>
      <c r="J20" s="458" t="s">
        <v>1570</v>
      </c>
      <c r="K20" s="459" t="s">
        <v>1561</v>
      </c>
      <c r="L20" s="458" t="s">
        <v>1569</v>
      </c>
      <c r="M20" s="458" t="s">
        <v>1513</v>
      </c>
      <c r="N20" s="458" t="s">
        <v>1570</v>
      </c>
      <c r="O20" s="459" t="s">
        <v>1561</v>
      </c>
      <c r="P20" s="1668"/>
    </row>
    <row r="21" spans="2:16" s="323" customFormat="1" ht="21" customHeight="1">
      <c r="B21" s="1061" t="s">
        <v>1992</v>
      </c>
      <c r="C21" s="460" t="s">
        <v>138</v>
      </c>
      <c r="D21" s="849">
        <f>SUM(E21:F21)</f>
        <v>1344</v>
      </c>
      <c r="E21" s="849">
        <v>676</v>
      </c>
      <c r="F21" s="849">
        <v>668</v>
      </c>
      <c r="G21" s="619">
        <f>D21/$P21*100</f>
        <v>17.879473194093386</v>
      </c>
      <c r="H21" s="849">
        <f>SUM(I21:J21)</f>
        <v>4468</v>
      </c>
      <c r="I21" s="850">
        <v>2265</v>
      </c>
      <c r="J21" s="851">
        <v>2203</v>
      </c>
      <c r="K21" s="620">
        <f>H21/$P21*100</f>
        <v>59.438605826792603</v>
      </c>
      <c r="L21" s="851">
        <f>SUM(M21:N21)</f>
        <v>1705</v>
      </c>
      <c r="M21" s="851">
        <v>758</v>
      </c>
      <c r="N21" s="851">
        <v>947</v>
      </c>
      <c r="O21" s="620">
        <f>L21/$P21*100</f>
        <v>22.681920979114008</v>
      </c>
      <c r="P21" s="852">
        <f>D21+H21+L21</f>
        <v>7517</v>
      </c>
    </row>
    <row r="22" spans="2:16" ht="21" customHeight="1">
      <c r="B22" s="1077" t="s">
        <v>2127</v>
      </c>
      <c r="C22" s="1086" t="s">
        <v>138</v>
      </c>
      <c r="D22" s="853">
        <f>SUM(E22:F22)</f>
        <v>1338</v>
      </c>
      <c r="E22" s="853">
        <v>675</v>
      </c>
      <c r="F22" s="853">
        <v>663</v>
      </c>
      <c r="G22" s="854">
        <f>D22/$P22*100</f>
        <v>17.658703972548501</v>
      </c>
      <c r="H22" s="853">
        <f>SUM(I22:J22)</f>
        <v>4482</v>
      </c>
      <c r="I22" s="855">
        <v>2269</v>
      </c>
      <c r="J22" s="857">
        <v>2213</v>
      </c>
      <c r="K22" s="856">
        <f>H22/$P22*100</f>
        <v>59.152698957370987</v>
      </c>
      <c r="L22" s="857">
        <f>SUM(M22:N22)</f>
        <v>1757</v>
      </c>
      <c r="M22" s="857">
        <v>771</v>
      </c>
      <c r="N22" s="857">
        <v>986</v>
      </c>
      <c r="O22" s="856">
        <f>L22/$P22*100</f>
        <v>23.188597070080508</v>
      </c>
      <c r="P22" s="858">
        <f>D22+H22+L22</f>
        <v>7577</v>
      </c>
    </row>
    <row r="23" spans="2:16" s="62" customFormat="1" ht="21" customHeight="1">
      <c r="B23" s="1063" t="s">
        <v>2238</v>
      </c>
      <c r="C23" s="480" t="s">
        <v>138</v>
      </c>
      <c r="D23" s="859">
        <f>SUM(E23:F23)</f>
        <v>1290</v>
      </c>
      <c r="E23" s="859">
        <v>661</v>
      </c>
      <c r="F23" s="859">
        <v>629</v>
      </c>
      <c r="G23" s="621">
        <f>D23/$P23*100</f>
        <v>16.962524654832347</v>
      </c>
      <c r="H23" s="859">
        <f>SUM(I23:J23)</f>
        <v>4552</v>
      </c>
      <c r="I23" s="860">
        <v>2296</v>
      </c>
      <c r="J23" s="861">
        <v>2256</v>
      </c>
      <c r="K23" s="622">
        <f>H23/$P23*100</f>
        <v>59.855358316896776</v>
      </c>
      <c r="L23" s="861">
        <f>SUM(M23:N23)</f>
        <v>1763</v>
      </c>
      <c r="M23" s="861">
        <v>762</v>
      </c>
      <c r="N23" s="861">
        <v>1001</v>
      </c>
      <c r="O23" s="622">
        <f>L23/$P23*100</f>
        <v>23.182117028270874</v>
      </c>
      <c r="P23" s="862">
        <f>D23+H23+L23</f>
        <v>7605</v>
      </c>
    </row>
    <row r="24" spans="2:16" ht="13.5" customHeight="1">
      <c r="B24" s="272"/>
      <c r="C24" s="272"/>
      <c r="D24" s="272"/>
      <c r="E24" s="272"/>
      <c r="F24" s="272"/>
      <c r="G24" s="272"/>
      <c r="H24" s="272"/>
      <c r="I24" s="272"/>
      <c r="J24" s="272"/>
      <c r="K24" s="272"/>
      <c r="L24" s="272"/>
      <c r="M24" s="272"/>
      <c r="N24" s="272"/>
      <c r="O24" s="272"/>
      <c r="P24" s="272"/>
    </row>
    <row r="25" spans="2:16" ht="19.5" customHeight="1">
      <c r="B25" s="1670" t="s">
        <v>1785</v>
      </c>
      <c r="C25" s="1671"/>
      <c r="D25" s="1672"/>
      <c r="E25" s="1672"/>
      <c r="F25" s="1672"/>
      <c r="G25" s="1672"/>
      <c r="H25" s="1672"/>
      <c r="I25" s="1672"/>
      <c r="J25" s="1672"/>
      <c r="K25" s="1672"/>
      <c r="L25" s="1672"/>
      <c r="M25" s="1672"/>
      <c r="N25" s="1672"/>
      <c r="O25" s="1672"/>
      <c r="P25" s="1673"/>
    </row>
    <row r="26" spans="2:16" ht="13.5" customHeight="1">
      <c r="B26" s="1541" t="s">
        <v>1614</v>
      </c>
      <c r="C26" s="1449"/>
      <c r="D26" s="1669" t="s">
        <v>323</v>
      </c>
      <c r="E26" s="1669"/>
      <c r="F26" s="1669"/>
      <c r="G26" s="1669"/>
      <c r="H26" s="1669" t="s">
        <v>324</v>
      </c>
      <c r="I26" s="1669"/>
      <c r="J26" s="1669"/>
      <c r="K26" s="1669"/>
      <c r="L26" s="1669" t="s">
        <v>325</v>
      </c>
      <c r="M26" s="1669"/>
      <c r="N26" s="1669"/>
      <c r="O26" s="1669"/>
      <c r="P26" s="1668" t="s">
        <v>272</v>
      </c>
    </row>
    <row r="27" spans="2:16">
      <c r="B27" s="1541"/>
      <c r="C27" s="1449"/>
      <c r="D27" s="458" t="s">
        <v>1569</v>
      </c>
      <c r="E27" s="458" t="s">
        <v>1513</v>
      </c>
      <c r="F27" s="458" t="s">
        <v>1570</v>
      </c>
      <c r="G27" s="459" t="s">
        <v>1561</v>
      </c>
      <c r="H27" s="458" t="s">
        <v>1569</v>
      </c>
      <c r="I27" s="458" t="s">
        <v>1513</v>
      </c>
      <c r="J27" s="458" t="s">
        <v>1570</v>
      </c>
      <c r="K27" s="459" t="s">
        <v>1561</v>
      </c>
      <c r="L27" s="458" t="s">
        <v>1569</v>
      </c>
      <c r="M27" s="458" t="s">
        <v>1513</v>
      </c>
      <c r="N27" s="458" t="s">
        <v>1570</v>
      </c>
      <c r="O27" s="459" t="s">
        <v>1561</v>
      </c>
      <c r="P27" s="1668"/>
    </row>
    <row r="28" spans="2:16" ht="21" customHeight="1">
      <c r="B28" s="1061" t="s">
        <v>1992</v>
      </c>
      <c r="C28" s="460" t="s">
        <v>930</v>
      </c>
      <c r="D28" s="863">
        <f>SUM(E28:F28)</f>
        <v>393</v>
      </c>
      <c r="E28" s="863">
        <v>213</v>
      </c>
      <c r="F28" s="863">
        <v>180</v>
      </c>
      <c r="G28" s="656">
        <f>D28/$P28*100</f>
        <v>11.054852320675106</v>
      </c>
      <c r="H28" s="863">
        <f>SUM(I28:J28)</f>
        <v>2072</v>
      </c>
      <c r="I28" s="864">
        <v>1014</v>
      </c>
      <c r="J28" s="865">
        <v>1058</v>
      </c>
      <c r="K28" s="657">
        <f>H28/$P28*100</f>
        <v>58.284106891701825</v>
      </c>
      <c r="L28" s="865">
        <f>SUM(M28:N28)</f>
        <v>1090</v>
      </c>
      <c r="M28" s="865">
        <v>481</v>
      </c>
      <c r="N28" s="865">
        <v>609</v>
      </c>
      <c r="O28" s="657">
        <f>L28/$P28*100</f>
        <v>30.661040787623069</v>
      </c>
      <c r="P28" s="866">
        <f>D28+H28+L28</f>
        <v>3555</v>
      </c>
    </row>
    <row r="29" spans="2:16" ht="21" customHeight="1">
      <c r="B29" s="1077" t="s">
        <v>2127</v>
      </c>
      <c r="C29" s="1078" t="s">
        <v>930</v>
      </c>
      <c r="D29" s="1079">
        <f>SUM(E29:F29)</f>
        <v>391</v>
      </c>
      <c r="E29" s="1079">
        <v>212</v>
      </c>
      <c r="F29" s="1079">
        <v>179</v>
      </c>
      <c r="G29" s="1081">
        <f>D29/$P29*100</f>
        <v>11.032731376975169</v>
      </c>
      <c r="H29" s="1079">
        <f>SUM(I29:J29)</f>
        <v>2034</v>
      </c>
      <c r="I29" s="1085">
        <v>993</v>
      </c>
      <c r="J29" s="1083">
        <v>1041</v>
      </c>
      <c r="K29" s="1082">
        <f>H29/$P29*100</f>
        <v>57.392776523702025</v>
      </c>
      <c r="L29" s="1083">
        <f>SUM(M29:N29)</f>
        <v>1119</v>
      </c>
      <c r="M29" s="1083">
        <v>495</v>
      </c>
      <c r="N29" s="1083">
        <v>624</v>
      </c>
      <c r="O29" s="1082">
        <f>L29/$P29*100</f>
        <v>31.5744920993228</v>
      </c>
      <c r="P29" s="1084">
        <f>D29+H29+L29</f>
        <v>3544</v>
      </c>
    </row>
    <row r="30" spans="2:16" s="62" customFormat="1" ht="21" customHeight="1">
      <c r="B30" s="1063" t="s">
        <v>2238</v>
      </c>
      <c r="C30" s="481" t="s">
        <v>930</v>
      </c>
      <c r="D30" s="867">
        <f>SUM(E30:F30)</f>
        <v>387</v>
      </c>
      <c r="E30" s="867">
        <v>204</v>
      </c>
      <c r="F30" s="867">
        <v>183</v>
      </c>
      <c r="G30" s="654">
        <f>D30/$P30*100</f>
        <v>11.022500712047851</v>
      </c>
      <c r="H30" s="867">
        <f>SUM(I30:J30)</f>
        <v>1969</v>
      </c>
      <c r="I30" s="868">
        <v>977</v>
      </c>
      <c r="J30" s="869">
        <v>992</v>
      </c>
      <c r="K30" s="655">
        <f>H30/$P30*100</f>
        <v>56.08088863571632</v>
      </c>
      <c r="L30" s="869">
        <f>SUM(M30:N30)</f>
        <v>1155</v>
      </c>
      <c r="M30" s="869">
        <v>519</v>
      </c>
      <c r="N30" s="869">
        <v>636</v>
      </c>
      <c r="O30" s="655">
        <f>L30/$P30*100</f>
        <v>32.896610652235829</v>
      </c>
      <c r="P30" s="870">
        <f>D30+H30+L30</f>
        <v>3511</v>
      </c>
    </row>
    <row r="31" spans="2:16" ht="13.5" customHeight="1">
      <c r="B31" s="272"/>
      <c r="C31" s="272"/>
      <c r="D31" s="272"/>
      <c r="E31" s="272"/>
      <c r="F31" s="272"/>
      <c r="G31" s="272"/>
      <c r="H31" s="272"/>
      <c r="I31" s="272"/>
      <c r="J31" s="272"/>
      <c r="K31" s="272"/>
      <c r="L31" s="272"/>
      <c r="M31" s="272"/>
      <c r="N31" s="272"/>
      <c r="O31" s="272"/>
      <c r="P31" s="272"/>
    </row>
    <row r="32" spans="2:16" ht="19.5" customHeight="1">
      <c r="B32" s="1670" t="s">
        <v>1782</v>
      </c>
      <c r="C32" s="1671"/>
      <c r="D32" s="1672"/>
      <c r="E32" s="1672"/>
      <c r="F32" s="1672"/>
      <c r="G32" s="1672"/>
      <c r="H32" s="1672"/>
      <c r="I32" s="1672"/>
      <c r="J32" s="1672"/>
      <c r="K32" s="1672"/>
      <c r="L32" s="1672"/>
      <c r="M32" s="1672"/>
      <c r="N32" s="1672"/>
      <c r="O32" s="1672"/>
      <c r="P32" s="1673"/>
    </row>
    <row r="33" spans="2:16" ht="13.5" customHeight="1">
      <c r="B33" s="1541" t="s">
        <v>1614</v>
      </c>
      <c r="C33" s="1449"/>
      <c r="D33" s="1674" t="s">
        <v>323</v>
      </c>
      <c r="E33" s="1674"/>
      <c r="F33" s="1674"/>
      <c r="G33" s="1674"/>
      <c r="H33" s="1674" t="s">
        <v>324</v>
      </c>
      <c r="I33" s="1674"/>
      <c r="J33" s="1674"/>
      <c r="K33" s="1674"/>
      <c r="L33" s="1674" t="s">
        <v>325</v>
      </c>
      <c r="M33" s="1674"/>
      <c r="N33" s="1674"/>
      <c r="O33" s="1674"/>
      <c r="P33" s="1675" t="s">
        <v>272</v>
      </c>
    </row>
    <row r="34" spans="2:16">
      <c r="B34" s="1541"/>
      <c r="C34" s="1449"/>
      <c r="D34" s="461" t="s">
        <v>1569</v>
      </c>
      <c r="E34" s="461" t="s">
        <v>1513</v>
      </c>
      <c r="F34" s="461" t="s">
        <v>1570</v>
      </c>
      <c r="G34" s="462" t="s">
        <v>1561</v>
      </c>
      <c r="H34" s="461" t="s">
        <v>1569</v>
      </c>
      <c r="I34" s="461" t="s">
        <v>1513</v>
      </c>
      <c r="J34" s="461" t="s">
        <v>1570</v>
      </c>
      <c r="K34" s="462" t="s">
        <v>1561</v>
      </c>
      <c r="L34" s="461" t="s">
        <v>1569</v>
      </c>
      <c r="M34" s="461" t="s">
        <v>1513</v>
      </c>
      <c r="N34" s="461" t="s">
        <v>1570</v>
      </c>
      <c r="O34" s="462" t="s">
        <v>1561</v>
      </c>
      <c r="P34" s="1675"/>
    </row>
    <row r="35" spans="2:16" ht="21" customHeight="1">
      <c r="B35" s="1061" t="s">
        <v>1992</v>
      </c>
      <c r="C35" s="460" t="s">
        <v>930</v>
      </c>
      <c r="D35" s="849">
        <f>SUM(E35:F35)</f>
        <v>1523</v>
      </c>
      <c r="E35" s="849">
        <v>774</v>
      </c>
      <c r="F35" s="849">
        <v>749</v>
      </c>
      <c r="G35" s="619">
        <f>D35/$P35*100</f>
        <v>15.083688224225018</v>
      </c>
      <c r="H35" s="849">
        <f>SUM(I35:J35)</f>
        <v>6424</v>
      </c>
      <c r="I35" s="850">
        <v>3288</v>
      </c>
      <c r="J35" s="851">
        <v>3136</v>
      </c>
      <c r="K35" s="620">
        <f>H35/$P35*100</f>
        <v>63.622858274735073</v>
      </c>
      <c r="L35" s="851">
        <f>SUM(M35:N35)</f>
        <v>2150</v>
      </c>
      <c r="M35" s="851">
        <v>1009</v>
      </c>
      <c r="N35" s="851">
        <v>1141</v>
      </c>
      <c r="O35" s="620">
        <f>L35/$P35*100</f>
        <v>21.293453501039913</v>
      </c>
      <c r="P35" s="852">
        <f>D35+H35+L35</f>
        <v>10097</v>
      </c>
    </row>
    <row r="36" spans="2:16" ht="21" customHeight="1">
      <c r="B36" s="1077" t="s">
        <v>2127</v>
      </c>
      <c r="C36" s="1078" t="s">
        <v>930</v>
      </c>
      <c r="D36" s="853">
        <f>SUM(E36:F36)</f>
        <v>1586</v>
      </c>
      <c r="E36" s="853">
        <v>806</v>
      </c>
      <c r="F36" s="853">
        <v>780</v>
      </c>
      <c r="G36" s="854">
        <f>D36/$P36*100</f>
        <v>15.348882222007163</v>
      </c>
      <c r="H36" s="853">
        <f>SUM(I36:J36)</f>
        <v>6522</v>
      </c>
      <c r="I36" s="855">
        <v>3371</v>
      </c>
      <c r="J36" s="857">
        <v>3151</v>
      </c>
      <c r="K36" s="856">
        <f>H36/$P36*100</f>
        <v>63.118165102100065</v>
      </c>
      <c r="L36" s="857">
        <f>SUM(M36:N36)</f>
        <v>2225</v>
      </c>
      <c r="M36" s="857">
        <v>1044</v>
      </c>
      <c r="N36" s="857">
        <v>1181</v>
      </c>
      <c r="O36" s="856">
        <f>L36/$P36*100</f>
        <v>21.532952675892773</v>
      </c>
      <c r="P36" s="858">
        <f>D36+H36+L36</f>
        <v>10333</v>
      </c>
    </row>
    <row r="37" spans="2:16" s="62" customFormat="1" ht="21" customHeight="1">
      <c r="B37" s="1063" t="s">
        <v>2238</v>
      </c>
      <c r="C37" s="481" t="s">
        <v>930</v>
      </c>
      <c r="D37" s="859">
        <f>SUM(E37:F37)</f>
        <v>1620</v>
      </c>
      <c r="E37" s="859">
        <v>837</v>
      </c>
      <c r="F37" s="859">
        <v>783</v>
      </c>
      <c r="G37" s="621">
        <f>D37/$P37*100</f>
        <v>15.459490409390209</v>
      </c>
      <c r="H37" s="859">
        <f>SUM(I37:J37)</f>
        <v>6556</v>
      </c>
      <c r="I37" s="860">
        <v>3408</v>
      </c>
      <c r="J37" s="861">
        <v>3148</v>
      </c>
      <c r="K37" s="622">
        <f>H37/$P37*100</f>
        <v>62.56322168145816</v>
      </c>
      <c r="L37" s="861">
        <f>SUM(M37:N37)</f>
        <v>2303</v>
      </c>
      <c r="M37" s="861">
        <v>1069</v>
      </c>
      <c r="N37" s="861">
        <v>1234</v>
      </c>
      <c r="O37" s="622">
        <f>L37/$P37*100</f>
        <v>21.977287909151634</v>
      </c>
      <c r="P37" s="862">
        <f>D37+H37+L37</f>
        <v>10479</v>
      </c>
    </row>
    <row r="38" spans="2:16" ht="13.5" customHeight="1">
      <c r="B38" s="272"/>
      <c r="C38" s="272"/>
      <c r="D38" s="272"/>
      <c r="E38" s="272"/>
      <c r="F38" s="272"/>
      <c r="G38" s="272"/>
      <c r="H38" s="272"/>
      <c r="I38" s="272"/>
      <c r="J38" s="272"/>
      <c r="K38" s="272"/>
      <c r="L38" s="272"/>
      <c r="M38" s="272"/>
      <c r="N38" s="272"/>
      <c r="O38" s="272"/>
      <c r="P38" s="272"/>
    </row>
    <row r="39" spans="2:16" ht="19.5" customHeight="1">
      <c r="B39" s="1670" t="s">
        <v>1819</v>
      </c>
      <c r="C39" s="1671"/>
      <c r="D39" s="1672"/>
      <c r="E39" s="1672"/>
      <c r="F39" s="1672"/>
      <c r="G39" s="1672"/>
      <c r="H39" s="1672"/>
      <c r="I39" s="1672"/>
      <c r="J39" s="1672"/>
      <c r="K39" s="1672"/>
      <c r="L39" s="1672"/>
      <c r="M39" s="1672"/>
      <c r="N39" s="1672"/>
      <c r="O39" s="1672"/>
      <c r="P39" s="1673"/>
    </row>
    <row r="40" spans="2:16" ht="13.5" customHeight="1">
      <c r="B40" s="1541" t="s">
        <v>1614</v>
      </c>
      <c r="C40" s="1449"/>
      <c r="D40" s="1674" t="s">
        <v>323</v>
      </c>
      <c r="E40" s="1674"/>
      <c r="F40" s="1674"/>
      <c r="G40" s="1674"/>
      <c r="H40" s="1674" t="s">
        <v>324</v>
      </c>
      <c r="I40" s="1674"/>
      <c r="J40" s="1674"/>
      <c r="K40" s="1674"/>
      <c r="L40" s="1674" t="s">
        <v>325</v>
      </c>
      <c r="M40" s="1674"/>
      <c r="N40" s="1674"/>
      <c r="O40" s="1674"/>
      <c r="P40" s="1675" t="s">
        <v>272</v>
      </c>
    </row>
    <row r="41" spans="2:16" ht="13.5" customHeight="1">
      <c r="B41" s="1541"/>
      <c r="C41" s="1449"/>
      <c r="D41" s="461" t="s">
        <v>1569</v>
      </c>
      <c r="E41" s="461" t="s">
        <v>1513</v>
      </c>
      <c r="F41" s="461" t="s">
        <v>1570</v>
      </c>
      <c r="G41" s="462" t="s">
        <v>1561</v>
      </c>
      <c r="H41" s="461" t="s">
        <v>1569</v>
      </c>
      <c r="I41" s="461" t="s">
        <v>1513</v>
      </c>
      <c r="J41" s="461" t="s">
        <v>1570</v>
      </c>
      <c r="K41" s="462" t="s">
        <v>1561</v>
      </c>
      <c r="L41" s="461" t="s">
        <v>1569</v>
      </c>
      <c r="M41" s="461" t="s">
        <v>1513</v>
      </c>
      <c r="N41" s="461" t="s">
        <v>1570</v>
      </c>
      <c r="O41" s="462" t="s">
        <v>1561</v>
      </c>
      <c r="P41" s="1675"/>
    </row>
    <row r="42" spans="2:16" ht="21" customHeight="1">
      <c r="B42" s="1061" t="s">
        <v>1992</v>
      </c>
      <c r="C42" s="460" t="s">
        <v>930</v>
      </c>
      <c r="D42" s="863">
        <f>SUM(E42:F42)</f>
        <v>1699</v>
      </c>
      <c r="E42" s="871">
        <v>934</v>
      </c>
      <c r="F42" s="871">
        <v>765</v>
      </c>
      <c r="G42" s="656">
        <f>D42/$P42*100</f>
        <v>14.528818197366169</v>
      </c>
      <c r="H42" s="863">
        <f>SUM(I42:J42)</f>
        <v>6876</v>
      </c>
      <c r="I42" s="871">
        <v>3491</v>
      </c>
      <c r="J42" s="871">
        <v>3385</v>
      </c>
      <c r="K42" s="657">
        <f>H42/$P42*100</f>
        <v>58.799384299640842</v>
      </c>
      <c r="L42" s="865">
        <f>SUM(M42:N42)</f>
        <v>3119</v>
      </c>
      <c r="M42" s="871">
        <v>1360</v>
      </c>
      <c r="N42" s="871">
        <v>1759</v>
      </c>
      <c r="O42" s="657">
        <f>L42/$P42*100</f>
        <v>26.671797502992987</v>
      </c>
      <c r="P42" s="866">
        <f>D42+H42+L42</f>
        <v>11694</v>
      </c>
    </row>
    <row r="43" spans="2:16" ht="21" customHeight="1">
      <c r="B43" s="1077" t="s">
        <v>2127</v>
      </c>
      <c r="C43" s="1078" t="s">
        <v>930</v>
      </c>
      <c r="D43" s="1079">
        <f>SUM(E43:F43)</f>
        <v>1677</v>
      </c>
      <c r="E43" s="1080">
        <v>920</v>
      </c>
      <c r="F43" s="1080">
        <v>757</v>
      </c>
      <c r="G43" s="1081">
        <f>D43/$P43*100</f>
        <v>14.468121818652403</v>
      </c>
      <c r="H43" s="1079">
        <f>SUM(I43:J43)</f>
        <v>6771</v>
      </c>
      <c r="I43" s="1080">
        <v>3422</v>
      </c>
      <c r="J43" s="1080">
        <v>3349</v>
      </c>
      <c r="K43" s="1082">
        <f>H43/$P43*100</f>
        <v>58.416012423431972</v>
      </c>
      <c r="L43" s="1083">
        <f>SUM(M43:N43)</f>
        <v>3143</v>
      </c>
      <c r="M43" s="1080">
        <v>1381</v>
      </c>
      <c r="N43" s="1080">
        <v>1762</v>
      </c>
      <c r="O43" s="1082">
        <f>L43/$P43*100</f>
        <v>27.115865757915625</v>
      </c>
      <c r="P43" s="1084">
        <f>D43+H43+L43</f>
        <v>11591</v>
      </c>
    </row>
    <row r="44" spans="2:16" s="25" customFormat="1" ht="21" customHeight="1">
      <c r="B44" s="1063" t="s">
        <v>2238</v>
      </c>
      <c r="C44" s="481" t="s">
        <v>930</v>
      </c>
      <c r="D44" s="867">
        <f>SUM(E44:F44)</f>
        <v>1637</v>
      </c>
      <c r="E44" s="872">
        <v>894</v>
      </c>
      <c r="F44" s="872">
        <v>743</v>
      </c>
      <c r="G44" s="654">
        <f>D44/$P44*100</f>
        <v>14.258339865865343</v>
      </c>
      <c r="H44" s="867">
        <f>SUM(I44:J44)</f>
        <v>6664</v>
      </c>
      <c r="I44" s="872">
        <v>3370</v>
      </c>
      <c r="J44" s="872">
        <v>3294</v>
      </c>
      <c r="K44" s="655">
        <f>H44/$P44*100</f>
        <v>58.043724414249631</v>
      </c>
      <c r="L44" s="869">
        <f>SUM(M44:N44)</f>
        <v>3180</v>
      </c>
      <c r="M44" s="872">
        <v>1397</v>
      </c>
      <c r="N44" s="872">
        <v>1783</v>
      </c>
      <c r="O44" s="655">
        <f>L44/$P44*100</f>
        <v>27.697935719885024</v>
      </c>
      <c r="P44" s="870">
        <f>D44+H44+L44</f>
        <v>11481</v>
      </c>
    </row>
    <row r="45" spans="2:16" ht="19.5" customHeight="1"/>
    <row r="59" ht="15" customHeight="1"/>
    <row r="66" ht="14.25" customHeight="1"/>
    <row r="67" ht="14.25" customHeight="1"/>
    <row r="68" ht="14.25" customHeight="1"/>
    <row r="69" ht="12.75" customHeight="1"/>
    <row r="70" ht="14.25" hidden="1" customHeight="1"/>
    <row r="75" ht="15" customHeight="1"/>
  </sheetData>
  <mergeCells count="37">
    <mergeCell ref="B32:P32"/>
    <mergeCell ref="L26:O26"/>
    <mergeCell ref="B39:P39"/>
    <mergeCell ref="B40:C41"/>
    <mergeCell ref="D40:G40"/>
    <mergeCell ref="H40:K40"/>
    <mergeCell ref="L40:O40"/>
    <mergeCell ref="P40:P41"/>
    <mergeCell ref="L19:O19"/>
    <mergeCell ref="D33:G33"/>
    <mergeCell ref="H19:K19"/>
    <mergeCell ref="B18:P18"/>
    <mergeCell ref="B25:P25"/>
    <mergeCell ref="H26:K26"/>
    <mergeCell ref="B19:C20"/>
    <mergeCell ref="P33:P34"/>
    <mergeCell ref="B26:C27"/>
    <mergeCell ref="D19:G19"/>
    <mergeCell ref="B33:C34"/>
    <mergeCell ref="D26:G26"/>
    <mergeCell ref="P19:P20"/>
    <mergeCell ref="H33:K33"/>
    <mergeCell ref="P26:P27"/>
    <mergeCell ref="L33:O33"/>
    <mergeCell ref="J3:P3"/>
    <mergeCell ref="P5:P6"/>
    <mergeCell ref="P12:P13"/>
    <mergeCell ref="L5:O5"/>
    <mergeCell ref="B4:P4"/>
    <mergeCell ref="B11:P11"/>
    <mergeCell ref="B12:C13"/>
    <mergeCell ref="D5:G5"/>
    <mergeCell ref="L12:O12"/>
    <mergeCell ref="H5:K5"/>
    <mergeCell ref="D12:G12"/>
    <mergeCell ref="B5:C6"/>
    <mergeCell ref="H12:K12"/>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zoomScaleNormal="100" zoomScaleSheetLayoutView="50" workbookViewId="0">
      <selection activeCell="B3" sqref="B3:P3"/>
    </sheetView>
  </sheetViews>
  <sheetFormatPr defaultRowHeight="13.5"/>
  <cols>
    <col min="1" max="1" width="1.625" style="15" customWidth="1"/>
    <col min="2" max="2" width="7.375" style="15" customWidth="1"/>
    <col min="3" max="3" width="3.75" style="15" customWidth="1"/>
    <col min="4" max="6" width="5.625" style="15" customWidth="1"/>
    <col min="7" max="7" width="5.25" style="15" customWidth="1"/>
    <col min="8" max="10" width="5.75" style="15" customWidth="1"/>
    <col min="11" max="11" width="5.25" style="15" customWidth="1"/>
    <col min="12" max="12" width="6.25" style="15" customWidth="1"/>
    <col min="13" max="14" width="5.625" style="15" customWidth="1"/>
    <col min="15" max="15" width="5.25" style="15" customWidth="1"/>
    <col min="16" max="16" width="5.75" style="15" customWidth="1"/>
    <col min="17" max="16384" width="9" style="15"/>
  </cols>
  <sheetData>
    <row r="1" spans="2:16">
      <c r="B1" s="13"/>
      <c r="C1" s="13"/>
      <c r="D1" s="1"/>
      <c r="E1" s="1"/>
      <c r="F1" s="1"/>
      <c r="G1" s="1"/>
      <c r="H1" s="1"/>
      <c r="I1" s="1"/>
      <c r="J1" s="1549" t="s">
        <v>2422</v>
      </c>
      <c r="K1" s="1676"/>
      <c r="L1" s="1676"/>
      <c r="M1" s="1676"/>
      <c r="N1" s="1676"/>
      <c r="O1" s="1676"/>
      <c r="P1" s="1676"/>
    </row>
    <row r="2" spans="2:16" ht="25.5" hidden="1" customHeight="1">
      <c r="B2" s="1"/>
      <c r="C2" s="1"/>
      <c r="D2" s="1"/>
      <c r="E2" s="1"/>
      <c r="F2" s="1"/>
      <c r="G2" s="1"/>
      <c r="H2" s="1"/>
      <c r="I2" s="1"/>
      <c r="J2" s="1"/>
      <c r="K2" s="1"/>
      <c r="L2" s="1"/>
      <c r="M2" s="1"/>
      <c r="N2" s="1"/>
      <c r="O2" s="1"/>
      <c r="P2" s="1"/>
    </row>
    <row r="3" spans="2:16" ht="18.75" customHeight="1">
      <c r="B3" s="1670" t="s">
        <v>1950</v>
      </c>
      <c r="C3" s="1671"/>
      <c r="D3" s="1672"/>
      <c r="E3" s="1672"/>
      <c r="F3" s="1672"/>
      <c r="G3" s="1672"/>
      <c r="H3" s="1672"/>
      <c r="I3" s="1672"/>
      <c r="J3" s="1672"/>
      <c r="K3" s="1672"/>
      <c r="L3" s="1672"/>
      <c r="M3" s="1672"/>
      <c r="N3" s="1672"/>
      <c r="O3" s="1672"/>
      <c r="P3" s="1673"/>
    </row>
    <row r="4" spans="2:16">
      <c r="B4" s="1541" t="s">
        <v>1614</v>
      </c>
      <c r="C4" s="1449"/>
      <c r="D4" s="1674" t="s">
        <v>323</v>
      </c>
      <c r="E4" s="1674"/>
      <c r="F4" s="1674"/>
      <c r="G4" s="1674"/>
      <c r="H4" s="1674" t="s">
        <v>324</v>
      </c>
      <c r="I4" s="1674"/>
      <c r="J4" s="1674"/>
      <c r="K4" s="1674"/>
      <c r="L4" s="1674" t="s">
        <v>325</v>
      </c>
      <c r="M4" s="1674"/>
      <c r="N4" s="1674"/>
      <c r="O4" s="1674"/>
      <c r="P4" s="1675" t="s">
        <v>272</v>
      </c>
    </row>
    <row r="5" spans="2:16" ht="26.25" customHeight="1">
      <c r="B5" s="1541"/>
      <c r="C5" s="1449"/>
      <c r="D5" s="461" t="s">
        <v>1569</v>
      </c>
      <c r="E5" s="461" t="s">
        <v>1513</v>
      </c>
      <c r="F5" s="461" t="s">
        <v>1570</v>
      </c>
      <c r="G5" s="462" t="s">
        <v>1561</v>
      </c>
      <c r="H5" s="461" t="s">
        <v>1569</v>
      </c>
      <c r="I5" s="461" t="s">
        <v>1513</v>
      </c>
      <c r="J5" s="461" t="s">
        <v>1570</v>
      </c>
      <c r="K5" s="462" t="s">
        <v>1561</v>
      </c>
      <c r="L5" s="461" t="s">
        <v>1569</v>
      </c>
      <c r="M5" s="461" t="s">
        <v>1513</v>
      </c>
      <c r="N5" s="461" t="s">
        <v>1570</v>
      </c>
      <c r="O5" s="462" t="s">
        <v>1561</v>
      </c>
      <c r="P5" s="1675"/>
    </row>
    <row r="6" spans="2:16" s="324" customFormat="1" ht="14.25" customHeight="1">
      <c r="B6" s="754" t="s">
        <v>2240</v>
      </c>
      <c r="C6" s="755" t="s">
        <v>930</v>
      </c>
      <c r="D6" s="756">
        <f>'15.学区別人口(1)'!D7+'15.学区別人口(1)'!D14+'15.学区別人口(1)'!D21+'15.学区別人口(1)'!D28+'15.学区別人口(1)'!D35+'15.学区別人口(1)'!D42</f>
        <v>7599</v>
      </c>
      <c r="E6" s="756">
        <f>'15.学区別人口(1)'!E7+'15.学区別人口(1)'!E14+'15.学区別人口(1)'!E21+'15.学区別人口(1)'!E28+'15.学区別人口(1)'!E35+'15.学区別人口(1)'!E42</f>
        <v>4000</v>
      </c>
      <c r="F6" s="756">
        <f>'15.学区別人口(1)'!F7+'15.学区別人口(1)'!F14+'15.学区別人口(1)'!F21+'15.学区別人口(1)'!F28+'15.学区別人口(1)'!F35+'15.学区別人口(1)'!F42</f>
        <v>3599</v>
      </c>
      <c r="G6" s="757">
        <f>D6/$P6*100</f>
        <v>14.971628969973994</v>
      </c>
      <c r="H6" s="756">
        <f>'15.学区別人口(1)'!H7+'15.学区別人口(1)'!H14+'15.学区別人口(1)'!H21+'15.学区別人口(1)'!H28+'15.学区別人口(1)'!H35+'15.学区別人口(1)'!H42</f>
        <v>30744</v>
      </c>
      <c r="I6" s="758">
        <f>SUM('15.学区別人口(1)'!I7,'15.学区別人口(1)'!I14,'15.学区別人口(1)'!I21,'15.学区別人口(1)'!I28,'15.学区別人口(1)'!I35,'15.学区別人口(1)'!I42)</f>
        <v>15567</v>
      </c>
      <c r="J6" s="759">
        <f>SUM('15.学区別人口(1)'!J7,'15.学区別人口(1)'!J14,'15.学区別人口(1)'!J21,'15.学区別人口(1)'!J28,'15.学区別人口(1)'!J35,'15.学区別人口(1)'!J42)</f>
        <v>15177</v>
      </c>
      <c r="K6" s="760">
        <f>H6/$P6*100</f>
        <v>60.572149105524474</v>
      </c>
      <c r="L6" s="759">
        <f>SUM('15.学区別人口(1)'!L7,'15.学区別人口(1)'!L14,'15.学区別人口(1)'!L21,'15.学区別人口(1)'!L28,'15.学区別人口(1)'!L35,'15.学区別人口(1)'!L42)</f>
        <v>12413</v>
      </c>
      <c r="M6" s="759">
        <f>SUM('15.学区別人口(1)'!M7,'15.学区別人口(1)'!M14,'15.学区別人口(1)'!M21,'15.学区別人口(1)'!M28,'15.学区別人口(1)'!M35,'15.学区別人口(1)'!M42)</f>
        <v>5623</v>
      </c>
      <c r="N6" s="759">
        <f>SUM('15.学区別人口(1)'!N7,'15.学区別人口(1)'!N14,'15.学区別人口(1)'!N21,'15.学区別人口(1)'!N28,'15.学区別人口(1)'!N35,'15.学区別人口(1)'!N42)</f>
        <v>6790</v>
      </c>
      <c r="O6" s="760">
        <f>L6/$P6*100</f>
        <v>24.456221924501538</v>
      </c>
      <c r="P6" s="761">
        <f>D6+H6+L6</f>
        <v>50756</v>
      </c>
    </row>
    <row r="7" spans="2:16" ht="14.25" customHeight="1">
      <c r="B7" s="762" t="s">
        <v>2241</v>
      </c>
      <c r="C7" s="763" t="s">
        <v>930</v>
      </c>
      <c r="D7" s="764">
        <f>SUM('15.学区別人口(1)'!D8,'15.学区別人口(1)'!D15,'15.学区別人口(1)'!D22,'15.学区別人口(1)'!D29,'15.学区別人口(1)'!D36,'15.学区別人口(1)'!D43)</f>
        <v>7587</v>
      </c>
      <c r="E7" s="764">
        <f>SUM('15.学区別人口(1)'!E8,'15.学区別人口(1)'!E15,'15.学区別人口(1)'!E22,'15.学区別人口(1)'!E29,'15.学区別人口(1)'!E36,'15.学区別人口(1)'!E43)</f>
        <v>4007</v>
      </c>
      <c r="F7" s="764">
        <f>SUM('15.学区別人口(1)'!F8,'15.学区別人口(1)'!F15,'15.学区別人口(1)'!F22,'15.学区別人口(1)'!F29,'15.学区別人口(1)'!F36,'15.学区別人口(1)'!F43)</f>
        <v>3580</v>
      </c>
      <c r="G7" s="765">
        <f>D7/$P7*100</f>
        <v>14.913315249439792</v>
      </c>
      <c r="H7" s="764">
        <f>SUM(I7:J7)</f>
        <v>30602</v>
      </c>
      <c r="I7" s="766">
        <f>SUM('15.学区別人口(1)'!I8,'15.学区別人口(1)'!I15,'15.学区別人口(1)'!I22,'15.学区別人口(1)'!I29,'15.学区別人口(1)'!I36,'15.学区別人口(1)'!I43)</f>
        <v>15516</v>
      </c>
      <c r="J7" s="767">
        <f>SUM('15.学区別人口(1)'!J8,'15.学区別人口(1)'!J15,'15.学区別人口(1)'!J22,'15.学区別人口(1)'!J29,'15.学区別人口(1)'!J36,'15.学区別人口(1)'!J43)</f>
        <v>15086</v>
      </c>
      <c r="K7" s="768">
        <f>H7/$P7*100</f>
        <v>60.152533710736336</v>
      </c>
      <c r="L7" s="767">
        <f>SUM(M7:N7)</f>
        <v>12685</v>
      </c>
      <c r="M7" s="767">
        <f>SUM('15.学区別人口(1)'!M8,'15.学区別人口(1)'!M15,'15.学区別人口(1)'!M22,'15.学区別人口(1)'!M29,'15.学区別人口(1)'!M36,'15.学区別人口(1)'!M43)</f>
        <v>5734</v>
      </c>
      <c r="N7" s="767">
        <f>SUM('15.学区別人口(1)'!N8,'15.学区別人口(1)'!N15,'15.学区別人口(1)'!N22,'15.学区別人口(1)'!N29,'15.学区別人口(1)'!N36,'15.学区別人口(1)'!N43)</f>
        <v>6951</v>
      </c>
      <c r="O7" s="768">
        <f>L7/$P7*100</f>
        <v>24.934151039823877</v>
      </c>
      <c r="P7" s="769">
        <f>D7+H7+L7</f>
        <v>50874</v>
      </c>
    </row>
    <row r="8" spans="2:16" s="325" customFormat="1" ht="14.25" customHeight="1">
      <c r="B8" s="770" t="s">
        <v>2242</v>
      </c>
      <c r="C8" s="658" t="s">
        <v>930</v>
      </c>
      <c r="D8" s="771">
        <f>SUM(E8:F8)</f>
        <v>7491</v>
      </c>
      <c r="E8" s="771">
        <f>'15.学区別人口(1)'!E9+'15.学区別人口(1)'!E16+'15.学区別人口(1)'!E23+'15.学区別人口(1)'!E30+'15.学区別人口(1)'!E37+'15.学区別人口(1)'!E44</f>
        <v>3935</v>
      </c>
      <c r="F8" s="771">
        <f>'15.学区別人口(1)'!F9+'15.学区別人口(1)'!F16+'15.学区別人口(1)'!F23+'15.学区別人口(1)'!F30+'15.学区別人口(1)'!F37+'15.学区別人口(1)'!F44</f>
        <v>3556</v>
      </c>
      <c r="G8" s="772">
        <f>D8/$P8*100</f>
        <v>14.723745503862256</v>
      </c>
      <c r="H8" s="771">
        <f>SUM(I8:J8)</f>
        <v>30449</v>
      </c>
      <c r="I8" s="773">
        <f>SUM('15.学区別人口(1)'!I9,'15.学区別人口(1)'!I16,'15.学区別人口(1)'!I23,'15.学区別人口(1)'!I30,'15.学区別人口(1)'!I37,'15.学区別人口(1)'!I44)</f>
        <v>15510</v>
      </c>
      <c r="J8" s="774">
        <f>SUM('15.学区別人口(1)'!J9,'15.学区別人口(1)'!J16,'15.学区別人口(1)'!J23,'15.学区別人口(1)'!J30,'15.学区別人口(1)'!J37,'15.学区別人口(1)'!J44)</f>
        <v>14939</v>
      </c>
      <c r="K8" s="775">
        <f>H8/$P8*100</f>
        <v>59.848261493405666</v>
      </c>
      <c r="L8" s="774">
        <f>SUM(M8:N8)</f>
        <v>12937</v>
      </c>
      <c r="M8" s="774">
        <f>SUM('15.学区別人口(1)'!M9,'15.学区別人口(1)'!M16,'15.学区別人口(1)'!M23,'15.学区別人口(1)'!M30,'15.学区別人口(1)'!M37,'15.学区別人口(1)'!M44)</f>
        <v>5836</v>
      </c>
      <c r="N8" s="774">
        <f>SUM('15.学区別人口(1)'!N9,'15.学区別人口(1)'!N16,'15.学区別人口(1)'!N23,'15.学区別人口(1)'!N30,'15.学区別人口(1)'!N37,'15.学区別人口(1)'!N44)</f>
        <v>7101</v>
      </c>
      <c r="O8" s="775">
        <f>L8/$P8*100</f>
        <v>25.42799300273208</v>
      </c>
      <c r="P8" s="776">
        <f>D8+H8+L8</f>
        <v>50877</v>
      </c>
    </row>
    <row r="9" spans="2:16" s="325" customFormat="1" ht="14.25" customHeight="1">
      <c r="B9" s="1163"/>
      <c r="C9" s="1164"/>
      <c r="D9" s="1165"/>
      <c r="E9" s="1165"/>
      <c r="F9" s="1165"/>
      <c r="G9" s="1166"/>
      <c r="H9" s="1165"/>
      <c r="I9" s="1167"/>
      <c r="J9" s="1168"/>
      <c r="K9" s="1169"/>
      <c r="L9" s="1168"/>
      <c r="M9" s="1168"/>
      <c r="N9" s="1168"/>
      <c r="O9" s="1169"/>
      <c r="P9" s="1168"/>
    </row>
    <row r="10" spans="2:16" s="325" customFormat="1" ht="14.25" customHeight="1">
      <c r="B10" s="1163"/>
      <c r="C10" s="1164"/>
      <c r="D10" s="1165"/>
      <c r="E10" s="1165"/>
      <c r="F10" s="1165"/>
      <c r="G10" s="1166"/>
      <c r="H10" s="1165"/>
      <c r="I10" s="1167"/>
      <c r="J10" s="1168"/>
      <c r="K10" s="1169"/>
      <c r="L10" s="1168"/>
      <c r="M10" s="1168"/>
      <c r="N10" s="1168"/>
      <c r="O10" s="1169"/>
      <c r="P10" s="1168"/>
    </row>
    <row r="11" spans="2:16" ht="12" customHeight="1">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ht="12" customHeight="1">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c r="B32" s="1"/>
      <c r="C32" s="1"/>
      <c r="D32" s="1"/>
      <c r="E32" s="1"/>
      <c r="F32" s="1"/>
      <c r="G32" s="1"/>
      <c r="H32" s="1"/>
      <c r="I32" s="1"/>
      <c r="J32" s="1"/>
      <c r="K32" s="1"/>
      <c r="L32" s="1"/>
      <c r="M32" s="1"/>
      <c r="N32" s="1"/>
      <c r="O32" s="1"/>
      <c r="P32" s="1"/>
    </row>
    <row r="33" spans="2:16">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4.25" customHeight="1">
      <c r="B35" s="1"/>
      <c r="C35" s="1"/>
      <c r="D35" s="1"/>
      <c r="E35" s="1"/>
      <c r="F35" s="1"/>
      <c r="G35" s="1"/>
      <c r="H35" s="1"/>
      <c r="I35" s="1"/>
      <c r="J35" s="1"/>
      <c r="K35" s="1"/>
      <c r="L35" s="1"/>
      <c r="M35" s="1"/>
      <c r="N35" s="1"/>
      <c r="O35" s="1"/>
      <c r="P35" s="1"/>
    </row>
    <row r="36" spans="2:16" ht="14.25" customHeight="1">
      <c r="B36" s="1"/>
      <c r="C36" s="1"/>
      <c r="D36" s="1"/>
      <c r="E36" s="1"/>
      <c r="F36" s="1"/>
      <c r="G36" s="1"/>
      <c r="H36" s="1"/>
      <c r="I36" s="1"/>
      <c r="J36" s="1"/>
      <c r="K36" s="1"/>
      <c r="L36" s="1"/>
      <c r="M36" s="1"/>
      <c r="N36" s="1"/>
      <c r="O36" s="1"/>
      <c r="P36" s="1"/>
    </row>
    <row r="37" spans="2:16" ht="12.75" customHeight="1">
      <c r="B37" s="1"/>
      <c r="C37" s="1"/>
      <c r="D37" s="1"/>
      <c r="E37" s="1"/>
      <c r="F37" s="1"/>
      <c r="G37" s="1"/>
      <c r="H37" s="1"/>
      <c r="I37" s="1"/>
      <c r="J37" s="1"/>
      <c r="K37" s="1"/>
      <c r="L37" s="1"/>
      <c r="M37" s="1"/>
      <c r="N37" s="1"/>
      <c r="O37" s="1"/>
      <c r="P37" s="1"/>
    </row>
    <row r="38" spans="2:16" ht="14.25" hidden="1" customHeight="1">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ht="12" customHeight="1">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row r="58" spans="2:16">
      <c r="B58" s="1"/>
      <c r="C58" s="1"/>
      <c r="D58" s="1"/>
      <c r="E58" s="1"/>
      <c r="F58" s="1"/>
      <c r="G58" s="1"/>
      <c r="H58" s="1"/>
      <c r="I58" s="1"/>
      <c r="J58" s="1"/>
      <c r="K58" s="1"/>
      <c r="L58" s="1"/>
      <c r="M58" s="1"/>
      <c r="N58" s="1"/>
      <c r="O58" s="1"/>
      <c r="P58" s="1"/>
    </row>
    <row r="59" spans="2:16">
      <c r="B59" s="1"/>
      <c r="C59" s="1"/>
      <c r="D59" s="1"/>
      <c r="E59" s="1"/>
      <c r="F59" s="1"/>
      <c r="G59" s="1"/>
      <c r="H59" s="1"/>
      <c r="I59" s="1"/>
      <c r="J59" s="1"/>
      <c r="K59" s="1"/>
      <c r="L59" s="1"/>
      <c r="M59" s="1"/>
      <c r="N59" s="1"/>
      <c r="O59" s="1"/>
      <c r="P59" s="1"/>
    </row>
  </sheetData>
  <mergeCells count="7">
    <mergeCell ref="J1:P1"/>
    <mergeCell ref="B3:P3"/>
    <mergeCell ref="B4:C5"/>
    <mergeCell ref="D4:G4"/>
    <mergeCell ref="H4:K4"/>
    <mergeCell ref="L4:O4"/>
    <mergeCell ref="P4:P5"/>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143"/>
  <sheetViews>
    <sheetView zoomScaleNormal="100" workbookViewId="0">
      <selection activeCell="D36" sqref="D36:E36"/>
    </sheetView>
  </sheetViews>
  <sheetFormatPr defaultRowHeight="13.5"/>
  <cols>
    <col min="1" max="1" width="4.125" style="11" customWidth="1"/>
    <col min="2" max="2" width="11.625" style="11" customWidth="1"/>
    <col min="3" max="3" width="7.625" style="11" customWidth="1"/>
    <col min="4" max="6" width="7.25" style="11" customWidth="1"/>
    <col min="7" max="12" width="6.625" style="11" customWidth="1"/>
    <col min="13" max="13" width="10.625" style="11" customWidth="1"/>
    <col min="14" max="16" width="5.375" style="11" customWidth="1"/>
    <col min="17" max="17" width="3.75" style="11" customWidth="1"/>
    <col min="18" max="18" width="4.75" style="11" customWidth="1"/>
    <col min="19" max="19" width="4.25" style="11" customWidth="1"/>
    <col min="20" max="20" width="2.5" style="11" bestFit="1" customWidth="1"/>
    <col min="21" max="22" width="3.875" style="11" customWidth="1"/>
    <col min="23" max="23" width="9" style="11"/>
    <col min="24" max="24" width="4.75" style="11" customWidth="1"/>
    <col min="25" max="25" width="3" style="11" customWidth="1"/>
    <col min="26" max="16384" width="9" style="11"/>
  </cols>
  <sheetData>
    <row r="1" spans="1:35" s="148" customFormat="1" ht="26.25" customHeight="1">
      <c r="A1" s="144" t="s">
        <v>1827</v>
      </c>
      <c r="B1" s="150"/>
      <c r="C1" s="150"/>
      <c r="D1" s="150"/>
      <c r="E1" s="150"/>
      <c r="F1" s="150"/>
      <c r="G1" s="150"/>
      <c r="H1" s="150"/>
      <c r="I1" s="150"/>
      <c r="J1" s="150"/>
      <c r="K1" s="150"/>
      <c r="L1" s="150"/>
      <c r="M1" s="195"/>
      <c r="N1" s="150"/>
      <c r="O1" s="150"/>
      <c r="P1" s="150"/>
      <c r="Q1" s="150"/>
      <c r="R1" s="150"/>
      <c r="S1" s="150"/>
      <c r="T1" s="150"/>
      <c r="U1" s="150"/>
      <c r="V1" s="150"/>
      <c r="W1" s="150"/>
      <c r="X1" s="149"/>
      <c r="Y1" s="149"/>
      <c r="Z1" s="149"/>
      <c r="AA1" s="149"/>
      <c r="AB1" s="149"/>
      <c r="AC1" s="149"/>
      <c r="AD1" s="149"/>
      <c r="AE1" s="149"/>
      <c r="AF1" s="149"/>
      <c r="AG1" s="149"/>
      <c r="AH1" s="149"/>
      <c r="AI1" s="149"/>
    </row>
    <row r="2" spans="1:35" s="53" customFormat="1" ht="18.75" customHeight="1">
      <c r="B2" s="52"/>
      <c r="C2" s="1498" t="s">
        <v>2423</v>
      </c>
      <c r="D2" s="1499"/>
      <c r="E2" s="1499"/>
      <c r="F2" s="1499"/>
      <c r="K2" s="55"/>
      <c r="L2" s="56"/>
      <c r="M2" s="46"/>
    </row>
    <row r="3" spans="1:35" s="53" customFormat="1" ht="20.100000000000001" customHeight="1">
      <c r="B3" s="1447" t="s">
        <v>1614</v>
      </c>
      <c r="C3" s="1501" t="s">
        <v>1341</v>
      </c>
      <c r="D3" s="1692" t="s">
        <v>326</v>
      </c>
      <c r="E3" s="1448"/>
      <c r="F3" s="1458"/>
      <c r="G3" s="31"/>
      <c r="H3" s="27"/>
      <c r="I3" s="7"/>
      <c r="J3" s="7"/>
      <c r="K3" s="57"/>
      <c r="L3" s="58"/>
      <c r="M3" s="46"/>
    </row>
    <row r="4" spans="1:35" s="53" customFormat="1" ht="20.100000000000001" customHeight="1">
      <c r="B4" s="1465"/>
      <c r="C4" s="1569"/>
      <c r="D4" s="985" t="s">
        <v>1512</v>
      </c>
      <c r="E4" s="985" t="s">
        <v>1513</v>
      </c>
      <c r="F4" s="873" t="s">
        <v>1570</v>
      </c>
      <c r="G4" s="31"/>
      <c r="H4" s="27"/>
      <c r="I4" s="27"/>
      <c r="J4" s="27"/>
      <c r="K4" s="57"/>
      <c r="L4" s="58"/>
      <c r="M4" s="46"/>
    </row>
    <row r="5" spans="1:35" s="53" customFormat="1">
      <c r="B5" s="445" t="s">
        <v>1231</v>
      </c>
      <c r="C5" s="574">
        <v>290</v>
      </c>
      <c r="D5" s="574">
        <f t="shared" ref="D5:D10" si="0">SUM(E5:F5)</f>
        <v>493</v>
      </c>
      <c r="E5" s="574">
        <v>195</v>
      </c>
      <c r="F5" s="626">
        <v>298</v>
      </c>
      <c r="G5" s="41"/>
      <c r="H5" s="59"/>
      <c r="I5" s="41"/>
      <c r="J5" s="49"/>
      <c r="K5" s="57"/>
      <c r="L5" s="60"/>
      <c r="M5" s="46"/>
    </row>
    <row r="6" spans="1:35" s="53" customFormat="1">
      <c r="B6" s="445" t="s">
        <v>1883</v>
      </c>
      <c r="C6" s="574">
        <v>242</v>
      </c>
      <c r="D6" s="574">
        <f t="shared" si="0"/>
        <v>458</v>
      </c>
      <c r="E6" s="574">
        <v>197</v>
      </c>
      <c r="F6" s="626">
        <v>261</v>
      </c>
      <c r="G6" s="7"/>
      <c r="H6" s="7"/>
      <c r="I6" s="7"/>
      <c r="J6" s="7"/>
      <c r="K6" s="7"/>
      <c r="L6" s="60"/>
      <c r="M6" s="46"/>
    </row>
    <row r="7" spans="1:35" s="53" customFormat="1">
      <c r="B7" s="445" t="s">
        <v>1942</v>
      </c>
      <c r="C7" s="574">
        <v>234</v>
      </c>
      <c r="D7" s="574">
        <f t="shared" si="0"/>
        <v>453</v>
      </c>
      <c r="E7" s="574">
        <v>201</v>
      </c>
      <c r="F7" s="626">
        <v>252</v>
      </c>
      <c r="G7" s="7"/>
      <c r="H7" s="7"/>
      <c r="I7" s="7"/>
      <c r="J7" s="7"/>
      <c r="K7" s="7"/>
      <c r="L7" s="60"/>
      <c r="M7" s="46"/>
    </row>
    <row r="8" spans="1:35" s="53" customFormat="1">
      <c r="B8" s="445" t="s">
        <v>1959</v>
      </c>
      <c r="C8" s="574">
        <v>292</v>
      </c>
      <c r="D8" s="574">
        <f t="shared" si="0"/>
        <v>513</v>
      </c>
      <c r="E8" s="574">
        <v>228</v>
      </c>
      <c r="F8" s="626">
        <v>285</v>
      </c>
      <c r="G8" s="7"/>
      <c r="H8" s="7"/>
      <c r="I8" s="7"/>
      <c r="J8" s="7"/>
      <c r="K8" s="7"/>
      <c r="L8" s="60"/>
      <c r="M8" s="46"/>
    </row>
    <row r="9" spans="1:35" s="53" customFormat="1">
      <c r="B9" s="1073" t="s">
        <v>2128</v>
      </c>
      <c r="C9" s="1074">
        <v>353</v>
      </c>
      <c r="D9" s="574">
        <f t="shared" si="0"/>
        <v>567</v>
      </c>
      <c r="E9" s="1074">
        <v>244</v>
      </c>
      <c r="F9" s="1076">
        <v>323</v>
      </c>
      <c r="G9" s="7"/>
      <c r="H9" s="7"/>
      <c r="I9" s="7"/>
      <c r="J9" s="7"/>
      <c r="K9" s="7"/>
      <c r="L9" s="60"/>
      <c r="M9" s="46"/>
    </row>
    <row r="10" spans="1:35" s="53" customFormat="1">
      <c r="B10" s="446" t="s">
        <v>2243</v>
      </c>
      <c r="C10" s="627">
        <v>404</v>
      </c>
      <c r="D10" s="627">
        <f t="shared" si="0"/>
        <v>613</v>
      </c>
      <c r="E10" s="627">
        <v>295</v>
      </c>
      <c r="F10" s="628">
        <v>318</v>
      </c>
      <c r="G10" s="7"/>
      <c r="H10" s="7"/>
      <c r="I10" s="7"/>
      <c r="J10" s="7"/>
      <c r="K10" s="7"/>
      <c r="L10" s="60"/>
      <c r="M10" s="46"/>
    </row>
    <row r="11" spans="1:35" s="53" customFormat="1">
      <c r="B11" s="297" t="s">
        <v>2091</v>
      </c>
      <c r="C11" s="7"/>
      <c r="D11" s="1060"/>
      <c r="E11" s="1060"/>
      <c r="F11" s="1060"/>
      <c r="G11" s="7"/>
      <c r="H11" s="7"/>
      <c r="I11" s="7"/>
      <c r="J11" s="7"/>
      <c r="K11" s="7"/>
      <c r="L11" s="60"/>
      <c r="M11" s="46"/>
    </row>
    <row r="12" spans="1:35" s="53" customFormat="1" ht="14.25" customHeight="1">
      <c r="B12" s="297" t="s">
        <v>2236</v>
      </c>
      <c r="C12" s="7"/>
      <c r="D12" s="41"/>
      <c r="F12" s="41"/>
      <c r="G12" s="7"/>
      <c r="H12" s="7"/>
      <c r="I12" s="7"/>
      <c r="J12" s="7"/>
      <c r="K12" s="7"/>
      <c r="L12" s="60"/>
      <c r="M12" s="46"/>
      <c r="Q12" s="559"/>
    </row>
    <row r="13" spans="1:35" s="148" customFormat="1" ht="27" customHeight="1">
      <c r="A13" s="144" t="s">
        <v>1828</v>
      </c>
      <c r="B13" s="150"/>
      <c r="C13" s="150"/>
      <c r="D13" s="150"/>
      <c r="E13" s="150"/>
      <c r="F13" s="150"/>
      <c r="G13" s="150"/>
      <c r="H13" s="150"/>
      <c r="I13" s="150"/>
      <c r="J13" s="150"/>
      <c r="K13" s="150"/>
      <c r="L13" s="150"/>
      <c r="M13" s="195"/>
      <c r="N13" s="150"/>
      <c r="O13" s="150"/>
      <c r="P13" s="150"/>
      <c r="Q13" s="150"/>
      <c r="R13" s="150"/>
      <c r="S13" s="150"/>
      <c r="T13" s="150"/>
      <c r="U13" s="150"/>
      <c r="V13" s="150"/>
      <c r="W13" s="150"/>
      <c r="X13" s="149"/>
      <c r="Y13" s="149"/>
      <c r="Z13" s="149"/>
      <c r="AA13" s="149"/>
      <c r="AB13" s="149"/>
      <c r="AC13" s="149"/>
      <c r="AD13" s="149"/>
      <c r="AE13" s="149"/>
      <c r="AF13" s="149"/>
      <c r="AG13" s="149"/>
      <c r="AH13" s="149"/>
      <c r="AI13" s="149"/>
    </row>
    <row r="14" spans="1:35" s="53" customFormat="1" ht="15.75" customHeight="1">
      <c r="B14" s="52"/>
      <c r="C14" s="3"/>
      <c r="D14" s="3"/>
      <c r="E14" s="1499" t="s">
        <v>1262</v>
      </c>
      <c r="F14" s="1499"/>
      <c r="G14" s="1499"/>
      <c r="H14" s="1499"/>
      <c r="I14" s="1499"/>
      <c r="J14" s="1499"/>
      <c r="K14" s="1499"/>
      <c r="L14" s="99"/>
      <c r="M14" s="25"/>
    </row>
    <row r="15" spans="1:35" s="53" customFormat="1" ht="15.75" customHeight="1">
      <c r="B15" s="1699" t="s">
        <v>408</v>
      </c>
      <c r="C15" s="1448" t="s">
        <v>273</v>
      </c>
      <c r="D15" s="1448" t="s">
        <v>1942</v>
      </c>
      <c r="E15" s="1448"/>
      <c r="F15" s="1448" t="s">
        <v>1959</v>
      </c>
      <c r="G15" s="1448"/>
      <c r="H15" s="1448" t="s">
        <v>2128</v>
      </c>
      <c r="I15" s="1704"/>
      <c r="J15" s="1448" t="s">
        <v>2243</v>
      </c>
      <c r="K15" s="1458"/>
    </row>
    <row r="16" spans="1:35" s="53" customFormat="1" ht="23.25" customHeight="1">
      <c r="B16" s="1705" t="s">
        <v>1512</v>
      </c>
      <c r="C16" s="1706"/>
      <c r="D16" s="1696">
        <v>453</v>
      </c>
      <c r="E16" s="1696"/>
      <c r="F16" s="1696">
        <v>513</v>
      </c>
      <c r="G16" s="1696"/>
      <c r="H16" s="1696">
        <v>567</v>
      </c>
      <c r="I16" s="1703"/>
      <c r="J16" s="1696">
        <v>613</v>
      </c>
      <c r="K16" s="1700"/>
    </row>
    <row r="17" spans="2:11" s="53" customFormat="1" ht="13.5" customHeight="1">
      <c r="B17" s="1693" t="s">
        <v>2201</v>
      </c>
      <c r="C17" s="1694"/>
      <c r="D17" s="1509" t="s">
        <v>2202</v>
      </c>
      <c r="E17" s="1509"/>
      <c r="F17" s="1509" t="s">
        <v>2202</v>
      </c>
      <c r="G17" s="1509"/>
      <c r="H17" s="1509" t="s">
        <v>2278</v>
      </c>
      <c r="I17" s="1681"/>
      <c r="J17" s="1509" t="s">
        <v>2278</v>
      </c>
      <c r="K17" s="1679"/>
    </row>
    <row r="18" spans="2:11" s="53" customFormat="1">
      <c r="B18" s="1693" t="s">
        <v>2203</v>
      </c>
      <c r="C18" s="1694"/>
      <c r="D18" s="1509">
        <v>41</v>
      </c>
      <c r="E18" s="1509"/>
      <c r="F18" s="1509">
        <v>40</v>
      </c>
      <c r="G18" s="1509"/>
      <c r="H18" s="1509">
        <v>40</v>
      </c>
      <c r="I18" s="1681"/>
      <c r="J18" s="1509">
        <v>36</v>
      </c>
      <c r="K18" s="1679"/>
    </row>
    <row r="19" spans="2:11" s="53" customFormat="1">
      <c r="B19" s="1697" t="s">
        <v>2204</v>
      </c>
      <c r="C19" s="1698"/>
      <c r="D19" s="1509" t="s">
        <v>2202</v>
      </c>
      <c r="E19" s="1509"/>
      <c r="F19" s="1509" t="s">
        <v>2202</v>
      </c>
      <c r="G19" s="1509"/>
      <c r="H19" s="1509" t="s">
        <v>147</v>
      </c>
      <c r="I19" s="1681"/>
      <c r="J19" s="1509" t="s">
        <v>2278</v>
      </c>
      <c r="K19" s="1679"/>
    </row>
    <row r="20" spans="2:11" s="53" customFormat="1">
      <c r="B20" s="1693" t="s">
        <v>2205</v>
      </c>
      <c r="C20" s="1695" t="s">
        <v>2202</v>
      </c>
      <c r="D20" s="1509" t="s">
        <v>2202</v>
      </c>
      <c r="E20" s="1509"/>
      <c r="F20" s="1509" t="s">
        <v>2202</v>
      </c>
      <c r="G20" s="1509"/>
      <c r="H20" s="1509" t="s">
        <v>147</v>
      </c>
      <c r="I20" s="1681"/>
      <c r="J20" s="1509" t="s">
        <v>2278</v>
      </c>
      <c r="K20" s="1679"/>
    </row>
    <row r="21" spans="2:11" s="53" customFormat="1">
      <c r="B21" s="1693" t="s">
        <v>1159</v>
      </c>
      <c r="C21" s="1694"/>
      <c r="D21" s="1509">
        <v>135</v>
      </c>
      <c r="E21" s="1509"/>
      <c r="F21" s="1509">
        <v>143</v>
      </c>
      <c r="G21" s="1509"/>
      <c r="H21" s="1509">
        <v>149</v>
      </c>
      <c r="I21" s="1681"/>
      <c r="J21" s="1509">
        <v>160</v>
      </c>
      <c r="K21" s="1679"/>
    </row>
    <row r="22" spans="2:11" s="53" customFormat="1">
      <c r="B22" s="1693" t="s">
        <v>2206</v>
      </c>
      <c r="C22" s="1695">
        <v>106</v>
      </c>
      <c r="D22" s="1509" t="s">
        <v>2202</v>
      </c>
      <c r="E22" s="1509"/>
      <c r="F22" s="1509" t="s">
        <v>2202</v>
      </c>
      <c r="G22" s="1509"/>
      <c r="H22" s="1509" t="s">
        <v>15</v>
      </c>
      <c r="I22" s="1681"/>
      <c r="J22" s="1509" t="s">
        <v>15</v>
      </c>
      <c r="K22" s="1679"/>
    </row>
    <row r="23" spans="2:11" s="53" customFormat="1">
      <c r="B23" s="1693" t="s">
        <v>2207</v>
      </c>
      <c r="C23" s="1694"/>
      <c r="D23" s="1509" t="s">
        <v>2202</v>
      </c>
      <c r="E23" s="1509"/>
      <c r="F23" s="1509" t="s">
        <v>2202</v>
      </c>
      <c r="G23" s="1509"/>
      <c r="H23" s="1509" t="s">
        <v>147</v>
      </c>
      <c r="I23" s="1681"/>
      <c r="J23" s="1509" t="s">
        <v>2278</v>
      </c>
      <c r="K23" s="1679"/>
    </row>
    <row r="24" spans="2:11" s="53" customFormat="1">
      <c r="B24" s="1693" t="s">
        <v>2208</v>
      </c>
      <c r="C24" s="1694"/>
      <c r="D24" s="1509" t="s">
        <v>2202</v>
      </c>
      <c r="E24" s="1509"/>
      <c r="F24" s="1509" t="s">
        <v>2202</v>
      </c>
      <c r="G24" s="1509"/>
      <c r="H24" s="1509" t="s">
        <v>147</v>
      </c>
      <c r="I24" s="1681"/>
      <c r="J24" s="1509">
        <v>10</v>
      </c>
      <c r="K24" s="1679"/>
    </row>
    <row r="25" spans="2:11" s="53" customFormat="1" ht="13.5" customHeight="1">
      <c r="B25" s="1693" t="s">
        <v>2209</v>
      </c>
      <c r="C25" s="1694"/>
      <c r="D25" s="1509">
        <v>26</v>
      </c>
      <c r="E25" s="1509"/>
      <c r="F25" s="1509">
        <v>47</v>
      </c>
      <c r="G25" s="1509"/>
      <c r="H25" s="1509">
        <v>42</v>
      </c>
      <c r="I25" s="1681"/>
      <c r="J25" s="1509">
        <v>65</v>
      </c>
      <c r="K25" s="1679"/>
    </row>
    <row r="26" spans="2:11" s="53" customFormat="1">
      <c r="B26" s="1693" t="s">
        <v>1160</v>
      </c>
      <c r="C26" s="1694"/>
      <c r="D26" s="1509">
        <v>129</v>
      </c>
      <c r="E26" s="1509"/>
      <c r="F26" s="1509">
        <v>121</v>
      </c>
      <c r="G26" s="1509"/>
      <c r="H26" s="1509">
        <v>112</v>
      </c>
      <c r="I26" s="1681"/>
      <c r="J26" s="1509">
        <v>112</v>
      </c>
      <c r="K26" s="1679"/>
    </row>
    <row r="27" spans="2:11" s="53" customFormat="1">
      <c r="B27" s="1693" t="s">
        <v>2210</v>
      </c>
      <c r="C27" s="1694"/>
      <c r="D27" s="1509" t="s">
        <v>15</v>
      </c>
      <c r="E27" s="1509"/>
      <c r="F27" s="1509" t="s">
        <v>2202</v>
      </c>
      <c r="G27" s="1509"/>
      <c r="H27" s="1509">
        <v>10</v>
      </c>
      <c r="I27" s="1681"/>
      <c r="J27" s="1509" t="s">
        <v>2278</v>
      </c>
      <c r="K27" s="1679"/>
    </row>
    <row r="28" spans="2:11" s="53" customFormat="1">
      <c r="B28" s="1697" t="s">
        <v>2211</v>
      </c>
      <c r="C28" s="1698"/>
      <c r="D28" s="1509">
        <v>15</v>
      </c>
      <c r="E28" s="1509"/>
      <c r="F28" s="1509">
        <v>14</v>
      </c>
      <c r="G28" s="1509"/>
      <c r="H28" s="1509">
        <v>14</v>
      </c>
      <c r="I28" s="1681"/>
      <c r="J28" s="1509">
        <v>17</v>
      </c>
      <c r="K28" s="1679"/>
    </row>
    <row r="29" spans="2:11" s="53" customFormat="1">
      <c r="B29" s="1693" t="s">
        <v>2212</v>
      </c>
      <c r="C29" s="1694"/>
      <c r="D29" s="1509" t="s">
        <v>2202</v>
      </c>
      <c r="E29" s="1509"/>
      <c r="F29" s="1509">
        <v>10</v>
      </c>
      <c r="G29" s="1509"/>
      <c r="H29" s="1509">
        <v>10</v>
      </c>
      <c r="I29" s="1681"/>
      <c r="J29" s="1509">
        <v>11</v>
      </c>
      <c r="K29" s="1679"/>
    </row>
    <row r="30" spans="2:11" s="53" customFormat="1">
      <c r="B30" s="1693" t="s">
        <v>2213</v>
      </c>
      <c r="C30" s="1694"/>
      <c r="D30" s="1509">
        <v>50</v>
      </c>
      <c r="E30" s="1509"/>
      <c r="F30" s="1509">
        <v>56</v>
      </c>
      <c r="G30" s="1509"/>
      <c r="H30" s="1509">
        <v>51</v>
      </c>
      <c r="I30" s="1681"/>
      <c r="J30" s="1509">
        <v>53</v>
      </c>
      <c r="K30" s="1679"/>
    </row>
    <row r="31" spans="2:11" s="53" customFormat="1">
      <c r="B31" s="1697" t="s">
        <v>2214</v>
      </c>
      <c r="C31" s="1698"/>
      <c r="D31" s="1509">
        <v>13</v>
      </c>
      <c r="E31" s="1509"/>
      <c r="F31" s="1509">
        <v>14</v>
      </c>
      <c r="G31" s="1509"/>
      <c r="H31" s="1509">
        <v>15</v>
      </c>
      <c r="I31" s="1681"/>
      <c r="J31" s="1509">
        <v>12</v>
      </c>
      <c r="K31" s="1679"/>
    </row>
    <row r="32" spans="2:11" s="53" customFormat="1">
      <c r="B32" s="1697" t="s">
        <v>1842</v>
      </c>
      <c r="C32" s="1698"/>
      <c r="D32" s="1509" t="s">
        <v>2202</v>
      </c>
      <c r="E32" s="1509"/>
      <c r="F32" s="1509" t="s">
        <v>2202</v>
      </c>
      <c r="G32" s="1509"/>
      <c r="H32" s="1509" t="s">
        <v>147</v>
      </c>
      <c r="I32" s="1681"/>
      <c r="J32" s="1509" t="s">
        <v>2278</v>
      </c>
      <c r="K32" s="1679"/>
    </row>
    <row r="33" spans="1:13" s="53" customFormat="1">
      <c r="B33" s="1697" t="s">
        <v>28</v>
      </c>
      <c r="C33" s="1698"/>
      <c r="D33" s="1509" t="s">
        <v>147</v>
      </c>
      <c r="E33" s="1509"/>
      <c r="F33" s="1509" t="s">
        <v>2202</v>
      </c>
      <c r="G33" s="1509"/>
      <c r="H33" s="1509" t="s">
        <v>147</v>
      </c>
      <c r="I33" s="1681"/>
      <c r="J33" s="1509" t="s">
        <v>2278</v>
      </c>
      <c r="K33" s="1679"/>
    </row>
    <row r="34" spans="1:13" s="53" customFormat="1">
      <c r="B34" s="1697" t="s">
        <v>2215</v>
      </c>
      <c r="C34" s="1698"/>
      <c r="D34" s="1509">
        <v>15</v>
      </c>
      <c r="E34" s="1509"/>
      <c r="F34" s="1509">
        <v>34</v>
      </c>
      <c r="G34" s="1509"/>
      <c r="H34" s="1509">
        <v>96</v>
      </c>
      <c r="I34" s="1681"/>
      <c r="J34" s="1509">
        <v>104</v>
      </c>
      <c r="K34" s="1679"/>
    </row>
    <row r="35" spans="1:13" s="53" customFormat="1">
      <c r="B35" s="1701" t="s">
        <v>2216</v>
      </c>
      <c r="C35" s="1702"/>
      <c r="D35" s="1467" t="s">
        <v>2202</v>
      </c>
      <c r="E35" s="1467"/>
      <c r="F35" s="1467" t="s">
        <v>2202</v>
      </c>
      <c r="G35" s="1467"/>
      <c r="H35" s="1677" t="s">
        <v>15</v>
      </c>
      <c r="I35" s="1680"/>
      <c r="J35" s="1677" t="s">
        <v>2279</v>
      </c>
      <c r="K35" s="1678"/>
    </row>
    <row r="36" spans="1:13" s="53" customFormat="1" ht="15.75" customHeight="1">
      <c r="B36" s="875" t="s">
        <v>414</v>
      </c>
      <c r="C36" s="326"/>
      <c r="D36" s="296"/>
      <c r="E36" s="296"/>
      <c r="F36" s="1686"/>
      <c r="G36" s="1686"/>
      <c r="H36" s="1592"/>
      <c r="I36" s="1592"/>
      <c r="J36" s="1592"/>
      <c r="K36" s="1592"/>
    </row>
    <row r="37" spans="1:13" s="53" customFormat="1" ht="15.75" customHeight="1">
      <c r="B37" s="1418" t="s">
        <v>2217</v>
      </c>
      <c r="C37" s="299"/>
      <c r="D37" s="296"/>
      <c r="E37" s="296"/>
      <c r="F37" s="300"/>
      <c r="G37" s="300"/>
      <c r="H37" s="1592"/>
      <c r="I37" s="1592"/>
      <c r="J37" s="1592"/>
      <c r="K37" s="1592"/>
    </row>
    <row r="38" spans="1:13" s="53" customFormat="1" ht="26.25" customHeight="1">
      <c r="A38" s="144" t="s">
        <v>637</v>
      </c>
      <c r="B38" s="150"/>
      <c r="C38" s="150"/>
      <c r="D38" s="150"/>
      <c r="E38" s="150"/>
      <c r="F38" s="150"/>
      <c r="G38" s="150"/>
      <c r="H38" s="150"/>
      <c r="I38" s="150"/>
      <c r="J38" s="150"/>
      <c r="K38" s="150"/>
      <c r="L38" s="150"/>
    </row>
    <row r="39" spans="1:13" s="53" customFormat="1" ht="15.75" customHeight="1">
      <c r="A39" s="3"/>
      <c r="B39" s="3"/>
      <c r="C39" s="1498" t="s">
        <v>1966</v>
      </c>
      <c r="D39" s="1499"/>
      <c r="E39" s="1499"/>
      <c r="F39" s="1499"/>
      <c r="G39" s="1499"/>
      <c r="J39" s="14"/>
      <c r="K39" s="11"/>
      <c r="L39" s="47"/>
    </row>
    <row r="40" spans="1:13" s="53" customFormat="1" ht="15.75" customHeight="1">
      <c r="A40" s="3"/>
      <c r="B40" s="1447" t="s">
        <v>1516</v>
      </c>
      <c r="C40" s="1501" t="s">
        <v>129</v>
      </c>
      <c r="D40" s="1501" t="s">
        <v>130</v>
      </c>
      <c r="E40" s="1501" t="s">
        <v>1340</v>
      </c>
      <c r="F40" s="1501" t="s">
        <v>1716</v>
      </c>
      <c r="G40" s="1707" t="s">
        <v>1018</v>
      </c>
      <c r="H40" s="31"/>
      <c r="I40" s="31"/>
      <c r="J40" s="31"/>
      <c r="K40" s="31"/>
      <c r="L40" s="43"/>
      <c r="M40" s="25"/>
    </row>
    <row r="41" spans="1:13" s="53" customFormat="1" ht="15.75" customHeight="1">
      <c r="A41" s="3"/>
      <c r="B41" s="1465"/>
      <c r="C41" s="1569"/>
      <c r="D41" s="1569"/>
      <c r="E41" s="1569"/>
      <c r="F41" s="1709"/>
      <c r="G41" s="1708"/>
      <c r="H41" s="31"/>
      <c r="I41" s="31"/>
      <c r="J41" s="31"/>
      <c r="K41" s="43"/>
      <c r="L41" s="43"/>
      <c r="M41" s="25"/>
    </row>
    <row r="42" spans="1:13">
      <c r="A42" s="3"/>
      <c r="B42" s="445" t="s">
        <v>1231</v>
      </c>
      <c r="C42" s="574">
        <v>287</v>
      </c>
      <c r="D42" s="574">
        <v>77</v>
      </c>
      <c r="E42" s="574">
        <v>492</v>
      </c>
      <c r="F42" s="574">
        <v>398</v>
      </c>
      <c r="G42" s="626">
        <f t="shared" ref="G42:G47" si="1">E42-F42</f>
        <v>94</v>
      </c>
      <c r="H42" s="49"/>
      <c r="I42" s="49"/>
      <c r="J42" s="49"/>
      <c r="K42" s="49"/>
      <c r="L42" s="49"/>
    </row>
    <row r="43" spans="1:13">
      <c r="A43" s="3"/>
      <c r="B43" s="445" t="s">
        <v>1883</v>
      </c>
      <c r="C43" s="574">
        <v>281</v>
      </c>
      <c r="D43" s="574">
        <v>82</v>
      </c>
      <c r="E43" s="574">
        <v>504</v>
      </c>
      <c r="F43" s="574">
        <v>419</v>
      </c>
      <c r="G43" s="626">
        <f t="shared" si="1"/>
        <v>85</v>
      </c>
      <c r="H43" s="7"/>
      <c r="I43" s="7"/>
      <c r="J43" s="7"/>
      <c r="K43" s="7"/>
      <c r="L43" s="7"/>
    </row>
    <row r="44" spans="1:13">
      <c r="A44" s="3"/>
      <c r="B44" s="445" t="s">
        <v>1942</v>
      </c>
      <c r="C44" s="574">
        <v>259</v>
      </c>
      <c r="D44" s="574">
        <v>87</v>
      </c>
      <c r="E44" s="574">
        <v>498</v>
      </c>
      <c r="F44" s="574">
        <v>450</v>
      </c>
      <c r="G44" s="626">
        <f t="shared" si="1"/>
        <v>48</v>
      </c>
      <c r="H44" s="7"/>
      <c r="I44" s="7"/>
      <c r="J44" s="7"/>
      <c r="K44" s="7"/>
      <c r="L44" s="7"/>
    </row>
    <row r="45" spans="1:13">
      <c r="A45" s="3"/>
      <c r="B45" s="445" t="s">
        <v>1959</v>
      </c>
      <c r="C45" s="574">
        <v>269</v>
      </c>
      <c r="D45" s="574">
        <v>79</v>
      </c>
      <c r="E45" s="574">
        <v>512</v>
      </c>
      <c r="F45" s="574">
        <v>405</v>
      </c>
      <c r="G45" s="626">
        <f t="shared" si="1"/>
        <v>107</v>
      </c>
      <c r="H45" s="7"/>
      <c r="I45" s="7"/>
      <c r="J45" s="7"/>
      <c r="K45" s="7"/>
      <c r="L45" s="7"/>
    </row>
    <row r="46" spans="1:13">
      <c r="A46" s="3"/>
      <c r="B46" s="1073" t="s">
        <v>2128</v>
      </c>
      <c r="C46" s="1074">
        <v>244</v>
      </c>
      <c r="D46" s="1074">
        <v>60</v>
      </c>
      <c r="E46" s="1074">
        <v>396</v>
      </c>
      <c r="F46" s="1074">
        <v>439</v>
      </c>
      <c r="G46" s="1075">
        <f t="shared" si="1"/>
        <v>-43</v>
      </c>
      <c r="H46" s="7"/>
      <c r="I46" s="7"/>
      <c r="J46" s="7"/>
      <c r="K46" s="7"/>
      <c r="L46" s="7"/>
    </row>
    <row r="47" spans="1:13">
      <c r="A47" s="3"/>
      <c r="B47" s="446" t="s">
        <v>2243</v>
      </c>
      <c r="C47" s="627">
        <v>245</v>
      </c>
      <c r="D47" s="627">
        <v>77</v>
      </c>
      <c r="E47" s="627">
        <v>468</v>
      </c>
      <c r="F47" s="627">
        <v>434</v>
      </c>
      <c r="G47" s="952">
        <f t="shared" si="1"/>
        <v>34</v>
      </c>
      <c r="H47" s="7"/>
      <c r="I47" s="7"/>
      <c r="J47" s="7"/>
      <c r="K47" s="7"/>
      <c r="L47" s="7"/>
    </row>
    <row r="48" spans="1:13" ht="18.75" customHeight="1">
      <c r="A48" s="3"/>
      <c r="B48" s="295" t="s">
        <v>2218</v>
      </c>
      <c r="C48" s="876"/>
      <c r="D48" s="30"/>
      <c r="E48" s="30"/>
      <c r="F48" s="30"/>
      <c r="G48" s="30"/>
      <c r="H48" s="7"/>
      <c r="I48" s="7"/>
      <c r="J48" s="7"/>
      <c r="K48" s="7"/>
      <c r="L48" s="7"/>
    </row>
    <row r="49" spans="1:12" ht="26.25" customHeight="1">
      <c r="A49" s="144" t="s">
        <v>638</v>
      </c>
      <c r="B49" s="150"/>
      <c r="C49" s="195"/>
      <c r="D49" s="195"/>
      <c r="E49" s="195"/>
      <c r="F49" s="195"/>
      <c r="G49" s="195"/>
      <c r="H49" s="195"/>
      <c r="I49" s="195"/>
      <c r="J49" s="195"/>
      <c r="K49" s="150"/>
      <c r="L49" s="150"/>
    </row>
    <row r="50" spans="1:12">
      <c r="A50" s="3"/>
      <c r="B50" s="3"/>
      <c r="C50" s="1537" t="s">
        <v>2424</v>
      </c>
      <c r="D50" s="1537"/>
      <c r="E50" s="1537"/>
      <c r="F50" s="1537"/>
      <c r="G50" s="1537"/>
    </row>
    <row r="51" spans="1:12" ht="13.5" customHeight="1">
      <c r="A51" s="3"/>
      <c r="B51" s="1447" t="s">
        <v>1509</v>
      </c>
      <c r="C51" s="1448" t="s">
        <v>1510</v>
      </c>
      <c r="D51" s="1448"/>
      <c r="E51" s="1448" t="s">
        <v>1511</v>
      </c>
      <c r="F51" s="1448"/>
      <c r="G51" s="1501" t="s">
        <v>2093</v>
      </c>
      <c r="H51" s="1707"/>
      <c r="I51" s="7"/>
      <c r="J51" s="7"/>
      <c r="K51" s="7"/>
      <c r="L51" s="31"/>
    </row>
    <row r="52" spans="1:12">
      <c r="A52" s="3"/>
      <c r="B52" s="1465"/>
      <c r="C52" s="1443" t="s">
        <v>1512</v>
      </c>
      <c r="D52" s="1443"/>
      <c r="E52" s="1443" t="s">
        <v>1512</v>
      </c>
      <c r="F52" s="1443"/>
      <c r="G52" s="1569"/>
      <c r="H52" s="1708"/>
      <c r="I52" s="7"/>
      <c r="J52" s="7"/>
      <c r="K52" s="7"/>
      <c r="L52" s="7"/>
    </row>
    <row r="53" spans="1:12" ht="14.25" customHeight="1">
      <c r="A53" s="3"/>
      <c r="B53" s="445" t="s">
        <v>1231</v>
      </c>
      <c r="C53" s="1689">
        <v>2064</v>
      </c>
      <c r="D53" s="1689"/>
      <c r="E53" s="1689">
        <v>2082</v>
      </c>
      <c r="F53" s="1689"/>
      <c r="G53" s="1687">
        <f t="shared" ref="G53:G58" si="2">C53-E53</f>
        <v>-18</v>
      </c>
      <c r="H53" s="1688"/>
      <c r="I53" s="49"/>
      <c r="J53" s="49"/>
      <c r="K53" s="49"/>
      <c r="L53" s="49"/>
    </row>
    <row r="54" spans="1:12" ht="14.25" customHeight="1">
      <c r="B54" s="445" t="s">
        <v>1883</v>
      </c>
      <c r="C54" s="1689">
        <v>1947</v>
      </c>
      <c r="D54" s="1689"/>
      <c r="E54" s="1689">
        <v>2017</v>
      </c>
      <c r="F54" s="1689"/>
      <c r="G54" s="1687">
        <f t="shared" si="2"/>
        <v>-70</v>
      </c>
      <c r="H54" s="1688"/>
      <c r="I54" s="49"/>
      <c r="J54" s="49"/>
      <c r="K54" s="49"/>
      <c r="L54" s="49"/>
    </row>
    <row r="55" spans="1:12" ht="14.25" customHeight="1">
      <c r="B55" s="445" t="s">
        <v>1942</v>
      </c>
      <c r="C55" s="1689">
        <v>2030</v>
      </c>
      <c r="D55" s="1689"/>
      <c r="E55" s="1689">
        <v>2050</v>
      </c>
      <c r="F55" s="1689"/>
      <c r="G55" s="1687">
        <f t="shared" si="2"/>
        <v>-20</v>
      </c>
      <c r="H55" s="1688"/>
      <c r="I55" s="7"/>
      <c r="J55" s="7"/>
      <c r="K55" s="7"/>
      <c r="L55" s="7"/>
    </row>
    <row r="56" spans="1:12" ht="14.25" customHeight="1">
      <c r="B56" s="445" t="s">
        <v>1959</v>
      </c>
      <c r="C56" s="1689">
        <v>1972</v>
      </c>
      <c r="D56" s="1689"/>
      <c r="E56" s="1689">
        <v>1905</v>
      </c>
      <c r="F56" s="1689"/>
      <c r="G56" s="1687">
        <f t="shared" si="2"/>
        <v>67</v>
      </c>
      <c r="H56" s="1688"/>
      <c r="I56" s="7"/>
      <c r="J56" s="7"/>
      <c r="K56" s="7"/>
      <c r="L56" s="7"/>
    </row>
    <row r="57" spans="1:12" ht="14.25" customHeight="1">
      <c r="B57" s="1073" t="s">
        <v>2128</v>
      </c>
      <c r="C57" s="1690">
        <v>2056</v>
      </c>
      <c r="D57" s="1690"/>
      <c r="E57" s="1690">
        <v>1826</v>
      </c>
      <c r="F57" s="1690"/>
      <c r="G57" s="1682">
        <f t="shared" si="2"/>
        <v>230</v>
      </c>
      <c r="H57" s="1683"/>
      <c r="I57" s="7"/>
      <c r="J57" s="7"/>
      <c r="K57" s="7"/>
      <c r="L57" s="7"/>
    </row>
    <row r="58" spans="1:12" ht="14.25" customHeight="1">
      <c r="B58" s="446" t="s">
        <v>2243</v>
      </c>
      <c r="C58" s="1691">
        <v>1984</v>
      </c>
      <c r="D58" s="1691"/>
      <c r="E58" s="1691">
        <v>2036</v>
      </c>
      <c r="F58" s="1691"/>
      <c r="G58" s="1684">
        <f t="shared" si="2"/>
        <v>-52</v>
      </c>
      <c r="H58" s="1685"/>
      <c r="I58" s="7"/>
      <c r="J58" s="49"/>
      <c r="K58" s="7"/>
      <c r="L58" s="7"/>
    </row>
    <row r="59" spans="1:12">
      <c r="B59" s="291" t="s">
        <v>1211</v>
      </c>
      <c r="C59" s="21"/>
      <c r="H59" s="7"/>
      <c r="I59" s="7"/>
      <c r="J59" s="7"/>
      <c r="K59" s="7"/>
      <c r="L59" s="7"/>
    </row>
    <row r="61" spans="1:12">
      <c r="B61" s="37"/>
      <c r="C61" s="37"/>
      <c r="D61" s="37"/>
      <c r="E61" s="37"/>
      <c r="F61" s="37"/>
      <c r="G61" s="37"/>
      <c r="H61" s="37"/>
      <c r="I61" s="37"/>
      <c r="J61" s="37"/>
      <c r="K61" s="37"/>
    </row>
    <row r="62" spans="1:12">
      <c r="B62" s="37"/>
      <c r="C62" s="37"/>
      <c r="D62" s="37"/>
      <c r="E62" s="37"/>
      <c r="F62" s="37"/>
      <c r="G62" s="37"/>
      <c r="H62" s="37"/>
      <c r="I62" s="37"/>
      <c r="J62" s="37"/>
      <c r="K62" s="37"/>
    </row>
    <row r="63" spans="1:12">
      <c r="B63" s="37"/>
      <c r="C63" s="37"/>
      <c r="D63" s="37"/>
      <c r="E63" s="37"/>
      <c r="F63" s="37"/>
      <c r="G63" s="37"/>
      <c r="H63" s="37"/>
      <c r="I63" s="37"/>
      <c r="J63" s="37"/>
      <c r="K63" s="37"/>
    </row>
    <row r="64" spans="1:12">
      <c r="B64" s="37"/>
      <c r="C64" s="37"/>
      <c r="D64" s="37"/>
      <c r="E64" s="37"/>
      <c r="F64" s="37"/>
      <c r="G64" s="37"/>
      <c r="H64" s="37"/>
      <c r="I64" s="37"/>
      <c r="J64" s="37"/>
      <c r="K64" s="37"/>
    </row>
    <row r="65" spans="2:11">
      <c r="B65" s="37"/>
      <c r="C65" s="37"/>
      <c r="D65" s="37"/>
      <c r="E65" s="37"/>
      <c r="F65" s="37"/>
      <c r="G65" s="37"/>
      <c r="H65" s="37"/>
      <c r="I65" s="37"/>
      <c r="J65" s="37"/>
      <c r="K65" s="37"/>
    </row>
    <row r="66" spans="2:11">
      <c r="B66" s="37"/>
      <c r="C66" s="37"/>
      <c r="D66" s="37"/>
      <c r="E66" s="37"/>
      <c r="F66" s="37"/>
      <c r="G66" s="37"/>
      <c r="H66" s="37"/>
      <c r="I66" s="37"/>
      <c r="J66" s="37"/>
      <c r="K66" s="37"/>
    </row>
    <row r="67" spans="2:11">
      <c r="B67" s="37"/>
      <c r="C67" s="37"/>
      <c r="D67" s="37"/>
      <c r="E67" s="37"/>
      <c r="F67" s="37"/>
      <c r="G67" s="37"/>
      <c r="H67" s="37"/>
      <c r="I67" s="37"/>
      <c r="J67" s="37"/>
      <c r="K67" s="37"/>
    </row>
    <row r="68" spans="2:11">
      <c r="B68" s="37"/>
      <c r="C68" s="37"/>
      <c r="D68" s="37"/>
      <c r="E68" s="37"/>
      <c r="F68" s="37"/>
      <c r="G68" s="37"/>
      <c r="H68" s="37"/>
      <c r="I68" s="37"/>
      <c r="J68" s="37"/>
      <c r="K68" s="37"/>
    </row>
    <row r="69" spans="2:11">
      <c r="B69" s="37"/>
      <c r="C69" s="37"/>
      <c r="D69" s="37"/>
      <c r="E69" s="37"/>
      <c r="F69" s="37"/>
      <c r="G69" s="37"/>
      <c r="H69" s="37"/>
      <c r="I69" s="37"/>
      <c r="J69" s="37"/>
      <c r="K69" s="37"/>
    </row>
    <row r="70" spans="2:11">
      <c r="B70" s="37"/>
      <c r="C70" s="37"/>
      <c r="D70" s="37"/>
      <c r="E70" s="37"/>
      <c r="F70" s="37"/>
      <c r="G70" s="37"/>
      <c r="H70" s="37"/>
      <c r="I70" s="37"/>
      <c r="J70" s="37"/>
      <c r="K70" s="37"/>
    </row>
    <row r="71" spans="2:11">
      <c r="B71" s="37"/>
      <c r="C71" s="37"/>
      <c r="D71" s="37"/>
      <c r="E71" s="37"/>
      <c r="F71" s="37"/>
      <c r="G71" s="37"/>
      <c r="H71" s="37"/>
      <c r="I71" s="37"/>
      <c r="J71" s="37"/>
      <c r="K71" s="37"/>
    </row>
    <row r="72" spans="2:11">
      <c r="B72" s="37"/>
      <c r="C72" s="37"/>
      <c r="D72" s="37"/>
      <c r="E72" s="37"/>
      <c r="F72" s="37"/>
      <c r="G72" s="37"/>
      <c r="H72" s="37"/>
      <c r="I72" s="37"/>
      <c r="J72" s="37"/>
      <c r="K72" s="37"/>
    </row>
    <row r="73" spans="2:11">
      <c r="B73" s="37"/>
      <c r="C73" s="37"/>
      <c r="D73" s="37"/>
      <c r="E73" s="37"/>
      <c r="F73" s="37"/>
      <c r="G73" s="37"/>
      <c r="H73" s="37"/>
      <c r="I73" s="37"/>
      <c r="J73" s="37"/>
      <c r="K73" s="37"/>
    </row>
    <row r="74" spans="2:11">
      <c r="B74" s="37"/>
      <c r="C74" s="37"/>
      <c r="D74" s="37"/>
      <c r="E74" s="37"/>
      <c r="F74" s="37"/>
      <c r="G74" s="37"/>
      <c r="H74" s="37"/>
      <c r="I74" s="37"/>
      <c r="J74" s="37"/>
      <c r="K74" s="37"/>
    </row>
    <row r="75" spans="2:11">
      <c r="B75" s="37"/>
      <c r="C75" s="37"/>
      <c r="D75" s="37"/>
      <c r="E75" s="37"/>
      <c r="F75" s="37"/>
      <c r="G75" s="37"/>
      <c r="H75" s="37"/>
      <c r="I75" s="37"/>
      <c r="J75" s="37"/>
      <c r="K75" s="37"/>
    </row>
    <row r="76" spans="2:11">
      <c r="B76" s="37"/>
      <c r="C76" s="37"/>
      <c r="D76" s="37"/>
      <c r="E76" s="37"/>
      <c r="F76" s="37"/>
      <c r="G76" s="37"/>
      <c r="H76" s="37"/>
      <c r="I76" s="37"/>
      <c r="J76" s="37"/>
      <c r="K76" s="37"/>
    </row>
    <row r="77" spans="2:11">
      <c r="B77" s="37"/>
      <c r="C77" s="37"/>
      <c r="D77" s="37"/>
      <c r="E77" s="37"/>
      <c r="F77" s="37"/>
      <c r="G77" s="37"/>
      <c r="H77" s="37"/>
      <c r="I77" s="37"/>
      <c r="J77" s="37"/>
      <c r="K77" s="37"/>
    </row>
    <row r="78" spans="2:11">
      <c r="B78" s="37"/>
      <c r="C78" s="37"/>
      <c r="D78" s="37"/>
      <c r="E78" s="37"/>
      <c r="F78" s="37"/>
      <c r="G78" s="37"/>
      <c r="H78" s="37"/>
      <c r="I78" s="37"/>
      <c r="J78" s="37"/>
      <c r="K78" s="37"/>
    </row>
    <row r="79" spans="2:11">
      <c r="B79" s="37"/>
      <c r="C79" s="37"/>
      <c r="D79" s="37"/>
      <c r="E79" s="37"/>
      <c r="F79" s="37"/>
      <c r="G79" s="37"/>
      <c r="H79" s="37"/>
      <c r="I79" s="37"/>
      <c r="J79" s="37"/>
      <c r="K79" s="37"/>
    </row>
    <row r="80" spans="2:11">
      <c r="B80" s="37"/>
      <c r="C80" s="37"/>
      <c r="D80" s="37"/>
      <c r="E80" s="37"/>
      <c r="F80" s="37"/>
      <c r="G80" s="37"/>
      <c r="H80" s="37"/>
      <c r="I80" s="37"/>
      <c r="J80" s="37"/>
      <c r="K80" s="37"/>
    </row>
    <row r="81" spans="2:11">
      <c r="B81" s="37"/>
      <c r="C81" s="37"/>
      <c r="D81" s="37"/>
      <c r="E81" s="37"/>
      <c r="F81" s="37"/>
      <c r="G81" s="37"/>
      <c r="H81" s="37"/>
      <c r="I81" s="37"/>
      <c r="J81" s="37"/>
      <c r="K81" s="37"/>
    </row>
    <row r="82" spans="2:11">
      <c r="B82" s="37"/>
      <c r="C82" s="37"/>
      <c r="D82" s="37"/>
      <c r="E82" s="37"/>
      <c r="F82" s="37"/>
      <c r="G82" s="37"/>
      <c r="H82" s="37"/>
      <c r="I82" s="37"/>
      <c r="J82" s="37"/>
      <c r="K82" s="37"/>
    </row>
    <row r="83" spans="2:11">
      <c r="B83" s="37"/>
      <c r="C83" s="37"/>
      <c r="D83" s="37"/>
      <c r="E83" s="37"/>
      <c r="F83" s="37"/>
      <c r="G83" s="37"/>
      <c r="H83" s="37"/>
      <c r="I83" s="37"/>
      <c r="J83" s="37"/>
      <c r="K83" s="37"/>
    </row>
    <row r="84" spans="2:11">
      <c r="B84" s="37"/>
      <c r="C84" s="37"/>
      <c r="D84" s="37"/>
      <c r="E84" s="37"/>
      <c r="F84" s="37"/>
      <c r="G84" s="37"/>
      <c r="H84" s="37"/>
      <c r="I84" s="37"/>
      <c r="J84" s="37"/>
      <c r="K84" s="37"/>
    </row>
    <row r="85" spans="2:11">
      <c r="B85" s="37"/>
      <c r="C85" s="37"/>
      <c r="D85" s="37"/>
      <c r="E85" s="37"/>
      <c r="F85" s="37"/>
      <c r="G85" s="37"/>
      <c r="H85" s="37"/>
      <c r="I85" s="37"/>
      <c r="J85" s="37"/>
      <c r="K85" s="37"/>
    </row>
    <row r="86" spans="2:11">
      <c r="B86" s="37"/>
      <c r="C86" s="37"/>
      <c r="D86" s="37"/>
      <c r="E86" s="37"/>
      <c r="F86" s="37"/>
      <c r="G86" s="37"/>
      <c r="H86" s="37"/>
      <c r="I86" s="37"/>
      <c r="J86" s="37"/>
      <c r="K86" s="37"/>
    </row>
    <row r="87" spans="2:11">
      <c r="B87" s="37"/>
      <c r="C87" s="37"/>
      <c r="D87" s="37"/>
      <c r="E87" s="37"/>
      <c r="F87" s="37"/>
      <c r="G87" s="37"/>
      <c r="H87" s="37"/>
      <c r="I87" s="37"/>
      <c r="J87" s="37"/>
      <c r="K87" s="37"/>
    </row>
    <row r="88" spans="2:11">
      <c r="B88" s="37"/>
      <c r="C88" s="37"/>
      <c r="D88" s="37"/>
      <c r="E88" s="37"/>
      <c r="F88" s="37"/>
      <c r="G88" s="37"/>
      <c r="H88" s="37"/>
      <c r="I88" s="37"/>
      <c r="J88" s="37"/>
      <c r="K88" s="37"/>
    </row>
    <row r="89" spans="2:11">
      <c r="B89" s="37"/>
      <c r="C89" s="37"/>
      <c r="D89" s="37"/>
      <c r="E89" s="37"/>
      <c r="F89" s="37"/>
      <c r="G89" s="37"/>
      <c r="H89" s="37"/>
      <c r="I89" s="37"/>
      <c r="J89" s="37"/>
      <c r="K89" s="37"/>
    </row>
    <row r="90" spans="2:11">
      <c r="B90" s="37"/>
      <c r="C90" s="37"/>
      <c r="D90" s="37"/>
      <c r="E90" s="37"/>
      <c r="F90" s="37"/>
      <c r="G90" s="37"/>
      <c r="H90" s="37"/>
      <c r="I90" s="37"/>
      <c r="J90" s="37"/>
      <c r="K90" s="37"/>
    </row>
    <row r="91" spans="2:11">
      <c r="B91" s="37"/>
      <c r="C91" s="37"/>
      <c r="D91" s="37"/>
      <c r="E91" s="37"/>
      <c r="F91" s="37"/>
      <c r="G91" s="37"/>
      <c r="H91" s="37"/>
      <c r="I91" s="37"/>
      <c r="J91" s="37"/>
      <c r="K91" s="37"/>
    </row>
    <row r="92" spans="2:11">
      <c r="B92" s="37"/>
      <c r="C92" s="37"/>
      <c r="D92" s="37"/>
      <c r="E92" s="37"/>
      <c r="F92" s="37"/>
      <c r="G92" s="37"/>
      <c r="H92" s="37"/>
      <c r="I92" s="37"/>
      <c r="J92" s="37"/>
      <c r="K92" s="37"/>
    </row>
    <row r="93" spans="2:11">
      <c r="B93" s="37"/>
      <c r="C93" s="37"/>
      <c r="D93" s="37"/>
      <c r="E93" s="37"/>
      <c r="F93" s="37"/>
      <c r="G93" s="37"/>
      <c r="H93" s="37"/>
      <c r="I93" s="37"/>
      <c r="J93" s="37"/>
      <c r="K93" s="37"/>
    </row>
    <row r="94" spans="2:11">
      <c r="B94" s="37"/>
      <c r="C94" s="37"/>
      <c r="D94" s="37"/>
      <c r="E94" s="37"/>
      <c r="F94" s="37"/>
      <c r="G94" s="37"/>
      <c r="H94" s="37"/>
      <c r="I94" s="37"/>
      <c r="J94" s="37"/>
      <c r="K94" s="37"/>
    </row>
    <row r="95" spans="2:11">
      <c r="B95" s="37"/>
      <c r="C95" s="37"/>
      <c r="D95" s="37"/>
      <c r="E95" s="37"/>
      <c r="F95" s="37"/>
      <c r="G95" s="37"/>
      <c r="H95" s="37"/>
      <c r="I95" s="37"/>
      <c r="J95" s="37"/>
      <c r="K95" s="37"/>
    </row>
    <row r="96" spans="2:11">
      <c r="B96" s="37"/>
      <c r="C96" s="37"/>
      <c r="D96" s="37"/>
      <c r="E96" s="37"/>
      <c r="F96" s="37"/>
      <c r="G96" s="37"/>
      <c r="H96" s="37"/>
      <c r="I96" s="37"/>
      <c r="J96" s="37"/>
      <c r="K96" s="37"/>
    </row>
    <row r="97" spans="2:11">
      <c r="B97" s="37"/>
      <c r="C97" s="37"/>
      <c r="D97" s="37"/>
      <c r="E97" s="37"/>
      <c r="F97" s="37"/>
      <c r="G97" s="37"/>
      <c r="H97" s="37"/>
      <c r="I97" s="37"/>
      <c r="J97" s="37"/>
      <c r="K97" s="37"/>
    </row>
    <row r="98" spans="2:11">
      <c r="B98" s="37"/>
      <c r="C98" s="37"/>
      <c r="D98" s="37"/>
      <c r="E98" s="37"/>
      <c r="F98" s="37"/>
      <c r="G98" s="37"/>
      <c r="H98" s="37"/>
      <c r="I98" s="37"/>
      <c r="J98" s="37"/>
      <c r="K98" s="37"/>
    </row>
    <row r="99" spans="2:11">
      <c r="B99" s="37"/>
      <c r="C99" s="37"/>
      <c r="D99" s="37"/>
      <c r="E99" s="37"/>
      <c r="F99" s="37"/>
      <c r="G99" s="37"/>
      <c r="H99" s="37"/>
      <c r="I99" s="37"/>
      <c r="J99" s="37"/>
      <c r="K99" s="37"/>
    </row>
    <row r="100" spans="2:11">
      <c r="B100" s="37"/>
      <c r="C100" s="37"/>
      <c r="D100" s="37"/>
      <c r="E100" s="37"/>
      <c r="F100" s="37"/>
      <c r="G100" s="37"/>
      <c r="H100" s="37"/>
      <c r="I100" s="37"/>
      <c r="J100" s="37"/>
      <c r="K100" s="37"/>
    </row>
    <row r="101" spans="2:11">
      <c r="B101" s="37"/>
      <c r="C101" s="37"/>
      <c r="D101" s="37"/>
      <c r="E101" s="37"/>
      <c r="F101" s="37"/>
      <c r="G101" s="37"/>
      <c r="H101" s="37"/>
      <c r="I101" s="37"/>
      <c r="J101" s="37"/>
      <c r="K101" s="37"/>
    </row>
    <row r="102" spans="2:11">
      <c r="B102" s="37"/>
      <c r="C102" s="37"/>
      <c r="D102" s="37"/>
      <c r="E102" s="37"/>
      <c r="F102" s="37"/>
      <c r="G102" s="37"/>
      <c r="H102" s="37"/>
      <c r="I102" s="37"/>
      <c r="J102" s="37"/>
      <c r="K102" s="37"/>
    </row>
    <row r="103" spans="2:11">
      <c r="B103" s="37"/>
      <c r="C103" s="37"/>
      <c r="D103" s="37"/>
      <c r="E103" s="37"/>
      <c r="F103" s="37"/>
      <c r="G103" s="37"/>
      <c r="H103" s="37"/>
      <c r="I103" s="37"/>
      <c r="J103" s="37"/>
      <c r="K103" s="37"/>
    </row>
    <row r="104" spans="2:11">
      <c r="B104" s="37"/>
      <c r="C104" s="37"/>
      <c r="D104" s="37"/>
      <c r="E104" s="37"/>
      <c r="F104" s="37"/>
      <c r="G104" s="37"/>
      <c r="H104" s="37"/>
      <c r="I104" s="37"/>
      <c r="J104" s="37"/>
      <c r="K104" s="37"/>
    </row>
    <row r="105" spans="2:11">
      <c r="B105" s="37"/>
      <c r="C105" s="37"/>
      <c r="D105" s="37"/>
      <c r="E105" s="37"/>
      <c r="F105" s="37"/>
      <c r="G105" s="37"/>
      <c r="H105" s="37"/>
      <c r="I105" s="37"/>
      <c r="J105" s="37"/>
      <c r="K105" s="37"/>
    </row>
    <row r="106" spans="2:11">
      <c r="B106" s="37"/>
      <c r="C106" s="37"/>
      <c r="D106" s="37"/>
      <c r="E106" s="37"/>
      <c r="F106" s="37"/>
      <c r="G106" s="37"/>
      <c r="H106" s="37"/>
      <c r="I106" s="37"/>
      <c r="J106" s="37"/>
      <c r="K106" s="37"/>
    </row>
    <row r="107" spans="2:11">
      <c r="B107" s="37"/>
      <c r="C107" s="37"/>
      <c r="D107" s="37"/>
      <c r="E107" s="37"/>
      <c r="F107" s="37"/>
      <c r="G107" s="37"/>
      <c r="H107" s="37"/>
      <c r="I107" s="37"/>
      <c r="J107" s="37"/>
      <c r="K107" s="37"/>
    </row>
    <row r="108" spans="2:11">
      <c r="B108" s="37"/>
      <c r="C108" s="37"/>
      <c r="D108" s="37"/>
      <c r="E108" s="37"/>
      <c r="F108" s="37"/>
      <c r="G108" s="37"/>
      <c r="H108" s="37"/>
      <c r="I108" s="37"/>
      <c r="J108" s="37"/>
      <c r="K108" s="37"/>
    </row>
    <row r="109" spans="2:11">
      <c r="B109" s="37"/>
      <c r="C109" s="37"/>
      <c r="D109" s="37"/>
      <c r="E109" s="37"/>
      <c r="F109" s="37"/>
      <c r="G109" s="37"/>
      <c r="H109" s="37"/>
      <c r="I109" s="37"/>
      <c r="J109" s="37"/>
      <c r="K109" s="37"/>
    </row>
    <row r="110" spans="2:11">
      <c r="B110" s="37"/>
      <c r="C110" s="37"/>
      <c r="D110" s="37"/>
      <c r="E110" s="37"/>
      <c r="F110" s="37"/>
      <c r="G110" s="37"/>
      <c r="H110" s="37"/>
      <c r="I110" s="37"/>
      <c r="J110" s="37"/>
      <c r="K110" s="37"/>
    </row>
    <row r="111" spans="2:11">
      <c r="B111" s="37"/>
      <c r="C111" s="37"/>
      <c r="D111" s="37"/>
      <c r="E111" s="37"/>
      <c r="F111" s="37"/>
      <c r="G111" s="37"/>
      <c r="H111" s="37"/>
      <c r="I111" s="37"/>
      <c r="J111" s="37"/>
      <c r="K111" s="37"/>
    </row>
    <row r="112" spans="2:11">
      <c r="B112" s="37"/>
      <c r="C112" s="37"/>
      <c r="D112" s="37"/>
      <c r="E112" s="37"/>
      <c r="F112" s="37"/>
      <c r="G112" s="37"/>
      <c r="H112" s="37"/>
      <c r="I112" s="37"/>
      <c r="J112" s="37"/>
      <c r="K112" s="37"/>
    </row>
    <row r="113" spans="2:11">
      <c r="B113" s="37"/>
      <c r="C113" s="37"/>
      <c r="D113" s="37"/>
      <c r="E113" s="37"/>
      <c r="F113" s="37"/>
      <c r="G113" s="37"/>
      <c r="H113" s="37"/>
      <c r="I113" s="37"/>
      <c r="J113" s="37"/>
      <c r="K113" s="37"/>
    </row>
    <row r="114" spans="2:11">
      <c r="B114" s="37"/>
      <c r="C114" s="37"/>
      <c r="D114" s="37"/>
      <c r="E114" s="37"/>
      <c r="F114" s="37"/>
      <c r="G114" s="37"/>
      <c r="H114" s="37"/>
      <c r="I114" s="37"/>
      <c r="J114" s="37"/>
      <c r="K114" s="37"/>
    </row>
    <row r="115" spans="2:11">
      <c r="B115" s="37"/>
      <c r="C115" s="37"/>
      <c r="D115" s="37"/>
      <c r="E115" s="37"/>
      <c r="F115" s="37"/>
      <c r="G115" s="37"/>
      <c r="H115" s="37"/>
      <c r="I115" s="37"/>
      <c r="J115" s="37"/>
      <c r="K115" s="37"/>
    </row>
    <row r="116" spans="2:11">
      <c r="B116" s="37"/>
      <c r="C116" s="37"/>
      <c r="D116" s="37"/>
      <c r="E116" s="37"/>
      <c r="F116" s="37"/>
      <c r="G116" s="37"/>
      <c r="H116" s="37"/>
      <c r="I116" s="37"/>
      <c r="J116" s="37"/>
      <c r="K116" s="37"/>
    </row>
    <row r="117" spans="2:11">
      <c r="B117" s="37"/>
      <c r="C117" s="37"/>
      <c r="D117" s="37"/>
      <c r="E117" s="37"/>
      <c r="F117" s="37"/>
      <c r="G117" s="37"/>
      <c r="H117" s="37"/>
      <c r="I117" s="37"/>
      <c r="J117" s="37"/>
      <c r="K117" s="37"/>
    </row>
    <row r="118" spans="2:11">
      <c r="B118" s="37"/>
      <c r="C118" s="37"/>
      <c r="D118" s="37"/>
      <c r="E118" s="37"/>
      <c r="F118" s="37"/>
      <c r="G118" s="37"/>
      <c r="H118" s="37"/>
      <c r="I118" s="37"/>
      <c r="J118" s="37"/>
      <c r="K118" s="37"/>
    </row>
    <row r="119" spans="2:11">
      <c r="B119" s="37"/>
      <c r="C119" s="37"/>
      <c r="D119" s="37"/>
      <c r="E119" s="37"/>
      <c r="F119" s="37"/>
      <c r="G119" s="37"/>
      <c r="H119" s="37"/>
      <c r="I119" s="37"/>
      <c r="J119" s="37"/>
      <c r="K119" s="37"/>
    </row>
    <row r="120" spans="2:11">
      <c r="B120" s="37"/>
      <c r="C120" s="37"/>
      <c r="D120" s="37"/>
      <c r="E120" s="37"/>
      <c r="F120" s="37"/>
      <c r="G120" s="37"/>
      <c r="H120" s="37"/>
      <c r="I120" s="37"/>
      <c r="J120" s="37"/>
      <c r="K120" s="37"/>
    </row>
    <row r="121" spans="2:11">
      <c r="B121" s="37"/>
      <c r="C121" s="37"/>
      <c r="D121" s="37"/>
      <c r="E121" s="37"/>
      <c r="F121" s="37"/>
      <c r="G121" s="37"/>
      <c r="H121" s="37"/>
      <c r="I121" s="37"/>
      <c r="J121" s="37"/>
      <c r="K121" s="37"/>
    </row>
    <row r="122" spans="2:11">
      <c r="B122" s="37"/>
      <c r="C122" s="37"/>
      <c r="D122" s="37"/>
      <c r="E122" s="37"/>
      <c r="F122" s="37"/>
      <c r="G122" s="37"/>
      <c r="H122" s="37"/>
      <c r="I122" s="37"/>
      <c r="J122" s="37"/>
      <c r="K122" s="37"/>
    </row>
    <row r="123" spans="2:11">
      <c r="B123" s="37"/>
      <c r="C123" s="37"/>
      <c r="D123" s="37"/>
      <c r="E123" s="37"/>
      <c r="F123" s="37"/>
      <c r="G123" s="37"/>
      <c r="H123" s="37"/>
      <c r="I123" s="37"/>
      <c r="J123" s="37"/>
      <c r="K123" s="37"/>
    </row>
    <row r="124" spans="2:11">
      <c r="B124" s="37"/>
      <c r="C124" s="37"/>
      <c r="D124" s="37"/>
      <c r="E124" s="37"/>
      <c r="F124" s="37"/>
      <c r="G124" s="37"/>
      <c r="H124" s="37"/>
      <c r="I124" s="37"/>
      <c r="J124" s="37"/>
      <c r="K124" s="37"/>
    </row>
    <row r="125" spans="2:11">
      <c r="B125" s="37"/>
      <c r="C125" s="37"/>
      <c r="D125" s="37"/>
      <c r="E125" s="37"/>
      <c r="F125" s="37"/>
      <c r="G125" s="37"/>
      <c r="H125" s="37"/>
      <c r="I125" s="37"/>
      <c r="J125" s="37"/>
      <c r="K125" s="37"/>
    </row>
    <row r="126" spans="2:11">
      <c r="B126" s="37"/>
      <c r="C126" s="37"/>
      <c r="D126" s="37"/>
      <c r="E126" s="37"/>
      <c r="F126" s="37"/>
      <c r="G126" s="37"/>
      <c r="H126" s="37"/>
      <c r="I126" s="37"/>
      <c r="J126" s="37"/>
      <c r="K126" s="37"/>
    </row>
    <row r="127" spans="2:11">
      <c r="B127" s="37"/>
      <c r="C127" s="37"/>
      <c r="D127" s="37"/>
      <c r="E127" s="37"/>
      <c r="F127" s="37"/>
      <c r="G127" s="37"/>
      <c r="H127" s="37"/>
      <c r="I127" s="37"/>
      <c r="J127" s="37"/>
      <c r="K127" s="37"/>
    </row>
    <row r="128" spans="2:11">
      <c r="B128" s="37"/>
      <c r="C128" s="37"/>
      <c r="D128" s="37"/>
      <c r="E128" s="37"/>
      <c r="F128" s="37"/>
      <c r="G128" s="37"/>
      <c r="H128" s="37"/>
      <c r="I128" s="37"/>
      <c r="J128" s="37"/>
      <c r="K128" s="37"/>
    </row>
    <row r="129" spans="2:11">
      <c r="B129" s="37"/>
      <c r="C129" s="37"/>
      <c r="D129" s="37"/>
      <c r="E129" s="37"/>
      <c r="F129" s="37"/>
      <c r="G129" s="37"/>
      <c r="H129" s="37"/>
      <c r="I129" s="37"/>
      <c r="J129" s="37"/>
      <c r="K129" s="37"/>
    </row>
    <row r="130" spans="2:11">
      <c r="B130" s="37"/>
      <c r="C130" s="37"/>
      <c r="D130" s="37"/>
      <c r="E130" s="37"/>
      <c r="F130" s="37"/>
      <c r="G130" s="37"/>
      <c r="H130" s="37"/>
      <c r="I130" s="37"/>
      <c r="J130" s="37"/>
      <c r="K130" s="37"/>
    </row>
    <row r="131" spans="2:11">
      <c r="B131" s="37"/>
      <c r="C131" s="37"/>
      <c r="D131" s="37"/>
      <c r="E131" s="37"/>
      <c r="F131" s="37"/>
      <c r="G131" s="37"/>
      <c r="H131" s="37"/>
      <c r="I131" s="37"/>
      <c r="J131" s="37"/>
      <c r="K131" s="37"/>
    </row>
    <row r="132" spans="2:11">
      <c r="B132" s="37"/>
      <c r="C132" s="37"/>
      <c r="D132" s="37"/>
      <c r="E132" s="37"/>
      <c r="F132" s="37"/>
      <c r="G132" s="37"/>
      <c r="H132" s="37"/>
      <c r="I132" s="37"/>
      <c r="J132" s="37"/>
      <c r="K132" s="37"/>
    </row>
    <row r="133" spans="2:11">
      <c r="B133" s="37"/>
      <c r="C133" s="37"/>
      <c r="D133" s="37"/>
      <c r="E133" s="37"/>
      <c r="F133" s="37"/>
      <c r="G133" s="37"/>
      <c r="H133" s="37"/>
      <c r="I133" s="37"/>
      <c r="J133" s="37"/>
      <c r="K133" s="37"/>
    </row>
    <row r="134" spans="2:11">
      <c r="B134" s="37"/>
      <c r="C134" s="37"/>
      <c r="D134" s="37"/>
      <c r="E134" s="37"/>
      <c r="F134" s="37"/>
      <c r="G134" s="37"/>
      <c r="H134" s="37"/>
      <c r="I134" s="37"/>
      <c r="J134" s="37"/>
      <c r="K134" s="37"/>
    </row>
    <row r="135" spans="2:11">
      <c r="B135" s="37"/>
      <c r="C135" s="37"/>
      <c r="D135" s="37"/>
      <c r="E135" s="37"/>
      <c r="F135" s="37"/>
      <c r="G135" s="37"/>
      <c r="H135" s="37"/>
      <c r="I135" s="37"/>
      <c r="J135" s="37"/>
      <c r="K135" s="37"/>
    </row>
    <row r="136" spans="2:11">
      <c r="B136" s="37"/>
      <c r="C136" s="37"/>
      <c r="D136" s="37"/>
      <c r="E136" s="37"/>
      <c r="F136" s="37"/>
      <c r="G136" s="37"/>
      <c r="H136" s="37"/>
      <c r="I136" s="37"/>
      <c r="J136" s="37"/>
      <c r="K136" s="37"/>
    </row>
    <row r="137" spans="2:11">
      <c r="B137" s="37"/>
      <c r="C137" s="37"/>
      <c r="D137" s="37"/>
      <c r="E137" s="37"/>
      <c r="F137" s="37"/>
      <c r="G137" s="37"/>
      <c r="H137" s="37"/>
      <c r="I137" s="37"/>
      <c r="J137" s="37"/>
      <c r="K137" s="37"/>
    </row>
    <row r="138" spans="2:11">
      <c r="B138" s="37"/>
      <c r="C138" s="37"/>
      <c r="D138" s="37"/>
      <c r="E138" s="37"/>
      <c r="F138" s="37"/>
      <c r="G138" s="37"/>
      <c r="H138" s="37"/>
      <c r="I138" s="37"/>
      <c r="J138" s="37"/>
      <c r="K138" s="37"/>
    </row>
    <row r="139" spans="2:11">
      <c r="B139" s="37"/>
      <c r="C139" s="37"/>
      <c r="D139" s="37"/>
      <c r="E139" s="37"/>
      <c r="F139" s="37"/>
      <c r="G139" s="37"/>
      <c r="H139" s="37"/>
      <c r="I139" s="37"/>
      <c r="J139" s="37"/>
      <c r="K139" s="37"/>
    </row>
    <row r="140" spans="2:11">
      <c r="B140" s="37"/>
      <c r="C140" s="37"/>
      <c r="D140" s="37"/>
      <c r="E140" s="37"/>
      <c r="F140" s="37"/>
      <c r="G140" s="37"/>
      <c r="H140" s="37"/>
      <c r="I140" s="37"/>
      <c r="J140" s="37"/>
      <c r="K140" s="37"/>
    </row>
    <row r="141" spans="2:11">
      <c r="B141" s="37"/>
      <c r="C141" s="37"/>
      <c r="D141" s="37"/>
      <c r="E141" s="37"/>
      <c r="F141" s="37"/>
      <c r="G141" s="37"/>
      <c r="H141" s="37"/>
      <c r="I141" s="37"/>
      <c r="J141" s="37"/>
      <c r="K141" s="37"/>
    </row>
    <row r="142" spans="2:11">
      <c r="B142" s="37"/>
      <c r="C142" s="37"/>
      <c r="D142" s="37"/>
      <c r="E142" s="37"/>
      <c r="F142" s="37"/>
      <c r="G142" s="37"/>
      <c r="H142" s="37"/>
      <c r="I142" s="37"/>
      <c r="J142" s="37"/>
      <c r="K142" s="37"/>
    </row>
    <row r="143" spans="2:11">
      <c r="B143" s="37"/>
      <c r="C143" s="37"/>
      <c r="D143" s="37"/>
      <c r="E143" s="37"/>
      <c r="F143" s="37"/>
      <c r="G143" s="37"/>
      <c r="H143" s="37"/>
      <c r="I143" s="37"/>
      <c r="J143" s="37"/>
      <c r="K143" s="37"/>
    </row>
  </sheetData>
  <mergeCells count="147">
    <mergeCell ref="B26:C26"/>
    <mergeCell ref="B25:C25"/>
    <mergeCell ref="D29:E29"/>
    <mergeCell ref="B51:B52"/>
    <mergeCell ref="C51:D51"/>
    <mergeCell ref="E51:F51"/>
    <mergeCell ref="C52:D52"/>
    <mergeCell ref="E52:F52"/>
    <mergeCell ref="G51:H52"/>
    <mergeCell ref="B40:B41"/>
    <mergeCell ref="C40:C41"/>
    <mergeCell ref="D40:D41"/>
    <mergeCell ref="E40:E41"/>
    <mergeCell ref="F40:F41"/>
    <mergeCell ref="G40:G41"/>
    <mergeCell ref="D15:E15"/>
    <mergeCell ref="H15:I15"/>
    <mergeCell ref="H19:I19"/>
    <mergeCell ref="B16:C16"/>
    <mergeCell ref="H22:I22"/>
    <mergeCell ref="D16:E16"/>
    <mergeCell ref="F17:G17"/>
    <mergeCell ref="F15:G15"/>
    <mergeCell ref="B23:C23"/>
    <mergeCell ref="B22:C22"/>
    <mergeCell ref="J17:K17"/>
    <mergeCell ref="H16:I16"/>
    <mergeCell ref="J19:K19"/>
    <mergeCell ref="D23:E23"/>
    <mergeCell ref="F23:G23"/>
    <mergeCell ref="F18:G18"/>
    <mergeCell ref="H18:I18"/>
    <mergeCell ref="F20:G20"/>
    <mergeCell ref="F19:G19"/>
    <mergeCell ref="D22:E22"/>
    <mergeCell ref="J22:K22"/>
    <mergeCell ref="J23:K23"/>
    <mergeCell ref="F21:G21"/>
    <mergeCell ref="H21:I21"/>
    <mergeCell ref="H26:I26"/>
    <mergeCell ref="F24:G24"/>
    <mergeCell ref="F22:G22"/>
    <mergeCell ref="B31:C31"/>
    <mergeCell ref="B33:C33"/>
    <mergeCell ref="F33:G33"/>
    <mergeCell ref="F30:G30"/>
    <mergeCell ref="H23:I23"/>
    <mergeCell ref="F27:G27"/>
    <mergeCell ref="F26:G26"/>
    <mergeCell ref="D24:E24"/>
    <mergeCell ref="F25:G25"/>
    <mergeCell ref="B24:C24"/>
    <mergeCell ref="H24:I24"/>
    <mergeCell ref="B29:C29"/>
    <mergeCell ref="D30:E30"/>
    <mergeCell ref="D25:E25"/>
    <mergeCell ref="B28:C28"/>
    <mergeCell ref="B30:C30"/>
    <mergeCell ref="D28:E28"/>
    <mergeCell ref="D26:E26"/>
    <mergeCell ref="B27:C27"/>
    <mergeCell ref="D27:E27"/>
    <mergeCell ref="H36:I36"/>
    <mergeCell ref="H31:I31"/>
    <mergeCell ref="D35:E35"/>
    <mergeCell ref="H33:I33"/>
    <mergeCell ref="B32:C32"/>
    <mergeCell ref="H34:I34"/>
    <mergeCell ref="B34:C34"/>
    <mergeCell ref="F31:G31"/>
    <mergeCell ref="F32:G32"/>
    <mergeCell ref="D33:E33"/>
    <mergeCell ref="D34:E34"/>
    <mergeCell ref="F34:G34"/>
    <mergeCell ref="D31:E31"/>
    <mergeCell ref="D32:E32"/>
    <mergeCell ref="B35:C35"/>
    <mergeCell ref="H32:I32"/>
    <mergeCell ref="C2:F2"/>
    <mergeCell ref="D19:E19"/>
    <mergeCell ref="D17:E17"/>
    <mergeCell ref="H17:I17"/>
    <mergeCell ref="D3:F3"/>
    <mergeCell ref="B21:C21"/>
    <mergeCell ref="B20:C20"/>
    <mergeCell ref="F16:G16"/>
    <mergeCell ref="B3:B4"/>
    <mergeCell ref="D20:E20"/>
    <mergeCell ref="H20:I20"/>
    <mergeCell ref="B18:C18"/>
    <mergeCell ref="B19:C19"/>
    <mergeCell ref="C3:C4"/>
    <mergeCell ref="B15:C15"/>
    <mergeCell ref="B17:C17"/>
    <mergeCell ref="E14:K14"/>
    <mergeCell ref="J18:K18"/>
    <mergeCell ref="D18:E18"/>
    <mergeCell ref="J21:K21"/>
    <mergeCell ref="J15:K15"/>
    <mergeCell ref="D21:E21"/>
    <mergeCell ref="J16:K16"/>
    <mergeCell ref="J20:K20"/>
    <mergeCell ref="G57:H57"/>
    <mergeCell ref="G58:H58"/>
    <mergeCell ref="J36:K36"/>
    <mergeCell ref="J37:K37"/>
    <mergeCell ref="H37:I37"/>
    <mergeCell ref="F36:G36"/>
    <mergeCell ref="C39:G39"/>
    <mergeCell ref="C50:G50"/>
    <mergeCell ref="G53:H53"/>
    <mergeCell ref="G54:H54"/>
    <mergeCell ref="C56:D56"/>
    <mergeCell ref="E56:F56"/>
    <mergeCell ref="C57:D57"/>
    <mergeCell ref="E57:F57"/>
    <mergeCell ref="C58:D58"/>
    <mergeCell ref="E58:F58"/>
    <mergeCell ref="C53:D53"/>
    <mergeCell ref="E53:F53"/>
    <mergeCell ref="C54:D54"/>
    <mergeCell ref="E54:F54"/>
    <mergeCell ref="C55:D55"/>
    <mergeCell ref="E55:F55"/>
    <mergeCell ref="G55:H55"/>
    <mergeCell ref="G56:H56"/>
    <mergeCell ref="J35:K35"/>
    <mergeCell ref="J34:K34"/>
    <mergeCell ref="J33:K33"/>
    <mergeCell ref="H35:I35"/>
    <mergeCell ref="F35:G35"/>
    <mergeCell ref="F28:G28"/>
    <mergeCell ref="F29:G29"/>
    <mergeCell ref="J30:K30"/>
    <mergeCell ref="J24:K24"/>
    <mergeCell ref="J26:K26"/>
    <mergeCell ref="H30:I30"/>
    <mergeCell ref="H25:I25"/>
    <mergeCell ref="J31:K31"/>
    <mergeCell ref="J32:K32"/>
    <mergeCell ref="J28:K28"/>
    <mergeCell ref="J29:K29"/>
    <mergeCell ref="H29:I29"/>
    <mergeCell ref="H28:I28"/>
    <mergeCell ref="H27:I27"/>
    <mergeCell ref="J25:K25"/>
    <mergeCell ref="J27:K27"/>
  </mergeCells>
  <phoneticPr fontId="2"/>
  <pageMargins left="0.78740157480314965" right="0.78740157480314965" top="0.59055118110236227" bottom="0.59055118110236227" header="0.39370078740157483" footer="0.39370078740157483"/>
  <pageSetup paperSize="9" scale="87" firstPageNumber="4" orientation="portrait"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D40"/>
  <sheetViews>
    <sheetView zoomScaleNormal="100" workbookViewId="0">
      <selection activeCell="P11" sqref="P11"/>
    </sheetView>
  </sheetViews>
  <sheetFormatPr defaultRowHeight="13.5"/>
  <cols>
    <col min="1" max="1" width="1.25" style="64" customWidth="1"/>
    <col min="2" max="2" width="11" style="64" bestFit="1" customWidth="1"/>
    <col min="3" max="14" width="5.875" style="64" customWidth="1"/>
    <col min="15" max="16384" width="9" style="64"/>
  </cols>
  <sheetData>
    <row r="1" spans="1:30" s="148" customFormat="1" ht="26.25" customHeight="1">
      <c r="A1" s="144" t="s">
        <v>1215</v>
      </c>
      <c r="B1" s="150"/>
      <c r="C1" s="150"/>
      <c r="D1" s="150"/>
      <c r="E1" s="150"/>
      <c r="F1" s="150"/>
      <c r="G1" s="150"/>
      <c r="H1" s="150"/>
      <c r="I1" s="150"/>
      <c r="J1" s="150"/>
      <c r="K1" s="150"/>
      <c r="L1" s="150"/>
      <c r="M1" s="150"/>
      <c r="N1" s="150"/>
      <c r="O1" s="150"/>
      <c r="P1" s="150"/>
      <c r="Q1" s="150"/>
      <c r="R1" s="150"/>
      <c r="S1" s="149"/>
      <c r="T1" s="149"/>
      <c r="U1" s="149"/>
      <c r="V1" s="149"/>
      <c r="W1" s="149"/>
      <c r="X1" s="149"/>
      <c r="Y1" s="149"/>
      <c r="Z1" s="149"/>
      <c r="AA1" s="149"/>
      <c r="AB1" s="149"/>
      <c r="AC1" s="149"/>
      <c r="AD1" s="149"/>
    </row>
    <row r="2" spans="1:30" s="24" customFormat="1" ht="18.75" customHeight="1">
      <c r="A2" s="63"/>
      <c r="B2" s="4"/>
      <c r="C2" s="4"/>
      <c r="D2" s="4"/>
      <c r="E2" s="4"/>
      <c r="F2" s="4"/>
      <c r="G2" s="4"/>
      <c r="H2" s="1710" t="s">
        <v>307</v>
      </c>
      <c r="I2" s="1613"/>
      <c r="J2" s="1613"/>
      <c r="K2" s="1613"/>
      <c r="L2" s="1613"/>
      <c r="M2" s="1613"/>
      <c r="N2" s="1613"/>
    </row>
    <row r="3" spans="1:30" ht="16.5" customHeight="1">
      <c r="B3" s="1711" t="s">
        <v>1614</v>
      </c>
      <c r="C3" s="1713" t="s">
        <v>2234</v>
      </c>
      <c r="D3" s="1717"/>
      <c r="E3" s="1717"/>
      <c r="F3" s="1717"/>
      <c r="G3" s="1717"/>
      <c r="H3" s="1718"/>
      <c r="I3" s="1713" t="s">
        <v>2235</v>
      </c>
      <c r="J3" s="1714"/>
      <c r="K3" s="1714"/>
      <c r="L3" s="1714"/>
      <c r="M3" s="1714"/>
      <c r="N3" s="1715"/>
    </row>
    <row r="4" spans="1:30" ht="16.5" customHeight="1">
      <c r="B4" s="1712"/>
      <c r="C4" s="1465" t="s">
        <v>2128</v>
      </c>
      <c r="D4" s="1443"/>
      <c r="E4" s="1464"/>
      <c r="F4" s="1716" t="s">
        <v>2243</v>
      </c>
      <c r="G4" s="1443"/>
      <c r="H4" s="1464"/>
      <c r="I4" s="1716" t="s">
        <v>2128</v>
      </c>
      <c r="J4" s="1443"/>
      <c r="K4" s="1464"/>
      <c r="L4" s="1716" t="s">
        <v>2243</v>
      </c>
      <c r="M4" s="1443"/>
      <c r="N4" s="1464"/>
    </row>
    <row r="5" spans="1:30" ht="16.5" customHeight="1">
      <c r="B5" s="1712"/>
      <c r="C5" s="497" t="s">
        <v>1512</v>
      </c>
      <c r="D5" s="432" t="s">
        <v>1513</v>
      </c>
      <c r="E5" s="433" t="s">
        <v>1570</v>
      </c>
      <c r="F5" s="1309" t="s">
        <v>1512</v>
      </c>
      <c r="G5" s="432" t="s">
        <v>1513</v>
      </c>
      <c r="H5" s="1312" t="s">
        <v>1570</v>
      </c>
      <c r="I5" s="1309" t="s">
        <v>1512</v>
      </c>
      <c r="J5" s="432" t="s">
        <v>1513</v>
      </c>
      <c r="K5" s="433" t="s">
        <v>1570</v>
      </c>
      <c r="L5" s="1309" t="s">
        <v>1512</v>
      </c>
      <c r="M5" s="432" t="s">
        <v>1513</v>
      </c>
      <c r="N5" s="1312" t="s">
        <v>1570</v>
      </c>
    </row>
    <row r="6" spans="1:30" ht="16.5" customHeight="1">
      <c r="B6" s="877" t="s">
        <v>1216</v>
      </c>
      <c r="C6" s="1322">
        <f>D6+E6</f>
        <v>132</v>
      </c>
      <c r="D6" s="1307">
        <v>64</v>
      </c>
      <c r="E6" s="1311">
        <v>68</v>
      </c>
      <c r="F6" s="1322">
        <f t="shared" ref="F6:F20" si="0">G6+H6</f>
        <v>129</v>
      </c>
      <c r="G6" s="1319">
        <v>60</v>
      </c>
      <c r="H6" s="1316">
        <v>69</v>
      </c>
      <c r="I6" s="1310">
        <f>J6+K6</f>
        <v>116</v>
      </c>
      <c r="J6" s="1307">
        <v>61</v>
      </c>
      <c r="K6" s="1311">
        <v>55</v>
      </c>
      <c r="L6" s="1322">
        <f t="shared" ref="L6:L35" si="1">M6+N6</f>
        <v>105</v>
      </c>
      <c r="M6" s="1319">
        <v>44</v>
      </c>
      <c r="N6" s="1316">
        <v>61</v>
      </c>
    </row>
    <row r="7" spans="1:30" ht="16.5" customHeight="1">
      <c r="B7" s="878" t="s">
        <v>1217</v>
      </c>
      <c r="C7" s="1322">
        <f t="shared" ref="C7:C21" si="2">D7+E7</f>
        <v>37</v>
      </c>
      <c r="D7" s="1307">
        <v>18</v>
      </c>
      <c r="E7" s="1311">
        <v>19</v>
      </c>
      <c r="F7" s="1322">
        <f t="shared" si="0"/>
        <v>42</v>
      </c>
      <c r="G7" s="1319">
        <v>27</v>
      </c>
      <c r="H7" s="1316">
        <v>15</v>
      </c>
      <c r="I7" s="1310">
        <f t="shared" ref="I7:I22" si="3">J7+K7</f>
        <v>34</v>
      </c>
      <c r="J7" s="1307">
        <v>18</v>
      </c>
      <c r="K7" s="1311">
        <v>16</v>
      </c>
      <c r="L7" s="1322">
        <f t="shared" si="1"/>
        <v>44</v>
      </c>
      <c r="M7" s="1319">
        <v>23</v>
      </c>
      <c r="N7" s="1316">
        <v>21</v>
      </c>
    </row>
    <row r="8" spans="1:30" ht="16.5" customHeight="1">
      <c r="B8" s="878" t="s">
        <v>1218</v>
      </c>
      <c r="C8" s="1322">
        <f t="shared" si="2"/>
        <v>22</v>
      </c>
      <c r="D8" s="1307">
        <v>11</v>
      </c>
      <c r="E8" s="1311">
        <v>11</v>
      </c>
      <c r="F8" s="1323">
        <f t="shared" si="0"/>
        <v>25</v>
      </c>
      <c r="G8" s="1319">
        <v>10</v>
      </c>
      <c r="H8" s="1316">
        <v>15</v>
      </c>
      <c r="I8" s="1310">
        <f t="shared" si="3"/>
        <v>7</v>
      </c>
      <c r="J8" s="1307">
        <v>4</v>
      </c>
      <c r="K8" s="1311">
        <v>3</v>
      </c>
      <c r="L8" s="1323">
        <f t="shared" si="1"/>
        <v>12</v>
      </c>
      <c r="M8" s="1319">
        <v>9</v>
      </c>
      <c r="N8" s="1316">
        <v>3</v>
      </c>
    </row>
    <row r="9" spans="1:30" ht="16.5" customHeight="1">
      <c r="B9" s="878" t="s">
        <v>289</v>
      </c>
      <c r="C9" s="1322">
        <f t="shared" si="2"/>
        <v>102</v>
      </c>
      <c r="D9" s="1307">
        <v>50</v>
      </c>
      <c r="E9" s="1311">
        <v>52</v>
      </c>
      <c r="F9" s="1322">
        <f t="shared" si="0"/>
        <v>123</v>
      </c>
      <c r="G9" s="1319">
        <v>65</v>
      </c>
      <c r="H9" s="1316">
        <v>58</v>
      </c>
      <c r="I9" s="1310">
        <f t="shared" si="3"/>
        <v>127</v>
      </c>
      <c r="J9" s="1307">
        <v>70</v>
      </c>
      <c r="K9" s="1311">
        <v>57</v>
      </c>
      <c r="L9" s="1322">
        <f t="shared" si="1"/>
        <v>122</v>
      </c>
      <c r="M9" s="1319">
        <v>63</v>
      </c>
      <c r="N9" s="1316">
        <v>59</v>
      </c>
    </row>
    <row r="10" spans="1:30" ht="16.5" customHeight="1">
      <c r="B10" s="878" t="s">
        <v>769</v>
      </c>
      <c r="C10" s="1322">
        <f t="shared" si="2"/>
        <v>102</v>
      </c>
      <c r="D10" s="1307">
        <v>62</v>
      </c>
      <c r="E10" s="1311">
        <v>40</v>
      </c>
      <c r="F10" s="1323">
        <f t="shared" si="0"/>
        <v>94</v>
      </c>
      <c r="G10" s="1319">
        <v>49</v>
      </c>
      <c r="H10" s="1316">
        <v>45</v>
      </c>
      <c r="I10" s="1310">
        <f t="shared" si="3"/>
        <v>98</v>
      </c>
      <c r="J10" s="1307">
        <v>45</v>
      </c>
      <c r="K10" s="1311">
        <v>53</v>
      </c>
      <c r="L10" s="1323">
        <f t="shared" si="1"/>
        <v>112</v>
      </c>
      <c r="M10" s="1319">
        <v>63</v>
      </c>
      <c r="N10" s="1316">
        <v>49</v>
      </c>
    </row>
    <row r="11" spans="1:30" ht="16.5" customHeight="1">
      <c r="B11" s="878" t="s">
        <v>770</v>
      </c>
      <c r="C11" s="1322">
        <f t="shared" si="2"/>
        <v>205</v>
      </c>
      <c r="D11" s="1307">
        <v>105</v>
      </c>
      <c r="E11" s="1311">
        <v>100</v>
      </c>
      <c r="F11" s="1322">
        <f t="shared" si="0"/>
        <v>144</v>
      </c>
      <c r="G11" s="1319">
        <v>70</v>
      </c>
      <c r="H11" s="1316">
        <v>74</v>
      </c>
      <c r="I11" s="1310">
        <f t="shared" si="3"/>
        <v>213</v>
      </c>
      <c r="J11" s="1307">
        <v>98</v>
      </c>
      <c r="K11" s="1311">
        <v>115</v>
      </c>
      <c r="L11" s="1322">
        <f t="shared" si="1"/>
        <v>211</v>
      </c>
      <c r="M11" s="1319">
        <v>110</v>
      </c>
      <c r="N11" s="1316">
        <v>101</v>
      </c>
    </row>
    <row r="12" spans="1:30" ht="16.5" customHeight="1">
      <c r="B12" s="878" t="s">
        <v>771</v>
      </c>
      <c r="C12" s="1322">
        <f t="shared" si="2"/>
        <v>102</v>
      </c>
      <c r="D12" s="1307">
        <v>50</v>
      </c>
      <c r="E12" s="1311">
        <v>52</v>
      </c>
      <c r="F12" s="1323">
        <f t="shared" si="0"/>
        <v>94</v>
      </c>
      <c r="G12" s="1319">
        <v>52</v>
      </c>
      <c r="H12" s="1316">
        <v>42</v>
      </c>
      <c r="I12" s="1310">
        <f t="shared" si="3"/>
        <v>74</v>
      </c>
      <c r="J12" s="1307">
        <v>45</v>
      </c>
      <c r="K12" s="1311">
        <v>29</v>
      </c>
      <c r="L12" s="1323">
        <f t="shared" si="1"/>
        <v>98</v>
      </c>
      <c r="M12" s="1319">
        <v>56</v>
      </c>
      <c r="N12" s="1316">
        <v>42</v>
      </c>
    </row>
    <row r="13" spans="1:30" ht="16.5" customHeight="1">
      <c r="B13" s="878" t="s">
        <v>772</v>
      </c>
      <c r="C13" s="1322">
        <f t="shared" si="2"/>
        <v>49</v>
      </c>
      <c r="D13" s="1307">
        <v>24</v>
      </c>
      <c r="E13" s="1311">
        <v>25</v>
      </c>
      <c r="F13" s="1310">
        <f t="shared" si="0"/>
        <v>36</v>
      </c>
      <c r="G13" s="1319">
        <v>22</v>
      </c>
      <c r="H13" s="1316">
        <v>14</v>
      </c>
      <c r="I13" s="1310">
        <f t="shared" si="3"/>
        <v>34</v>
      </c>
      <c r="J13" s="1307">
        <v>20</v>
      </c>
      <c r="K13" s="1311">
        <v>14</v>
      </c>
      <c r="L13" s="1310">
        <f t="shared" si="1"/>
        <v>45</v>
      </c>
      <c r="M13" s="1319">
        <v>20</v>
      </c>
      <c r="N13" s="1316">
        <v>25</v>
      </c>
    </row>
    <row r="14" spans="1:30" ht="16.5" customHeight="1">
      <c r="B14" s="878" t="s">
        <v>1909</v>
      </c>
      <c r="C14" s="1322">
        <f t="shared" si="2"/>
        <v>1038</v>
      </c>
      <c r="D14" s="1307">
        <v>505</v>
      </c>
      <c r="E14" s="1311">
        <v>533</v>
      </c>
      <c r="F14" s="1310">
        <f t="shared" si="0"/>
        <v>952</v>
      </c>
      <c r="G14" s="1319">
        <v>490</v>
      </c>
      <c r="H14" s="1316">
        <v>462</v>
      </c>
      <c r="I14" s="1310">
        <f t="shared" si="3"/>
        <v>1038</v>
      </c>
      <c r="J14" s="1307">
        <v>505</v>
      </c>
      <c r="K14" s="1311">
        <v>533</v>
      </c>
      <c r="L14" s="1310">
        <f t="shared" si="1"/>
        <v>952</v>
      </c>
      <c r="M14" s="1319">
        <v>490</v>
      </c>
      <c r="N14" s="1316">
        <v>462</v>
      </c>
    </row>
    <row r="15" spans="1:30" ht="16.5" customHeight="1">
      <c r="B15" s="878" t="s">
        <v>773</v>
      </c>
      <c r="C15" s="1322">
        <f t="shared" si="2"/>
        <v>64</v>
      </c>
      <c r="D15" s="1307">
        <v>28</v>
      </c>
      <c r="E15" s="1311">
        <v>36</v>
      </c>
      <c r="F15" s="1310">
        <f t="shared" si="0"/>
        <v>73</v>
      </c>
      <c r="G15" s="1319">
        <v>42</v>
      </c>
      <c r="H15" s="1316">
        <v>31</v>
      </c>
      <c r="I15" s="1310">
        <f t="shared" si="3"/>
        <v>77</v>
      </c>
      <c r="J15" s="1307">
        <v>41</v>
      </c>
      <c r="K15" s="1311">
        <v>36</v>
      </c>
      <c r="L15" s="1310">
        <f t="shared" si="1"/>
        <v>62</v>
      </c>
      <c r="M15" s="1319">
        <v>33</v>
      </c>
      <c r="N15" s="1316">
        <v>29</v>
      </c>
    </row>
    <row r="16" spans="1:30" ht="16.5" customHeight="1">
      <c r="B16" s="878" t="s">
        <v>774</v>
      </c>
      <c r="C16" s="1322">
        <f t="shared" si="2"/>
        <v>9</v>
      </c>
      <c r="D16" s="1307">
        <v>6</v>
      </c>
      <c r="E16" s="1311">
        <v>3</v>
      </c>
      <c r="F16" s="1310">
        <f t="shared" si="0"/>
        <v>11</v>
      </c>
      <c r="G16" s="1319">
        <v>6</v>
      </c>
      <c r="H16" s="1316">
        <v>5</v>
      </c>
      <c r="I16" s="1310">
        <f t="shared" si="3"/>
        <v>9</v>
      </c>
      <c r="J16" s="1307">
        <v>6</v>
      </c>
      <c r="K16" s="1311">
        <v>3</v>
      </c>
      <c r="L16" s="1310">
        <v>2</v>
      </c>
      <c r="M16" s="1319">
        <v>2</v>
      </c>
      <c r="N16" s="1324" t="s">
        <v>2378</v>
      </c>
    </row>
    <row r="17" spans="2:14" ht="16.5" customHeight="1">
      <c r="B17" s="878" t="s">
        <v>775</v>
      </c>
      <c r="C17" s="1322">
        <f t="shared" si="2"/>
        <v>78</v>
      </c>
      <c r="D17" s="1307">
        <v>43</v>
      </c>
      <c r="E17" s="1311">
        <v>35</v>
      </c>
      <c r="F17" s="1310">
        <f t="shared" si="0"/>
        <v>102</v>
      </c>
      <c r="G17" s="1319">
        <v>52</v>
      </c>
      <c r="H17" s="1316">
        <v>50</v>
      </c>
      <c r="I17" s="1310">
        <f t="shared" si="3"/>
        <v>63</v>
      </c>
      <c r="J17" s="1307">
        <v>39</v>
      </c>
      <c r="K17" s="1311">
        <v>24</v>
      </c>
      <c r="L17" s="1310">
        <f t="shared" si="1"/>
        <v>71</v>
      </c>
      <c r="M17" s="1319">
        <v>41</v>
      </c>
      <c r="N17" s="1316">
        <v>30</v>
      </c>
    </row>
    <row r="18" spans="2:14" ht="16.5" customHeight="1">
      <c r="B18" s="878" t="s">
        <v>776</v>
      </c>
      <c r="C18" s="1322">
        <f t="shared" si="2"/>
        <v>9</v>
      </c>
      <c r="D18" s="1307">
        <v>5</v>
      </c>
      <c r="E18" s="1311">
        <v>4</v>
      </c>
      <c r="F18" s="1310">
        <f t="shared" si="0"/>
        <v>6</v>
      </c>
      <c r="G18" s="1319">
        <v>1</v>
      </c>
      <c r="H18" s="1316">
        <v>5</v>
      </c>
      <c r="I18" s="1310">
        <f t="shared" si="3"/>
        <v>3</v>
      </c>
      <c r="J18" s="1307">
        <v>2</v>
      </c>
      <c r="K18" s="1311">
        <v>1</v>
      </c>
      <c r="L18" s="1310">
        <f t="shared" si="1"/>
        <v>15</v>
      </c>
      <c r="M18" s="1319">
        <v>8</v>
      </c>
      <c r="N18" s="1316">
        <v>7</v>
      </c>
    </row>
    <row r="19" spans="2:14" ht="16.5" customHeight="1">
      <c r="B19" s="878" t="s">
        <v>777</v>
      </c>
      <c r="C19" s="1322">
        <f t="shared" si="2"/>
        <v>8</v>
      </c>
      <c r="D19" s="1307">
        <v>5</v>
      </c>
      <c r="E19" s="1311">
        <v>3</v>
      </c>
      <c r="F19" s="1310">
        <f t="shared" si="0"/>
        <v>9</v>
      </c>
      <c r="G19" s="1319">
        <v>7</v>
      </c>
      <c r="H19" s="1316">
        <v>2</v>
      </c>
      <c r="I19" s="1310">
        <f t="shared" si="3"/>
        <v>10</v>
      </c>
      <c r="J19" s="1307">
        <v>5</v>
      </c>
      <c r="K19" s="1311">
        <v>5</v>
      </c>
      <c r="L19" s="1310">
        <f t="shared" si="1"/>
        <v>4</v>
      </c>
      <c r="M19" s="1319">
        <v>2</v>
      </c>
      <c r="N19" s="1316">
        <v>2</v>
      </c>
    </row>
    <row r="20" spans="2:14" ht="16.5" customHeight="1">
      <c r="B20" s="878" t="s">
        <v>778</v>
      </c>
      <c r="C20" s="1322">
        <f t="shared" si="2"/>
        <v>42</v>
      </c>
      <c r="D20" s="1307">
        <v>12</v>
      </c>
      <c r="E20" s="1311">
        <v>30</v>
      </c>
      <c r="F20" s="1322">
        <f t="shared" si="0"/>
        <v>15</v>
      </c>
      <c r="G20" s="1319">
        <v>12</v>
      </c>
      <c r="H20" s="1316">
        <v>3</v>
      </c>
      <c r="I20" s="1310">
        <f t="shared" si="3"/>
        <v>13</v>
      </c>
      <c r="J20" s="1307">
        <v>7</v>
      </c>
      <c r="K20" s="1311">
        <v>6</v>
      </c>
      <c r="L20" s="1322">
        <f t="shared" si="1"/>
        <v>21</v>
      </c>
      <c r="M20" s="1319">
        <v>12</v>
      </c>
      <c r="N20" s="1316">
        <v>9</v>
      </c>
    </row>
    <row r="21" spans="2:14" ht="16.5" customHeight="1">
      <c r="B21" s="878" t="s">
        <v>779</v>
      </c>
      <c r="C21" s="1322">
        <f t="shared" si="2"/>
        <v>10</v>
      </c>
      <c r="D21" s="1307">
        <v>4</v>
      </c>
      <c r="E21" s="1311">
        <v>6</v>
      </c>
      <c r="F21" s="1322">
        <v>4</v>
      </c>
      <c r="G21" s="1319">
        <v>4</v>
      </c>
      <c r="H21" s="1324" t="s">
        <v>2378</v>
      </c>
      <c r="I21" s="1310">
        <f t="shared" si="3"/>
        <v>15</v>
      </c>
      <c r="J21" s="1307">
        <v>9</v>
      </c>
      <c r="K21" s="1311">
        <v>6</v>
      </c>
      <c r="L21" s="1322">
        <f t="shared" si="1"/>
        <v>7</v>
      </c>
      <c r="M21" s="1319">
        <v>4</v>
      </c>
      <c r="N21" s="1316">
        <v>3</v>
      </c>
    </row>
    <row r="22" spans="2:14" ht="16.5" customHeight="1">
      <c r="B22" s="878" t="s">
        <v>936</v>
      </c>
      <c r="C22" s="1322">
        <v>1</v>
      </c>
      <c r="D22" s="1325">
        <v>1</v>
      </c>
      <c r="E22" s="1326" t="s">
        <v>2378</v>
      </c>
      <c r="F22" s="1323">
        <v>1</v>
      </c>
      <c r="G22" s="1325" t="s">
        <v>2378</v>
      </c>
      <c r="H22" s="1316">
        <v>1</v>
      </c>
      <c r="I22" s="1310">
        <f t="shared" si="3"/>
        <v>3</v>
      </c>
      <c r="J22" s="1307">
        <v>2</v>
      </c>
      <c r="K22" s="1311">
        <v>1</v>
      </c>
      <c r="L22" s="1322">
        <v>1</v>
      </c>
      <c r="M22" s="1308" t="s">
        <v>2378</v>
      </c>
      <c r="N22" s="1316">
        <v>1</v>
      </c>
    </row>
    <row r="23" spans="2:14" ht="16.5" customHeight="1">
      <c r="B23" s="878" t="s">
        <v>937</v>
      </c>
      <c r="C23" s="1322">
        <f>D23+E23</f>
        <v>4</v>
      </c>
      <c r="D23" s="1327">
        <v>1</v>
      </c>
      <c r="E23" s="1326">
        <v>3</v>
      </c>
      <c r="F23" s="1322">
        <f>G23+H23</f>
        <v>2</v>
      </c>
      <c r="G23" s="1319">
        <v>1</v>
      </c>
      <c r="H23" s="1316">
        <v>1</v>
      </c>
      <c r="I23" s="1328" t="s">
        <v>2378</v>
      </c>
      <c r="J23" s="1325" t="s">
        <v>2378</v>
      </c>
      <c r="K23" s="1326" t="s">
        <v>2378</v>
      </c>
      <c r="L23" s="1322">
        <v>1</v>
      </c>
      <c r="M23" s="1308" t="str">
        <f>M22</f>
        <v>-</v>
      </c>
      <c r="N23" s="1316">
        <v>1</v>
      </c>
    </row>
    <row r="24" spans="2:14" ht="16.5" customHeight="1">
      <c r="B24" s="879" t="s">
        <v>938</v>
      </c>
      <c r="C24" s="1322">
        <v>1</v>
      </c>
      <c r="D24" s="1308" t="s">
        <v>2378</v>
      </c>
      <c r="E24" s="1329">
        <v>1</v>
      </c>
      <c r="F24" s="1323" t="s">
        <v>2379</v>
      </c>
      <c r="G24" s="1308" t="s">
        <v>2378</v>
      </c>
      <c r="H24" s="1324" t="s">
        <v>2378</v>
      </c>
      <c r="I24" s="1328" t="s">
        <v>2378</v>
      </c>
      <c r="J24" s="1325" t="s">
        <v>2378</v>
      </c>
      <c r="K24" s="1326" t="s">
        <v>2378</v>
      </c>
      <c r="L24" s="1323">
        <v>2</v>
      </c>
      <c r="M24" s="1308" t="s">
        <v>2378</v>
      </c>
      <c r="N24" s="1317">
        <v>2</v>
      </c>
    </row>
    <row r="25" spans="2:14" ht="16.5" customHeight="1">
      <c r="B25" s="880" t="s">
        <v>599</v>
      </c>
      <c r="C25" s="1330">
        <f t="shared" ref="C25:K25" si="4">SUM(C6:C24)</f>
        <v>2015</v>
      </c>
      <c r="D25" s="1331">
        <f t="shared" si="4"/>
        <v>994</v>
      </c>
      <c r="E25" s="1332">
        <f t="shared" si="4"/>
        <v>1021</v>
      </c>
      <c r="F25" s="1333">
        <f t="shared" si="4"/>
        <v>1862</v>
      </c>
      <c r="G25" s="1331">
        <f t="shared" si="4"/>
        <v>970</v>
      </c>
      <c r="H25" s="1334">
        <f t="shared" si="4"/>
        <v>892</v>
      </c>
      <c r="I25" s="1333">
        <f t="shared" si="4"/>
        <v>1934</v>
      </c>
      <c r="J25" s="1331">
        <f t="shared" si="4"/>
        <v>977</v>
      </c>
      <c r="K25" s="1332">
        <f t="shared" si="4"/>
        <v>957</v>
      </c>
      <c r="L25" s="1333">
        <f>SUM(L6:L24)</f>
        <v>1887</v>
      </c>
      <c r="M25" s="1331">
        <f>SUM(M6:M24)</f>
        <v>980</v>
      </c>
      <c r="N25" s="1334">
        <f>SUM(N6:N24)</f>
        <v>907</v>
      </c>
    </row>
    <row r="26" spans="2:14" ht="16.5" customHeight="1">
      <c r="B26" s="881" t="s">
        <v>600</v>
      </c>
      <c r="C26" s="1335">
        <f>D26+E26</f>
        <v>144</v>
      </c>
      <c r="D26" s="1336">
        <v>81</v>
      </c>
      <c r="E26" s="1337">
        <v>63</v>
      </c>
      <c r="F26" s="1310">
        <f>G26+H26</f>
        <v>142</v>
      </c>
      <c r="G26" s="1320">
        <v>81</v>
      </c>
      <c r="H26" s="1318">
        <v>61</v>
      </c>
      <c r="I26" s="1323">
        <f>J26+K26</f>
        <v>139</v>
      </c>
      <c r="J26" s="1336">
        <v>67</v>
      </c>
      <c r="K26" s="1337">
        <v>72</v>
      </c>
      <c r="L26" s="1310">
        <f t="shared" si="1"/>
        <v>174</v>
      </c>
      <c r="M26" s="1320">
        <v>85</v>
      </c>
      <c r="N26" s="1318">
        <v>89</v>
      </c>
    </row>
    <row r="27" spans="2:14" ht="16.5" customHeight="1">
      <c r="B27" s="878" t="s">
        <v>601</v>
      </c>
      <c r="C27" s="1322">
        <f>D27+E27</f>
        <v>182</v>
      </c>
      <c r="D27" s="1307">
        <v>102</v>
      </c>
      <c r="E27" s="1311">
        <v>80</v>
      </c>
      <c r="F27" s="1310">
        <f>G27+H27</f>
        <v>199</v>
      </c>
      <c r="G27" s="1319">
        <v>114</v>
      </c>
      <c r="H27" s="1316">
        <v>85</v>
      </c>
      <c r="I27" s="1323">
        <f t="shared" ref="I27:I35" si="5">J27+K27</f>
        <v>163</v>
      </c>
      <c r="J27" s="1307">
        <v>88</v>
      </c>
      <c r="K27" s="1311">
        <v>75</v>
      </c>
      <c r="L27" s="1310">
        <f t="shared" si="1"/>
        <v>158</v>
      </c>
      <c r="M27" s="1319">
        <v>80</v>
      </c>
      <c r="N27" s="1316">
        <v>78</v>
      </c>
    </row>
    <row r="28" spans="2:14" ht="16.5" customHeight="1">
      <c r="B28" s="878" t="s">
        <v>602</v>
      </c>
      <c r="C28" s="1322">
        <f t="shared" ref="C28:C35" si="6">D28+E28</f>
        <v>75</v>
      </c>
      <c r="D28" s="1307">
        <v>50</v>
      </c>
      <c r="E28" s="1311">
        <v>25</v>
      </c>
      <c r="F28" s="1310">
        <f>G28+H28</f>
        <v>79</v>
      </c>
      <c r="G28" s="1319">
        <v>52</v>
      </c>
      <c r="H28" s="1316">
        <v>27</v>
      </c>
      <c r="I28" s="1323">
        <f t="shared" si="5"/>
        <v>66</v>
      </c>
      <c r="J28" s="1307">
        <v>37</v>
      </c>
      <c r="K28" s="1311">
        <v>29</v>
      </c>
      <c r="L28" s="1310">
        <f t="shared" si="1"/>
        <v>62</v>
      </c>
      <c r="M28" s="1319">
        <v>33</v>
      </c>
      <c r="N28" s="1316">
        <v>29</v>
      </c>
    </row>
    <row r="29" spans="2:14" ht="16.5" customHeight="1">
      <c r="B29" s="878" t="s">
        <v>603</v>
      </c>
      <c r="C29" s="1322">
        <f t="shared" si="6"/>
        <v>19</v>
      </c>
      <c r="D29" s="1307">
        <v>7</v>
      </c>
      <c r="E29" s="1311">
        <v>12</v>
      </c>
      <c r="F29" s="1310">
        <f>G29+H29</f>
        <v>30</v>
      </c>
      <c r="G29" s="1319">
        <v>15</v>
      </c>
      <c r="H29" s="1316">
        <v>15</v>
      </c>
      <c r="I29" s="1323">
        <f t="shared" si="5"/>
        <v>11</v>
      </c>
      <c r="J29" s="1307">
        <v>7</v>
      </c>
      <c r="K29" s="1311">
        <v>4</v>
      </c>
      <c r="L29" s="1310">
        <f t="shared" si="1"/>
        <v>21</v>
      </c>
      <c r="M29" s="1319">
        <v>12</v>
      </c>
      <c r="N29" s="1316">
        <v>9</v>
      </c>
    </row>
    <row r="30" spans="2:14" ht="16.5" customHeight="1">
      <c r="B30" s="878" t="s">
        <v>604</v>
      </c>
      <c r="C30" s="1322">
        <f t="shared" si="6"/>
        <v>10</v>
      </c>
      <c r="D30" s="1307">
        <v>6</v>
      </c>
      <c r="E30" s="1326">
        <v>4</v>
      </c>
      <c r="F30" s="1310">
        <v>5</v>
      </c>
      <c r="G30" s="1319">
        <v>5</v>
      </c>
      <c r="H30" s="1324" t="s">
        <v>2378</v>
      </c>
      <c r="I30" s="1323">
        <f t="shared" si="5"/>
        <v>10</v>
      </c>
      <c r="J30" s="1307">
        <v>4</v>
      </c>
      <c r="K30" s="1311">
        <v>6</v>
      </c>
      <c r="L30" s="1310">
        <v>6</v>
      </c>
      <c r="M30" s="1319">
        <v>6</v>
      </c>
      <c r="N30" s="1324" t="s">
        <v>2378</v>
      </c>
    </row>
    <row r="31" spans="2:14" ht="16.5" customHeight="1">
      <c r="B31" s="878" t="s">
        <v>605</v>
      </c>
      <c r="C31" s="1322">
        <f t="shared" si="6"/>
        <v>19</v>
      </c>
      <c r="D31" s="1307">
        <v>11</v>
      </c>
      <c r="E31" s="1311">
        <v>8</v>
      </c>
      <c r="F31" s="1310">
        <f>G31+H31</f>
        <v>14</v>
      </c>
      <c r="G31" s="1319">
        <v>7</v>
      </c>
      <c r="H31" s="1316">
        <v>7</v>
      </c>
      <c r="I31" s="1323">
        <f t="shared" si="5"/>
        <v>18</v>
      </c>
      <c r="J31" s="1307">
        <v>15</v>
      </c>
      <c r="K31" s="1311">
        <v>3</v>
      </c>
      <c r="L31" s="1310">
        <f t="shared" si="1"/>
        <v>17</v>
      </c>
      <c r="M31" s="1319">
        <v>14</v>
      </c>
      <c r="N31" s="1316">
        <v>3</v>
      </c>
    </row>
    <row r="32" spans="2:14" ht="16.5" customHeight="1">
      <c r="B32" s="878" t="s">
        <v>1801</v>
      </c>
      <c r="C32" s="1322">
        <f t="shared" si="6"/>
        <v>12</v>
      </c>
      <c r="D32" s="1307">
        <v>6</v>
      </c>
      <c r="E32" s="1311">
        <v>6</v>
      </c>
      <c r="F32" s="1310">
        <f>G32+H32</f>
        <v>15</v>
      </c>
      <c r="G32" s="1321">
        <v>8</v>
      </c>
      <c r="H32" s="1317">
        <v>7</v>
      </c>
      <c r="I32" s="1323">
        <f t="shared" si="5"/>
        <v>15</v>
      </c>
      <c r="J32" s="1307">
        <v>11</v>
      </c>
      <c r="K32" s="1311">
        <v>4</v>
      </c>
      <c r="L32" s="1310">
        <f t="shared" si="1"/>
        <v>7</v>
      </c>
      <c r="M32" s="1321">
        <v>2</v>
      </c>
      <c r="N32" s="1317">
        <v>5</v>
      </c>
    </row>
    <row r="33" spans="2:14" ht="16.5" customHeight="1">
      <c r="B33" s="878" t="s">
        <v>1802</v>
      </c>
      <c r="C33" s="1322">
        <f t="shared" si="6"/>
        <v>48</v>
      </c>
      <c r="D33" s="1307">
        <v>27</v>
      </c>
      <c r="E33" s="1311">
        <v>21</v>
      </c>
      <c r="F33" s="1310">
        <f>G33+H33</f>
        <v>44</v>
      </c>
      <c r="G33" s="1319">
        <v>27</v>
      </c>
      <c r="H33" s="1316">
        <v>17</v>
      </c>
      <c r="I33" s="1323">
        <f t="shared" si="5"/>
        <v>40</v>
      </c>
      <c r="J33" s="1307">
        <v>27</v>
      </c>
      <c r="K33" s="1311">
        <v>13</v>
      </c>
      <c r="L33" s="1310">
        <f t="shared" si="1"/>
        <v>76</v>
      </c>
      <c r="M33" s="1319">
        <v>51</v>
      </c>
      <c r="N33" s="1316">
        <v>25</v>
      </c>
    </row>
    <row r="34" spans="2:14" ht="16.5" customHeight="1">
      <c r="B34" s="878" t="s">
        <v>1803</v>
      </c>
      <c r="C34" s="1322">
        <f t="shared" si="6"/>
        <v>57</v>
      </c>
      <c r="D34" s="1307">
        <v>15</v>
      </c>
      <c r="E34" s="1311">
        <v>42</v>
      </c>
      <c r="F34" s="1310">
        <f>G34+H34</f>
        <v>53</v>
      </c>
      <c r="G34" s="1319">
        <v>16</v>
      </c>
      <c r="H34" s="1316">
        <v>37</v>
      </c>
      <c r="I34" s="1323">
        <f t="shared" si="5"/>
        <v>10</v>
      </c>
      <c r="J34" s="1307">
        <v>8</v>
      </c>
      <c r="K34" s="1326">
        <v>2</v>
      </c>
      <c r="L34" s="1310">
        <f t="shared" si="1"/>
        <v>21</v>
      </c>
      <c r="M34" s="1319">
        <v>16</v>
      </c>
      <c r="N34" s="1316">
        <v>5</v>
      </c>
    </row>
    <row r="35" spans="2:14" ht="16.5" customHeight="1">
      <c r="B35" s="879" t="s">
        <v>1568</v>
      </c>
      <c r="C35" s="1322">
        <f t="shared" si="6"/>
        <v>533</v>
      </c>
      <c r="D35" s="1308">
        <v>323</v>
      </c>
      <c r="E35" s="1329">
        <v>210</v>
      </c>
      <c r="F35" s="1310">
        <f>G35+H35</f>
        <v>522</v>
      </c>
      <c r="G35" s="1321">
        <v>303</v>
      </c>
      <c r="H35" s="1317">
        <v>219</v>
      </c>
      <c r="I35" s="1323">
        <f t="shared" si="5"/>
        <v>520</v>
      </c>
      <c r="J35" s="1308">
        <v>281</v>
      </c>
      <c r="K35" s="1329">
        <v>239</v>
      </c>
      <c r="L35" s="1310">
        <f t="shared" si="1"/>
        <v>626</v>
      </c>
      <c r="M35" s="1321">
        <v>333</v>
      </c>
      <c r="N35" s="1317">
        <v>293</v>
      </c>
    </row>
    <row r="36" spans="2:14" ht="16.5" customHeight="1">
      <c r="B36" s="880" t="s">
        <v>1804</v>
      </c>
      <c r="C36" s="1330">
        <f t="shared" ref="C36:K36" si="7">SUM(C26:C35)</f>
        <v>1099</v>
      </c>
      <c r="D36" s="1331">
        <f t="shared" si="7"/>
        <v>628</v>
      </c>
      <c r="E36" s="1332">
        <f t="shared" si="7"/>
        <v>471</v>
      </c>
      <c r="F36" s="1333">
        <f t="shared" si="7"/>
        <v>1103</v>
      </c>
      <c r="G36" s="1331">
        <f t="shared" si="7"/>
        <v>628</v>
      </c>
      <c r="H36" s="1334">
        <f t="shared" si="7"/>
        <v>475</v>
      </c>
      <c r="I36" s="1333">
        <f t="shared" si="7"/>
        <v>992</v>
      </c>
      <c r="J36" s="1331">
        <f t="shared" si="7"/>
        <v>545</v>
      </c>
      <c r="K36" s="1332">
        <f t="shared" si="7"/>
        <v>447</v>
      </c>
      <c r="L36" s="1333">
        <f>SUM(L26:L35)</f>
        <v>1168</v>
      </c>
      <c r="M36" s="1331">
        <f>SUM(M26:M35)</f>
        <v>632</v>
      </c>
      <c r="N36" s="1334">
        <f>SUM(N26:N35)</f>
        <v>536</v>
      </c>
    </row>
    <row r="37" spans="2:14" ht="16.5" customHeight="1">
      <c r="B37" s="882" t="s">
        <v>272</v>
      </c>
      <c r="C37" s="1330">
        <f t="shared" ref="C37:K37" si="8">C25+C36</f>
        <v>3114</v>
      </c>
      <c r="D37" s="1331">
        <f t="shared" si="8"/>
        <v>1622</v>
      </c>
      <c r="E37" s="1332">
        <f t="shared" si="8"/>
        <v>1492</v>
      </c>
      <c r="F37" s="1333">
        <f t="shared" si="8"/>
        <v>2965</v>
      </c>
      <c r="G37" s="1331">
        <f t="shared" si="8"/>
        <v>1598</v>
      </c>
      <c r="H37" s="1334">
        <f t="shared" si="8"/>
        <v>1367</v>
      </c>
      <c r="I37" s="1333">
        <f t="shared" si="8"/>
        <v>2926</v>
      </c>
      <c r="J37" s="1331">
        <f t="shared" si="8"/>
        <v>1522</v>
      </c>
      <c r="K37" s="1332">
        <f t="shared" si="8"/>
        <v>1404</v>
      </c>
      <c r="L37" s="1333">
        <f>L25+L36</f>
        <v>3055</v>
      </c>
      <c r="M37" s="1331">
        <f>M25+M36</f>
        <v>1612</v>
      </c>
      <c r="N37" s="1334">
        <f>N25+N36</f>
        <v>1443</v>
      </c>
    </row>
    <row r="38" spans="2:14">
      <c r="B38" s="304" t="s">
        <v>353</v>
      </c>
      <c r="C38" s="305"/>
      <c r="D38" s="305"/>
      <c r="E38" s="305"/>
      <c r="F38" s="305"/>
      <c r="G38" s="305"/>
      <c r="H38" s="305"/>
      <c r="I38" s="305"/>
      <c r="J38" s="305"/>
    </row>
    <row r="39" spans="2:14">
      <c r="B39" s="304" t="s">
        <v>489</v>
      </c>
      <c r="C39" s="305"/>
      <c r="D39" s="305"/>
      <c r="E39" s="305"/>
      <c r="F39" s="305"/>
      <c r="G39" s="305"/>
      <c r="H39" s="305"/>
      <c r="I39" s="305"/>
      <c r="J39" s="305"/>
    </row>
    <row r="40" spans="2:14">
      <c r="B40" s="305"/>
      <c r="C40" s="305"/>
      <c r="D40" s="305"/>
      <c r="E40" s="305"/>
      <c r="F40" s="305"/>
      <c r="G40" s="305"/>
      <c r="H40" s="305"/>
      <c r="I40" s="305"/>
      <c r="J40" s="305"/>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2"/>
  <sheetViews>
    <sheetView zoomScaleNormal="100" workbookViewId="0">
      <selection activeCell="G41" sqref="G41"/>
    </sheetView>
  </sheetViews>
  <sheetFormatPr defaultRowHeight="13.5"/>
  <cols>
    <col min="1" max="1" width="0.375" style="11" customWidth="1"/>
    <col min="2" max="2" width="8" style="11" customWidth="1"/>
    <col min="3" max="3" width="8.5" style="11" customWidth="1"/>
    <col min="4" max="11" width="8.625" style="11" customWidth="1"/>
    <col min="12" max="16384" width="9" style="11"/>
  </cols>
  <sheetData>
    <row r="1" spans="1:35" s="148" customFormat="1" ht="26.25" customHeight="1">
      <c r="A1" s="144" t="s">
        <v>2225</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31.5" customHeight="1">
      <c r="E2" s="306"/>
      <c r="F2" s="1733" t="s">
        <v>2158</v>
      </c>
      <c r="G2" s="1733"/>
      <c r="H2" s="1733"/>
      <c r="I2" s="1733"/>
      <c r="J2" s="1733"/>
      <c r="K2" s="1733"/>
    </row>
    <row r="3" spans="1:35" ht="18" customHeight="1">
      <c r="B3" s="1447" t="s">
        <v>1509</v>
      </c>
      <c r="C3" s="1448"/>
      <c r="D3" s="1448" t="s">
        <v>271</v>
      </c>
      <c r="E3" s="1448"/>
      <c r="F3" s="1448" t="s">
        <v>467</v>
      </c>
      <c r="G3" s="1448"/>
      <c r="H3" s="1448" t="s">
        <v>1883</v>
      </c>
      <c r="I3" s="1448"/>
      <c r="J3" s="1448" t="s">
        <v>1959</v>
      </c>
      <c r="K3" s="1458"/>
    </row>
    <row r="4" spans="1:35" ht="18" customHeight="1">
      <c r="B4" s="1465"/>
      <c r="C4" s="1443"/>
      <c r="D4" s="280" t="s">
        <v>1565</v>
      </c>
      <c r="E4" s="280" t="s">
        <v>1675</v>
      </c>
      <c r="F4" s="280" t="s">
        <v>1565</v>
      </c>
      <c r="G4" s="280" t="s">
        <v>1675</v>
      </c>
      <c r="H4" s="280" t="s">
        <v>1565</v>
      </c>
      <c r="I4" s="280" t="s">
        <v>1675</v>
      </c>
      <c r="J4" s="280" t="s">
        <v>1565</v>
      </c>
      <c r="K4" s="482" t="s">
        <v>1675</v>
      </c>
    </row>
    <row r="5" spans="1:35" ht="18.75" customHeight="1">
      <c r="B5" s="1736" t="s">
        <v>1158</v>
      </c>
      <c r="C5" s="1737"/>
      <c r="D5" s="631">
        <v>1929</v>
      </c>
      <c r="E5" s="632">
        <v>25480</v>
      </c>
      <c r="F5" s="631">
        <v>1828</v>
      </c>
      <c r="G5" s="631">
        <v>22996</v>
      </c>
      <c r="H5" s="631">
        <v>1943</v>
      </c>
      <c r="I5" s="631">
        <v>25751</v>
      </c>
      <c r="J5" s="631">
        <v>1780</v>
      </c>
      <c r="K5" s="633">
        <v>24203</v>
      </c>
    </row>
    <row r="6" spans="1:35">
      <c r="B6" s="1738" t="s">
        <v>1960</v>
      </c>
      <c r="C6" s="1739"/>
      <c r="D6" s="634">
        <v>9</v>
      </c>
      <c r="E6" s="634">
        <v>103</v>
      </c>
      <c r="F6" s="631">
        <v>9</v>
      </c>
      <c r="G6" s="631">
        <v>138</v>
      </c>
      <c r="H6" s="631">
        <v>12</v>
      </c>
      <c r="I6" s="631">
        <v>151</v>
      </c>
      <c r="J6" s="631">
        <v>12</v>
      </c>
      <c r="K6" s="633">
        <v>151</v>
      </c>
    </row>
    <row r="7" spans="1:35" ht="18.75" customHeight="1">
      <c r="B7" s="1734" t="s">
        <v>1961</v>
      </c>
      <c r="C7" s="1735"/>
      <c r="D7" s="631">
        <v>1920</v>
      </c>
      <c r="E7" s="632">
        <v>25377</v>
      </c>
      <c r="F7" s="631">
        <v>1819</v>
      </c>
      <c r="G7" s="631">
        <v>22858</v>
      </c>
      <c r="H7" s="631">
        <v>1931</v>
      </c>
      <c r="I7" s="631">
        <v>25600</v>
      </c>
      <c r="J7" s="631">
        <v>1768</v>
      </c>
      <c r="K7" s="633">
        <v>24052</v>
      </c>
    </row>
    <row r="8" spans="1:35">
      <c r="B8" s="1719" t="s">
        <v>1717</v>
      </c>
      <c r="C8" s="1720"/>
      <c r="D8" s="572">
        <v>1</v>
      </c>
      <c r="E8" s="572">
        <v>8</v>
      </c>
      <c r="F8" s="624">
        <v>1</v>
      </c>
      <c r="G8" s="624">
        <v>8</v>
      </c>
      <c r="H8" s="624">
        <v>2</v>
      </c>
      <c r="I8" s="624">
        <v>12</v>
      </c>
      <c r="J8" s="624">
        <v>2</v>
      </c>
      <c r="K8" s="625">
        <v>10</v>
      </c>
    </row>
    <row r="9" spans="1:35">
      <c r="B9" s="1719" t="s">
        <v>1718</v>
      </c>
      <c r="C9" s="1720"/>
      <c r="D9" s="574">
        <v>213</v>
      </c>
      <c r="E9" s="635">
        <v>1056</v>
      </c>
      <c r="F9" s="624">
        <v>191</v>
      </c>
      <c r="G9" s="624">
        <v>1037</v>
      </c>
      <c r="H9" s="624">
        <v>177</v>
      </c>
      <c r="I9" s="624">
        <v>957</v>
      </c>
      <c r="J9" s="624">
        <v>171</v>
      </c>
      <c r="K9" s="625">
        <v>886</v>
      </c>
    </row>
    <row r="10" spans="1:35">
      <c r="B10" s="1719" t="s">
        <v>1719</v>
      </c>
      <c r="C10" s="1720"/>
      <c r="D10" s="574">
        <v>213</v>
      </c>
      <c r="E10" s="635">
        <v>8886</v>
      </c>
      <c r="F10" s="624">
        <v>206</v>
      </c>
      <c r="G10" s="624">
        <v>9159</v>
      </c>
      <c r="H10" s="624">
        <v>209</v>
      </c>
      <c r="I10" s="624">
        <v>9811</v>
      </c>
      <c r="J10" s="624">
        <v>204</v>
      </c>
      <c r="K10" s="625">
        <v>9919</v>
      </c>
    </row>
    <row r="11" spans="1:35">
      <c r="B11" s="1719" t="s">
        <v>2044</v>
      </c>
      <c r="C11" s="1720"/>
      <c r="D11" s="574">
        <v>4</v>
      </c>
      <c r="E11" s="574">
        <v>49</v>
      </c>
      <c r="F11" s="630" t="s">
        <v>15</v>
      </c>
      <c r="G11" s="630" t="s">
        <v>15</v>
      </c>
      <c r="H11" s="624">
        <v>2</v>
      </c>
      <c r="I11" s="624">
        <v>73</v>
      </c>
      <c r="J11" s="630" t="s">
        <v>2159</v>
      </c>
      <c r="K11" s="937" t="s">
        <v>15</v>
      </c>
    </row>
    <row r="12" spans="1:35">
      <c r="B12" s="1719" t="s">
        <v>919</v>
      </c>
      <c r="C12" s="1720"/>
      <c r="D12" s="574">
        <v>10</v>
      </c>
      <c r="E12" s="574">
        <v>46</v>
      </c>
      <c r="F12" s="624">
        <v>6</v>
      </c>
      <c r="G12" s="624">
        <v>25</v>
      </c>
      <c r="H12" s="624">
        <v>12</v>
      </c>
      <c r="I12" s="624">
        <v>47</v>
      </c>
      <c r="J12" s="624">
        <v>8</v>
      </c>
      <c r="K12" s="625">
        <v>40</v>
      </c>
    </row>
    <row r="13" spans="1:35">
      <c r="B13" s="1719" t="s">
        <v>2046</v>
      </c>
      <c r="C13" s="1720"/>
      <c r="D13" s="574">
        <v>61</v>
      </c>
      <c r="E13" s="624">
        <v>1472</v>
      </c>
      <c r="F13" s="624">
        <v>61</v>
      </c>
      <c r="G13" s="624">
        <v>1553</v>
      </c>
      <c r="H13" s="624">
        <v>57</v>
      </c>
      <c r="I13" s="624">
        <v>1429</v>
      </c>
      <c r="J13" s="624">
        <v>57</v>
      </c>
      <c r="K13" s="625">
        <v>1548</v>
      </c>
    </row>
    <row r="14" spans="1:35">
      <c r="B14" s="1719" t="s">
        <v>2045</v>
      </c>
      <c r="C14" s="1720"/>
      <c r="D14" s="574">
        <v>426</v>
      </c>
      <c r="E14" s="635">
        <v>3872</v>
      </c>
      <c r="F14" s="624">
        <v>404</v>
      </c>
      <c r="G14" s="624">
        <v>3340</v>
      </c>
      <c r="H14" s="624">
        <v>434</v>
      </c>
      <c r="I14" s="624">
        <v>3803</v>
      </c>
      <c r="J14" s="624">
        <v>397</v>
      </c>
      <c r="K14" s="625">
        <v>3777</v>
      </c>
    </row>
    <row r="15" spans="1:35">
      <c r="B15" s="1719" t="s">
        <v>2047</v>
      </c>
      <c r="C15" s="1720"/>
      <c r="D15" s="574">
        <v>20</v>
      </c>
      <c r="E15" s="574">
        <v>183</v>
      </c>
      <c r="F15" s="624">
        <v>30</v>
      </c>
      <c r="G15" s="624">
        <v>257</v>
      </c>
      <c r="H15" s="624">
        <v>22</v>
      </c>
      <c r="I15" s="624">
        <v>182</v>
      </c>
      <c r="J15" s="624">
        <v>21</v>
      </c>
      <c r="K15" s="625">
        <v>173</v>
      </c>
    </row>
    <row r="16" spans="1:35">
      <c r="B16" s="1719" t="s">
        <v>675</v>
      </c>
      <c r="C16" s="1720"/>
      <c r="D16" s="574">
        <v>149</v>
      </c>
      <c r="E16" s="574">
        <v>389</v>
      </c>
      <c r="F16" s="624">
        <v>140</v>
      </c>
      <c r="G16" s="624">
        <v>397</v>
      </c>
      <c r="H16" s="624">
        <v>139</v>
      </c>
      <c r="I16" s="624">
        <v>318</v>
      </c>
      <c r="J16" s="624">
        <v>113</v>
      </c>
      <c r="K16" s="625">
        <v>260</v>
      </c>
    </row>
    <row r="17" spans="1:35" s="196" customFormat="1" ht="26.25" customHeight="1">
      <c r="B17" s="1724" t="s">
        <v>2052</v>
      </c>
      <c r="C17" s="1725"/>
      <c r="D17" s="636">
        <v>81</v>
      </c>
      <c r="E17" s="636">
        <v>477</v>
      </c>
      <c r="F17" s="637">
        <v>79</v>
      </c>
      <c r="G17" s="637">
        <v>446</v>
      </c>
      <c r="H17" s="637">
        <v>82</v>
      </c>
      <c r="I17" s="637">
        <v>489</v>
      </c>
      <c r="J17" s="637">
        <v>67</v>
      </c>
      <c r="K17" s="638">
        <v>477</v>
      </c>
    </row>
    <row r="18" spans="1:35">
      <c r="B18" s="1724" t="s">
        <v>2048</v>
      </c>
      <c r="C18" s="1725"/>
      <c r="D18" s="574">
        <v>166</v>
      </c>
      <c r="E18" s="624">
        <v>1486</v>
      </c>
      <c r="F18" s="624">
        <v>176</v>
      </c>
      <c r="G18" s="624">
        <v>1419</v>
      </c>
      <c r="H18" s="624">
        <v>180</v>
      </c>
      <c r="I18" s="624">
        <v>1471</v>
      </c>
      <c r="J18" s="624">
        <v>169</v>
      </c>
      <c r="K18" s="625">
        <v>1457</v>
      </c>
    </row>
    <row r="19" spans="1:35" ht="26.25" customHeight="1">
      <c r="B19" s="1724" t="s">
        <v>2053</v>
      </c>
      <c r="C19" s="1725"/>
      <c r="D19" s="574">
        <v>136</v>
      </c>
      <c r="E19" s="624">
        <v>807</v>
      </c>
      <c r="F19" s="624">
        <v>133</v>
      </c>
      <c r="G19" s="624">
        <v>839</v>
      </c>
      <c r="H19" s="624">
        <v>138</v>
      </c>
      <c r="I19" s="624">
        <v>901</v>
      </c>
      <c r="J19" s="624">
        <v>134</v>
      </c>
      <c r="K19" s="625">
        <v>834</v>
      </c>
    </row>
    <row r="20" spans="1:35">
      <c r="B20" s="1726" t="s">
        <v>2049</v>
      </c>
      <c r="C20" s="1727"/>
      <c r="D20" s="574">
        <v>91</v>
      </c>
      <c r="E20" s="624">
        <v>1101</v>
      </c>
      <c r="F20" s="624">
        <v>68</v>
      </c>
      <c r="G20" s="624">
        <v>388</v>
      </c>
      <c r="H20" s="624">
        <v>101</v>
      </c>
      <c r="I20" s="624">
        <v>1353</v>
      </c>
      <c r="J20" s="624">
        <v>76</v>
      </c>
      <c r="K20" s="625">
        <v>331</v>
      </c>
    </row>
    <row r="21" spans="1:35">
      <c r="B21" s="1724" t="s">
        <v>2050</v>
      </c>
      <c r="C21" s="1725"/>
      <c r="D21" s="574">
        <v>125</v>
      </c>
      <c r="E21" s="624">
        <v>2991</v>
      </c>
      <c r="F21" s="624">
        <v>128</v>
      </c>
      <c r="G21" s="624">
        <v>2770</v>
      </c>
      <c r="H21" s="624">
        <v>157</v>
      </c>
      <c r="I21" s="624">
        <v>3141</v>
      </c>
      <c r="J21" s="624">
        <v>159</v>
      </c>
      <c r="K21" s="625">
        <v>3022</v>
      </c>
    </row>
    <row r="22" spans="1:35">
      <c r="B22" s="1726" t="s">
        <v>2051</v>
      </c>
      <c r="C22" s="1727"/>
      <c r="D22" s="574">
        <v>12</v>
      </c>
      <c r="E22" s="624">
        <v>122</v>
      </c>
      <c r="F22" s="624">
        <v>4</v>
      </c>
      <c r="G22" s="624">
        <v>49</v>
      </c>
      <c r="H22" s="624">
        <v>10</v>
      </c>
      <c r="I22" s="624">
        <v>95</v>
      </c>
      <c r="J22" s="624">
        <v>10</v>
      </c>
      <c r="K22" s="625">
        <v>107</v>
      </c>
    </row>
    <row r="23" spans="1:35" ht="26.25" customHeight="1">
      <c r="B23" s="1724" t="s">
        <v>2054</v>
      </c>
      <c r="C23" s="1725"/>
      <c r="D23" s="574">
        <v>200</v>
      </c>
      <c r="E23" s="574">
        <v>2034</v>
      </c>
      <c r="F23" s="624">
        <v>192</v>
      </c>
      <c r="G23" s="624">
        <v>1171</v>
      </c>
      <c r="H23" s="624">
        <v>194</v>
      </c>
      <c r="I23" s="624">
        <v>1148</v>
      </c>
      <c r="J23" s="624">
        <v>180</v>
      </c>
      <c r="K23" s="625">
        <v>1211</v>
      </c>
    </row>
    <row r="24" spans="1:35">
      <c r="B24" s="1731" t="s">
        <v>676</v>
      </c>
      <c r="C24" s="1732"/>
      <c r="D24" s="627">
        <v>12</v>
      </c>
      <c r="E24" s="627">
        <v>398</v>
      </c>
      <c r="F24" s="573" t="s">
        <v>15</v>
      </c>
      <c r="G24" s="573" t="s">
        <v>15</v>
      </c>
      <c r="H24" s="573">
        <v>15</v>
      </c>
      <c r="I24" s="573">
        <v>370</v>
      </c>
      <c r="J24" s="573" t="s">
        <v>15</v>
      </c>
      <c r="K24" s="629" t="s">
        <v>15</v>
      </c>
    </row>
    <row r="25" spans="1:35" ht="15" customHeight="1">
      <c r="B25" s="557" t="s">
        <v>418</v>
      </c>
      <c r="C25" s="1730" t="s">
        <v>617</v>
      </c>
      <c r="D25" s="1730"/>
      <c r="E25" s="1730"/>
      <c r="F25" s="1730"/>
      <c r="G25" s="1730"/>
      <c r="H25" s="1730"/>
      <c r="I25" s="1730"/>
    </row>
    <row r="26" spans="1:35" ht="13.5" customHeight="1">
      <c r="B26" s="557"/>
      <c r="C26" s="1730" t="s">
        <v>2160</v>
      </c>
      <c r="D26" s="1730"/>
      <c r="E26" s="1730"/>
      <c r="F26" s="1730"/>
      <c r="G26" s="1730"/>
      <c r="H26" s="1730"/>
      <c r="I26" s="1730"/>
    </row>
    <row r="27" spans="1:35">
      <c r="B27" s="557"/>
    </row>
    <row r="28" spans="1:35">
      <c r="B28" s="567"/>
      <c r="C28" s="277"/>
      <c r="D28" s="327"/>
      <c r="E28" s="327"/>
      <c r="F28" s="327"/>
      <c r="G28" s="568"/>
      <c r="H28" s="568"/>
      <c r="I28" s="568"/>
    </row>
    <row r="29" spans="1:35" s="148" customFormat="1" ht="26.25" customHeight="1">
      <c r="A29" s="144" t="s">
        <v>2226</v>
      </c>
      <c r="B29" s="150"/>
      <c r="C29" s="150"/>
      <c r="D29" s="150"/>
      <c r="E29" s="150"/>
      <c r="F29" s="150"/>
      <c r="G29" s="150"/>
      <c r="H29" s="150"/>
      <c r="I29" s="150"/>
      <c r="J29" s="150"/>
      <c r="K29" s="150"/>
      <c r="L29" s="150"/>
      <c r="M29" s="150"/>
      <c r="N29" s="150"/>
      <c r="O29" s="150"/>
      <c r="P29" s="150"/>
      <c r="Q29" s="150"/>
      <c r="R29" s="150"/>
      <c r="S29" s="150"/>
      <c r="T29" s="150"/>
      <c r="U29" s="150"/>
      <c r="V29" s="150"/>
      <c r="W29" s="150"/>
      <c r="X29" s="149"/>
      <c r="Y29" s="149"/>
      <c r="Z29" s="149"/>
      <c r="AA29" s="149"/>
      <c r="AB29" s="149"/>
      <c r="AC29" s="149"/>
      <c r="AD29" s="149"/>
      <c r="AE29" s="149"/>
      <c r="AF29" s="149"/>
      <c r="AG29" s="149"/>
      <c r="AH29" s="149"/>
      <c r="AI29" s="149"/>
    </row>
    <row r="30" spans="1:35" s="64" customFormat="1" ht="27" customHeight="1">
      <c r="E30" s="306"/>
      <c r="F30" s="1733" t="s">
        <v>2158</v>
      </c>
      <c r="G30" s="1733"/>
      <c r="H30" s="1733"/>
      <c r="I30" s="1733"/>
      <c r="J30" s="1733"/>
      <c r="K30" s="1733"/>
    </row>
    <row r="31" spans="1:35" s="64" customFormat="1" ht="21.75" customHeight="1">
      <c r="B31" s="1447" t="s">
        <v>1509</v>
      </c>
      <c r="C31" s="1448"/>
      <c r="D31" s="1704" t="s">
        <v>271</v>
      </c>
      <c r="E31" s="1721"/>
      <c r="F31" s="1704" t="s">
        <v>467</v>
      </c>
      <c r="G31" s="1721"/>
      <c r="H31" s="1448" t="s">
        <v>1883</v>
      </c>
      <c r="I31" s="1448"/>
      <c r="J31" s="1721" t="s">
        <v>1959</v>
      </c>
      <c r="K31" s="1458"/>
    </row>
    <row r="32" spans="1:35" s="64" customFormat="1" ht="21.75" customHeight="1">
      <c r="B32" s="1465"/>
      <c r="C32" s="1443"/>
      <c r="D32" s="280" t="s">
        <v>1565</v>
      </c>
      <c r="E32" s="280" t="s">
        <v>1675</v>
      </c>
      <c r="F32" s="280" t="s">
        <v>1565</v>
      </c>
      <c r="G32" s="280" t="s">
        <v>1675</v>
      </c>
      <c r="H32" s="280" t="s">
        <v>1565</v>
      </c>
      <c r="I32" s="280" t="s">
        <v>1675</v>
      </c>
      <c r="J32" s="1381" t="s">
        <v>1565</v>
      </c>
      <c r="K32" s="482" t="s">
        <v>1675</v>
      </c>
    </row>
    <row r="33" spans="2:11" s="64" customFormat="1" ht="18.75" customHeight="1">
      <c r="B33" s="1728" t="s">
        <v>1456</v>
      </c>
      <c r="C33" s="1729"/>
      <c r="D33" s="639">
        <v>1929</v>
      </c>
      <c r="E33" s="639">
        <v>25480</v>
      </c>
      <c r="F33" s="639">
        <v>1828</v>
      </c>
      <c r="G33" s="639">
        <v>22996</v>
      </c>
      <c r="H33" s="639">
        <v>1943</v>
      </c>
      <c r="I33" s="639">
        <v>25751</v>
      </c>
      <c r="J33" s="1382">
        <f>SUM(J34:J38)</f>
        <v>1772</v>
      </c>
      <c r="K33" s="640">
        <f>SUM(K34:K38)</f>
        <v>23765</v>
      </c>
    </row>
    <row r="34" spans="2:11" s="64" customFormat="1" ht="18.75" customHeight="1">
      <c r="B34" s="1474" t="s">
        <v>1020</v>
      </c>
      <c r="C34" s="1475"/>
      <c r="D34" s="639">
        <v>1094</v>
      </c>
      <c r="E34" s="639">
        <v>2351</v>
      </c>
      <c r="F34" s="639">
        <v>1027</v>
      </c>
      <c r="G34" s="639">
        <v>2113</v>
      </c>
      <c r="H34" s="639">
        <v>1051</v>
      </c>
      <c r="I34" s="639">
        <v>2156</v>
      </c>
      <c r="J34" s="1382">
        <v>971</v>
      </c>
      <c r="K34" s="640">
        <v>2020</v>
      </c>
    </row>
    <row r="35" spans="2:11" s="64" customFormat="1" ht="18.75" customHeight="1">
      <c r="B35" s="1474" t="s">
        <v>1021</v>
      </c>
      <c r="C35" s="1475"/>
      <c r="D35" s="641">
        <v>371</v>
      </c>
      <c r="E35" s="639">
        <v>2424</v>
      </c>
      <c r="F35" s="641">
        <v>378</v>
      </c>
      <c r="G35" s="639">
        <v>2531</v>
      </c>
      <c r="H35" s="641">
        <v>399</v>
      </c>
      <c r="I35" s="639">
        <v>2621</v>
      </c>
      <c r="J35" s="1383">
        <v>353</v>
      </c>
      <c r="K35" s="640">
        <v>2332</v>
      </c>
    </row>
    <row r="36" spans="2:11" s="64" customFormat="1" ht="18.75" customHeight="1">
      <c r="B36" s="1474" t="s">
        <v>1022</v>
      </c>
      <c r="C36" s="1475"/>
      <c r="D36" s="641">
        <v>310</v>
      </c>
      <c r="E36" s="639">
        <v>5211</v>
      </c>
      <c r="F36" s="641">
        <v>217</v>
      </c>
      <c r="G36" s="639">
        <v>2938</v>
      </c>
      <c r="H36" s="641">
        <v>342</v>
      </c>
      <c r="I36" s="639">
        <v>5543</v>
      </c>
      <c r="J36" s="1383">
        <v>313</v>
      </c>
      <c r="K36" s="640">
        <v>4971</v>
      </c>
    </row>
    <row r="37" spans="2:11" s="64" customFormat="1" ht="18.75" customHeight="1">
      <c r="B37" s="1474" t="s">
        <v>1534</v>
      </c>
      <c r="C37" s="1475"/>
      <c r="D37" s="641">
        <v>148</v>
      </c>
      <c r="E37" s="639">
        <v>15494</v>
      </c>
      <c r="F37" s="641">
        <v>203</v>
      </c>
      <c r="G37" s="639">
        <v>15414</v>
      </c>
      <c r="H37" s="641">
        <v>143</v>
      </c>
      <c r="I37" s="639">
        <v>15431</v>
      </c>
      <c r="J37" s="1383">
        <v>126</v>
      </c>
      <c r="K37" s="640">
        <v>14442</v>
      </c>
    </row>
    <row r="38" spans="2:11" s="64" customFormat="1" ht="18.75" customHeight="1">
      <c r="B38" s="1722" t="s">
        <v>1939</v>
      </c>
      <c r="C38" s="1723"/>
      <c r="D38" s="573">
        <v>6</v>
      </c>
      <c r="E38" s="642" t="s">
        <v>15</v>
      </c>
      <c r="F38" s="573">
        <v>3</v>
      </c>
      <c r="G38" s="642" t="s">
        <v>15</v>
      </c>
      <c r="H38" s="573">
        <v>8</v>
      </c>
      <c r="I38" s="642" t="s">
        <v>15</v>
      </c>
      <c r="J38" s="1379">
        <v>9</v>
      </c>
      <c r="K38" s="643" t="s">
        <v>2180</v>
      </c>
    </row>
    <row r="39" spans="2:11" s="64" customFormat="1" ht="16.5" customHeight="1">
      <c r="B39" s="557" t="s">
        <v>418</v>
      </c>
      <c r="C39" s="345" t="s">
        <v>2425</v>
      </c>
      <c r="D39" s="569"/>
      <c r="E39" s="570"/>
      <c r="F39" s="570"/>
      <c r="G39" s="570"/>
      <c r="H39" s="107"/>
      <c r="I39" s="107"/>
    </row>
    <row r="40" spans="2:11" ht="16.5" customHeight="1"/>
    <row r="41" spans="2:11" s="64" customFormat="1" ht="18.75" customHeight="1"/>
    <row r="42" spans="2:11" s="64" customFormat="1" ht="48" customHeight="1">
      <c r="C42" s="9"/>
    </row>
  </sheetData>
  <mergeCells count="40">
    <mergeCell ref="F2:K2"/>
    <mergeCell ref="F30:K30"/>
    <mergeCell ref="C25:I25"/>
    <mergeCell ref="B9:C9"/>
    <mergeCell ref="B7:C7"/>
    <mergeCell ref="B5:C5"/>
    <mergeCell ref="B6:C6"/>
    <mergeCell ref="F3:G3"/>
    <mergeCell ref="J3:K3"/>
    <mergeCell ref="H3:I3"/>
    <mergeCell ref="D3:E3"/>
    <mergeCell ref="B3:C4"/>
    <mergeCell ref="B12:C12"/>
    <mergeCell ref="B8:C8"/>
    <mergeCell ref="B13:C13"/>
    <mergeCell ref="B10:C10"/>
    <mergeCell ref="B23:C23"/>
    <mergeCell ref="B37:C37"/>
    <mergeCell ref="B14:C14"/>
    <mergeCell ref="B35:C35"/>
    <mergeCell ref="B31:C32"/>
    <mergeCell ref="B20:C20"/>
    <mergeCell ref="B16:C16"/>
    <mergeCell ref="B36:C36"/>
    <mergeCell ref="B11:C11"/>
    <mergeCell ref="J31:K31"/>
    <mergeCell ref="B38:C38"/>
    <mergeCell ref="B18:C18"/>
    <mergeCell ref="B15:C15"/>
    <mergeCell ref="B22:C22"/>
    <mergeCell ref="B33:C33"/>
    <mergeCell ref="C26:I26"/>
    <mergeCell ref="B19:C19"/>
    <mergeCell ref="B21:C21"/>
    <mergeCell ref="B24:C24"/>
    <mergeCell ref="H31:I31"/>
    <mergeCell ref="D31:E31"/>
    <mergeCell ref="F31:G31"/>
    <mergeCell ref="B17:C17"/>
    <mergeCell ref="B34:C34"/>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50"/>
  <sheetViews>
    <sheetView zoomScaleNormal="100" workbookViewId="0">
      <selection activeCell="O50" sqref="O50"/>
    </sheetView>
  </sheetViews>
  <sheetFormatPr defaultRowHeight="13.5"/>
  <cols>
    <col min="1" max="1" width="0.875" customWidth="1"/>
    <col min="2" max="21" width="4.375" customWidth="1"/>
  </cols>
  <sheetData>
    <row r="1" spans="1:50" ht="26.25" customHeight="1">
      <c r="A1" s="173" t="s">
        <v>1312</v>
      </c>
      <c r="B1" s="174"/>
      <c r="C1" s="174"/>
      <c r="D1" s="174"/>
      <c r="E1" s="174"/>
      <c r="F1" s="174"/>
      <c r="G1" s="174"/>
      <c r="H1" s="174"/>
      <c r="I1" s="174"/>
      <c r="J1" s="174"/>
      <c r="K1" s="174"/>
      <c r="L1" s="174"/>
      <c r="M1" s="174"/>
      <c r="N1" s="174"/>
      <c r="O1" s="174"/>
      <c r="P1" s="174"/>
      <c r="Q1" s="174"/>
      <c r="R1" s="174"/>
      <c r="S1" s="174"/>
      <c r="T1" s="174"/>
      <c r="U1" s="174"/>
      <c r="V1" s="174"/>
      <c r="W1" s="174"/>
      <c r="X1" s="175"/>
      <c r="Y1" s="175"/>
      <c r="Z1" s="175"/>
      <c r="AA1" s="175"/>
      <c r="AB1" s="175"/>
      <c r="AC1" s="175"/>
      <c r="AD1" s="175"/>
      <c r="AE1" s="175"/>
      <c r="AF1" s="175"/>
      <c r="AG1" s="175"/>
      <c r="AH1" s="175"/>
      <c r="AI1" s="175"/>
      <c r="AJ1" s="176"/>
      <c r="AK1" s="176"/>
      <c r="AL1" s="176"/>
      <c r="AM1" s="176"/>
      <c r="AN1" s="176"/>
      <c r="AO1" s="176"/>
      <c r="AP1" s="176"/>
      <c r="AQ1" s="176"/>
      <c r="AR1" s="176"/>
      <c r="AS1" s="176"/>
      <c r="AT1" s="176"/>
      <c r="AU1" s="176"/>
      <c r="AV1" s="176"/>
      <c r="AW1" s="176"/>
      <c r="AX1" s="176"/>
    </row>
    <row r="2" spans="1:50" ht="14.25">
      <c r="A2" s="177"/>
      <c r="B2" s="1753" t="s">
        <v>77</v>
      </c>
      <c r="C2" s="1753"/>
      <c r="D2" s="1753"/>
      <c r="E2" s="1753"/>
      <c r="F2" s="1753"/>
      <c r="G2" s="1753"/>
      <c r="H2" s="1753"/>
      <c r="I2" s="1753"/>
      <c r="J2" s="1753"/>
      <c r="K2" s="1753"/>
      <c r="L2" s="1753"/>
      <c r="M2" s="1753"/>
      <c r="N2" s="1753"/>
      <c r="O2" s="1753"/>
      <c r="P2" s="178"/>
      <c r="Q2" s="178"/>
      <c r="R2" s="178"/>
      <c r="S2" s="178"/>
      <c r="T2" s="178"/>
      <c r="U2" s="178"/>
      <c r="V2" s="178"/>
      <c r="W2" s="178"/>
      <c r="X2" s="178"/>
      <c r="Y2" s="178"/>
      <c r="Z2" s="178"/>
      <c r="AA2" s="178"/>
      <c r="AB2" s="178"/>
      <c r="AC2" s="178"/>
      <c r="AD2" s="178"/>
      <c r="AE2" s="178"/>
      <c r="AF2" s="178"/>
      <c r="AG2" s="178"/>
      <c r="AH2" s="178"/>
      <c r="AI2" s="178"/>
      <c r="AJ2" s="176"/>
      <c r="AK2" s="176"/>
      <c r="AL2" s="176"/>
      <c r="AM2" s="176"/>
      <c r="AN2" s="176"/>
      <c r="AO2" s="176"/>
      <c r="AP2" s="176"/>
      <c r="AQ2" s="176"/>
      <c r="AR2" s="176"/>
      <c r="AS2" s="176"/>
      <c r="AT2" s="176"/>
      <c r="AU2" s="176"/>
      <c r="AV2" s="176"/>
      <c r="AW2" s="176"/>
      <c r="AX2" s="176"/>
    </row>
    <row r="3" spans="1:50">
      <c r="A3" s="178"/>
      <c r="B3" s="1754" t="s">
        <v>1516</v>
      </c>
      <c r="C3" s="1755"/>
      <c r="D3" s="1756" t="s">
        <v>802</v>
      </c>
      <c r="E3" s="1756"/>
      <c r="F3" s="1755"/>
      <c r="G3" s="1755"/>
      <c r="H3" s="1755"/>
      <c r="I3" s="1755"/>
      <c r="J3" s="1755" t="s">
        <v>1010</v>
      </c>
      <c r="K3" s="1755"/>
      <c r="L3" s="1755"/>
      <c r="M3" s="1755"/>
      <c r="N3" s="1755"/>
      <c r="O3" s="1758"/>
      <c r="P3" s="179"/>
      <c r="Q3" s="179"/>
      <c r="R3" s="179"/>
      <c r="S3" s="179"/>
      <c r="T3" s="179"/>
      <c r="U3" s="179"/>
      <c r="V3" s="178"/>
      <c r="W3" s="178"/>
      <c r="X3" s="178"/>
      <c r="Y3" s="178"/>
      <c r="Z3" s="178"/>
      <c r="AA3" s="178"/>
      <c r="AB3" s="178"/>
      <c r="AC3" s="178"/>
      <c r="AD3" s="178"/>
      <c r="AE3" s="178"/>
      <c r="AF3" s="178"/>
      <c r="AG3" s="178"/>
      <c r="AH3" s="178"/>
      <c r="AI3" s="178"/>
      <c r="AJ3" s="176"/>
      <c r="AK3" s="176"/>
      <c r="AL3" s="176"/>
      <c r="AM3" s="176"/>
      <c r="AN3" s="176"/>
      <c r="AO3" s="176"/>
      <c r="AP3" s="176"/>
      <c r="AQ3" s="176"/>
      <c r="AR3" s="176"/>
      <c r="AS3" s="176"/>
      <c r="AT3" s="176"/>
      <c r="AU3" s="176"/>
      <c r="AV3" s="176"/>
      <c r="AW3" s="176"/>
      <c r="AX3" s="176"/>
    </row>
    <row r="4" spans="1:50">
      <c r="A4" s="178"/>
      <c r="B4" s="1746"/>
      <c r="C4" s="1740"/>
      <c r="D4" s="1757"/>
      <c r="E4" s="1757"/>
      <c r="F4" s="1740" t="s">
        <v>1010</v>
      </c>
      <c r="G4" s="1740"/>
      <c r="H4" s="1749" t="s">
        <v>803</v>
      </c>
      <c r="I4" s="1749"/>
      <c r="J4" s="1740" t="s">
        <v>804</v>
      </c>
      <c r="K4" s="1740"/>
      <c r="L4" s="1740"/>
      <c r="M4" s="1740"/>
      <c r="N4" s="1740"/>
      <c r="O4" s="1741"/>
      <c r="P4" s="181"/>
      <c r="Q4" s="181"/>
      <c r="R4" s="181"/>
      <c r="S4" s="181"/>
      <c r="T4" s="180"/>
      <c r="U4" s="181"/>
      <c r="V4" s="178"/>
      <c r="W4" s="178"/>
      <c r="X4" s="178"/>
      <c r="Y4" s="178"/>
      <c r="Z4" s="178"/>
      <c r="AA4" s="178"/>
      <c r="AB4" s="178"/>
      <c r="AC4" s="178"/>
      <c r="AD4" s="178"/>
      <c r="AE4" s="178"/>
      <c r="AF4" s="178"/>
      <c r="AG4" s="178"/>
      <c r="AH4" s="178"/>
      <c r="AI4" s="178"/>
      <c r="AJ4" s="176"/>
      <c r="AK4" s="176"/>
      <c r="AL4" s="176"/>
      <c r="AM4" s="176"/>
      <c r="AN4" s="176"/>
      <c r="AO4" s="176"/>
      <c r="AP4" s="176"/>
      <c r="AQ4" s="176"/>
      <c r="AR4" s="176"/>
      <c r="AS4" s="176"/>
      <c r="AT4" s="176"/>
      <c r="AU4" s="176"/>
      <c r="AV4" s="176"/>
      <c r="AW4" s="176"/>
      <c r="AX4" s="176"/>
    </row>
    <row r="5" spans="1:50">
      <c r="A5" s="178"/>
      <c r="B5" s="1746"/>
      <c r="C5" s="1740"/>
      <c r="D5" s="1757"/>
      <c r="E5" s="1757"/>
      <c r="F5" s="1740"/>
      <c r="G5" s="1740"/>
      <c r="H5" s="1749"/>
      <c r="I5" s="1749"/>
      <c r="J5" s="1749" t="s">
        <v>805</v>
      </c>
      <c r="K5" s="1749"/>
      <c r="L5" s="1749" t="s">
        <v>806</v>
      </c>
      <c r="M5" s="1749"/>
      <c r="N5" s="1749" t="s">
        <v>807</v>
      </c>
      <c r="O5" s="1760"/>
      <c r="P5" s="182"/>
      <c r="Q5" s="182"/>
      <c r="R5" s="183"/>
      <c r="S5" s="183"/>
      <c r="T5" s="181"/>
      <c r="U5" s="181"/>
      <c r="V5" s="178"/>
      <c r="W5" s="178"/>
      <c r="X5" s="178"/>
      <c r="Y5" s="178"/>
      <c r="Z5" s="178"/>
      <c r="AA5" s="178"/>
      <c r="AB5" s="178"/>
      <c r="AC5" s="178"/>
      <c r="AD5" s="178"/>
      <c r="AE5" s="178"/>
      <c r="AF5" s="178"/>
      <c r="AG5" s="178"/>
      <c r="AH5" s="178"/>
      <c r="AI5" s="178"/>
      <c r="AJ5" s="176"/>
      <c r="AK5" s="176"/>
      <c r="AL5" s="176"/>
      <c r="AM5" s="176"/>
      <c r="AN5" s="176"/>
      <c r="AO5" s="176"/>
      <c r="AP5" s="176"/>
      <c r="AQ5" s="176"/>
      <c r="AR5" s="176"/>
      <c r="AS5" s="176"/>
      <c r="AT5" s="176"/>
      <c r="AU5" s="176"/>
      <c r="AV5" s="176"/>
      <c r="AW5" s="176"/>
      <c r="AX5" s="176"/>
    </row>
    <row r="6" spans="1:50" ht="15" customHeight="1">
      <c r="A6" s="178"/>
      <c r="B6" s="1746" t="s">
        <v>1342</v>
      </c>
      <c r="C6" s="1740"/>
      <c r="D6" s="1748">
        <v>2950</v>
      </c>
      <c r="E6" s="1748"/>
      <c r="F6" s="1748">
        <v>2950</v>
      </c>
      <c r="G6" s="1748"/>
      <c r="H6" s="1748" t="s">
        <v>2055</v>
      </c>
      <c r="I6" s="1748"/>
      <c r="J6" s="1748">
        <v>66</v>
      </c>
      <c r="K6" s="1748"/>
      <c r="L6" s="1748">
        <v>278</v>
      </c>
      <c r="M6" s="1748"/>
      <c r="N6" s="1748">
        <v>2606</v>
      </c>
      <c r="O6" s="1759"/>
      <c r="P6" s="68"/>
      <c r="Q6" s="68"/>
      <c r="R6" s="68"/>
      <c r="S6" s="68"/>
      <c r="T6" s="68"/>
      <c r="U6" s="68"/>
      <c r="V6" s="178"/>
      <c r="W6" s="178"/>
      <c r="X6" s="178"/>
      <c r="Y6" s="178"/>
      <c r="Z6" s="178"/>
      <c r="AA6" s="178"/>
      <c r="AB6" s="178"/>
      <c r="AC6" s="178"/>
      <c r="AD6" s="178"/>
      <c r="AE6" s="178"/>
      <c r="AF6" s="178"/>
      <c r="AG6" s="178"/>
      <c r="AH6" s="178"/>
      <c r="AI6" s="178"/>
      <c r="AJ6" s="176"/>
      <c r="AK6" s="176"/>
      <c r="AL6" s="176"/>
      <c r="AM6" s="176"/>
      <c r="AN6" s="176"/>
      <c r="AO6" s="176"/>
      <c r="AP6" s="176"/>
      <c r="AQ6" s="176"/>
      <c r="AR6" s="176"/>
      <c r="AS6" s="176"/>
      <c r="AT6" s="176"/>
      <c r="AU6" s="176"/>
      <c r="AV6" s="176"/>
      <c r="AW6" s="176"/>
      <c r="AX6" s="176"/>
    </row>
    <row r="7" spans="1:50">
      <c r="A7" s="178"/>
      <c r="B7" s="1746" t="s">
        <v>1343</v>
      </c>
      <c r="C7" s="1740"/>
      <c r="D7" s="1748">
        <f>SUM(F7:I7)</f>
        <v>2790</v>
      </c>
      <c r="E7" s="1748"/>
      <c r="F7" s="1748">
        <f>SUM(J7:O7)</f>
        <v>2790</v>
      </c>
      <c r="G7" s="1748"/>
      <c r="H7" s="1748" t="s">
        <v>15</v>
      </c>
      <c r="I7" s="1748"/>
      <c r="J7" s="1748">
        <v>70</v>
      </c>
      <c r="K7" s="1748"/>
      <c r="L7" s="1748">
        <v>175</v>
      </c>
      <c r="M7" s="1748"/>
      <c r="N7" s="1748">
        <v>2545</v>
      </c>
      <c r="O7" s="1759"/>
      <c r="P7" s="68"/>
      <c r="Q7" s="68"/>
      <c r="R7" s="68"/>
      <c r="S7" s="68"/>
      <c r="T7" s="68"/>
      <c r="U7" s="68"/>
      <c r="V7" s="178"/>
      <c r="W7" s="178"/>
      <c r="X7" s="178"/>
      <c r="Y7" s="178"/>
      <c r="Z7" s="178"/>
      <c r="AA7" s="178"/>
      <c r="AB7" s="178"/>
      <c r="AC7" s="178"/>
      <c r="AD7" s="178"/>
      <c r="AE7" s="178"/>
      <c r="AF7" s="178"/>
      <c r="AG7" s="178"/>
      <c r="AH7" s="178"/>
      <c r="AI7" s="178"/>
      <c r="AJ7" s="176"/>
      <c r="AK7" s="176"/>
      <c r="AL7" s="176"/>
      <c r="AM7" s="176"/>
      <c r="AN7" s="176"/>
      <c r="AO7" s="176"/>
      <c r="AP7" s="176"/>
      <c r="AQ7" s="176"/>
      <c r="AR7" s="176"/>
      <c r="AS7" s="176"/>
      <c r="AT7" s="176"/>
      <c r="AU7" s="176"/>
      <c r="AV7" s="176"/>
      <c r="AW7" s="176"/>
      <c r="AX7" s="176"/>
    </row>
    <row r="8" spans="1:50">
      <c r="A8" s="178"/>
      <c r="B8" s="1746" t="s">
        <v>838</v>
      </c>
      <c r="C8" s="1740"/>
      <c r="D8" s="1748">
        <v>2500</v>
      </c>
      <c r="E8" s="1748"/>
      <c r="F8" s="1748">
        <v>2162</v>
      </c>
      <c r="G8" s="1748"/>
      <c r="H8" s="1748">
        <v>338</v>
      </c>
      <c r="I8" s="1748"/>
      <c r="J8" s="1748">
        <v>86</v>
      </c>
      <c r="K8" s="1748"/>
      <c r="L8" s="1748">
        <v>83</v>
      </c>
      <c r="M8" s="1748"/>
      <c r="N8" s="1748">
        <v>1993</v>
      </c>
      <c r="O8" s="1759"/>
      <c r="P8" s="68"/>
      <c r="Q8" s="68"/>
      <c r="R8" s="68"/>
      <c r="S8" s="68"/>
      <c r="T8" s="68"/>
      <c r="U8" s="68"/>
      <c r="V8" s="178"/>
      <c r="W8" s="178"/>
      <c r="X8" s="178"/>
      <c r="Y8" s="178"/>
      <c r="Z8" s="178"/>
      <c r="AA8" s="178"/>
      <c r="AB8" s="178"/>
      <c r="AC8" s="178"/>
      <c r="AD8" s="178"/>
      <c r="AE8" s="178"/>
      <c r="AF8" s="178"/>
      <c r="AG8" s="178"/>
      <c r="AH8" s="178"/>
      <c r="AI8" s="178"/>
      <c r="AJ8" s="176"/>
      <c r="AK8" s="176"/>
      <c r="AL8" s="176"/>
      <c r="AM8" s="176"/>
      <c r="AN8" s="176"/>
      <c r="AO8" s="176"/>
      <c r="AP8" s="176"/>
      <c r="AQ8" s="176"/>
      <c r="AR8" s="176"/>
      <c r="AS8" s="176"/>
      <c r="AT8" s="176"/>
      <c r="AU8" s="176"/>
      <c r="AV8" s="176"/>
      <c r="AW8" s="176"/>
      <c r="AX8" s="176"/>
    </row>
    <row r="9" spans="1:50">
      <c r="A9" s="178"/>
      <c r="B9" s="1746" t="s">
        <v>839</v>
      </c>
      <c r="C9" s="1740"/>
      <c r="D9" s="1748">
        <v>2199</v>
      </c>
      <c r="E9" s="1748"/>
      <c r="F9" s="1748">
        <v>1905</v>
      </c>
      <c r="G9" s="1748"/>
      <c r="H9" s="1748">
        <v>294</v>
      </c>
      <c r="I9" s="1748"/>
      <c r="J9" s="1748">
        <v>93</v>
      </c>
      <c r="K9" s="1748"/>
      <c r="L9" s="1748">
        <v>149</v>
      </c>
      <c r="M9" s="1748"/>
      <c r="N9" s="1748">
        <v>1663</v>
      </c>
      <c r="O9" s="1759"/>
      <c r="P9" s="68"/>
      <c r="Q9" s="68"/>
      <c r="R9" s="68"/>
      <c r="S9" s="68"/>
      <c r="T9" s="68"/>
      <c r="U9" s="68"/>
      <c r="V9" s="178"/>
      <c r="W9" s="178"/>
      <c r="X9" s="178"/>
      <c r="Y9" s="178"/>
      <c r="Z9" s="178"/>
      <c r="AA9" s="178"/>
      <c r="AB9" s="178"/>
      <c r="AC9" s="178"/>
      <c r="AD9" s="178"/>
      <c r="AE9" s="178"/>
      <c r="AF9" s="178"/>
      <c r="AG9" s="178"/>
      <c r="AH9" s="178"/>
      <c r="AI9" s="178"/>
      <c r="AJ9" s="176"/>
      <c r="AK9" s="176"/>
      <c r="AL9" s="176"/>
      <c r="AM9" s="176"/>
      <c r="AN9" s="176"/>
      <c r="AO9" s="176"/>
      <c r="AP9" s="176"/>
      <c r="AQ9" s="176"/>
      <c r="AR9" s="176"/>
      <c r="AS9" s="176"/>
      <c r="AT9" s="176"/>
      <c r="AU9" s="176"/>
      <c r="AV9" s="176"/>
      <c r="AW9" s="176"/>
      <c r="AX9" s="176"/>
    </row>
    <row r="10" spans="1:50">
      <c r="A10" s="178"/>
      <c r="B10" s="1746" t="s">
        <v>1505</v>
      </c>
      <c r="C10" s="1740"/>
      <c r="D10" s="1748">
        <v>1984</v>
      </c>
      <c r="E10" s="1748"/>
      <c r="F10" s="1748">
        <v>1689</v>
      </c>
      <c r="G10" s="1748"/>
      <c r="H10" s="1748">
        <v>295</v>
      </c>
      <c r="I10" s="1748"/>
      <c r="J10" s="1748">
        <v>105</v>
      </c>
      <c r="K10" s="1748"/>
      <c r="L10" s="1748">
        <v>102</v>
      </c>
      <c r="M10" s="1748"/>
      <c r="N10" s="1748">
        <v>1482</v>
      </c>
      <c r="O10" s="1759"/>
      <c r="P10" s="68"/>
      <c r="Q10" s="68"/>
      <c r="R10" s="68"/>
      <c r="S10" s="68"/>
      <c r="T10" s="68"/>
      <c r="U10" s="68"/>
      <c r="V10" s="178"/>
      <c r="W10" s="178"/>
      <c r="X10" s="178"/>
      <c r="Y10" s="178"/>
      <c r="Z10" s="178"/>
      <c r="AA10" s="178"/>
      <c r="AB10" s="178"/>
      <c r="AC10" s="178"/>
      <c r="AD10" s="178"/>
      <c r="AE10" s="178"/>
      <c r="AF10" s="178"/>
      <c r="AG10" s="178"/>
      <c r="AH10" s="178"/>
      <c r="AI10" s="178"/>
      <c r="AJ10" s="176"/>
      <c r="AK10" s="176"/>
      <c r="AL10" s="176"/>
      <c r="AM10" s="176"/>
      <c r="AN10" s="176"/>
      <c r="AO10" s="176"/>
      <c r="AP10" s="176"/>
      <c r="AQ10" s="176"/>
      <c r="AR10" s="176"/>
      <c r="AS10" s="176"/>
      <c r="AT10" s="176"/>
      <c r="AU10" s="176"/>
      <c r="AV10" s="176"/>
      <c r="AW10" s="176"/>
      <c r="AX10" s="176"/>
    </row>
    <row r="11" spans="1:50">
      <c r="A11" s="178"/>
      <c r="B11" s="1746" t="s">
        <v>640</v>
      </c>
      <c r="C11" s="1740"/>
      <c r="D11" s="1748">
        <v>1698</v>
      </c>
      <c r="E11" s="1748"/>
      <c r="F11" s="1748">
        <v>1382</v>
      </c>
      <c r="G11" s="1748"/>
      <c r="H11" s="1748">
        <v>316</v>
      </c>
      <c r="I11" s="1748"/>
      <c r="J11" s="1748">
        <v>118</v>
      </c>
      <c r="K11" s="1748"/>
      <c r="L11" s="1748">
        <v>52</v>
      </c>
      <c r="M11" s="1748"/>
      <c r="N11" s="1748">
        <v>1212</v>
      </c>
      <c r="O11" s="1759"/>
      <c r="P11" s="68"/>
      <c r="Q11" s="68"/>
      <c r="R11" s="68"/>
      <c r="S11" s="68"/>
      <c r="T11" s="68"/>
      <c r="U11" s="68"/>
      <c r="V11" s="178"/>
      <c r="W11" s="178"/>
      <c r="X11" s="178"/>
      <c r="Y11" s="178"/>
      <c r="Z11" s="178"/>
      <c r="AA11" s="178"/>
      <c r="AB11" s="178"/>
      <c r="AC11" s="178"/>
      <c r="AD11" s="178"/>
      <c r="AE11" s="178"/>
      <c r="AF11" s="178"/>
      <c r="AG11" s="178"/>
      <c r="AH11" s="178"/>
      <c r="AI11" s="178"/>
      <c r="AJ11" s="176"/>
      <c r="AK11" s="176"/>
      <c r="AL11" s="176"/>
      <c r="AM11" s="176"/>
      <c r="AN11" s="176"/>
      <c r="AO11" s="176"/>
      <c r="AP11" s="176"/>
      <c r="AQ11" s="176"/>
      <c r="AR11" s="176"/>
      <c r="AS11" s="176"/>
      <c r="AT11" s="176"/>
      <c r="AU11" s="176"/>
      <c r="AV11" s="176"/>
      <c r="AW11" s="176"/>
      <c r="AX11" s="176"/>
    </row>
    <row r="12" spans="1:50">
      <c r="A12" s="178"/>
      <c r="B12" s="1746" t="s">
        <v>1210</v>
      </c>
      <c r="C12" s="1740"/>
      <c r="D12" s="1748">
        <v>1423</v>
      </c>
      <c r="E12" s="1748"/>
      <c r="F12" s="1748">
        <v>1105</v>
      </c>
      <c r="G12" s="1748"/>
      <c r="H12" s="1748">
        <v>318</v>
      </c>
      <c r="I12" s="1748"/>
      <c r="J12" s="1748">
        <v>99</v>
      </c>
      <c r="K12" s="1748"/>
      <c r="L12" s="1748">
        <v>111</v>
      </c>
      <c r="M12" s="1748"/>
      <c r="N12" s="1748">
        <v>895</v>
      </c>
      <c r="O12" s="1759"/>
      <c r="P12" s="68"/>
      <c r="Q12" s="68"/>
      <c r="R12" s="68"/>
      <c r="S12" s="68"/>
      <c r="T12" s="68"/>
      <c r="U12" s="68"/>
      <c r="V12" s="178"/>
      <c r="W12" s="178"/>
      <c r="X12" s="178"/>
      <c r="Y12" s="178"/>
      <c r="Z12" s="178"/>
      <c r="AA12" s="178"/>
      <c r="AB12" s="178"/>
      <c r="AC12" s="178"/>
      <c r="AD12" s="178"/>
      <c r="AE12" s="178"/>
      <c r="AF12" s="178"/>
      <c r="AG12" s="178"/>
      <c r="AH12" s="178"/>
      <c r="AI12" s="178"/>
      <c r="AJ12" s="176"/>
      <c r="AK12" s="176"/>
      <c r="AL12" s="176"/>
      <c r="AM12" s="176"/>
      <c r="AN12" s="176"/>
      <c r="AO12" s="176"/>
      <c r="AP12" s="176"/>
      <c r="AQ12" s="176"/>
      <c r="AR12" s="176"/>
      <c r="AS12" s="176"/>
      <c r="AT12" s="176"/>
      <c r="AU12" s="176"/>
      <c r="AV12" s="176"/>
      <c r="AW12" s="176"/>
      <c r="AX12" s="176"/>
    </row>
    <row r="13" spans="1:50">
      <c r="A13" s="178"/>
      <c r="B13" s="1750" t="s">
        <v>1941</v>
      </c>
      <c r="C13" s="1751"/>
      <c r="D13" s="1752">
        <v>1092</v>
      </c>
      <c r="E13" s="1752"/>
      <c r="F13" s="1752">
        <v>779</v>
      </c>
      <c r="G13" s="1752"/>
      <c r="H13" s="1752">
        <v>313</v>
      </c>
      <c r="I13" s="1752"/>
      <c r="J13" s="1752">
        <v>147</v>
      </c>
      <c r="K13" s="1752"/>
      <c r="L13" s="1752">
        <v>63</v>
      </c>
      <c r="M13" s="1752"/>
      <c r="N13" s="1752">
        <v>569</v>
      </c>
      <c r="O13" s="1764"/>
      <c r="P13" s="68"/>
      <c r="Q13" s="68"/>
      <c r="R13" s="68"/>
      <c r="S13" s="68"/>
      <c r="T13" s="68"/>
      <c r="U13" s="68"/>
      <c r="V13" s="178"/>
      <c r="W13" s="178"/>
      <c r="X13" s="178"/>
      <c r="Y13" s="178"/>
      <c r="Z13" s="178"/>
      <c r="AA13" s="178"/>
      <c r="AB13" s="178"/>
      <c r="AC13" s="178"/>
      <c r="AD13" s="178"/>
      <c r="AE13" s="178"/>
      <c r="AF13" s="178"/>
      <c r="AG13" s="178"/>
      <c r="AH13" s="178"/>
      <c r="AI13" s="178"/>
      <c r="AJ13" s="176"/>
      <c r="AK13" s="176"/>
      <c r="AL13" s="176"/>
      <c r="AM13" s="176"/>
      <c r="AN13" s="176"/>
      <c r="AO13" s="176"/>
      <c r="AP13" s="176"/>
      <c r="AQ13" s="176"/>
      <c r="AR13" s="176"/>
      <c r="AS13" s="176"/>
      <c r="AT13" s="176"/>
      <c r="AU13" s="176"/>
      <c r="AV13" s="176"/>
      <c r="AW13" s="176"/>
      <c r="AX13" s="176"/>
    </row>
    <row r="14" spans="1:50">
      <c r="A14" s="178"/>
      <c r="B14" s="308" t="s">
        <v>418</v>
      </c>
      <c r="C14" s="309" t="s">
        <v>869</v>
      </c>
      <c r="D14" s="310"/>
      <c r="E14" s="310"/>
      <c r="F14" s="310"/>
      <c r="G14" s="310"/>
      <c r="H14" s="310"/>
      <c r="I14" s="310"/>
      <c r="J14" s="310"/>
      <c r="K14" s="310"/>
      <c r="L14" s="310"/>
      <c r="M14" s="310"/>
      <c r="N14" s="310"/>
      <c r="O14" s="310"/>
      <c r="P14" s="310"/>
      <c r="Q14" s="310"/>
      <c r="R14" s="185"/>
      <c r="S14" s="185"/>
      <c r="T14" s="178"/>
      <c r="U14" s="178"/>
      <c r="V14" s="178"/>
      <c r="W14" s="178"/>
      <c r="X14" s="178"/>
      <c r="Y14" s="178"/>
      <c r="Z14" s="178"/>
      <c r="AA14" s="178"/>
      <c r="AB14" s="178"/>
      <c r="AC14" s="178"/>
      <c r="AD14" s="178"/>
      <c r="AE14" s="178"/>
      <c r="AF14" s="178"/>
      <c r="AG14" s="178"/>
      <c r="AH14" s="178"/>
      <c r="AI14" s="178"/>
      <c r="AJ14" s="176"/>
      <c r="AK14" s="176"/>
      <c r="AL14" s="176"/>
      <c r="AM14" s="176"/>
      <c r="AN14" s="176"/>
      <c r="AO14" s="176"/>
      <c r="AP14" s="176"/>
      <c r="AQ14" s="176"/>
      <c r="AR14" s="176"/>
      <c r="AS14" s="176"/>
      <c r="AT14" s="176"/>
      <c r="AU14" s="176"/>
      <c r="AV14" s="176"/>
      <c r="AW14" s="176"/>
      <c r="AX14" s="176"/>
    </row>
    <row r="15" spans="1:50">
      <c r="A15" s="178"/>
      <c r="B15" s="311"/>
      <c r="C15" s="311" t="s">
        <v>12</v>
      </c>
      <c r="D15" s="312"/>
      <c r="E15" s="312"/>
      <c r="F15" s="312"/>
      <c r="G15" s="312"/>
      <c r="H15" s="312"/>
      <c r="I15" s="312"/>
      <c r="J15" s="312"/>
      <c r="K15" s="312"/>
      <c r="L15" s="312"/>
      <c r="M15" s="312"/>
      <c r="N15" s="312"/>
      <c r="O15" s="312"/>
      <c r="P15" s="312"/>
      <c r="Q15" s="312"/>
      <c r="R15" s="178"/>
      <c r="S15" s="178"/>
      <c r="T15" s="178"/>
      <c r="U15" s="178"/>
      <c r="V15" s="178"/>
      <c r="W15" s="178"/>
      <c r="X15" s="178"/>
      <c r="Y15" s="178"/>
      <c r="Z15" s="178"/>
      <c r="AA15" s="178"/>
      <c r="AB15" s="178"/>
      <c r="AC15" s="178"/>
      <c r="AD15" s="178"/>
      <c r="AE15" s="178"/>
      <c r="AF15" s="178"/>
      <c r="AG15" s="178"/>
      <c r="AH15" s="178"/>
      <c r="AI15" s="178"/>
      <c r="AJ15" s="176"/>
      <c r="AK15" s="176"/>
      <c r="AL15" s="176"/>
      <c r="AM15" s="176"/>
      <c r="AN15" s="176"/>
      <c r="AO15" s="176"/>
      <c r="AP15" s="176"/>
      <c r="AQ15" s="176"/>
      <c r="AR15" s="176"/>
      <c r="AS15" s="176"/>
      <c r="AT15" s="176"/>
      <c r="AU15" s="176"/>
      <c r="AV15" s="176"/>
      <c r="AW15" s="176"/>
      <c r="AX15" s="176"/>
    </row>
    <row r="16" spans="1:50">
      <c r="A16" s="178"/>
      <c r="B16" s="311"/>
      <c r="C16" s="1742"/>
      <c r="D16" s="1742"/>
      <c r="E16" s="1742"/>
      <c r="F16" s="1742"/>
      <c r="G16" s="1742"/>
      <c r="H16" s="1742"/>
      <c r="I16" s="1742"/>
      <c r="J16" s="1742"/>
      <c r="K16" s="1742"/>
      <c r="L16" s="1742"/>
      <c r="M16" s="1742"/>
      <c r="N16" s="1742"/>
      <c r="O16" s="1742"/>
      <c r="P16" s="1742"/>
      <c r="Q16" s="1742"/>
      <c r="R16" s="178"/>
      <c r="S16" s="178"/>
      <c r="T16" s="178"/>
      <c r="U16" s="178"/>
      <c r="V16" s="178"/>
      <c r="W16" s="178"/>
      <c r="X16" s="178"/>
      <c r="Y16" s="178"/>
      <c r="Z16" s="178"/>
      <c r="AA16" s="178"/>
      <c r="AB16" s="178"/>
      <c r="AC16" s="178"/>
      <c r="AD16" s="178"/>
      <c r="AE16" s="178"/>
      <c r="AF16" s="178"/>
      <c r="AG16" s="178"/>
      <c r="AH16" s="178"/>
      <c r="AI16" s="178"/>
      <c r="AJ16" s="176"/>
      <c r="AK16" s="176"/>
      <c r="AL16" s="176"/>
      <c r="AM16" s="176"/>
      <c r="AN16" s="176"/>
      <c r="AO16" s="176"/>
      <c r="AP16" s="176"/>
      <c r="AQ16" s="176"/>
      <c r="AR16" s="176"/>
      <c r="AS16" s="176"/>
      <c r="AT16" s="176"/>
      <c r="AU16" s="176"/>
      <c r="AV16" s="176"/>
      <c r="AW16" s="176"/>
      <c r="AX16" s="176"/>
    </row>
    <row r="17" spans="1:50">
      <c r="A17" s="178"/>
      <c r="B17" s="186"/>
      <c r="C17" s="186"/>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6"/>
      <c r="AK17" s="176"/>
      <c r="AL17" s="176"/>
      <c r="AM17" s="176"/>
      <c r="AN17" s="176"/>
      <c r="AO17" s="176"/>
      <c r="AP17" s="176"/>
      <c r="AQ17" s="176"/>
      <c r="AR17" s="176"/>
      <c r="AS17" s="176"/>
      <c r="AT17" s="176"/>
      <c r="AU17" s="176"/>
      <c r="AV17" s="176"/>
      <c r="AW17" s="176"/>
      <c r="AX17" s="176"/>
    </row>
    <row r="18" spans="1:50">
      <c r="A18" s="178"/>
      <c r="B18" s="178"/>
      <c r="C18" s="178"/>
      <c r="D18" s="178"/>
      <c r="E18" s="178"/>
      <c r="F18" s="178"/>
      <c r="G18" s="178"/>
      <c r="H18" s="178"/>
      <c r="I18" s="178"/>
      <c r="J18" s="178"/>
      <c r="K18" s="178"/>
      <c r="L18" s="178"/>
      <c r="M18" s="178"/>
      <c r="N18" s="178"/>
      <c r="O18" s="178"/>
      <c r="P18" s="178" t="s">
        <v>464</v>
      </c>
      <c r="Q18" s="178"/>
      <c r="R18" s="178"/>
      <c r="S18" s="178"/>
      <c r="T18" s="178"/>
      <c r="U18" s="178"/>
      <c r="V18" s="178"/>
      <c r="W18" s="178"/>
      <c r="X18" s="178"/>
      <c r="Y18" s="178"/>
      <c r="Z18" s="178"/>
      <c r="AA18" s="178"/>
      <c r="AB18" s="178"/>
      <c r="AC18" s="178"/>
      <c r="AD18" s="178"/>
      <c r="AE18" s="178"/>
      <c r="AF18" s="178"/>
      <c r="AG18" s="178"/>
      <c r="AH18" s="178"/>
      <c r="AI18" s="178"/>
      <c r="AJ18" s="176"/>
      <c r="AK18" s="176"/>
      <c r="AL18" s="176"/>
      <c r="AM18" s="176"/>
      <c r="AN18" s="176"/>
      <c r="AO18" s="176"/>
      <c r="AP18" s="176"/>
      <c r="AQ18" s="176"/>
      <c r="AR18" s="176"/>
      <c r="AS18" s="176"/>
      <c r="AT18" s="176"/>
      <c r="AU18" s="176"/>
      <c r="AV18" s="176"/>
      <c r="AW18" s="176"/>
      <c r="AX18" s="176"/>
    </row>
    <row r="19" spans="1:50" ht="26.25" customHeight="1">
      <c r="A19" s="173" t="s">
        <v>1313</v>
      </c>
      <c r="B19" s="174"/>
      <c r="C19" s="174"/>
      <c r="D19" s="174"/>
      <c r="E19" s="174"/>
      <c r="F19" s="174"/>
      <c r="G19" s="174"/>
      <c r="H19" s="174"/>
      <c r="I19" s="174"/>
      <c r="J19" s="174"/>
      <c r="K19" s="174"/>
      <c r="L19" s="174"/>
      <c r="M19" s="174"/>
      <c r="N19" s="174"/>
      <c r="O19" s="174"/>
      <c r="P19" s="174"/>
      <c r="Q19" s="174"/>
      <c r="R19" s="174"/>
      <c r="S19" s="174"/>
      <c r="T19" s="174"/>
      <c r="U19" s="174"/>
      <c r="V19" s="174"/>
      <c r="W19" s="174"/>
      <c r="X19" s="175"/>
      <c r="Y19" s="175"/>
      <c r="Z19" s="175"/>
      <c r="AA19" s="175"/>
      <c r="AB19" s="175"/>
      <c r="AC19" s="175"/>
      <c r="AD19" s="175"/>
      <c r="AE19" s="175"/>
      <c r="AF19" s="175"/>
      <c r="AG19" s="175"/>
      <c r="AH19" s="175"/>
      <c r="AI19" s="175"/>
      <c r="AJ19" s="176"/>
      <c r="AK19" s="176"/>
      <c r="AL19" s="176"/>
      <c r="AM19" s="176"/>
      <c r="AN19" s="176"/>
      <c r="AO19" s="176"/>
      <c r="AP19" s="176"/>
      <c r="AQ19" s="176"/>
      <c r="AR19" s="176"/>
      <c r="AS19" s="176"/>
      <c r="AT19" s="176"/>
      <c r="AU19" s="176"/>
      <c r="AV19" s="176"/>
      <c r="AW19" s="176"/>
      <c r="AX19" s="176"/>
    </row>
    <row r="20" spans="1:50" ht="14.25">
      <c r="A20" s="177"/>
      <c r="B20" s="1743" t="s">
        <v>78</v>
      </c>
      <c r="C20" s="1743"/>
      <c r="D20" s="1743"/>
      <c r="E20" s="1743"/>
      <c r="F20" s="1743"/>
      <c r="G20" s="1743"/>
      <c r="H20" s="1743"/>
      <c r="I20" s="1743"/>
      <c r="J20" s="1743"/>
      <c r="K20" s="1743"/>
      <c r="L20" s="178"/>
      <c r="M20" s="178"/>
      <c r="N20" s="178"/>
      <c r="O20" s="186"/>
      <c r="P20" s="178"/>
      <c r="Q20" s="178"/>
      <c r="R20" s="178"/>
      <c r="S20" s="178"/>
      <c r="T20" s="178"/>
      <c r="U20" s="178"/>
      <c r="V20" s="178"/>
      <c r="W20" s="178"/>
      <c r="X20" s="178"/>
      <c r="Y20" s="178"/>
      <c r="Z20" s="178"/>
      <c r="AA20" s="178"/>
      <c r="AB20" s="178"/>
      <c r="AC20" s="178"/>
      <c r="AD20" s="178"/>
      <c r="AE20" s="178"/>
      <c r="AF20" s="178"/>
      <c r="AG20" s="178"/>
      <c r="AH20" s="178"/>
      <c r="AI20" s="178"/>
      <c r="AJ20" s="176"/>
      <c r="AK20" s="176"/>
      <c r="AL20" s="176"/>
      <c r="AM20" s="176"/>
      <c r="AN20" s="176"/>
      <c r="AO20" s="176"/>
      <c r="AP20" s="176"/>
      <c r="AQ20" s="176"/>
      <c r="AR20" s="176"/>
      <c r="AS20" s="176"/>
      <c r="AT20" s="176"/>
      <c r="AU20" s="176"/>
      <c r="AV20" s="176"/>
      <c r="AW20" s="176"/>
      <c r="AX20" s="176"/>
    </row>
    <row r="21" spans="1:50">
      <c r="A21" s="178"/>
      <c r="B21" s="1754" t="s">
        <v>1516</v>
      </c>
      <c r="C21" s="1755"/>
      <c r="D21" s="1755" t="s">
        <v>1571</v>
      </c>
      <c r="E21" s="1755"/>
      <c r="F21" s="1755"/>
      <c r="G21" s="1755"/>
      <c r="H21" s="1755"/>
      <c r="I21" s="1755"/>
      <c r="J21" s="1755"/>
      <c r="K21" s="1758"/>
      <c r="L21" s="181"/>
      <c r="M21" s="181"/>
      <c r="N21" s="181"/>
      <c r="O21" s="181"/>
      <c r="P21" s="181"/>
      <c r="Q21" s="181"/>
      <c r="R21" s="181"/>
      <c r="S21" s="181"/>
      <c r="T21" s="181"/>
      <c r="U21" s="181"/>
      <c r="V21" s="178"/>
      <c r="W21" s="178"/>
      <c r="X21" s="178"/>
      <c r="Y21" s="178"/>
      <c r="Z21" s="178"/>
      <c r="AA21" s="178"/>
      <c r="AB21" s="178"/>
      <c r="AC21" s="178"/>
      <c r="AD21" s="178"/>
      <c r="AE21" s="178"/>
      <c r="AF21" s="178"/>
      <c r="AG21" s="178"/>
      <c r="AH21" s="178"/>
      <c r="AI21" s="178"/>
      <c r="AJ21" s="176"/>
      <c r="AK21" s="176"/>
      <c r="AL21" s="176"/>
      <c r="AM21" s="176"/>
      <c r="AN21" s="176"/>
      <c r="AO21" s="176"/>
      <c r="AP21" s="176"/>
      <c r="AQ21" s="176"/>
      <c r="AR21" s="176"/>
      <c r="AS21" s="176"/>
      <c r="AT21" s="176"/>
      <c r="AU21" s="176"/>
      <c r="AV21" s="176"/>
      <c r="AW21" s="176"/>
      <c r="AX21" s="176"/>
    </row>
    <row r="22" spans="1:50">
      <c r="A22" s="178"/>
      <c r="B22" s="1746"/>
      <c r="C22" s="1740"/>
      <c r="D22" s="1740" t="s">
        <v>1958</v>
      </c>
      <c r="E22" s="1740"/>
      <c r="F22" s="1740" t="s">
        <v>1155</v>
      </c>
      <c r="G22" s="1740"/>
      <c r="H22" s="1740" t="s">
        <v>1156</v>
      </c>
      <c r="I22" s="1740"/>
      <c r="J22" s="1740" t="s">
        <v>1176</v>
      </c>
      <c r="K22" s="1741"/>
      <c r="L22" s="181"/>
      <c r="M22" s="181"/>
      <c r="N22" s="181"/>
      <c r="O22" s="181"/>
      <c r="P22" s="181"/>
      <c r="Q22" s="181"/>
      <c r="R22" s="181"/>
      <c r="S22" s="181"/>
      <c r="T22" s="181"/>
      <c r="U22" s="181"/>
      <c r="V22" s="178"/>
      <c r="W22" s="178"/>
      <c r="X22" s="178"/>
      <c r="Y22" s="178"/>
      <c r="Z22" s="178"/>
      <c r="AA22" s="178"/>
      <c r="AB22" s="178"/>
      <c r="AC22" s="178"/>
      <c r="AD22" s="178"/>
      <c r="AE22" s="178"/>
      <c r="AF22" s="178"/>
      <c r="AG22" s="178"/>
      <c r="AH22" s="178"/>
      <c r="AI22" s="178"/>
      <c r="AJ22" s="176"/>
      <c r="AK22" s="176"/>
      <c r="AL22" s="176"/>
      <c r="AM22" s="176"/>
      <c r="AN22" s="176"/>
      <c r="AO22" s="176"/>
      <c r="AP22" s="176"/>
      <c r="AQ22" s="176"/>
      <c r="AR22" s="176"/>
      <c r="AS22" s="176"/>
      <c r="AT22" s="176"/>
      <c r="AU22" s="176"/>
      <c r="AV22" s="176"/>
      <c r="AW22" s="176"/>
      <c r="AX22" s="176"/>
    </row>
    <row r="23" spans="1:50">
      <c r="A23" s="178"/>
      <c r="B23" s="1746"/>
      <c r="C23" s="1740"/>
      <c r="D23" s="1740"/>
      <c r="E23" s="1740"/>
      <c r="F23" s="1740"/>
      <c r="G23" s="1740"/>
      <c r="H23" s="1740"/>
      <c r="I23" s="1740"/>
      <c r="J23" s="1740"/>
      <c r="K23" s="1741"/>
      <c r="L23" s="181"/>
      <c r="M23" s="181"/>
      <c r="N23" s="181"/>
      <c r="O23" s="181"/>
      <c r="P23" s="181"/>
      <c r="Q23" s="181"/>
      <c r="R23" s="181"/>
      <c r="S23" s="181"/>
      <c r="T23" s="181"/>
      <c r="U23" s="181"/>
      <c r="V23" s="178"/>
      <c r="W23" s="178"/>
      <c r="X23" s="178"/>
      <c r="Y23" s="178"/>
      <c r="Z23" s="178"/>
      <c r="AA23" s="178"/>
      <c r="AB23" s="178"/>
      <c r="AC23" s="178"/>
      <c r="AD23" s="178"/>
      <c r="AE23" s="178"/>
      <c r="AF23" s="178"/>
      <c r="AG23" s="178"/>
      <c r="AH23" s="178"/>
      <c r="AI23" s="178"/>
      <c r="AJ23" s="176"/>
      <c r="AK23" s="176"/>
      <c r="AL23" s="176"/>
      <c r="AM23" s="176"/>
      <c r="AN23" s="176"/>
      <c r="AO23" s="176"/>
      <c r="AP23" s="176"/>
      <c r="AQ23" s="176"/>
      <c r="AR23" s="176"/>
      <c r="AS23" s="176"/>
      <c r="AT23" s="176"/>
      <c r="AU23" s="176"/>
      <c r="AV23" s="176"/>
      <c r="AW23" s="176"/>
      <c r="AX23" s="176"/>
    </row>
    <row r="24" spans="1:50">
      <c r="A24" s="178"/>
      <c r="B24" s="1746" t="s">
        <v>838</v>
      </c>
      <c r="C24" s="1740"/>
      <c r="D24" s="1747">
        <v>2416.0500000000002</v>
      </c>
      <c r="E24" s="1747"/>
      <c r="F24" s="1744">
        <v>2277.56</v>
      </c>
      <c r="G24" s="1744"/>
      <c r="H24" s="1744">
        <v>132.26</v>
      </c>
      <c r="I24" s="1744"/>
      <c r="J24" s="1744">
        <v>6.83</v>
      </c>
      <c r="K24" s="1745"/>
      <c r="L24" s="69"/>
      <c r="M24" s="69"/>
      <c r="N24" s="69"/>
      <c r="O24" s="69"/>
      <c r="P24" s="69"/>
      <c r="Q24" s="69"/>
      <c r="R24" s="69"/>
      <c r="S24" s="69"/>
      <c r="T24" s="69"/>
      <c r="U24" s="69"/>
      <c r="V24" s="178"/>
      <c r="W24" s="178"/>
      <c r="X24" s="178"/>
      <c r="Y24" s="178"/>
      <c r="Z24" s="178"/>
      <c r="AA24" s="178"/>
      <c r="AB24" s="178"/>
      <c r="AC24" s="178"/>
      <c r="AD24" s="178"/>
      <c r="AE24" s="178"/>
      <c r="AF24" s="178"/>
      <c r="AG24" s="178"/>
      <c r="AH24" s="178"/>
      <c r="AI24" s="178"/>
      <c r="AJ24" s="176"/>
      <c r="AK24" s="176"/>
      <c r="AL24" s="176"/>
      <c r="AM24" s="176"/>
      <c r="AN24" s="176"/>
      <c r="AO24" s="176"/>
      <c r="AP24" s="176"/>
      <c r="AQ24" s="176"/>
      <c r="AR24" s="176"/>
      <c r="AS24" s="176"/>
      <c r="AT24" s="176"/>
      <c r="AU24" s="176"/>
      <c r="AV24" s="176"/>
      <c r="AW24" s="176"/>
      <c r="AX24" s="176"/>
    </row>
    <row r="25" spans="1:50">
      <c r="A25" s="178"/>
      <c r="B25" s="1746" t="s">
        <v>839</v>
      </c>
      <c r="C25" s="1740"/>
      <c r="D25" s="1744">
        <v>2222.38</v>
      </c>
      <c r="E25" s="1744"/>
      <c r="F25" s="1744">
        <v>2092.3200000000002</v>
      </c>
      <c r="G25" s="1744"/>
      <c r="H25" s="1744">
        <v>121.6</v>
      </c>
      <c r="I25" s="1744"/>
      <c r="J25" s="1744">
        <v>8.4600000000000009</v>
      </c>
      <c r="K25" s="1745"/>
      <c r="L25" s="69"/>
      <c r="M25" s="69"/>
      <c r="N25" s="69"/>
      <c r="O25" s="69"/>
      <c r="P25" s="69"/>
      <c r="Q25" s="69"/>
      <c r="R25" s="69"/>
      <c r="S25" s="69"/>
      <c r="T25" s="69"/>
      <c r="U25" s="69"/>
      <c r="V25" s="178"/>
      <c r="W25" s="178"/>
      <c r="X25" s="178"/>
      <c r="Y25" s="178"/>
      <c r="Z25" s="178"/>
      <c r="AA25" s="178"/>
      <c r="AB25" s="178"/>
      <c r="AC25" s="178"/>
      <c r="AD25" s="178"/>
      <c r="AE25" s="178"/>
      <c r="AF25" s="178"/>
      <c r="AG25" s="178"/>
      <c r="AH25" s="178"/>
      <c r="AI25" s="178"/>
      <c r="AJ25" s="176"/>
      <c r="AK25" s="176"/>
      <c r="AL25" s="176"/>
      <c r="AM25" s="176"/>
      <c r="AN25" s="176"/>
      <c r="AO25" s="176"/>
      <c r="AP25" s="176"/>
      <c r="AQ25" s="176"/>
      <c r="AR25" s="176"/>
      <c r="AS25" s="176"/>
      <c r="AT25" s="176"/>
      <c r="AU25" s="176"/>
      <c r="AV25" s="176"/>
      <c r="AW25" s="176"/>
      <c r="AX25" s="176"/>
    </row>
    <row r="26" spans="1:50">
      <c r="A26" s="178"/>
      <c r="B26" s="1746" t="s">
        <v>1505</v>
      </c>
      <c r="C26" s="1740"/>
      <c r="D26" s="1744">
        <v>2140.09</v>
      </c>
      <c r="E26" s="1744"/>
      <c r="F26" s="1744">
        <v>2024.32</v>
      </c>
      <c r="G26" s="1744"/>
      <c r="H26" s="1744">
        <v>109.54</v>
      </c>
      <c r="I26" s="1744"/>
      <c r="J26" s="1744">
        <v>6.23</v>
      </c>
      <c r="K26" s="1745"/>
      <c r="L26" s="69"/>
      <c r="M26" s="69"/>
      <c r="N26" s="69"/>
      <c r="O26" s="69"/>
      <c r="P26" s="69"/>
      <c r="Q26" s="69"/>
      <c r="R26" s="69"/>
      <c r="S26" s="69"/>
      <c r="T26" s="69"/>
      <c r="U26" s="69"/>
      <c r="V26" s="178"/>
      <c r="W26" s="178"/>
      <c r="X26" s="178"/>
      <c r="Y26" s="178"/>
      <c r="Z26" s="178"/>
      <c r="AA26" s="178"/>
      <c r="AB26" s="178"/>
      <c r="AC26" s="178"/>
      <c r="AD26" s="178"/>
      <c r="AE26" s="178"/>
      <c r="AF26" s="178"/>
      <c r="AG26" s="178"/>
      <c r="AH26" s="178"/>
      <c r="AI26" s="178"/>
      <c r="AJ26" s="176"/>
      <c r="AK26" s="176"/>
      <c r="AL26" s="176"/>
      <c r="AM26" s="176"/>
      <c r="AN26" s="176"/>
      <c r="AO26" s="176"/>
      <c r="AP26" s="176"/>
      <c r="AQ26" s="176"/>
      <c r="AR26" s="176"/>
      <c r="AS26" s="176"/>
      <c r="AT26" s="176"/>
      <c r="AU26" s="176"/>
      <c r="AV26" s="176"/>
      <c r="AW26" s="176"/>
      <c r="AX26" s="176"/>
    </row>
    <row r="27" spans="1:50">
      <c r="A27" s="178"/>
      <c r="B27" s="1746" t="s">
        <v>640</v>
      </c>
      <c r="C27" s="1740"/>
      <c r="D27" s="1744">
        <v>1902.12</v>
      </c>
      <c r="E27" s="1744"/>
      <c r="F27" s="1744">
        <v>1815.86</v>
      </c>
      <c r="G27" s="1744"/>
      <c r="H27" s="1744">
        <v>81.09</v>
      </c>
      <c r="I27" s="1744"/>
      <c r="J27" s="1744">
        <v>5.17</v>
      </c>
      <c r="K27" s="1745"/>
      <c r="L27" s="69"/>
      <c r="M27" s="69"/>
      <c r="N27" s="69"/>
      <c r="O27" s="69"/>
      <c r="P27" s="69"/>
      <c r="Q27" s="69"/>
      <c r="R27" s="69"/>
      <c r="S27" s="69"/>
      <c r="T27" s="69"/>
      <c r="U27" s="69"/>
      <c r="V27" s="178"/>
      <c r="W27" s="178"/>
      <c r="X27" s="178"/>
      <c r="Y27" s="178"/>
      <c r="Z27" s="178"/>
      <c r="AA27" s="178"/>
      <c r="AB27" s="178"/>
      <c r="AC27" s="178"/>
      <c r="AD27" s="178"/>
      <c r="AE27" s="178"/>
      <c r="AF27" s="178"/>
      <c r="AG27" s="178"/>
      <c r="AH27" s="178"/>
      <c r="AI27" s="178"/>
      <c r="AJ27" s="176"/>
      <c r="AK27" s="176"/>
      <c r="AL27" s="176"/>
      <c r="AM27" s="176"/>
      <c r="AN27" s="176"/>
      <c r="AO27" s="176"/>
      <c r="AP27" s="176"/>
      <c r="AQ27" s="176"/>
      <c r="AR27" s="176"/>
      <c r="AS27" s="176"/>
      <c r="AT27" s="176"/>
      <c r="AU27" s="176"/>
      <c r="AV27" s="176"/>
      <c r="AW27" s="176"/>
      <c r="AX27" s="176"/>
    </row>
    <row r="28" spans="1:50">
      <c r="A28" s="178"/>
      <c r="B28" s="1746" t="s">
        <v>1210</v>
      </c>
      <c r="C28" s="1740"/>
      <c r="D28" s="1761">
        <v>2215.63</v>
      </c>
      <c r="E28" s="1761"/>
      <c r="F28" s="1761">
        <v>2128.4699999999998</v>
      </c>
      <c r="G28" s="1761"/>
      <c r="H28" s="1761">
        <v>82.72</v>
      </c>
      <c r="I28" s="1761"/>
      <c r="J28" s="1761">
        <v>4.4400000000000004</v>
      </c>
      <c r="K28" s="1762"/>
      <c r="L28" s="69"/>
      <c r="M28" s="69"/>
      <c r="N28" s="69"/>
      <c r="O28" s="69"/>
      <c r="P28" s="69"/>
      <c r="Q28" s="69"/>
      <c r="R28" s="69"/>
      <c r="S28" s="69"/>
      <c r="T28" s="69"/>
      <c r="U28" s="69"/>
      <c r="V28" s="178"/>
      <c r="W28" s="178"/>
      <c r="X28" s="178"/>
      <c r="Y28" s="178"/>
      <c r="Z28" s="178"/>
      <c r="AA28" s="178"/>
      <c r="AB28" s="178"/>
      <c r="AC28" s="178"/>
      <c r="AD28" s="178"/>
      <c r="AE28" s="178"/>
      <c r="AF28" s="178"/>
      <c r="AG28" s="178"/>
      <c r="AH28" s="178"/>
      <c r="AI28" s="178"/>
      <c r="AJ28" s="176"/>
      <c r="AK28" s="176"/>
      <c r="AL28" s="176"/>
      <c r="AM28" s="176"/>
      <c r="AN28" s="176"/>
      <c r="AO28" s="176"/>
      <c r="AP28" s="176"/>
      <c r="AQ28" s="176"/>
      <c r="AR28" s="176"/>
      <c r="AS28" s="176"/>
      <c r="AT28" s="176"/>
      <c r="AU28" s="176"/>
      <c r="AV28" s="176"/>
      <c r="AW28" s="176"/>
      <c r="AX28" s="176"/>
    </row>
    <row r="29" spans="1:50">
      <c r="A29" s="178"/>
      <c r="B29" s="1750" t="s">
        <v>1941</v>
      </c>
      <c r="C29" s="1751"/>
      <c r="D29" s="1765">
        <v>2244.6799999999998</v>
      </c>
      <c r="E29" s="1765"/>
      <c r="F29" s="1765">
        <v>2177.66</v>
      </c>
      <c r="G29" s="1765"/>
      <c r="H29" s="1765">
        <v>62.36</v>
      </c>
      <c r="I29" s="1765"/>
      <c r="J29" s="1765">
        <v>4.66</v>
      </c>
      <c r="K29" s="1766"/>
      <c r="L29" s="69"/>
      <c r="M29" s="69"/>
      <c r="N29" s="69"/>
      <c r="O29" s="69"/>
      <c r="P29" s="69"/>
      <c r="Q29" s="69"/>
      <c r="R29" s="69"/>
      <c r="S29" s="69"/>
      <c r="T29" s="69"/>
      <c r="U29" s="69"/>
      <c r="V29" s="178"/>
      <c r="W29" s="178"/>
      <c r="X29" s="178"/>
      <c r="Y29" s="178"/>
      <c r="Z29" s="178"/>
      <c r="AA29" s="178"/>
      <c r="AB29" s="178"/>
      <c r="AC29" s="178"/>
      <c r="AD29" s="178"/>
      <c r="AE29" s="178"/>
      <c r="AF29" s="178"/>
      <c r="AG29" s="178"/>
      <c r="AH29" s="178"/>
      <c r="AI29" s="178"/>
      <c r="AJ29" s="176"/>
      <c r="AK29" s="176"/>
      <c r="AL29" s="176"/>
      <c r="AM29" s="176"/>
      <c r="AN29" s="176"/>
      <c r="AO29" s="176"/>
      <c r="AP29" s="176"/>
      <c r="AQ29" s="176"/>
      <c r="AR29" s="176"/>
      <c r="AS29" s="176"/>
      <c r="AT29" s="176"/>
      <c r="AU29" s="176"/>
      <c r="AV29" s="176"/>
      <c r="AW29" s="176"/>
      <c r="AX29" s="176"/>
    </row>
    <row r="30" spans="1:50">
      <c r="A30" s="178"/>
      <c r="B30" s="308" t="s">
        <v>418</v>
      </c>
      <c r="C30" s="309" t="s">
        <v>869</v>
      </c>
      <c r="D30" s="310"/>
      <c r="E30" s="310"/>
      <c r="F30" s="310"/>
      <c r="G30" s="185"/>
      <c r="H30" s="185"/>
      <c r="I30" s="185"/>
      <c r="J30" s="185"/>
      <c r="K30" s="185"/>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6"/>
      <c r="AK30" s="176"/>
      <c r="AL30" s="176"/>
      <c r="AM30" s="176"/>
      <c r="AN30" s="176"/>
      <c r="AO30" s="176"/>
      <c r="AP30" s="176"/>
      <c r="AQ30" s="176"/>
      <c r="AR30" s="176"/>
      <c r="AS30" s="176"/>
      <c r="AT30" s="176"/>
      <c r="AU30" s="176"/>
      <c r="AV30" s="176"/>
      <c r="AW30" s="176"/>
      <c r="AX30" s="176"/>
    </row>
    <row r="31" spans="1:50">
      <c r="A31" s="178"/>
      <c r="B31" s="186"/>
      <c r="C31" s="186"/>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6"/>
      <c r="AK31" s="176"/>
      <c r="AL31" s="176"/>
      <c r="AM31" s="176"/>
      <c r="AN31" s="176"/>
      <c r="AO31" s="176"/>
      <c r="AP31" s="176"/>
      <c r="AQ31" s="176"/>
      <c r="AR31" s="176"/>
      <c r="AS31" s="176"/>
      <c r="AT31" s="176"/>
      <c r="AU31" s="176"/>
      <c r="AV31" s="176"/>
      <c r="AW31" s="176"/>
      <c r="AX31" s="176"/>
    </row>
    <row r="32" spans="1:50">
      <c r="A32" s="178"/>
      <c r="B32" s="186"/>
      <c r="C32" s="1763"/>
      <c r="D32" s="1763"/>
      <c r="E32" s="1763"/>
      <c r="F32" s="1763"/>
      <c r="G32" s="1763"/>
      <c r="H32" s="1763"/>
      <c r="I32" s="1763"/>
      <c r="J32" s="1763"/>
      <c r="K32" s="1763"/>
      <c r="L32" s="1763"/>
      <c r="M32" s="1763"/>
      <c r="N32" s="1763"/>
      <c r="O32" s="1763"/>
      <c r="P32" s="1763"/>
      <c r="Q32" s="178"/>
      <c r="R32" s="178"/>
      <c r="S32" s="178"/>
      <c r="T32" s="178"/>
      <c r="U32" s="178"/>
      <c r="V32" s="178"/>
      <c r="W32" s="178"/>
      <c r="X32" s="178"/>
      <c r="Y32" s="178"/>
      <c r="Z32" s="178"/>
      <c r="AA32" s="178"/>
      <c r="AB32" s="178"/>
      <c r="AC32" s="178"/>
      <c r="AD32" s="178"/>
      <c r="AE32" s="178"/>
      <c r="AF32" s="178"/>
      <c r="AG32" s="178"/>
      <c r="AH32" s="178"/>
      <c r="AI32" s="178"/>
      <c r="AJ32" s="176"/>
      <c r="AK32" s="176"/>
      <c r="AL32" s="176"/>
      <c r="AM32" s="176"/>
      <c r="AN32" s="176"/>
      <c r="AO32" s="176"/>
      <c r="AP32" s="176"/>
      <c r="AQ32" s="176"/>
      <c r="AR32" s="176"/>
      <c r="AS32" s="176"/>
      <c r="AT32" s="176"/>
      <c r="AU32" s="176"/>
      <c r="AV32" s="176"/>
      <c r="AW32" s="176"/>
      <c r="AX32" s="176"/>
    </row>
    <row r="33" spans="1:50">
      <c r="A33" s="178"/>
      <c r="B33" s="186"/>
      <c r="C33" s="186"/>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6"/>
      <c r="AK33" s="176"/>
      <c r="AL33" s="176"/>
      <c r="AM33" s="176"/>
      <c r="AN33" s="176"/>
      <c r="AO33" s="176"/>
      <c r="AP33" s="176"/>
      <c r="AQ33" s="176"/>
      <c r="AR33" s="176"/>
      <c r="AS33" s="176"/>
      <c r="AT33" s="176"/>
      <c r="AU33" s="176"/>
      <c r="AV33" s="176"/>
      <c r="AW33" s="176"/>
      <c r="AX33" s="176"/>
    </row>
    <row r="34" spans="1:50">
      <c r="A34" s="178"/>
      <c r="B34" s="178"/>
      <c r="C34" s="178"/>
      <c r="D34" s="178"/>
      <c r="E34" s="178"/>
      <c r="F34" s="178"/>
      <c r="G34" s="178"/>
      <c r="H34" s="178"/>
      <c r="I34" s="178"/>
      <c r="J34" s="178"/>
      <c r="K34" s="178"/>
      <c r="L34" s="185"/>
      <c r="M34" s="185"/>
      <c r="N34" s="185"/>
      <c r="O34" s="185"/>
      <c r="P34" s="185"/>
      <c r="Q34" s="185"/>
      <c r="R34" s="185"/>
      <c r="S34" s="185"/>
      <c r="T34" s="178"/>
      <c r="U34" s="178"/>
      <c r="V34" s="178"/>
      <c r="W34" s="178"/>
      <c r="X34" s="178"/>
      <c r="Y34" s="178"/>
      <c r="Z34" s="178"/>
      <c r="AA34" s="178"/>
      <c r="AB34" s="178"/>
      <c r="AC34" s="178"/>
      <c r="AD34" s="178"/>
      <c r="AE34" s="178"/>
      <c r="AF34" s="178"/>
      <c r="AG34" s="178"/>
      <c r="AH34" s="178"/>
      <c r="AI34" s="178"/>
      <c r="AJ34" s="176"/>
      <c r="AK34" s="176"/>
      <c r="AL34" s="176"/>
      <c r="AM34" s="176"/>
      <c r="AN34" s="176"/>
      <c r="AO34" s="176"/>
      <c r="AP34" s="176"/>
      <c r="AQ34" s="176"/>
      <c r="AR34" s="176"/>
      <c r="AS34" s="176"/>
      <c r="AT34" s="176"/>
      <c r="AU34" s="176"/>
      <c r="AV34" s="176"/>
      <c r="AW34" s="176"/>
      <c r="AX34" s="176"/>
    </row>
    <row r="35" spans="1:50" ht="26.25" customHeight="1">
      <c r="A35" s="173" t="s">
        <v>13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76"/>
      <c r="AF35" s="176"/>
      <c r="AG35" s="176"/>
      <c r="AH35" s="176"/>
      <c r="AI35" s="176"/>
      <c r="AJ35" s="176"/>
      <c r="AK35" s="176"/>
      <c r="AL35" s="176"/>
      <c r="AM35" s="176"/>
      <c r="AN35" s="176"/>
      <c r="AO35" s="176"/>
      <c r="AP35" s="176"/>
      <c r="AQ35" s="176"/>
      <c r="AR35" s="176"/>
      <c r="AS35" s="176"/>
      <c r="AT35" s="176"/>
      <c r="AU35" s="176"/>
      <c r="AV35" s="176"/>
      <c r="AW35" s="176"/>
      <c r="AX35" s="176"/>
    </row>
    <row r="36" spans="1:50">
      <c r="A36" s="178"/>
      <c r="B36" s="1753" t="s">
        <v>808</v>
      </c>
      <c r="C36" s="1753"/>
      <c r="D36" s="1753"/>
      <c r="E36" s="1753"/>
      <c r="F36" s="1753"/>
      <c r="G36" s="1753"/>
      <c r="H36" s="1753"/>
      <c r="I36" s="1753"/>
      <c r="J36" s="1753"/>
      <c r="K36" s="1753"/>
      <c r="L36" s="1753"/>
      <c r="M36" s="1753"/>
      <c r="N36" s="1753"/>
      <c r="O36" s="1753"/>
      <c r="P36" s="1753"/>
      <c r="Q36" s="1753"/>
      <c r="R36" s="1753"/>
      <c r="S36" s="1753"/>
      <c r="T36" s="184"/>
      <c r="U36" s="184"/>
      <c r="V36" s="178"/>
      <c r="W36" s="178"/>
      <c r="X36" s="178"/>
      <c r="Y36" s="178"/>
      <c r="Z36" s="178"/>
      <c r="AA36" s="178"/>
      <c r="AB36" s="178"/>
      <c r="AC36" s="178"/>
      <c r="AD36" s="178"/>
      <c r="AE36" s="176"/>
      <c r="AF36" s="176"/>
      <c r="AG36" s="176"/>
      <c r="AH36" s="176"/>
      <c r="AI36" s="176"/>
      <c r="AJ36" s="176"/>
      <c r="AK36" s="176"/>
      <c r="AL36" s="176"/>
      <c r="AM36" s="176"/>
      <c r="AN36" s="176"/>
      <c r="AO36" s="176"/>
      <c r="AP36" s="176"/>
      <c r="AQ36" s="176"/>
      <c r="AR36" s="176"/>
      <c r="AS36" s="176"/>
      <c r="AT36" s="176"/>
      <c r="AU36" s="176"/>
      <c r="AV36" s="176"/>
      <c r="AW36" s="176"/>
      <c r="AX36" s="176"/>
    </row>
    <row r="37" spans="1:50">
      <c r="A37" s="178"/>
      <c r="B37" s="1743" t="s">
        <v>809</v>
      </c>
      <c r="C37" s="1743"/>
      <c r="D37" s="1743"/>
      <c r="E37" s="1743"/>
      <c r="F37" s="1743"/>
      <c r="G37" s="1743"/>
      <c r="H37" s="1743"/>
      <c r="I37" s="1743"/>
      <c r="J37" s="1743"/>
      <c r="K37" s="1743"/>
      <c r="L37" s="1743"/>
      <c r="M37" s="1743"/>
      <c r="N37" s="1743"/>
      <c r="O37" s="1743"/>
      <c r="P37" s="1743"/>
      <c r="Q37" s="1743"/>
      <c r="R37" s="1743"/>
      <c r="S37" s="1743"/>
      <c r="T37" s="184"/>
      <c r="U37" s="184"/>
      <c r="V37" s="178"/>
      <c r="W37" s="178"/>
      <c r="X37" s="178"/>
      <c r="Y37" s="178"/>
      <c r="Z37" s="178"/>
      <c r="AA37" s="178"/>
      <c r="AB37" s="178"/>
      <c r="AC37" s="178"/>
      <c r="AD37" s="178"/>
      <c r="AE37" s="176"/>
      <c r="AF37" s="176"/>
      <c r="AG37" s="176"/>
      <c r="AH37" s="176"/>
      <c r="AI37" s="176"/>
      <c r="AJ37" s="176"/>
      <c r="AK37" s="176"/>
      <c r="AL37" s="176"/>
      <c r="AM37" s="176"/>
      <c r="AN37" s="176"/>
      <c r="AO37" s="176"/>
      <c r="AP37" s="176"/>
      <c r="AQ37" s="176"/>
      <c r="AR37" s="176"/>
      <c r="AS37" s="176"/>
      <c r="AT37" s="176"/>
      <c r="AU37" s="176"/>
      <c r="AV37" s="176"/>
      <c r="AW37" s="176"/>
      <c r="AX37" s="176"/>
    </row>
    <row r="38" spans="1:50" ht="18.75" customHeight="1">
      <c r="A38" s="178"/>
      <c r="B38" s="1754" t="s">
        <v>1614</v>
      </c>
      <c r="C38" s="1755"/>
      <c r="D38" s="1755" t="s">
        <v>1512</v>
      </c>
      <c r="E38" s="1755"/>
      <c r="F38" s="1769" t="s">
        <v>810</v>
      </c>
      <c r="G38" s="1769"/>
      <c r="H38" s="1756" t="s">
        <v>811</v>
      </c>
      <c r="I38" s="1756"/>
      <c r="J38" s="1756" t="s">
        <v>812</v>
      </c>
      <c r="K38" s="1756"/>
      <c r="L38" s="1756" t="s">
        <v>813</v>
      </c>
      <c r="M38" s="1756"/>
      <c r="N38" s="1755" t="s">
        <v>814</v>
      </c>
      <c r="O38" s="1755"/>
      <c r="P38" s="1755" t="s">
        <v>815</v>
      </c>
      <c r="Q38" s="1755"/>
      <c r="R38" s="1756" t="s">
        <v>816</v>
      </c>
      <c r="S38" s="1758"/>
      <c r="T38" s="1767"/>
      <c r="U38" s="1767"/>
      <c r="V38" s="184"/>
      <c r="W38" s="188"/>
      <c r="X38" s="178"/>
      <c r="Y38" s="178"/>
      <c r="Z38" s="178"/>
      <c r="AA38" s="178"/>
      <c r="AB38" s="178"/>
      <c r="AC38" s="178"/>
      <c r="AD38" s="178"/>
      <c r="AE38" s="176"/>
      <c r="AF38" s="176"/>
      <c r="AG38" s="176"/>
      <c r="AH38" s="176"/>
      <c r="AI38" s="176"/>
      <c r="AJ38" s="176"/>
      <c r="AK38" s="176"/>
      <c r="AL38" s="176"/>
      <c r="AM38" s="176"/>
      <c r="AN38" s="176"/>
      <c r="AO38" s="176"/>
      <c r="AP38" s="176"/>
      <c r="AQ38" s="176"/>
      <c r="AR38" s="176"/>
      <c r="AS38" s="176"/>
      <c r="AT38" s="176"/>
      <c r="AU38" s="176"/>
      <c r="AV38" s="176"/>
      <c r="AW38" s="176"/>
      <c r="AX38" s="176"/>
    </row>
    <row r="39" spans="1:50" ht="18.75" customHeight="1">
      <c r="A39" s="178"/>
      <c r="B39" s="1746"/>
      <c r="C39" s="1740"/>
      <c r="D39" s="1740"/>
      <c r="E39" s="1740"/>
      <c r="F39" s="1770"/>
      <c r="G39" s="1770"/>
      <c r="H39" s="1757"/>
      <c r="I39" s="1757"/>
      <c r="J39" s="1757"/>
      <c r="K39" s="1757"/>
      <c r="L39" s="1757"/>
      <c r="M39" s="1757"/>
      <c r="N39" s="1740"/>
      <c r="O39" s="1740"/>
      <c r="P39" s="1740"/>
      <c r="Q39" s="1740"/>
      <c r="R39" s="1740"/>
      <c r="S39" s="1741"/>
      <c r="T39" s="1767"/>
      <c r="U39" s="1767"/>
      <c r="V39" s="184"/>
      <c r="W39" s="188"/>
      <c r="X39" s="178"/>
      <c r="Y39" s="178"/>
      <c r="Z39" s="178"/>
      <c r="AA39" s="178"/>
      <c r="AB39" s="178"/>
      <c r="AC39" s="178"/>
      <c r="AD39" s="178"/>
      <c r="AE39" s="176"/>
      <c r="AF39" s="176"/>
      <c r="AG39" s="176"/>
      <c r="AH39" s="176"/>
      <c r="AI39" s="176"/>
      <c r="AJ39" s="176"/>
      <c r="AK39" s="176"/>
      <c r="AL39" s="176"/>
      <c r="AM39" s="176"/>
      <c r="AN39" s="176"/>
      <c r="AO39" s="176"/>
      <c r="AP39" s="176"/>
      <c r="AQ39" s="176"/>
      <c r="AR39" s="176"/>
      <c r="AS39" s="176"/>
      <c r="AT39" s="176"/>
      <c r="AU39" s="176"/>
      <c r="AV39" s="176"/>
      <c r="AW39" s="176"/>
      <c r="AX39" s="176"/>
    </row>
    <row r="40" spans="1:50">
      <c r="A40" s="178"/>
      <c r="B40" s="1746" t="s">
        <v>1342</v>
      </c>
      <c r="C40" s="1740"/>
      <c r="D40" s="1768">
        <v>2950</v>
      </c>
      <c r="E40" s="1768"/>
      <c r="F40" s="1748" t="s">
        <v>15</v>
      </c>
      <c r="G40" s="1748"/>
      <c r="H40" s="1748">
        <v>486</v>
      </c>
      <c r="I40" s="1748"/>
      <c r="J40" s="1748">
        <v>443</v>
      </c>
      <c r="K40" s="1748"/>
      <c r="L40" s="1748">
        <v>940</v>
      </c>
      <c r="M40" s="1748"/>
      <c r="N40" s="1748">
        <v>711</v>
      </c>
      <c r="O40" s="1748"/>
      <c r="P40" s="1748">
        <v>283</v>
      </c>
      <c r="Q40" s="1748"/>
      <c r="R40" s="1748">
        <v>87</v>
      </c>
      <c r="S40" s="1759"/>
      <c r="T40" s="73"/>
      <c r="U40" s="73"/>
      <c r="V40" s="73"/>
      <c r="W40" s="73"/>
      <c r="X40" s="178"/>
      <c r="Y40" s="178"/>
      <c r="Z40" s="178"/>
      <c r="AA40" s="178"/>
      <c r="AB40" s="178"/>
      <c r="AC40" s="178"/>
      <c r="AD40" s="178"/>
      <c r="AE40" s="176"/>
      <c r="AF40" s="176"/>
      <c r="AG40" s="176"/>
      <c r="AH40" s="176"/>
      <c r="AI40" s="176"/>
      <c r="AJ40" s="176"/>
      <c r="AK40" s="176"/>
      <c r="AL40" s="176"/>
      <c r="AM40" s="176"/>
      <c r="AN40" s="176"/>
      <c r="AO40" s="176"/>
      <c r="AP40" s="176"/>
      <c r="AQ40" s="176"/>
      <c r="AR40" s="176"/>
      <c r="AS40" s="176"/>
      <c r="AT40" s="176"/>
      <c r="AU40" s="176"/>
      <c r="AV40" s="176"/>
      <c r="AW40" s="176"/>
      <c r="AX40" s="176"/>
    </row>
    <row r="41" spans="1:50">
      <c r="A41" s="178"/>
      <c r="B41" s="1746" t="s">
        <v>1343</v>
      </c>
      <c r="C41" s="1740"/>
      <c r="D41" s="1768">
        <f>SUM(F41:S41)</f>
        <v>2790</v>
      </c>
      <c r="E41" s="1768"/>
      <c r="F41" s="1748" t="s">
        <v>15</v>
      </c>
      <c r="G41" s="1748"/>
      <c r="H41" s="1748">
        <v>462</v>
      </c>
      <c r="I41" s="1748"/>
      <c r="J41" s="1748">
        <v>386</v>
      </c>
      <c r="K41" s="1748"/>
      <c r="L41" s="1748">
        <v>848</v>
      </c>
      <c r="M41" s="1748"/>
      <c r="N41" s="1748">
        <v>700</v>
      </c>
      <c r="O41" s="1748"/>
      <c r="P41" s="1748">
        <v>270</v>
      </c>
      <c r="Q41" s="1748"/>
      <c r="R41" s="1748">
        <v>124</v>
      </c>
      <c r="S41" s="1759"/>
      <c r="T41" s="73"/>
      <c r="U41" s="73"/>
      <c r="V41" s="73"/>
      <c r="W41" s="73"/>
      <c r="X41" s="178"/>
      <c r="Y41" s="178"/>
      <c r="Z41" s="178"/>
      <c r="AA41" s="178"/>
      <c r="AB41" s="178"/>
      <c r="AC41" s="178"/>
      <c r="AD41" s="178"/>
      <c r="AE41" s="176"/>
      <c r="AF41" s="176"/>
      <c r="AG41" s="176"/>
      <c r="AH41" s="176"/>
      <c r="AI41" s="176"/>
      <c r="AJ41" s="176"/>
      <c r="AK41" s="176"/>
      <c r="AL41" s="176"/>
      <c r="AM41" s="176"/>
      <c r="AN41" s="176"/>
      <c r="AO41" s="176"/>
      <c r="AP41" s="176"/>
      <c r="AQ41" s="176"/>
      <c r="AR41" s="176"/>
      <c r="AS41" s="176"/>
      <c r="AT41" s="176"/>
      <c r="AU41" s="176"/>
      <c r="AV41" s="176"/>
      <c r="AW41" s="176"/>
      <c r="AX41" s="176"/>
    </row>
    <row r="42" spans="1:50">
      <c r="A42" s="178"/>
      <c r="B42" s="1746" t="s">
        <v>838</v>
      </c>
      <c r="C42" s="1740"/>
      <c r="D42" s="1768">
        <f>SUM(F42:S42)</f>
        <v>2500</v>
      </c>
      <c r="E42" s="1768"/>
      <c r="F42" s="1748" t="s">
        <v>2056</v>
      </c>
      <c r="G42" s="1748"/>
      <c r="H42" s="1748">
        <v>345</v>
      </c>
      <c r="I42" s="1748"/>
      <c r="J42" s="1748">
        <v>356</v>
      </c>
      <c r="K42" s="1748"/>
      <c r="L42" s="1748">
        <v>750</v>
      </c>
      <c r="M42" s="1748"/>
      <c r="N42" s="1748">
        <v>629</v>
      </c>
      <c r="O42" s="1748"/>
      <c r="P42" s="1748">
        <v>271</v>
      </c>
      <c r="Q42" s="1748"/>
      <c r="R42" s="1748">
        <v>149</v>
      </c>
      <c r="S42" s="1759"/>
      <c r="T42" s="73"/>
      <c r="U42" s="73"/>
      <c r="V42" s="73"/>
      <c r="W42" s="73"/>
      <c r="X42" s="178"/>
      <c r="Y42" s="178"/>
      <c r="Z42" s="178"/>
      <c r="AA42" s="178"/>
      <c r="AB42" s="178"/>
      <c r="AC42" s="178"/>
      <c r="AD42" s="178"/>
      <c r="AE42" s="176"/>
      <c r="AF42" s="176"/>
      <c r="AG42" s="176"/>
      <c r="AH42" s="176"/>
      <c r="AI42" s="176"/>
      <c r="AJ42" s="176"/>
      <c r="AK42" s="176"/>
      <c r="AL42" s="176"/>
      <c r="AM42" s="176"/>
      <c r="AN42" s="176"/>
      <c r="AO42" s="176"/>
      <c r="AP42" s="176"/>
      <c r="AQ42" s="176"/>
      <c r="AR42" s="176"/>
      <c r="AS42" s="176"/>
      <c r="AT42" s="176"/>
      <c r="AU42" s="176"/>
      <c r="AV42" s="176"/>
      <c r="AW42" s="176"/>
      <c r="AX42" s="176"/>
    </row>
    <row r="43" spans="1:50">
      <c r="A43" s="178"/>
      <c r="B43" s="1746" t="s">
        <v>839</v>
      </c>
      <c r="C43" s="1740"/>
      <c r="D43" s="1768">
        <f>SUM(F43:S43)</f>
        <v>2199</v>
      </c>
      <c r="E43" s="1768"/>
      <c r="F43" s="1748" t="s">
        <v>15</v>
      </c>
      <c r="G43" s="1748"/>
      <c r="H43" s="1748">
        <v>301</v>
      </c>
      <c r="I43" s="1748"/>
      <c r="J43" s="1748">
        <v>330</v>
      </c>
      <c r="K43" s="1748"/>
      <c r="L43" s="1748">
        <v>648</v>
      </c>
      <c r="M43" s="1748"/>
      <c r="N43" s="1748">
        <v>506</v>
      </c>
      <c r="O43" s="1748"/>
      <c r="P43" s="1748">
        <v>258</v>
      </c>
      <c r="Q43" s="1748"/>
      <c r="R43" s="1748">
        <v>156</v>
      </c>
      <c r="S43" s="1759"/>
      <c r="T43" s="73"/>
      <c r="U43" s="73"/>
      <c r="V43" s="73"/>
      <c r="W43" s="73"/>
      <c r="X43" s="178"/>
      <c r="Y43" s="178"/>
      <c r="Z43" s="178"/>
      <c r="AA43" s="178"/>
      <c r="AB43" s="178"/>
      <c r="AC43" s="178"/>
      <c r="AD43" s="178"/>
      <c r="AE43" s="176"/>
      <c r="AF43" s="176"/>
      <c r="AG43" s="176"/>
      <c r="AH43" s="176"/>
      <c r="AI43" s="176"/>
      <c r="AJ43" s="176"/>
      <c r="AK43" s="176"/>
      <c r="AL43" s="176"/>
      <c r="AM43" s="176"/>
      <c r="AN43" s="176"/>
      <c r="AO43" s="176"/>
      <c r="AP43" s="176"/>
      <c r="AQ43" s="176"/>
      <c r="AR43" s="176"/>
      <c r="AS43" s="176"/>
      <c r="AT43" s="176"/>
      <c r="AU43" s="176"/>
      <c r="AV43" s="176"/>
      <c r="AW43" s="176"/>
      <c r="AX43" s="176"/>
    </row>
    <row r="44" spans="1:50">
      <c r="A44" s="178"/>
      <c r="B44" s="1746" t="s">
        <v>1505</v>
      </c>
      <c r="C44" s="1740"/>
      <c r="D44" s="1768">
        <f>SUM(F44:S44)</f>
        <v>1984</v>
      </c>
      <c r="E44" s="1768"/>
      <c r="F44" s="1748" t="s">
        <v>15</v>
      </c>
      <c r="G44" s="1748"/>
      <c r="H44" s="1748">
        <v>298</v>
      </c>
      <c r="I44" s="1748"/>
      <c r="J44" s="1748">
        <v>277</v>
      </c>
      <c r="K44" s="1748"/>
      <c r="L44" s="1748">
        <v>577</v>
      </c>
      <c r="M44" s="1748"/>
      <c r="N44" s="1748">
        <v>448</v>
      </c>
      <c r="O44" s="1748"/>
      <c r="P44" s="1748">
        <v>205</v>
      </c>
      <c r="Q44" s="1748"/>
      <c r="R44" s="1748">
        <v>179</v>
      </c>
      <c r="S44" s="1759"/>
      <c r="T44" s="73"/>
      <c r="U44" s="73"/>
      <c r="V44" s="73"/>
      <c r="W44" s="73"/>
      <c r="X44" s="178"/>
      <c r="Y44" s="178"/>
      <c r="Z44" s="178"/>
      <c r="AA44" s="178"/>
      <c r="AB44" s="178"/>
      <c r="AC44" s="178"/>
      <c r="AD44" s="178"/>
      <c r="AE44" s="176"/>
      <c r="AF44" s="176"/>
      <c r="AG44" s="176"/>
      <c r="AH44" s="176"/>
      <c r="AI44" s="176"/>
      <c r="AJ44" s="176"/>
      <c r="AK44" s="176"/>
      <c r="AL44" s="176"/>
      <c r="AM44" s="176"/>
      <c r="AN44" s="176"/>
      <c r="AO44" s="176"/>
      <c r="AP44" s="176"/>
      <c r="AQ44" s="176"/>
      <c r="AR44" s="176"/>
      <c r="AS44" s="176"/>
      <c r="AT44" s="176"/>
      <c r="AU44" s="176"/>
      <c r="AV44" s="176"/>
      <c r="AW44" s="176"/>
      <c r="AX44" s="176"/>
    </row>
    <row r="45" spans="1:50">
      <c r="A45" s="178"/>
      <c r="B45" s="1746" t="s">
        <v>640</v>
      </c>
      <c r="C45" s="1740"/>
      <c r="D45" s="1768">
        <f>SUM(F45:S45)</f>
        <v>1413</v>
      </c>
      <c r="E45" s="1768"/>
      <c r="F45" s="1748" t="s">
        <v>15</v>
      </c>
      <c r="G45" s="1748"/>
      <c r="H45" s="1748">
        <v>25</v>
      </c>
      <c r="I45" s="1748"/>
      <c r="J45" s="1748">
        <v>226</v>
      </c>
      <c r="K45" s="1748"/>
      <c r="L45" s="1748">
        <v>461</v>
      </c>
      <c r="M45" s="1748"/>
      <c r="N45" s="1748">
        <v>364</v>
      </c>
      <c r="O45" s="1748"/>
      <c r="P45" s="1748">
        <v>139</v>
      </c>
      <c r="Q45" s="1748"/>
      <c r="R45" s="1748">
        <v>198</v>
      </c>
      <c r="S45" s="1759"/>
      <c r="T45" s="73"/>
      <c r="U45" s="73"/>
      <c r="V45" s="73"/>
      <c r="W45" s="73"/>
      <c r="X45" s="178"/>
      <c r="Y45" s="178"/>
      <c r="Z45" s="178"/>
      <c r="AA45" s="178"/>
      <c r="AB45" s="178"/>
      <c r="AC45" s="178"/>
      <c r="AD45" s="178"/>
      <c r="AE45" s="176"/>
      <c r="AF45" s="176"/>
      <c r="AG45" s="176"/>
      <c r="AH45" s="176"/>
      <c r="AI45" s="176"/>
      <c r="AJ45" s="176"/>
      <c r="AK45" s="176"/>
      <c r="AL45" s="176"/>
      <c r="AM45" s="176"/>
      <c r="AN45" s="176"/>
      <c r="AO45" s="176"/>
      <c r="AP45" s="176"/>
      <c r="AQ45" s="176"/>
      <c r="AR45" s="176"/>
      <c r="AS45" s="176"/>
      <c r="AT45" s="176"/>
      <c r="AU45" s="176"/>
      <c r="AV45" s="176"/>
      <c r="AW45" s="176"/>
      <c r="AX45" s="176"/>
    </row>
    <row r="46" spans="1:50">
      <c r="A46" s="178"/>
      <c r="B46" s="1746" t="s">
        <v>1210</v>
      </c>
      <c r="C46" s="1740"/>
      <c r="D46" s="1768">
        <v>1143</v>
      </c>
      <c r="E46" s="1768"/>
      <c r="F46" s="1748">
        <v>29</v>
      </c>
      <c r="G46" s="1748"/>
      <c r="H46" s="1748">
        <v>13</v>
      </c>
      <c r="I46" s="1748"/>
      <c r="J46" s="1748">
        <v>167</v>
      </c>
      <c r="K46" s="1748"/>
      <c r="L46" s="1748">
        <v>356</v>
      </c>
      <c r="M46" s="1748"/>
      <c r="N46" s="1748">
        <v>270</v>
      </c>
      <c r="O46" s="1748"/>
      <c r="P46" s="1748">
        <v>115</v>
      </c>
      <c r="Q46" s="1748"/>
      <c r="R46" s="1748">
        <v>193</v>
      </c>
      <c r="S46" s="1759"/>
      <c r="T46" s="73"/>
      <c r="U46" s="73"/>
      <c r="V46" s="73"/>
      <c r="W46" s="73"/>
      <c r="X46" s="178"/>
      <c r="Y46" s="178"/>
      <c r="Z46" s="178"/>
      <c r="AA46" s="178"/>
      <c r="AB46" s="178"/>
      <c r="AC46" s="178"/>
      <c r="AD46" s="178"/>
      <c r="AE46" s="176"/>
      <c r="AF46" s="176"/>
      <c r="AG46" s="176"/>
      <c r="AH46" s="176"/>
      <c r="AI46" s="176"/>
      <c r="AJ46" s="176"/>
      <c r="AK46" s="176"/>
      <c r="AL46" s="176"/>
      <c r="AM46" s="176"/>
      <c r="AN46" s="176"/>
      <c r="AO46" s="176"/>
      <c r="AP46" s="176"/>
      <c r="AQ46" s="176"/>
      <c r="AR46" s="176"/>
      <c r="AS46" s="176"/>
      <c r="AT46" s="176"/>
      <c r="AU46" s="176"/>
      <c r="AV46" s="176"/>
      <c r="AW46" s="176"/>
      <c r="AX46" s="176"/>
    </row>
    <row r="47" spans="1:50">
      <c r="A47" s="178"/>
      <c r="B47" s="1750" t="s">
        <v>1941</v>
      </c>
      <c r="C47" s="1751"/>
      <c r="D47" s="1752">
        <v>820</v>
      </c>
      <c r="E47" s="1752"/>
      <c r="F47" s="1752">
        <v>9</v>
      </c>
      <c r="G47" s="1752"/>
      <c r="H47" s="1752">
        <v>7</v>
      </c>
      <c r="I47" s="1752"/>
      <c r="J47" s="1752">
        <v>143</v>
      </c>
      <c r="K47" s="1752"/>
      <c r="L47" s="1752">
        <v>271</v>
      </c>
      <c r="M47" s="1752"/>
      <c r="N47" s="1752">
        <v>157</v>
      </c>
      <c r="O47" s="1752"/>
      <c r="P47" s="1752">
        <v>72</v>
      </c>
      <c r="Q47" s="1752"/>
      <c r="R47" s="1752">
        <v>161</v>
      </c>
      <c r="S47" s="1764"/>
      <c r="T47" s="73"/>
      <c r="U47" s="73"/>
      <c r="V47" s="73"/>
      <c r="W47" s="73"/>
      <c r="X47" s="178"/>
      <c r="Y47" s="178"/>
      <c r="Z47" s="178"/>
      <c r="AA47" s="178"/>
      <c r="AB47" s="178"/>
      <c r="AC47" s="178"/>
      <c r="AD47" s="178"/>
      <c r="AE47" s="176"/>
      <c r="AF47" s="176"/>
      <c r="AG47" s="176"/>
      <c r="AH47" s="176"/>
      <c r="AI47" s="176"/>
      <c r="AJ47" s="176"/>
      <c r="AK47" s="176"/>
      <c r="AL47" s="176"/>
      <c r="AM47" s="176"/>
      <c r="AN47" s="176"/>
      <c r="AO47" s="176"/>
      <c r="AP47" s="176"/>
      <c r="AQ47" s="176"/>
      <c r="AR47" s="176"/>
      <c r="AS47" s="176"/>
      <c r="AT47" s="176"/>
      <c r="AU47" s="176"/>
      <c r="AV47" s="176"/>
      <c r="AW47" s="176"/>
      <c r="AX47" s="176"/>
    </row>
    <row r="48" spans="1:50">
      <c r="A48" s="178"/>
      <c r="B48" s="308" t="s">
        <v>418</v>
      </c>
      <c r="C48" s="1771" t="s">
        <v>869</v>
      </c>
      <c r="D48" s="1771"/>
      <c r="E48" s="1771"/>
      <c r="F48" s="1771"/>
      <c r="G48" s="1771"/>
      <c r="H48" s="184"/>
      <c r="I48" s="184"/>
      <c r="J48" s="184"/>
      <c r="K48" s="184"/>
      <c r="L48" s="184"/>
      <c r="M48" s="184"/>
      <c r="N48" s="184"/>
      <c r="O48" s="184"/>
      <c r="P48" s="184"/>
      <c r="Q48" s="184"/>
      <c r="R48" s="184"/>
      <c r="S48" s="184"/>
      <c r="T48" s="185"/>
      <c r="U48" s="185"/>
      <c r="V48" s="185"/>
      <c r="W48" s="185"/>
      <c r="X48" s="178"/>
      <c r="Y48" s="178"/>
      <c r="Z48" s="178"/>
      <c r="AA48" s="178"/>
      <c r="AB48" s="178"/>
      <c r="AC48" s="178"/>
      <c r="AD48" s="178"/>
      <c r="AE48" s="176"/>
      <c r="AF48" s="176"/>
      <c r="AG48" s="176"/>
      <c r="AH48" s="176"/>
      <c r="AI48" s="176"/>
      <c r="AJ48" s="176"/>
      <c r="AK48" s="176"/>
      <c r="AL48" s="176"/>
      <c r="AM48" s="176"/>
      <c r="AN48" s="176"/>
      <c r="AO48" s="176"/>
      <c r="AP48" s="176"/>
      <c r="AQ48" s="176"/>
      <c r="AR48" s="176"/>
      <c r="AS48" s="176"/>
      <c r="AT48" s="176"/>
      <c r="AU48" s="176"/>
      <c r="AV48" s="176"/>
      <c r="AW48" s="176"/>
      <c r="AX48" s="176"/>
    </row>
    <row r="49" spans="1:50">
      <c r="A49" s="178"/>
      <c r="C49" s="186"/>
      <c r="D49" s="189"/>
      <c r="E49" s="189"/>
      <c r="F49" s="189"/>
      <c r="G49" s="189"/>
      <c r="H49" s="189"/>
      <c r="I49" s="189"/>
      <c r="J49" s="189"/>
      <c r="K49" s="189"/>
      <c r="L49" s="189"/>
      <c r="M49" s="189"/>
      <c r="N49" s="189"/>
      <c r="O49" s="189"/>
      <c r="P49" s="189"/>
      <c r="Q49" s="178"/>
      <c r="R49" s="178"/>
      <c r="S49" s="178"/>
      <c r="T49" s="178"/>
      <c r="U49" s="178"/>
      <c r="V49" s="178"/>
      <c r="W49" s="178"/>
      <c r="X49" s="178"/>
      <c r="Y49" s="178"/>
      <c r="Z49" s="178"/>
      <c r="AA49" s="178"/>
      <c r="AB49" s="178"/>
      <c r="AC49" s="178"/>
      <c r="AD49" s="178"/>
      <c r="AE49" s="176"/>
      <c r="AF49" s="176"/>
      <c r="AG49" s="176"/>
      <c r="AH49" s="176"/>
      <c r="AI49" s="176"/>
      <c r="AJ49" s="176"/>
      <c r="AK49" s="176"/>
      <c r="AL49" s="176"/>
      <c r="AM49" s="176"/>
      <c r="AN49" s="176"/>
      <c r="AO49" s="176"/>
      <c r="AP49" s="176"/>
      <c r="AQ49" s="176"/>
      <c r="AR49" s="176"/>
      <c r="AS49" s="176"/>
      <c r="AT49" s="176"/>
      <c r="AU49" s="176"/>
      <c r="AV49" s="176"/>
      <c r="AW49" s="176"/>
      <c r="AX49" s="176"/>
    </row>
    <row r="50" spans="1:50">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6"/>
      <c r="AF50" s="176"/>
      <c r="AG50" s="176"/>
      <c r="AH50" s="176"/>
      <c r="AI50" s="176"/>
      <c r="AJ50" s="176"/>
      <c r="AK50" s="176"/>
      <c r="AL50" s="176"/>
      <c r="AM50" s="176"/>
      <c r="AN50" s="176"/>
      <c r="AO50" s="176"/>
      <c r="AP50" s="176"/>
      <c r="AQ50" s="176"/>
      <c r="AR50" s="176"/>
      <c r="AS50" s="176"/>
      <c r="AT50" s="176"/>
      <c r="AU50" s="176"/>
      <c r="AV50" s="176"/>
      <c r="AW50" s="176"/>
      <c r="AX50" s="176"/>
    </row>
    <row r="51" spans="1:50">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6"/>
      <c r="AF51" s="176"/>
      <c r="AG51" s="176"/>
      <c r="AH51" s="176"/>
      <c r="AI51" s="176"/>
      <c r="AJ51" s="176"/>
      <c r="AK51" s="176"/>
      <c r="AL51" s="176"/>
      <c r="AM51" s="176"/>
      <c r="AN51" s="176"/>
      <c r="AO51" s="176"/>
      <c r="AP51" s="176"/>
      <c r="AQ51" s="176"/>
      <c r="AR51" s="176"/>
      <c r="AS51" s="176"/>
      <c r="AT51" s="176"/>
      <c r="AU51" s="176"/>
      <c r="AV51" s="176"/>
      <c r="AW51" s="176"/>
      <c r="AX51" s="176"/>
    </row>
    <row r="52" spans="1:50">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6"/>
      <c r="AF52" s="176"/>
      <c r="AG52" s="176"/>
      <c r="AH52" s="176"/>
      <c r="AI52" s="176"/>
      <c r="AJ52" s="176"/>
      <c r="AK52" s="176"/>
      <c r="AL52" s="176"/>
      <c r="AM52" s="176"/>
      <c r="AN52" s="176"/>
      <c r="AO52" s="176"/>
      <c r="AP52" s="176"/>
      <c r="AQ52" s="176"/>
      <c r="AR52" s="176"/>
      <c r="AS52" s="176"/>
      <c r="AT52" s="176"/>
      <c r="AU52" s="176"/>
      <c r="AV52" s="176"/>
      <c r="AW52" s="176"/>
      <c r="AX52" s="176"/>
    </row>
    <row r="53" spans="1:50">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row>
    <row r="54" spans="1:50">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row>
    <row r="55" spans="1:50">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row>
    <row r="56" spans="1:50">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row>
    <row r="57" spans="1:50">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row>
    <row r="58" spans="1:50">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row>
    <row r="59" spans="1:50">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row>
    <row r="60" spans="1:50">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row>
    <row r="61" spans="1:50">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row>
    <row r="62" spans="1:50">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row>
    <row r="63" spans="1:50">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row>
    <row r="64" spans="1:50">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row>
    <row r="65" spans="1:50">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row>
    <row r="66" spans="1:50">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row>
    <row r="67" spans="1:50">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row>
    <row r="68" spans="1:50">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row>
    <row r="69" spans="1:50">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row>
    <row r="70" spans="1:50">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row>
    <row r="71" spans="1:50">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row>
    <row r="72" spans="1:50">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row>
    <row r="73" spans="1:50">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row>
    <row r="74" spans="1:50">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row>
    <row r="75" spans="1:50">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row>
    <row r="76" spans="1:50">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row>
    <row r="77" spans="1:50">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row>
    <row r="78" spans="1:50">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row>
    <row r="79" spans="1:50">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row>
    <row r="80" spans="1:50">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row>
    <row r="81" spans="1:50">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row>
    <row r="82" spans="1:50">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row>
    <row r="83" spans="1:50">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row>
    <row r="84" spans="1:50">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row>
    <row r="85" spans="1:50">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row>
    <row r="86" spans="1:50">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row>
    <row r="87" spans="1:50">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row>
    <row r="88" spans="1:50">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row>
    <row r="89" spans="1:50">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row>
    <row r="90" spans="1:50">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row>
    <row r="91" spans="1:50">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row>
    <row r="92" spans="1:50">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row>
    <row r="93" spans="1:50">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row>
    <row r="94" spans="1:50">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row>
    <row r="95" spans="1:50">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row>
    <row r="96" spans="1:50">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row>
    <row r="97" spans="1:50">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row>
    <row r="98" spans="1:50">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row>
    <row r="99" spans="1:50">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row>
    <row r="100" spans="1:50">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row>
    <row r="101" spans="1:50">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row>
    <row r="102" spans="1:50">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row>
    <row r="103" spans="1:50">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row>
    <row r="104" spans="1:50">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row>
    <row r="105" spans="1:50">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row>
    <row r="106" spans="1:50">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row>
    <row r="107" spans="1:50">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row>
    <row r="108" spans="1:50">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row>
    <row r="109" spans="1:50">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row>
    <row r="110" spans="1:50">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row>
    <row r="111" spans="1:50">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row>
    <row r="112" spans="1:50">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row>
    <row r="113" spans="1:50">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row>
    <row r="114" spans="1:50">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row>
    <row r="115" spans="1:50">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row>
    <row r="116" spans="1:50">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row>
    <row r="117" spans="1:50">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row>
    <row r="118" spans="1:50">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row>
    <row r="119" spans="1:50">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row>
    <row r="120" spans="1:50">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row>
    <row r="121" spans="1:50">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row>
    <row r="122" spans="1:50">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row>
    <row r="123" spans="1:50">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row>
    <row r="124" spans="1:50">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row>
    <row r="125" spans="1:50">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row>
    <row r="126" spans="1:50">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row>
    <row r="127" spans="1:50">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row>
    <row r="128" spans="1:50">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row>
    <row r="129" spans="1:50">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row>
    <row r="130" spans="1:50">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row>
    <row r="131" spans="1:50">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row>
    <row r="132" spans="1:50">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row>
    <row r="133" spans="1:50">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row>
    <row r="134" spans="1:50">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row>
    <row r="135" spans="1:50">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row>
    <row r="136" spans="1:50">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row>
    <row r="137" spans="1:50">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row>
    <row r="138" spans="1:50">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row>
    <row r="139" spans="1:50">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row>
    <row r="140" spans="1:50">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row>
    <row r="141" spans="1:50">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row>
    <row r="142" spans="1:50">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row>
    <row r="143" spans="1:50">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row>
    <row r="144" spans="1:50">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row>
    <row r="145" spans="1:50">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row>
    <row r="146" spans="1:50">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row>
    <row r="147" spans="1:50">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row>
    <row r="148" spans="1:50">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row>
    <row r="149" spans="1:50">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row>
    <row r="150" spans="1:50">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row>
  </sheetData>
  <mergeCells count="191">
    <mergeCell ref="R46:S46"/>
    <mergeCell ref="C48:G48"/>
    <mergeCell ref="J46:K46"/>
    <mergeCell ref="L46:M46"/>
    <mergeCell ref="N46:O46"/>
    <mergeCell ref="P46:Q46"/>
    <mergeCell ref="B46:C46"/>
    <mergeCell ref="D46:E46"/>
    <mergeCell ref="F46:G46"/>
    <mergeCell ref="H46:I46"/>
    <mergeCell ref="N47:O47"/>
    <mergeCell ref="P47:Q47"/>
    <mergeCell ref="R47:S47"/>
    <mergeCell ref="B47:C47"/>
    <mergeCell ref="D47:E47"/>
    <mergeCell ref="F47:G47"/>
    <mergeCell ref="H47:I47"/>
    <mergeCell ref="J47:K47"/>
    <mergeCell ref="L47:M47"/>
    <mergeCell ref="R44:S44"/>
    <mergeCell ref="B45:C45"/>
    <mergeCell ref="D45:E45"/>
    <mergeCell ref="F45:G45"/>
    <mergeCell ref="H45:I45"/>
    <mergeCell ref="J45:K45"/>
    <mergeCell ref="L45:M45"/>
    <mergeCell ref="N45:O45"/>
    <mergeCell ref="P45:Q45"/>
    <mergeCell ref="R45:S45"/>
    <mergeCell ref="J44:K44"/>
    <mergeCell ref="L44:M44"/>
    <mergeCell ref="N44:O44"/>
    <mergeCell ref="P44:Q44"/>
    <mergeCell ref="B44:C44"/>
    <mergeCell ref="D44:E44"/>
    <mergeCell ref="F44:G44"/>
    <mergeCell ref="H44:I44"/>
    <mergeCell ref="R42:S42"/>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B41:C41"/>
    <mergeCell ref="D41:E41"/>
    <mergeCell ref="F41:G41"/>
    <mergeCell ref="H41:I41"/>
    <mergeCell ref="J41:K41"/>
    <mergeCell ref="L41:M41"/>
    <mergeCell ref="N41:O41"/>
    <mergeCell ref="P41:Q41"/>
    <mergeCell ref="R41:S41"/>
    <mergeCell ref="R38:S39"/>
    <mergeCell ref="T38:U39"/>
    <mergeCell ref="B40:C40"/>
    <mergeCell ref="D40:E40"/>
    <mergeCell ref="F40:G40"/>
    <mergeCell ref="H40:I40"/>
    <mergeCell ref="J40:K40"/>
    <mergeCell ref="L40:M40"/>
    <mergeCell ref="N40:O40"/>
    <mergeCell ref="P40:Q40"/>
    <mergeCell ref="J38:K39"/>
    <mergeCell ref="L38:M39"/>
    <mergeCell ref="N38:O39"/>
    <mergeCell ref="P38:Q39"/>
    <mergeCell ref="B38:C39"/>
    <mergeCell ref="D38:E39"/>
    <mergeCell ref="F38:G39"/>
    <mergeCell ref="H38:I39"/>
    <mergeCell ref="R40:S40"/>
    <mergeCell ref="B37:S37"/>
    <mergeCell ref="B28:C28"/>
    <mergeCell ref="H28:I28"/>
    <mergeCell ref="B29:C29"/>
    <mergeCell ref="J25:K25"/>
    <mergeCell ref="B27:C27"/>
    <mergeCell ref="D27:E27"/>
    <mergeCell ref="F27:G27"/>
    <mergeCell ref="H27:I27"/>
    <mergeCell ref="J27:K27"/>
    <mergeCell ref="B26:C26"/>
    <mergeCell ref="B25:C25"/>
    <mergeCell ref="J26:K26"/>
    <mergeCell ref="F25:G25"/>
    <mergeCell ref="H25:I25"/>
    <mergeCell ref="F26:G26"/>
    <mergeCell ref="H26:I26"/>
    <mergeCell ref="J10:K10"/>
    <mergeCell ref="D9:E9"/>
    <mergeCell ref="J9:K9"/>
    <mergeCell ref="L9:M9"/>
    <mergeCell ref="F9:G9"/>
    <mergeCell ref="H9:I9"/>
    <mergeCell ref="J28:K28"/>
    <mergeCell ref="C32:P32"/>
    <mergeCell ref="B36:S36"/>
    <mergeCell ref="H24:I24"/>
    <mergeCell ref="B21:C23"/>
    <mergeCell ref="B9:C9"/>
    <mergeCell ref="N13:O13"/>
    <mergeCell ref="D21:K21"/>
    <mergeCell ref="D29:E29"/>
    <mergeCell ref="F29:G29"/>
    <mergeCell ref="H29:I29"/>
    <mergeCell ref="J29:K29"/>
    <mergeCell ref="D25:E25"/>
    <mergeCell ref="D26:E26"/>
    <mergeCell ref="D28:E28"/>
    <mergeCell ref="F28:G28"/>
    <mergeCell ref="D22:E23"/>
    <mergeCell ref="F22:G23"/>
    <mergeCell ref="B2:O2"/>
    <mergeCell ref="B3:C5"/>
    <mergeCell ref="D3:E5"/>
    <mergeCell ref="F3:I3"/>
    <mergeCell ref="J3:O3"/>
    <mergeCell ref="L7:M7"/>
    <mergeCell ref="N6:O6"/>
    <mergeCell ref="N7:O7"/>
    <mergeCell ref="B7:C7"/>
    <mergeCell ref="H7:I7"/>
    <mergeCell ref="F4:G5"/>
    <mergeCell ref="H4:I5"/>
    <mergeCell ref="J4:O4"/>
    <mergeCell ref="N5:O5"/>
    <mergeCell ref="J7:K7"/>
    <mergeCell ref="J5:K5"/>
    <mergeCell ref="D7:E7"/>
    <mergeCell ref="F7:G7"/>
    <mergeCell ref="J6:K6"/>
    <mergeCell ref="L5:M5"/>
    <mergeCell ref="L6:M6"/>
    <mergeCell ref="B13:C13"/>
    <mergeCell ref="D13:E13"/>
    <mergeCell ref="B6:C6"/>
    <mergeCell ref="D6:E6"/>
    <mergeCell ref="F6:G6"/>
    <mergeCell ref="H6:I6"/>
    <mergeCell ref="B10:C10"/>
    <mergeCell ref="B11:C11"/>
    <mergeCell ref="D11:E11"/>
    <mergeCell ref="D10:E10"/>
    <mergeCell ref="F13:G13"/>
    <mergeCell ref="H13:I13"/>
    <mergeCell ref="J13:K13"/>
    <mergeCell ref="L13:M13"/>
    <mergeCell ref="B12:C12"/>
    <mergeCell ref="D12:E12"/>
    <mergeCell ref="F12:G12"/>
    <mergeCell ref="H12:I12"/>
    <mergeCell ref="F11:G11"/>
    <mergeCell ref="H11:I11"/>
    <mergeCell ref="J8:K8"/>
    <mergeCell ref="L8:M8"/>
    <mergeCell ref="H22:I23"/>
    <mergeCell ref="J22:K23"/>
    <mergeCell ref="C16:Q16"/>
    <mergeCell ref="B20:K20"/>
    <mergeCell ref="J24:K24"/>
    <mergeCell ref="B24:C24"/>
    <mergeCell ref="D24:E24"/>
    <mergeCell ref="F24:G24"/>
    <mergeCell ref="B8:C8"/>
    <mergeCell ref="D8:E8"/>
    <mergeCell ref="F8:G8"/>
    <mergeCell ref="H8:I8"/>
    <mergeCell ref="N8:O8"/>
    <mergeCell ref="N9:O9"/>
    <mergeCell ref="N11:O11"/>
    <mergeCell ref="N10:O10"/>
    <mergeCell ref="J11:K11"/>
    <mergeCell ref="L11:M11"/>
    <mergeCell ref="L10:M10"/>
    <mergeCell ref="J12:K12"/>
    <mergeCell ref="L12:M12"/>
    <mergeCell ref="N12:O12"/>
    <mergeCell ref="F10:G10"/>
    <mergeCell ref="H10:I10"/>
  </mergeCells>
  <phoneticPr fontId="2"/>
  <pageMargins left="0.75" right="0.75" top="1" bottom="1" header="0.51200000000000001" footer="0.51200000000000001"/>
  <pageSetup paperSize="9" orientation="portrait" r:id="rId1"/>
  <headerFooter alignWithMargins="0">
    <oddHeader>&amp;R&amp;A</oddHeader>
    <oddFooter>&amp;C－１７－</oddFooter>
  </headerFooter>
  <colBreaks count="1" manualBreakCount="1">
    <brk id="20"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6"/>
  <sheetViews>
    <sheetView zoomScaleNormal="100" workbookViewId="0">
      <selection activeCell="P11" sqref="P11:Q11"/>
    </sheetView>
  </sheetViews>
  <sheetFormatPr defaultRowHeight="13.5"/>
  <cols>
    <col min="1" max="1" width="0.875" style="11" customWidth="1"/>
    <col min="2" max="2" width="4.25" style="11" customWidth="1"/>
    <col min="3" max="3" width="5.875" style="11" customWidth="1"/>
    <col min="4" max="23" width="3.75" style="11" customWidth="1"/>
    <col min="24" max="43" width="4.625" style="11" customWidth="1"/>
    <col min="44" max="16384" width="9" style="11"/>
  </cols>
  <sheetData>
    <row r="1" spans="1:35" s="148" customFormat="1" ht="26.25" customHeight="1">
      <c r="A1" s="144" t="s">
        <v>2232</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8.75" customHeight="1">
      <c r="I2" s="21"/>
      <c r="N2" s="1800" t="s">
        <v>1952</v>
      </c>
      <c r="O2" s="1800"/>
      <c r="P2" s="1800"/>
      <c r="Q2" s="1800"/>
      <c r="R2" s="1800"/>
      <c r="S2" s="1800"/>
      <c r="T2" s="1800"/>
      <c r="U2" s="1800"/>
      <c r="V2" s="1800"/>
      <c r="W2" s="1800"/>
    </row>
    <row r="3" spans="1:35" ht="20.25" customHeight="1">
      <c r="B3" s="1794" t="s">
        <v>1509</v>
      </c>
      <c r="C3" s="1542"/>
      <c r="D3" s="1778" t="s">
        <v>1896</v>
      </c>
      <c r="E3" s="1779"/>
      <c r="F3" s="1779"/>
      <c r="G3" s="1777"/>
      <c r="H3" s="1778" t="s">
        <v>1943</v>
      </c>
      <c r="I3" s="1779"/>
      <c r="J3" s="1779"/>
      <c r="K3" s="1777"/>
      <c r="L3" s="1485" t="s">
        <v>2078</v>
      </c>
      <c r="M3" s="1485"/>
      <c r="N3" s="1485"/>
      <c r="O3" s="1485"/>
      <c r="P3" s="1777" t="s">
        <v>2129</v>
      </c>
      <c r="Q3" s="1485"/>
      <c r="R3" s="1485"/>
      <c r="S3" s="1778"/>
      <c r="T3" s="1485" t="s">
        <v>2244</v>
      </c>
      <c r="U3" s="1485"/>
      <c r="V3" s="1485"/>
      <c r="W3" s="1647"/>
    </row>
    <row r="4" spans="1:35" ht="20.25" customHeight="1">
      <c r="B4" s="1795"/>
      <c r="C4" s="1543"/>
      <c r="D4" s="1792" t="s">
        <v>434</v>
      </c>
      <c r="E4" s="1793"/>
      <c r="F4" s="1792" t="s">
        <v>850</v>
      </c>
      <c r="G4" s="1793"/>
      <c r="H4" s="1792" t="s">
        <v>434</v>
      </c>
      <c r="I4" s="1793"/>
      <c r="J4" s="1792" t="s">
        <v>850</v>
      </c>
      <c r="K4" s="1793"/>
      <c r="L4" s="1720" t="s">
        <v>434</v>
      </c>
      <c r="M4" s="1720"/>
      <c r="N4" s="1720" t="s">
        <v>850</v>
      </c>
      <c r="O4" s="1720"/>
      <c r="P4" s="1793" t="s">
        <v>434</v>
      </c>
      <c r="Q4" s="1720"/>
      <c r="R4" s="1720" t="s">
        <v>850</v>
      </c>
      <c r="S4" s="1792"/>
      <c r="T4" s="1720" t="s">
        <v>434</v>
      </c>
      <c r="U4" s="1720"/>
      <c r="V4" s="1720" t="s">
        <v>850</v>
      </c>
      <c r="W4" s="1782"/>
    </row>
    <row r="5" spans="1:35" ht="20.25" customHeight="1">
      <c r="B5" s="1783" t="s">
        <v>1178</v>
      </c>
      <c r="C5" s="1784"/>
      <c r="D5" s="1787">
        <v>1510</v>
      </c>
      <c r="E5" s="1788"/>
      <c r="F5" s="1787">
        <v>8130</v>
      </c>
      <c r="G5" s="1788"/>
      <c r="H5" s="1787">
        <v>1460</v>
      </c>
      <c r="I5" s="1788"/>
      <c r="J5" s="1787">
        <v>7550</v>
      </c>
      <c r="K5" s="1788"/>
      <c r="L5" s="1689">
        <v>1480</v>
      </c>
      <c r="M5" s="1689"/>
      <c r="N5" s="1689">
        <v>7880</v>
      </c>
      <c r="O5" s="1689"/>
      <c r="P5" s="1788">
        <v>1450</v>
      </c>
      <c r="Q5" s="1689"/>
      <c r="R5" s="1689">
        <v>8020</v>
      </c>
      <c r="S5" s="1787"/>
      <c r="T5" s="1689">
        <v>1450</v>
      </c>
      <c r="U5" s="1689"/>
      <c r="V5" s="1689">
        <v>7680</v>
      </c>
      <c r="W5" s="1772"/>
    </row>
    <row r="6" spans="1:35" ht="20.25" customHeight="1">
      <c r="B6" s="1783" t="s">
        <v>1179</v>
      </c>
      <c r="C6" s="1784"/>
      <c r="D6" s="1787">
        <v>608</v>
      </c>
      <c r="E6" s="1788"/>
      <c r="F6" s="1787">
        <v>1950</v>
      </c>
      <c r="G6" s="1788"/>
      <c r="H6" s="1787">
        <v>630</v>
      </c>
      <c r="I6" s="1788"/>
      <c r="J6" s="1787">
        <v>2310</v>
      </c>
      <c r="K6" s="1788"/>
      <c r="L6" s="1689">
        <v>648</v>
      </c>
      <c r="M6" s="1689"/>
      <c r="N6" s="1689">
        <v>1900</v>
      </c>
      <c r="O6" s="1689"/>
      <c r="P6" s="1788">
        <v>656</v>
      </c>
      <c r="Q6" s="1689"/>
      <c r="R6" s="1689">
        <v>1780</v>
      </c>
      <c r="S6" s="1787"/>
      <c r="T6" s="1689">
        <v>640</v>
      </c>
      <c r="U6" s="1689"/>
      <c r="V6" s="1689">
        <v>1870</v>
      </c>
      <c r="W6" s="1772"/>
    </row>
    <row r="7" spans="1:35" ht="20.25" customHeight="1">
      <c r="B7" s="1783" t="s">
        <v>2130</v>
      </c>
      <c r="C7" s="1784"/>
      <c r="D7" s="1787" t="s">
        <v>1987</v>
      </c>
      <c r="E7" s="1788"/>
      <c r="F7" s="1787" t="s">
        <v>1987</v>
      </c>
      <c r="G7" s="1788"/>
      <c r="H7" s="1787" t="s">
        <v>1987</v>
      </c>
      <c r="I7" s="1788"/>
      <c r="J7" s="1787" t="s">
        <v>1987</v>
      </c>
      <c r="K7" s="1788"/>
      <c r="L7" s="1689" t="s">
        <v>1987</v>
      </c>
      <c r="M7" s="1689"/>
      <c r="N7" s="1689" t="s">
        <v>1987</v>
      </c>
      <c r="O7" s="1689"/>
      <c r="P7" s="1689" t="s">
        <v>1987</v>
      </c>
      <c r="Q7" s="1689"/>
      <c r="R7" s="1689" t="s">
        <v>1987</v>
      </c>
      <c r="S7" s="1787"/>
      <c r="T7" s="1689" t="s">
        <v>1987</v>
      </c>
      <c r="U7" s="1689"/>
      <c r="V7" s="1689" t="s">
        <v>1987</v>
      </c>
      <c r="W7" s="1772"/>
    </row>
    <row r="8" spans="1:35" ht="20.25" customHeight="1">
      <c r="B8" s="1783" t="s">
        <v>1164</v>
      </c>
      <c r="C8" s="1784"/>
      <c r="D8" s="1787">
        <v>599</v>
      </c>
      <c r="E8" s="1788"/>
      <c r="F8" s="1787">
        <v>1070</v>
      </c>
      <c r="G8" s="1788"/>
      <c r="H8" s="1787">
        <v>636</v>
      </c>
      <c r="I8" s="1788"/>
      <c r="J8" s="1787">
        <v>1110</v>
      </c>
      <c r="K8" s="1788"/>
      <c r="L8" s="1689">
        <v>647</v>
      </c>
      <c r="M8" s="1689"/>
      <c r="N8" s="1689">
        <v>1200</v>
      </c>
      <c r="O8" s="1689"/>
      <c r="P8" s="1788">
        <v>666</v>
      </c>
      <c r="Q8" s="1689"/>
      <c r="R8" s="1689">
        <v>1190</v>
      </c>
      <c r="S8" s="1787"/>
      <c r="T8" s="1689">
        <v>650</v>
      </c>
      <c r="U8" s="1689"/>
      <c r="V8" s="1689">
        <v>1230</v>
      </c>
      <c r="W8" s="1772"/>
    </row>
    <row r="9" spans="1:35" ht="20.25" customHeight="1">
      <c r="B9" s="1783" t="s">
        <v>1177</v>
      </c>
      <c r="C9" s="1784"/>
      <c r="D9" s="1681" t="s">
        <v>2143</v>
      </c>
      <c r="E9" s="1776"/>
      <c r="F9" s="1681" t="s">
        <v>2143</v>
      </c>
      <c r="G9" s="1776"/>
      <c r="H9" s="1681" t="s">
        <v>2143</v>
      </c>
      <c r="I9" s="1776"/>
      <c r="J9" s="1681" t="s">
        <v>2143</v>
      </c>
      <c r="K9" s="1776"/>
      <c r="L9" s="1681" t="s">
        <v>2143</v>
      </c>
      <c r="M9" s="1776"/>
      <c r="N9" s="1681" t="s">
        <v>2143</v>
      </c>
      <c r="O9" s="1776"/>
      <c r="P9" s="1509" t="s">
        <v>2143</v>
      </c>
      <c r="Q9" s="1509"/>
      <c r="R9" s="1509" t="s">
        <v>2143</v>
      </c>
      <c r="S9" s="1509"/>
      <c r="T9" s="1509" t="s">
        <v>1987</v>
      </c>
      <c r="U9" s="1509"/>
      <c r="V9" s="1509" t="s">
        <v>1987</v>
      </c>
      <c r="W9" s="1679"/>
    </row>
    <row r="10" spans="1:35" ht="20.25" customHeight="1">
      <c r="B10" s="1783" t="s">
        <v>2131</v>
      </c>
      <c r="C10" s="1784"/>
      <c r="D10" s="1681" t="s">
        <v>2143</v>
      </c>
      <c r="E10" s="1776"/>
      <c r="F10" s="1681" t="s">
        <v>2143</v>
      </c>
      <c r="G10" s="1776"/>
      <c r="H10" s="1681" t="s">
        <v>2143</v>
      </c>
      <c r="I10" s="1776"/>
      <c r="J10" s="1681" t="s">
        <v>2143</v>
      </c>
      <c r="K10" s="1776"/>
      <c r="L10" s="1681" t="s">
        <v>2143</v>
      </c>
      <c r="M10" s="1776"/>
      <c r="N10" s="1681" t="s">
        <v>2143</v>
      </c>
      <c r="O10" s="1776"/>
      <c r="P10" s="1509" t="s">
        <v>2143</v>
      </c>
      <c r="Q10" s="1509"/>
      <c r="R10" s="1509" t="s">
        <v>2143</v>
      </c>
      <c r="S10" s="1509"/>
      <c r="T10" s="1509" t="s">
        <v>1987</v>
      </c>
      <c r="U10" s="1509"/>
      <c r="V10" s="1509" t="s">
        <v>1987</v>
      </c>
      <c r="W10" s="1679"/>
    </row>
    <row r="11" spans="1:35" ht="20.25" customHeight="1">
      <c r="B11" s="1783" t="s">
        <v>2132</v>
      </c>
      <c r="C11" s="1784"/>
      <c r="D11" s="1681" t="s">
        <v>2143</v>
      </c>
      <c r="E11" s="1776"/>
      <c r="F11" s="1681" t="s">
        <v>2143</v>
      </c>
      <c r="G11" s="1776"/>
      <c r="H11" s="1681" t="s">
        <v>2143</v>
      </c>
      <c r="I11" s="1776"/>
      <c r="J11" s="1681" t="s">
        <v>2143</v>
      </c>
      <c r="K11" s="1776"/>
      <c r="L11" s="1681" t="s">
        <v>2143</v>
      </c>
      <c r="M11" s="1776"/>
      <c r="N11" s="1681" t="s">
        <v>2143</v>
      </c>
      <c r="O11" s="1776"/>
      <c r="P11" s="1509" t="s">
        <v>2143</v>
      </c>
      <c r="Q11" s="1509"/>
      <c r="R11" s="1509" t="s">
        <v>2143</v>
      </c>
      <c r="S11" s="1509"/>
      <c r="T11" s="1509" t="s">
        <v>1987</v>
      </c>
      <c r="U11" s="1509"/>
      <c r="V11" s="1509" t="s">
        <v>1987</v>
      </c>
      <c r="W11" s="1679"/>
    </row>
    <row r="12" spans="1:35" ht="20.25" customHeight="1">
      <c r="B12" s="1783" t="s">
        <v>2133</v>
      </c>
      <c r="C12" s="1784"/>
      <c r="D12" s="1681" t="s">
        <v>2143</v>
      </c>
      <c r="E12" s="1776"/>
      <c r="F12" s="1681" t="s">
        <v>2143</v>
      </c>
      <c r="G12" s="1776"/>
      <c r="H12" s="1681" t="s">
        <v>2143</v>
      </c>
      <c r="I12" s="1776"/>
      <c r="J12" s="1681" t="s">
        <v>2143</v>
      </c>
      <c r="K12" s="1776"/>
      <c r="L12" s="1681" t="s">
        <v>2143</v>
      </c>
      <c r="M12" s="1776"/>
      <c r="N12" s="1681" t="s">
        <v>2143</v>
      </c>
      <c r="O12" s="1776"/>
      <c r="P12" s="1509" t="s">
        <v>2143</v>
      </c>
      <c r="Q12" s="1509"/>
      <c r="R12" s="1509" t="s">
        <v>2143</v>
      </c>
      <c r="S12" s="1509"/>
      <c r="T12" s="1509" t="s">
        <v>1987</v>
      </c>
      <c r="U12" s="1509"/>
      <c r="V12" s="1509" t="s">
        <v>1987</v>
      </c>
      <c r="W12" s="1679"/>
    </row>
    <row r="13" spans="1:35" ht="20.25" customHeight="1">
      <c r="B13" s="1783" t="s">
        <v>2134</v>
      </c>
      <c r="C13" s="1784"/>
      <c r="D13" s="1681" t="s">
        <v>2143</v>
      </c>
      <c r="E13" s="1776"/>
      <c r="F13" s="1681" t="s">
        <v>2143</v>
      </c>
      <c r="G13" s="1776"/>
      <c r="H13" s="1681" t="s">
        <v>2143</v>
      </c>
      <c r="I13" s="1776"/>
      <c r="J13" s="1681" t="s">
        <v>2143</v>
      </c>
      <c r="K13" s="1776"/>
      <c r="L13" s="1681" t="s">
        <v>2143</v>
      </c>
      <c r="M13" s="1776"/>
      <c r="N13" s="1681" t="s">
        <v>2143</v>
      </c>
      <c r="O13" s="1776"/>
      <c r="P13" s="1509" t="s">
        <v>2143</v>
      </c>
      <c r="Q13" s="1509"/>
      <c r="R13" s="1509" t="s">
        <v>2143</v>
      </c>
      <c r="S13" s="1509"/>
      <c r="T13" s="1509" t="s">
        <v>1987</v>
      </c>
      <c r="U13" s="1509"/>
      <c r="V13" s="1509" t="s">
        <v>1987</v>
      </c>
      <c r="W13" s="1679"/>
    </row>
    <row r="14" spans="1:35" ht="20.25" customHeight="1">
      <c r="B14" s="1783" t="s">
        <v>2135</v>
      </c>
      <c r="C14" s="1784"/>
      <c r="D14" s="1681" t="s">
        <v>2143</v>
      </c>
      <c r="E14" s="1776"/>
      <c r="F14" s="1681" t="s">
        <v>2143</v>
      </c>
      <c r="G14" s="1776"/>
      <c r="H14" s="1681" t="s">
        <v>2143</v>
      </c>
      <c r="I14" s="1776"/>
      <c r="J14" s="1681" t="s">
        <v>2143</v>
      </c>
      <c r="K14" s="1776"/>
      <c r="L14" s="1681" t="s">
        <v>2143</v>
      </c>
      <c r="M14" s="1776"/>
      <c r="N14" s="1681" t="s">
        <v>2143</v>
      </c>
      <c r="O14" s="1776"/>
      <c r="P14" s="1509" t="s">
        <v>2143</v>
      </c>
      <c r="Q14" s="1509"/>
      <c r="R14" s="1509" t="s">
        <v>2143</v>
      </c>
      <c r="S14" s="1509"/>
      <c r="T14" s="1509" t="s">
        <v>1987</v>
      </c>
      <c r="U14" s="1509"/>
      <c r="V14" s="1509" t="s">
        <v>1987</v>
      </c>
      <c r="W14" s="1679"/>
    </row>
    <row r="15" spans="1:35" ht="20.25" customHeight="1">
      <c r="B15" s="1783" t="s">
        <v>2136</v>
      </c>
      <c r="C15" s="1784"/>
      <c r="D15" s="1681" t="s">
        <v>2143</v>
      </c>
      <c r="E15" s="1776"/>
      <c r="F15" s="1681" t="s">
        <v>2143</v>
      </c>
      <c r="G15" s="1776"/>
      <c r="H15" s="1681" t="s">
        <v>2143</v>
      </c>
      <c r="I15" s="1776"/>
      <c r="J15" s="1681" t="s">
        <v>2143</v>
      </c>
      <c r="K15" s="1776"/>
      <c r="L15" s="1681" t="s">
        <v>2143</v>
      </c>
      <c r="M15" s="1776"/>
      <c r="N15" s="1681" t="s">
        <v>2143</v>
      </c>
      <c r="O15" s="1776"/>
      <c r="P15" s="1509" t="s">
        <v>2143</v>
      </c>
      <c r="Q15" s="1509"/>
      <c r="R15" s="1509" t="s">
        <v>2143</v>
      </c>
      <c r="S15" s="1509"/>
      <c r="T15" s="1509" t="s">
        <v>1987</v>
      </c>
      <c r="U15" s="1509"/>
      <c r="V15" s="1509" t="s">
        <v>1987</v>
      </c>
      <c r="W15" s="1679"/>
    </row>
    <row r="16" spans="1:35" ht="20.25" customHeight="1">
      <c r="B16" s="1783" t="s">
        <v>2137</v>
      </c>
      <c r="C16" s="1784"/>
      <c r="D16" s="1681" t="s">
        <v>2143</v>
      </c>
      <c r="E16" s="1776"/>
      <c r="F16" s="1681" t="s">
        <v>2143</v>
      </c>
      <c r="G16" s="1776"/>
      <c r="H16" s="1681" t="s">
        <v>2143</v>
      </c>
      <c r="I16" s="1776"/>
      <c r="J16" s="1681" t="s">
        <v>2143</v>
      </c>
      <c r="K16" s="1776"/>
      <c r="L16" s="1681" t="s">
        <v>2143</v>
      </c>
      <c r="M16" s="1776"/>
      <c r="N16" s="1681" t="s">
        <v>2143</v>
      </c>
      <c r="O16" s="1776"/>
      <c r="P16" s="1509" t="s">
        <v>2143</v>
      </c>
      <c r="Q16" s="1509"/>
      <c r="R16" s="1509" t="s">
        <v>2143</v>
      </c>
      <c r="S16" s="1509"/>
      <c r="T16" s="1509" t="s">
        <v>1987</v>
      </c>
      <c r="U16" s="1509"/>
      <c r="V16" s="1509" t="s">
        <v>1987</v>
      </c>
      <c r="W16" s="1679"/>
    </row>
    <row r="17" spans="1:24" ht="20.25" customHeight="1">
      <c r="B17" s="1783" t="s">
        <v>2138</v>
      </c>
      <c r="C17" s="1784"/>
      <c r="D17" s="1681" t="s">
        <v>2143</v>
      </c>
      <c r="E17" s="1776"/>
      <c r="F17" s="1681" t="s">
        <v>2143</v>
      </c>
      <c r="G17" s="1776"/>
      <c r="H17" s="1681" t="s">
        <v>2143</v>
      </c>
      <c r="I17" s="1776"/>
      <c r="J17" s="1681" t="s">
        <v>2143</v>
      </c>
      <c r="K17" s="1776"/>
      <c r="L17" s="1681" t="s">
        <v>2143</v>
      </c>
      <c r="M17" s="1776"/>
      <c r="N17" s="1681" t="s">
        <v>2143</v>
      </c>
      <c r="O17" s="1776"/>
      <c r="P17" s="1509" t="s">
        <v>2143</v>
      </c>
      <c r="Q17" s="1509"/>
      <c r="R17" s="1509" t="s">
        <v>2143</v>
      </c>
      <c r="S17" s="1509"/>
      <c r="T17" s="1509" t="s">
        <v>1987</v>
      </c>
      <c r="U17" s="1509"/>
      <c r="V17" s="1509" t="s">
        <v>1987</v>
      </c>
      <c r="W17" s="1679"/>
    </row>
    <row r="18" spans="1:24" ht="20.25" customHeight="1">
      <c r="B18" s="1783" t="s">
        <v>2139</v>
      </c>
      <c r="C18" s="1784"/>
      <c r="D18" s="1681" t="s">
        <v>2143</v>
      </c>
      <c r="E18" s="1776"/>
      <c r="F18" s="1681" t="s">
        <v>2143</v>
      </c>
      <c r="G18" s="1776"/>
      <c r="H18" s="1681" t="s">
        <v>2143</v>
      </c>
      <c r="I18" s="1776"/>
      <c r="J18" s="1681" t="s">
        <v>2143</v>
      </c>
      <c r="K18" s="1776"/>
      <c r="L18" s="1681" t="s">
        <v>2143</v>
      </c>
      <c r="M18" s="1776"/>
      <c r="N18" s="1681" t="s">
        <v>2143</v>
      </c>
      <c r="O18" s="1776"/>
      <c r="P18" s="1509" t="s">
        <v>2143</v>
      </c>
      <c r="Q18" s="1509"/>
      <c r="R18" s="1509" t="s">
        <v>2143</v>
      </c>
      <c r="S18" s="1509"/>
      <c r="T18" s="1509" t="s">
        <v>1987</v>
      </c>
      <c r="U18" s="1509"/>
      <c r="V18" s="1509" t="s">
        <v>1987</v>
      </c>
      <c r="W18" s="1679"/>
    </row>
    <row r="19" spans="1:24" ht="20.25" customHeight="1">
      <c r="B19" s="1783" t="s">
        <v>2140</v>
      </c>
      <c r="C19" s="1784"/>
      <c r="D19" s="1681" t="s">
        <v>2143</v>
      </c>
      <c r="E19" s="1776"/>
      <c r="F19" s="1681" t="s">
        <v>2143</v>
      </c>
      <c r="G19" s="1776"/>
      <c r="H19" s="1681" t="s">
        <v>2143</v>
      </c>
      <c r="I19" s="1776"/>
      <c r="J19" s="1681" t="s">
        <v>2143</v>
      </c>
      <c r="K19" s="1776"/>
      <c r="L19" s="1681" t="s">
        <v>2143</v>
      </c>
      <c r="M19" s="1776"/>
      <c r="N19" s="1681" t="s">
        <v>2143</v>
      </c>
      <c r="O19" s="1776"/>
      <c r="P19" s="1509" t="s">
        <v>2143</v>
      </c>
      <c r="Q19" s="1509"/>
      <c r="R19" s="1509" t="s">
        <v>2143</v>
      </c>
      <c r="S19" s="1509"/>
      <c r="T19" s="1509" t="s">
        <v>1987</v>
      </c>
      <c r="U19" s="1509"/>
      <c r="V19" s="1509" t="s">
        <v>1987</v>
      </c>
      <c r="W19" s="1679"/>
    </row>
    <row r="20" spans="1:24" s="29" customFormat="1" ht="20.25" customHeight="1">
      <c r="B20" s="1783" t="s">
        <v>2141</v>
      </c>
      <c r="C20" s="1784"/>
      <c r="D20" s="1681" t="s">
        <v>2143</v>
      </c>
      <c r="E20" s="1776"/>
      <c r="F20" s="1681" t="s">
        <v>2143</v>
      </c>
      <c r="G20" s="1776"/>
      <c r="H20" s="1681" t="s">
        <v>2143</v>
      </c>
      <c r="I20" s="1776"/>
      <c r="J20" s="1681" t="s">
        <v>2143</v>
      </c>
      <c r="K20" s="1776"/>
      <c r="L20" s="1681" t="s">
        <v>2143</v>
      </c>
      <c r="M20" s="1776"/>
      <c r="N20" s="1681" t="s">
        <v>2143</v>
      </c>
      <c r="O20" s="1776"/>
      <c r="P20" s="1509" t="s">
        <v>2143</v>
      </c>
      <c r="Q20" s="1509"/>
      <c r="R20" s="1509" t="s">
        <v>2143</v>
      </c>
      <c r="S20" s="1509"/>
      <c r="T20" s="1509" t="s">
        <v>1987</v>
      </c>
      <c r="U20" s="1509"/>
      <c r="V20" s="1509" t="s">
        <v>1987</v>
      </c>
      <c r="W20" s="1679"/>
    </row>
    <row r="21" spans="1:24" ht="20.25" customHeight="1">
      <c r="B21" s="1785" t="s">
        <v>2142</v>
      </c>
      <c r="C21" s="1786"/>
      <c r="D21" s="1780" t="s">
        <v>2143</v>
      </c>
      <c r="E21" s="1781"/>
      <c r="F21" s="1780" t="s">
        <v>2143</v>
      </c>
      <c r="G21" s="1781"/>
      <c r="H21" s="1780" t="s">
        <v>2143</v>
      </c>
      <c r="I21" s="1781"/>
      <c r="J21" s="1780" t="s">
        <v>2143</v>
      </c>
      <c r="K21" s="1781"/>
      <c r="L21" s="1780" t="s">
        <v>2143</v>
      </c>
      <c r="M21" s="1781"/>
      <c r="N21" s="1780" t="s">
        <v>2143</v>
      </c>
      <c r="O21" s="1781"/>
      <c r="P21" s="1774" t="s">
        <v>2143</v>
      </c>
      <c r="Q21" s="1774"/>
      <c r="R21" s="1774" t="s">
        <v>2143</v>
      </c>
      <c r="S21" s="1774"/>
      <c r="T21" s="1774" t="s">
        <v>1987</v>
      </c>
      <c r="U21" s="1774"/>
      <c r="V21" s="1774" t="s">
        <v>1987</v>
      </c>
      <c r="W21" s="1775"/>
    </row>
    <row r="22" spans="1:24" ht="16.5" customHeight="1">
      <c r="B22" s="44"/>
      <c r="C22" s="30"/>
      <c r="D22" s="29"/>
      <c r="E22" s="29"/>
      <c r="F22" s="29"/>
      <c r="G22" s="29"/>
      <c r="H22" s="29"/>
      <c r="I22" s="29"/>
      <c r="J22" s="29"/>
      <c r="K22" s="29"/>
      <c r="L22" s="29"/>
      <c r="M22" s="29"/>
      <c r="N22" s="29"/>
      <c r="O22" s="29"/>
      <c r="P22" s="29"/>
      <c r="Q22" s="29"/>
      <c r="R22" s="29"/>
      <c r="S22" s="29"/>
      <c r="T22" s="29"/>
      <c r="U22" s="29"/>
      <c r="V22" s="29"/>
      <c r="W22" s="29"/>
      <c r="X22" s="29"/>
    </row>
    <row r="23" spans="1:24" ht="18.75" customHeight="1">
      <c r="B23" s="300" t="s">
        <v>418</v>
      </c>
      <c r="C23" s="295" t="s">
        <v>1484</v>
      </c>
      <c r="D23" s="296"/>
      <c r="E23" s="296"/>
      <c r="F23" s="296"/>
      <c r="G23" s="296"/>
      <c r="H23" s="296"/>
      <c r="I23" s="296"/>
      <c r="J23" s="296"/>
      <c r="K23" s="296"/>
      <c r="L23" s="7"/>
      <c r="M23" s="7"/>
      <c r="N23" s="7"/>
      <c r="O23" s="7"/>
      <c r="P23" s="7"/>
      <c r="Q23" s="7"/>
      <c r="R23" s="7"/>
      <c r="S23" s="7"/>
    </row>
    <row r="24" spans="1:24" ht="16.5" customHeight="1">
      <c r="B24" s="7"/>
      <c r="C24" s="7"/>
      <c r="D24" s="7"/>
      <c r="E24" s="7"/>
      <c r="F24" s="7"/>
      <c r="G24" s="7"/>
      <c r="H24" s="7"/>
      <c r="I24" s="7"/>
      <c r="J24" s="7"/>
      <c r="K24" s="7"/>
      <c r="L24" s="7"/>
      <c r="M24" s="7"/>
      <c r="N24" s="7"/>
      <c r="O24" s="7"/>
      <c r="P24" s="7"/>
      <c r="Q24" s="7"/>
      <c r="R24" s="7"/>
      <c r="S24" s="7"/>
      <c r="T24" s="7"/>
      <c r="U24" s="7"/>
      <c r="V24" s="7"/>
      <c r="W24" s="7"/>
      <c r="X24" s="7"/>
    </row>
    <row r="25" spans="1:24" ht="26.25" customHeight="1">
      <c r="A25" s="144" t="s">
        <v>1314</v>
      </c>
      <c r="B25" s="150"/>
      <c r="C25" s="150"/>
      <c r="D25" s="150"/>
      <c r="E25" s="150"/>
      <c r="F25" s="150"/>
      <c r="G25" s="150"/>
      <c r="H25" s="150"/>
      <c r="I25" s="150"/>
      <c r="J25" s="150"/>
      <c r="K25" s="150"/>
      <c r="L25" s="150"/>
      <c r="M25" s="150"/>
      <c r="N25" s="150"/>
      <c r="O25" s="150"/>
      <c r="P25" s="150"/>
      <c r="Q25" s="150"/>
      <c r="R25" s="150"/>
      <c r="S25" s="150"/>
      <c r="T25" s="150"/>
      <c r="U25" s="150"/>
      <c r="V25" s="150"/>
      <c r="W25" s="150"/>
      <c r="X25" s="7"/>
    </row>
    <row r="26" spans="1:24" ht="16.5" customHeight="1">
      <c r="B26" s="29"/>
      <c r="C26" s="29"/>
      <c r="D26" s="29"/>
      <c r="E26" s="29"/>
      <c r="F26" s="29"/>
      <c r="G26" s="29"/>
      <c r="H26" s="29"/>
      <c r="I26" s="29"/>
      <c r="J26" s="29"/>
      <c r="K26" s="29"/>
      <c r="L26" s="29"/>
      <c r="M26" s="1498" t="s">
        <v>79</v>
      </c>
      <c r="N26" s="1498"/>
      <c r="O26" s="1498"/>
      <c r="P26" s="1498"/>
      <c r="Q26" s="1498"/>
      <c r="R26" s="1498"/>
      <c r="S26" s="1498"/>
      <c r="T26" s="1498"/>
      <c r="U26" s="1498"/>
      <c r="V26" s="1498"/>
      <c r="W26" s="1498"/>
    </row>
    <row r="27" spans="1:24" ht="16.5" customHeight="1">
      <c r="B27" s="1447" t="s">
        <v>1165</v>
      </c>
      <c r="C27" s="1448"/>
      <c r="D27" s="1448"/>
      <c r="E27" s="1448"/>
      <c r="F27" s="1448"/>
      <c r="G27" s="1448"/>
      <c r="H27" s="1778" t="s">
        <v>1941</v>
      </c>
      <c r="I27" s="1779"/>
      <c r="J27" s="1779"/>
      <c r="K27" s="1777"/>
      <c r="L27" s="1485" t="s">
        <v>1992</v>
      </c>
      <c r="M27" s="1485"/>
      <c r="N27" s="1485"/>
      <c r="O27" s="1485"/>
      <c r="P27" s="1777" t="s">
        <v>2127</v>
      </c>
      <c r="Q27" s="1485"/>
      <c r="R27" s="1485"/>
      <c r="S27" s="1778"/>
      <c r="T27" s="1485" t="s">
        <v>2238</v>
      </c>
      <c r="U27" s="1485"/>
      <c r="V27" s="1485"/>
      <c r="W27" s="1647"/>
    </row>
    <row r="28" spans="1:24" ht="16.5" customHeight="1">
      <c r="B28" s="1465"/>
      <c r="C28" s="1443"/>
      <c r="D28" s="1443"/>
      <c r="E28" s="1443"/>
      <c r="F28" s="1443"/>
      <c r="G28" s="1443"/>
      <c r="H28" s="1789" t="s">
        <v>843</v>
      </c>
      <c r="I28" s="1716"/>
      <c r="J28" s="1790" t="s">
        <v>434</v>
      </c>
      <c r="K28" s="1791"/>
      <c r="L28" s="1443" t="s">
        <v>843</v>
      </c>
      <c r="M28" s="1443"/>
      <c r="N28" s="1796" t="s">
        <v>434</v>
      </c>
      <c r="O28" s="1796"/>
      <c r="P28" s="1716" t="s">
        <v>843</v>
      </c>
      <c r="Q28" s="1443"/>
      <c r="R28" s="1796" t="s">
        <v>434</v>
      </c>
      <c r="S28" s="1790"/>
      <c r="T28" s="1443" t="s">
        <v>843</v>
      </c>
      <c r="U28" s="1443"/>
      <c r="V28" s="1796" t="s">
        <v>434</v>
      </c>
      <c r="W28" s="1797"/>
    </row>
    <row r="29" spans="1:24" ht="35.25" customHeight="1">
      <c r="A29" s="24"/>
      <c r="B29" s="1474" t="s">
        <v>1166</v>
      </c>
      <c r="C29" s="1475"/>
      <c r="D29" s="1475"/>
      <c r="E29" s="1475"/>
      <c r="F29" s="1475"/>
      <c r="G29" s="1475"/>
      <c r="H29" s="1787">
        <v>103</v>
      </c>
      <c r="I29" s="1788"/>
      <c r="J29" s="1787">
        <v>1345</v>
      </c>
      <c r="K29" s="1788"/>
      <c r="L29" s="1689">
        <v>109</v>
      </c>
      <c r="M29" s="1689"/>
      <c r="N29" s="1689">
        <v>1462</v>
      </c>
      <c r="O29" s="1689"/>
      <c r="P29" s="1788">
        <v>97</v>
      </c>
      <c r="Q29" s="1689"/>
      <c r="R29" s="1689">
        <v>1515</v>
      </c>
      <c r="S29" s="1787"/>
      <c r="T29" s="1689">
        <v>96</v>
      </c>
      <c r="U29" s="1689"/>
      <c r="V29" s="1689">
        <v>1822</v>
      </c>
      <c r="W29" s="1772"/>
    </row>
    <row r="30" spans="1:24" ht="35.25" customHeight="1">
      <c r="A30" s="24"/>
      <c r="B30" s="1798" t="s">
        <v>1202</v>
      </c>
      <c r="C30" s="1799"/>
      <c r="D30" s="1799"/>
      <c r="E30" s="1799"/>
      <c r="F30" s="1799"/>
      <c r="G30" s="1799"/>
      <c r="H30" s="1787">
        <v>46</v>
      </c>
      <c r="I30" s="1788"/>
      <c r="J30" s="1787">
        <v>1003</v>
      </c>
      <c r="K30" s="1788"/>
      <c r="L30" s="1689">
        <v>30</v>
      </c>
      <c r="M30" s="1689"/>
      <c r="N30" s="1689">
        <v>967</v>
      </c>
      <c r="O30" s="1689"/>
      <c r="P30" s="1788">
        <v>43</v>
      </c>
      <c r="Q30" s="1689"/>
      <c r="R30" s="1689">
        <v>1116</v>
      </c>
      <c r="S30" s="1787"/>
      <c r="T30" s="1689">
        <v>32</v>
      </c>
      <c r="U30" s="1689"/>
      <c r="V30" s="1689">
        <v>842</v>
      </c>
      <c r="W30" s="1772"/>
    </row>
    <row r="31" spans="1:24" ht="35.25" customHeight="1">
      <c r="A31" s="24"/>
      <c r="B31" s="1798" t="s">
        <v>80</v>
      </c>
      <c r="C31" s="1799"/>
      <c r="D31" s="1799"/>
      <c r="E31" s="1799"/>
      <c r="F31" s="1799"/>
      <c r="G31" s="1799"/>
      <c r="H31" s="1787">
        <v>10</v>
      </c>
      <c r="I31" s="1788"/>
      <c r="J31" s="1787">
        <v>42</v>
      </c>
      <c r="K31" s="1788"/>
      <c r="L31" s="1689">
        <v>7</v>
      </c>
      <c r="M31" s="1689"/>
      <c r="N31" s="1689">
        <v>42</v>
      </c>
      <c r="O31" s="1689"/>
      <c r="P31" s="1788">
        <v>6</v>
      </c>
      <c r="Q31" s="1689"/>
      <c r="R31" s="1689">
        <v>13</v>
      </c>
      <c r="S31" s="1787"/>
      <c r="T31" s="1689">
        <v>2</v>
      </c>
      <c r="U31" s="1689"/>
      <c r="V31" s="1689">
        <v>9</v>
      </c>
      <c r="W31" s="1772"/>
    </row>
    <row r="32" spans="1:24" ht="35.25" customHeight="1">
      <c r="A32" s="24"/>
      <c r="B32" s="1798" t="s">
        <v>1439</v>
      </c>
      <c r="C32" s="1799"/>
      <c r="D32" s="1799"/>
      <c r="E32" s="1799"/>
      <c r="F32" s="1799"/>
      <c r="G32" s="1799"/>
      <c r="H32" s="1787">
        <v>18</v>
      </c>
      <c r="I32" s="1788"/>
      <c r="J32" s="1787">
        <v>72</v>
      </c>
      <c r="K32" s="1788"/>
      <c r="L32" s="1689">
        <v>30</v>
      </c>
      <c r="M32" s="1689"/>
      <c r="N32" s="1689">
        <v>138</v>
      </c>
      <c r="O32" s="1689"/>
      <c r="P32" s="1788">
        <v>18</v>
      </c>
      <c r="Q32" s="1689"/>
      <c r="R32" s="1689">
        <v>89</v>
      </c>
      <c r="S32" s="1787"/>
      <c r="T32" s="1689">
        <v>25</v>
      </c>
      <c r="U32" s="1689"/>
      <c r="V32" s="1689">
        <v>678</v>
      </c>
      <c r="W32" s="1772"/>
    </row>
    <row r="33" spans="1:23" ht="35.25" customHeight="1">
      <c r="A33" s="24"/>
      <c r="B33" s="1798" t="s">
        <v>1692</v>
      </c>
      <c r="C33" s="1799"/>
      <c r="D33" s="1799"/>
      <c r="E33" s="1799"/>
      <c r="F33" s="1799"/>
      <c r="G33" s="1799"/>
      <c r="H33" s="1787">
        <v>8</v>
      </c>
      <c r="I33" s="1788"/>
      <c r="J33" s="1787">
        <v>61</v>
      </c>
      <c r="K33" s="1788"/>
      <c r="L33" s="1689">
        <v>17</v>
      </c>
      <c r="M33" s="1689"/>
      <c r="N33" s="1689">
        <v>133</v>
      </c>
      <c r="O33" s="1689"/>
      <c r="P33" s="1788">
        <v>12</v>
      </c>
      <c r="Q33" s="1689"/>
      <c r="R33" s="1689">
        <v>71</v>
      </c>
      <c r="S33" s="1787"/>
      <c r="T33" s="1689">
        <v>10</v>
      </c>
      <c r="U33" s="1689"/>
      <c r="V33" s="1689">
        <v>55</v>
      </c>
      <c r="W33" s="1772"/>
    </row>
    <row r="34" spans="1:23" ht="35.25" customHeight="1">
      <c r="A34" s="24"/>
      <c r="B34" s="1798" t="s">
        <v>1693</v>
      </c>
      <c r="C34" s="1799"/>
      <c r="D34" s="1799"/>
      <c r="E34" s="1799"/>
      <c r="F34" s="1799"/>
      <c r="G34" s="1799"/>
      <c r="H34" s="1787">
        <v>21</v>
      </c>
      <c r="I34" s="1788"/>
      <c r="J34" s="1787">
        <v>167</v>
      </c>
      <c r="K34" s="1788"/>
      <c r="L34" s="1689">
        <v>25</v>
      </c>
      <c r="M34" s="1689"/>
      <c r="N34" s="1689">
        <v>182</v>
      </c>
      <c r="O34" s="1689"/>
      <c r="P34" s="1788">
        <v>18</v>
      </c>
      <c r="Q34" s="1689"/>
      <c r="R34" s="1689">
        <v>226</v>
      </c>
      <c r="S34" s="1787"/>
      <c r="T34" s="1689">
        <v>27</v>
      </c>
      <c r="U34" s="1689"/>
      <c r="V34" s="1689">
        <v>238</v>
      </c>
      <c r="W34" s="1772"/>
    </row>
    <row r="35" spans="1:23" ht="35.25" customHeight="1">
      <c r="A35" s="24"/>
      <c r="B35" s="1801" t="s">
        <v>1167</v>
      </c>
      <c r="C35" s="1802"/>
      <c r="D35" s="1802"/>
      <c r="E35" s="1802"/>
      <c r="F35" s="1802"/>
      <c r="G35" s="1802"/>
      <c r="H35" s="1677" t="s">
        <v>2441</v>
      </c>
      <c r="I35" s="1803"/>
      <c r="J35" s="1677" t="s">
        <v>2441</v>
      </c>
      <c r="K35" s="1803"/>
      <c r="L35" s="1467" t="s">
        <v>2441</v>
      </c>
      <c r="M35" s="1467"/>
      <c r="N35" s="1467" t="s">
        <v>2441</v>
      </c>
      <c r="O35" s="1467"/>
      <c r="P35" s="1803" t="s">
        <v>2441</v>
      </c>
      <c r="Q35" s="1467"/>
      <c r="R35" s="1467" t="s">
        <v>2441</v>
      </c>
      <c r="S35" s="1677"/>
      <c r="T35" s="1467" t="s">
        <v>2441</v>
      </c>
      <c r="U35" s="1677"/>
      <c r="V35" s="1467" t="s">
        <v>2441</v>
      </c>
      <c r="W35" s="1773"/>
    </row>
    <row r="36" spans="1:23" ht="16.5" customHeight="1">
      <c r="B36" s="7"/>
      <c r="C36" s="7"/>
      <c r="D36" s="32"/>
      <c r="E36" s="32"/>
      <c r="F36" s="32"/>
      <c r="G36" s="32"/>
      <c r="H36" s="32"/>
      <c r="I36" s="32"/>
      <c r="J36" s="32"/>
      <c r="K36" s="32"/>
      <c r="L36" s="32"/>
      <c r="M36" s="32"/>
      <c r="N36" s="32"/>
      <c r="O36" s="32"/>
      <c r="P36" s="32"/>
      <c r="Q36" s="32"/>
      <c r="R36" s="32"/>
      <c r="S36" s="32"/>
    </row>
    <row r="37" spans="1:23" ht="47.25" customHeight="1">
      <c r="B37" s="29"/>
      <c r="C37" s="29"/>
      <c r="D37" s="29"/>
      <c r="E37" s="29"/>
      <c r="F37" s="29"/>
      <c r="G37" s="29"/>
      <c r="H37" s="29"/>
      <c r="I37" s="29"/>
      <c r="J37" s="29"/>
      <c r="K37" s="29"/>
      <c r="L37" s="29"/>
      <c r="M37" s="29"/>
      <c r="N37" s="29"/>
      <c r="O37" s="29"/>
      <c r="P37" s="29"/>
      <c r="Q37" s="29"/>
      <c r="R37" s="29"/>
      <c r="S37" s="29"/>
    </row>
    <row r="38" spans="1:23" ht="18.75" customHeight="1"/>
    <row r="39" spans="1:23" ht="18.75" customHeight="1"/>
    <row r="40" spans="1:23" ht="18.75" customHeight="1"/>
    <row r="41" spans="1:23" ht="18.75" customHeight="1"/>
    <row r="42" spans="1:23" ht="18.75" customHeight="1"/>
    <row r="43" spans="1:23" ht="18.75" customHeight="1"/>
    <row r="44" spans="1:23" ht="18.75" customHeight="1"/>
    <row r="45" spans="1:23" ht="18.75" customHeight="1"/>
    <row r="46" spans="1:23" ht="18.75" customHeight="1"/>
    <row r="47" spans="1:23" ht="18.75" customHeight="1"/>
    <row r="48" spans="1: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sheetData>
  <mergeCells count="281">
    <mergeCell ref="B35:G35"/>
    <mergeCell ref="H35:I35"/>
    <mergeCell ref="J35:K35"/>
    <mergeCell ref="L35:M35"/>
    <mergeCell ref="N35:O35"/>
    <mergeCell ref="B34:G34"/>
    <mergeCell ref="R35:S35"/>
    <mergeCell ref="H34:I34"/>
    <mergeCell ref="J34:K34"/>
    <mergeCell ref="L34:M34"/>
    <mergeCell ref="N34:O34"/>
    <mergeCell ref="P34:Q34"/>
    <mergeCell ref="P35:Q35"/>
    <mergeCell ref="R34:S34"/>
    <mergeCell ref="B33:G33"/>
    <mergeCell ref="H33:I33"/>
    <mergeCell ref="J33:K33"/>
    <mergeCell ref="L33:M33"/>
    <mergeCell ref="N33:O33"/>
    <mergeCell ref="B32:G32"/>
    <mergeCell ref="H32:I32"/>
    <mergeCell ref="J32:K32"/>
    <mergeCell ref="L32:M32"/>
    <mergeCell ref="N32:O32"/>
    <mergeCell ref="B31:G31"/>
    <mergeCell ref="N2:W2"/>
    <mergeCell ref="P20:Q20"/>
    <mergeCell ref="R20:S20"/>
    <mergeCell ref="P21:Q21"/>
    <mergeCell ref="R21:S21"/>
    <mergeCell ref="P18:Q18"/>
    <mergeCell ref="R18:S18"/>
    <mergeCell ref="P16:Q16"/>
    <mergeCell ref="R16:S16"/>
    <mergeCell ref="P17:Q17"/>
    <mergeCell ref="R17:S17"/>
    <mergeCell ref="H31:I31"/>
    <mergeCell ref="J31:K31"/>
    <mergeCell ref="L31:M31"/>
    <mergeCell ref="R31:S31"/>
    <mergeCell ref="P29:Q29"/>
    <mergeCell ref="P30:Q30"/>
    <mergeCell ref="J19:K19"/>
    <mergeCell ref="H19:I19"/>
    <mergeCell ref="P31:Q31"/>
    <mergeCell ref="P14:Q14"/>
    <mergeCell ref="R14:S14"/>
    <mergeCell ref="P15:Q15"/>
    <mergeCell ref="R15:S15"/>
    <mergeCell ref="P12:Q12"/>
    <mergeCell ref="R12:S12"/>
    <mergeCell ref="P13:Q13"/>
    <mergeCell ref="R13:S13"/>
    <mergeCell ref="B30:G30"/>
    <mergeCell ref="H30:I30"/>
    <mergeCell ref="J30:K30"/>
    <mergeCell ref="L30:M30"/>
    <mergeCell ref="F20:G20"/>
    <mergeCell ref="D14:E14"/>
    <mergeCell ref="D12:E12"/>
    <mergeCell ref="D13:E13"/>
    <mergeCell ref="D16:E16"/>
    <mergeCell ref="N28:O28"/>
    <mergeCell ref="P27:S27"/>
    <mergeCell ref="N19:O19"/>
    <mergeCell ref="L19:M19"/>
    <mergeCell ref="B18:C18"/>
    <mergeCell ref="D18:E18"/>
    <mergeCell ref="B17:C17"/>
    <mergeCell ref="B14:C14"/>
    <mergeCell ref="B16:C16"/>
    <mergeCell ref="L29:M29"/>
    <mergeCell ref="P4:Q4"/>
    <mergeCell ref="R4:S4"/>
    <mergeCell ref="P5:Q5"/>
    <mergeCell ref="R5:S5"/>
    <mergeCell ref="P10:Q10"/>
    <mergeCell ref="R10:S10"/>
    <mergeCell ref="R8:S8"/>
    <mergeCell ref="P9:Q9"/>
    <mergeCell ref="R9:S9"/>
    <mergeCell ref="P8:Q8"/>
    <mergeCell ref="P6:Q6"/>
    <mergeCell ref="R6:S6"/>
    <mergeCell ref="P7:Q7"/>
    <mergeCell ref="R7:S7"/>
    <mergeCell ref="P11:Q11"/>
    <mergeCell ref="R11:S11"/>
    <mergeCell ref="N9:O9"/>
    <mergeCell ref="N8:O8"/>
    <mergeCell ref="J8:K8"/>
    <mergeCell ref="L8:M8"/>
    <mergeCell ref="J9:K9"/>
    <mergeCell ref="L9:M9"/>
    <mergeCell ref="N5:O5"/>
    <mergeCell ref="L7:M7"/>
    <mergeCell ref="N7:O7"/>
    <mergeCell ref="J6:K6"/>
    <mergeCell ref="L6:M6"/>
    <mergeCell ref="N6:O6"/>
    <mergeCell ref="J18:K18"/>
    <mergeCell ref="F16:G16"/>
    <mergeCell ref="F18:G18"/>
    <mergeCell ref="H18:I18"/>
    <mergeCell ref="F17:G17"/>
    <mergeCell ref="H10:I10"/>
    <mergeCell ref="J10:K10"/>
    <mergeCell ref="F11:G11"/>
    <mergeCell ref="J14:K14"/>
    <mergeCell ref="H12:I12"/>
    <mergeCell ref="H14:I14"/>
    <mergeCell ref="H16:I16"/>
    <mergeCell ref="J16:K16"/>
    <mergeCell ref="J11:K11"/>
    <mergeCell ref="J12:K12"/>
    <mergeCell ref="J17:K17"/>
    <mergeCell ref="H17:I17"/>
    <mergeCell ref="N15:O15"/>
    <mergeCell ref="L16:M16"/>
    <mergeCell ref="N11:O11"/>
    <mergeCell ref="L12:M12"/>
    <mergeCell ref="L11:M11"/>
    <mergeCell ref="L10:M10"/>
    <mergeCell ref="N16:O16"/>
    <mergeCell ref="N17:O17"/>
    <mergeCell ref="N12:O12"/>
    <mergeCell ref="B19:C19"/>
    <mergeCell ref="D19:E19"/>
    <mergeCell ref="T19:U19"/>
    <mergeCell ref="T20:U20"/>
    <mergeCell ref="T21:U21"/>
    <mergeCell ref="H5:I5"/>
    <mergeCell ref="F4:G4"/>
    <mergeCell ref="L4:M4"/>
    <mergeCell ref="J4:K4"/>
    <mergeCell ref="J5:K5"/>
    <mergeCell ref="F6:G6"/>
    <mergeCell ref="H8:I8"/>
    <mergeCell ref="F7:G7"/>
    <mergeCell ref="F14:G14"/>
    <mergeCell ref="F13:G13"/>
    <mergeCell ref="F10:G10"/>
    <mergeCell ref="F8:G8"/>
    <mergeCell ref="F5:G5"/>
    <mergeCell ref="H4:I4"/>
    <mergeCell ref="L5:M5"/>
    <mergeCell ref="H6:I6"/>
    <mergeCell ref="L15:M15"/>
    <mergeCell ref="N10:O10"/>
    <mergeCell ref="F12:G12"/>
    <mergeCell ref="N31:O31"/>
    <mergeCell ref="V28:W28"/>
    <mergeCell ref="V33:W33"/>
    <mergeCell ref="V30:W30"/>
    <mergeCell ref="V31:W31"/>
    <mergeCell ref="V32:W32"/>
    <mergeCell ref="N29:O29"/>
    <mergeCell ref="T33:U33"/>
    <mergeCell ref="T31:U31"/>
    <mergeCell ref="T32:U32"/>
    <mergeCell ref="N30:O30"/>
    <mergeCell ref="R28:S28"/>
    <mergeCell ref="T28:U28"/>
    <mergeCell ref="P28:Q28"/>
    <mergeCell ref="P32:Q32"/>
    <mergeCell ref="P33:Q33"/>
    <mergeCell ref="R29:S29"/>
    <mergeCell ref="R30:S30"/>
    <mergeCell ref="R32:S32"/>
    <mergeCell ref="R33:S33"/>
    <mergeCell ref="B12:C12"/>
    <mergeCell ref="D4:E4"/>
    <mergeCell ref="D5:E5"/>
    <mergeCell ref="D6:E6"/>
    <mergeCell ref="D7:E7"/>
    <mergeCell ref="B3:C4"/>
    <mergeCell ref="B10:C10"/>
    <mergeCell ref="B8:C8"/>
    <mergeCell ref="B6:C6"/>
    <mergeCell ref="B5:C5"/>
    <mergeCell ref="D10:E10"/>
    <mergeCell ref="F9:G9"/>
    <mergeCell ref="H11:I11"/>
    <mergeCell ref="F15:G15"/>
    <mergeCell ref="D15:E15"/>
    <mergeCell ref="H15:I15"/>
    <mergeCell ref="D8:E8"/>
    <mergeCell ref="D9:E9"/>
    <mergeCell ref="D11:E11"/>
    <mergeCell ref="L3:O3"/>
    <mergeCell ref="N4:O4"/>
    <mergeCell ref="H3:K3"/>
    <mergeCell ref="N14:O14"/>
    <mergeCell ref="L13:M13"/>
    <mergeCell ref="J7:K7"/>
    <mergeCell ref="H9:I9"/>
    <mergeCell ref="H13:I13"/>
    <mergeCell ref="J13:K13"/>
    <mergeCell ref="H7:I7"/>
    <mergeCell ref="J15:K15"/>
    <mergeCell ref="B15:C15"/>
    <mergeCell ref="D17:E17"/>
    <mergeCell ref="B27:G28"/>
    <mergeCell ref="H27:K27"/>
    <mergeCell ref="L27:O27"/>
    <mergeCell ref="B29:G29"/>
    <mergeCell ref="B7:C7"/>
    <mergeCell ref="B9:C9"/>
    <mergeCell ref="B20:C20"/>
    <mergeCell ref="B21:C21"/>
    <mergeCell ref="B13:C13"/>
    <mergeCell ref="B11:C11"/>
    <mergeCell ref="H20:I20"/>
    <mergeCell ref="H29:I29"/>
    <mergeCell ref="H28:I28"/>
    <mergeCell ref="J28:K28"/>
    <mergeCell ref="L28:M28"/>
    <mergeCell ref="J29:K29"/>
    <mergeCell ref="J20:K20"/>
    <mergeCell ref="D20:E20"/>
    <mergeCell ref="F19:G19"/>
    <mergeCell ref="L18:M18"/>
    <mergeCell ref="N18:O18"/>
    <mergeCell ref="L17:M17"/>
    <mergeCell ref="P3:S3"/>
    <mergeCell ref="D3:G3"/>
    <mergeCell ref="T29:U29"/>
    <mergeCell ref="V29:W29"/>
    <mergeCell ref="L21:M21"/>
    <mergeCell ref="N21:O21"/>
    <mergeCell ref="H21:I21"/>
    <mergeCell ref="J21:K21"/>
    <mergeCell ref="D21:E21"/>
    <mergeCell ref="F21:G21"/>
    <mergeCell ref="T3:W3"/>
    <mergeCell ref="T4:U4"/>
    <mergeCell ref="V4:W4"/>
    <mergeCell ref="T5:U5"/>
    <mergeCell ref="V5:W5"/>
    <mergeCell ref="T6:U6"/>
    <mergeCell ref="V6:W6"/>
    <mergeCell ref="T7:U7"/>
    <mergeCell ref="T8:U8"/>
    <mergeCell ref="T9:U9"/>
    <mergeCell ref="T10:U10"/>
    <mergeCell ref="T11:U11"/>
    <mergeCell ref="T12:U12"/>
    <mergeCell ref="T13:U13"/>
    <mergeCell ref="V35:W35"/>
    <mergeCell ref="V18:W18"/>
    <mergeCell ref="V19:W19"/>
    <mergeCell ref="V20:W20"/>
    <mergeCell ref="V21:W21"/>
    <mergeCell ref="T17:U17"/>
    <mergeCell ref="T18:U18"/>
    <mergeCell ref="V13:W13"/>
    <mergeCell ref="V14:W14"/>
    <mergeCell ref="T35:U35"/>
    <mergeCell ref="T34:U34"/>
    <mergeCell ref="T14:U14"/>
    <mergeCell ref="T15:U15"/>
    <mergeCell ref="T16:U16"/>
    <mergeCell ref="V34:W34"/>
    <mergeCell ref="T30:U30"/>
    <mergeCell ref="T27:W27"/>
    <mergeCell ref="M26:W26"/>
    <mergeCell ref="P19:Q19"/>
    <mergeCell ref="R19:S19"/>
    <mergeCell ref="L20:M20"/>
    <mergeCell ref="N20:O20"/>
    <mergeCell ref="N13:O13"/>
    <mergeCell ref="L14:M14"/>
    <mergeCell ref="V7:W7"/>
    <mergeCell ref="V8:W8"/>
    <mergeCell ref="V9:W9"/>
    <mergeCell ref="V10:W10"/>
    <mergeCell ref="V11:W11"/>
    <mergeCell ref="V12:W12"/>
    <mergeCell ref="V15:W15"/>
    <mergeCell ref="V16:W16"/>
    <mergeCell ref="V17:W17"/>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Y7" sqref="Y7"/>
    </sheetView>
  </sheetViews>
  <sheetFormatPr defaultRowHeight="13.5"/>
  <cols>
    <col min="1" max="1" width="0.875" style="11" customWidth="1"/>
    <col min="2" max="17" width="3.875" style="11" customWidth="1"/>
    <col min="18" max="24" width="4.625" style="11" customWidth="1"/>
    <col min="25" max="16384" width="9" style="11"/>
  </cols>
  <sheetData>
    <row r="1" spans="1:29" s="148" customFormat="1" ht="26.25" customHeight="1">
      <c r="A1" s="144" t="s">
        <v>1315</v>
      </c>
      <c r="B1" s="150"/>
      <c r="C1" s="150"/>
      <c r="D1" s="150"/>
      <c r="E1" s="150"/>
      <c r="F1" s="150"/>
      <c r="G1" s="150"/>
      <c r="H1" s="150"/>
      <c r="I1" s="150"/>
      <c r="J1" s="150"/>
      <c r="K1" s="150"/>
      <c r="L1" s="150"/>
      <c r="M1" s="150"/>
      <c r="N1" s="150"/>
      <c r="O1" s="150"/>
      <c r="P1" s="150"/>
      <c r="Q1" s="150"/>
      <c r="R1" s="149"/>
      <c r="S1" s="149"/>
      <c r="T1" s="149"/>
      <c r="U1" s="149"/>
      <c r="V1" s="149"/>
      <c r="W1" s="149"/>
      <c r="X1" s="149"/>
      <c r="Y1" s="149"/>
      <c r="Z1" s="149"/>
      <c r="AA1" s="149"/>
      <c r="AB1" s="149"/>
      <c r="AC1" s="149"/>
    </row>
    <row r="2" spans="1:29" ht="18.75" customHeight="1">
      <c r="K2" s="1817" t="s">
        <v>2426</v>
      </c>
      <c r="L2" s="1817"/>
      <c r="M2" s="1817"/>
      <c r="N2" s="1817"/>
      <c r="O2" s="1817"/>
      <c r="P2" s="1817"/>
      <c r="Q2" s="1817"/>
    </row>
    <row r="3" spans="1:29" ht="18.75" customHeight="1">
      <c r="B3" s="1540" t="s">
        <v>1516</v>
      </c>
      <c r="C3" s="1485"/>
      <c r="D3" s="1448" t="s">
        <v>415</v>
      </c>
      <c r="E3" s="1448"/>
      <c r="F3" s="1448"/>
      <c r="G3" s="1448"/>
      <c r="H3" s="1448"/>
      <c r="I3" s="1448"/>
      <c r="J3" s="1448"/>
      <c r="K3" s="1448"/>
      <c r="L3" s="1448"/>
      <c r="M3" s="1448"/>
      <c r="N3" s="1448"/>
      <c r="O3" s="1448"/>
      <c r="P3" s="1448"/>
      <c r="Q3" s="1458"/>
    </row>
    <row r="4" spans="1:29" ht="18.75" customHeight="1">
      <c r="B4" s="1541"/>
      <c r="C4" s="1449"/>
      <c r="D4" s="1449" t="s">
        <v>393</v>
      </c>
      <c r="E4" s="1449"/>
      <c r="F4" s="1444" t="s">
        <v>44</v>
      </c>
      <c r="G4" s="1444"/>
      <c r="H4" s="1444" t="s">
        <v>45</v>
      </c>
      <c r="I4" s="1444"/>
      <c r="J4" s="1444" t="s">
        <v>46</v>
      </c>
      <c r="K4" s="1804"/>
      <c r="L4" s="1444" t="s">
        <v>47</v>
      </c>
      <c r="M4" s="1569"/>
      <c r="N4" s="1444" t="s">
        <v>48</v>
      </c>
      <c r="O4" s="1444"/>
      <c r="P4" s="1804" t="s">
        <v>14</v>
      </c>
      <c r="Q4" s="1805"/>
    </row>
    <row r="5" spans="1:29" ht="18.75" customHeight="1">
      <c r="B5" s="1541"/>
      <c r="C5" s="1449"/>
      <c r="D5" s="1449"/>
      <c r="E5" s="1449"/>
      <c r="F5" s="1444"/>
      <c r="G5" s="1444"/>
      <c r="H5" s="1444"/>
      <c r="I5" s="1444"/>
      <c r="J5" s="1804"/>
      <c r="K5" s="1804"/>
      <c r="L5" s="1569"/>
      <c r="M5" s="1569"/>
      <c r="N5" s="1444"/>
      <c r="O5" s="1444"/>
      <c r="P5" s="1804"/>
      <c r="Q5" s="1805"/>
    </row>
    <row r="6" spans="1:29" ht="18.75" customHeight="1">
      <c r="B6" s="1541"/>
      <c r="C6" s="1449"/>
      <c r="D6" s="1449"/>
      <c r="E6" s="1449"/>
      <c r="F6" s="1444"/>
      <c r="G6" s="1444"/>
      <c r="H6" s="1444"/>
      <c r="I6" s="1444"/>
      <c r="J6" s="1804"/>
      <c r="K6" s="1804"/>
      <c r="L6" s="1569"/>
      <c r="M6" s="1569"/>
      <c r="N6" s="1444"/>
      <c r="O6" s="1444"/>
      <c r="P6" s="1804"/>
      <c r="Q6" s="1805"/>
    </row>
    <row r="7" spans="1:29" ht="18.75" customHeight="1">
      <c r="B7" s="1806" t="s">
        <v>49</v>
      </c>
      <c r="C7" s="1807"/>
      <c r="D7" s="1509">
        <v>8</v>
      </c>
      <c r="E7" s="1509"/>
      <c r="F7" s="1509" t="s">
        <v>1299</v>
      </c>
      <c r="G7" s="1509"/>
      <c r="H7" s="1509" t="s">
        <v>1299</v>
      </c>
      <c r="I7" s="1509"/>
      <c r="J7" s="1509" t="s">
        <v>1299</v>
      </c>
      <c r="K7" s="1509"/>
      <c r="L7" s="1509">
        <v>8</v>
      </c>
      <c r="M7" s="1509"/>
      <c r="N7" s="1509" t="s">
        <v>1299</v>
      </c>
      <c r="O7" s="1509"/>
      <c r="P7" s="1509" t="s">
        <v>1299</v>
      </c>
      <c r="Q7" s="1679"/>
    </row>
    <row r="8" spans="1:29" ht="18.75" customHeight="1">
      <c r="B8" s="1806" t="s">
        <v>1508</v>
      </c>
      <c r="C8" s="1807"/>
      <c r="D8" s="1509">
        <v>8</v>
      </c>
      <c r="E8" s="1509"/>
      <c r="F8" s="1509" t="s">
        <v>1299</v>
      </c>
      <c r="G8" s="1509"/>
      <c r="H8" s="1509" t="s">
        <v>1299</v>
      </c>
      <c r="I8" s="1509"/>
      <c r="J8" s="1509">
        <v>2</v>
      </c>
      <c r="K8" s="1509"/>
      <c r="L8" s="1509">
        <v>6</v>
      </c>
      <c r="M8" s="1509"/>
      <c r="N8" s="1509" t="s">
        <v>1299</v>
      </c>
      <c r="O8" s="1509"/>
      <c r="P8" s="1509" t="s">
        <v>1299</v>
      </c>
      <c r="Q8" s="1679"/>
    </row>
    <row r="9" spans="1:29" ht="18.75" customHeight="1">
      <c r="B9" s="1806" t="s">
        <v>1221</v>
      </c>
      <c r="C9" s="1807"/>
      <c r="D9" s="1509">
        <v>18</v>
      </c>
      <c r="E9" s="1509"/>
      <c r="F9" s="1509" t="s">
        <v>1299</v>
      </c>
      <c r="G9" s="1509"/>
      <c r="H9" s="1509">
        <v>7</v>
      </c>
      <c r="I9" s="1509"/>
      <c r="J9" s="1509">
        <v>5</v>
      </c>
      <c r="K9" s="1509"/>
      <c r="L9" s="1509">
        <v>6</v>
      </c>
      <c r="M9" s="1509"/>
      <c r="N9" s="1509" t="s">
        <v>1299</v>
      </c>
      <c r="O9" s="1509"/>
      <c r="P9" s="1509" t="s">
        <v>1299</v>
      </c>
      <c r="Q9" s="1679"/>
    </row>
    <row r="10" spans="1:29" ht="18.75" customHeight="1">
      <c r="B10" s="1808" t="s">
        <v>860</v>
      </c>
      <c r="C10" s="1809"/>
      <c r="D10" s="1467">
        <v>6</v>
      </c>
      <c r="E10" s="1467"/>
      <c r="F10" s="1467" t="s">
        <v>1901</v>
      </c>
      <c r="G10" s="1467"/>
      <c r="H10" s="1467">
        <v>1</v>
      </c>
      <c r="I10" s="1467"/>
      <c r="J10" s="1467">
        <v>1</v>
      </c>
      <c r="K10" s="1467"/>
      <c r="L10" s="1467">
        <v>4</v>
      </c>
      <c r="M10" s="1467"/>
      <c r="N10" s="1467" t="s">
        <v>1901</v>
      </c>
      <c r="O10" s="1467"/>
      <c r="P10" s="1467" t="s">
        <v>1901</v>
      </c>
      <c r="Q10" s="1773"/>
    </row>
    <row r="11" spans="1:29" ht="18.75" customHeight="1"/>
    <row r="12" spans="1:29" s="148" customFormat="1" ht="26.25" customHeight="1">
      <c r="A12" s="144" t="s">
        <v>1318</v>
      </c>
      <c r="B12" s="150"/>
      <c r="C12" s="150"/>
      <c r="D12" s="150"/>
      <c r="E12" s="150"/>
      <c r="F12" s="150"/>
      <c r="G12" s="150"/>
      <c r="H12" s="150"/>
      <c r="I12" s="150"/>
      <c r="J12" s="150"/>
      <c r="K12" s="150"/>
      <c r="L12" s="150"/>
      <c r="M12" s="150"/>
      <c r="N12" s="150"/>
      <c r="O12" s="150"/>
      <c r="P12" s="150"/>
      <c r="Q12" s="150"/>
      <c r="R12" s="149"/>
      <c r="S12" s="149"/>
      <c r="T12" s="149"/>
      <c r="U12" s="149"/>
      <c r="V12" s="149"/>
      <c r="W12" s="149"/>
      <c r="X12" s="149"/>
      <c r="Y12" s="149"/>
      <c r="Z12" s="149"/>
      <c r="AA12" s="149"/>
      <c r="AB12" s="149"/>
      <c r="AC12" s="149"/>
    </row>
    <row r="13" spans="1:29" ht="18.75" customHeight="1">
      <c r="B13" s="1498" t="s">
        <v>2427</v>
      </c>
      <c r="C13" s="1498"/>
      <c r="D13" s="1498"/>
      <c r="E13" s="1498"/>
      <c r="F13" s="1498"/>
      <c r="G13" s="1498"/>
      <c r="H13" s="1498"/>
      <c r="I13" s="1498"/>
      <c r="J13" s="1498"/>
      <c r="K13" s="1498"/>
      <c r="L13" s="1498"/>
      <c r="M13" s="1498"/>
      <c r="N13" s="1498"/>
      <c r="O13" s="1498"/>
    </row>
    <row r="14" spans="1:29" ht="46.5" customHeight="1">
      <c r="B14" s="1540" t="s">
        <v>1516</v>
      </c>
      <c r="C14" s="1485"/>
      <c r="D14" s="1485" t="s">
        <v>50</v>
      </c>
      <c r="E14" s="1485"/>
      <c r="F14" s="1485" t="s">
        <v>51</v>
      </c>
      <c r="G14" s="1485"/>
      <c r="H14" s="1815" t="s">
        <v>52</v>
      </c>
      <c r="I14" s="1485"/>
      <c r="J14" s="1815" t="s">
        <v>53</v>
      </c>
      <c r="K14" s="1485"/>
      <c r="L14" s="1485" t="s">
        <v>54</v>
      </c>
      <c r="M14" s="1485"/>
      <c r="N14" s="1579" t="s">
        <v>1170</v>
      </c>
      <c r="O14" s="1810"/>
    </row>
    <row r="15" spans="1:29" ht="18.75" customHeight="1">
      <c r="B15" s="1811" t="s">
        <v>49</v>
      </c>
      <c r="C15" s="1812"/>
      <c r="D15" s="1509">
        <v>8</v>
      </c>
      <c r="E15" s="1509"/>
      <c r="F15" s="1509" t="s">
        <v>1299</v>
      </c>
      <c r="G15" s="1509"/>
      <c r="H15" s="1509" t="s">
        <v>1299</v>
      </c>
      <c r="I15" s="1509"/>
      <c r="J15" s="1509" t="s">
        <v>1299</v>
      </c>
      <c r="K15" s="1509"/>
      <c r="L15" s="1509" t="s">
        <v>1299</v>
      </c>
      <c r="M15" s="1509"/>
      <c r="N15" s="1509" t="s">
        <v>1299</v>
      </c>
      <c r="O15" s="1679"/>
    </row>
    <row r="16" spans="1:29" ht="18.75" customHeight="1">
      <c r="B16" s="1811" t="s">
        <v>1508</v>
      </c>
      <c r="C16" s="1812"/>
      <c r="D16" s="1509">
        <v>8</v>
      </c>
      <c r="E16" s="1509"/>
      <c r="F16" s="1509" t="s">
        <v>1299</v>
      </c>
      <c r="G16" s="1509"/>
      <c r="H16" s="1509" t="s">
        <v>1299</v>
      </c>
      <c r="I16" s="1509"/>
      <c r="J16" s="1509" t="s">
        <v>1299</v>
      </c>
      <c r="K16" s="1509"/>
      <c r="L16" s="1509" t="s">
        <v>1299</v>
      </c>
      <c r="M16" s="1509"/>
      <c r="N16" s="1509" t="s">
        <v>1299</v>
      </c>
      <c r="O16" s="1679"/>
    </row>
    <row r="17" spans="1:226" ht="18.75" customHeight="1">
      <c r="B17" s="1811" t="s">
        <v>1221</v>
      </c>
      <c r="C17" s="1812"/>
      <c r="D17" s="1509">
        <v>6</v>
      </c>
      <c r="E17" s="1509"/>
      <c r="F17" s="1509" t="s">
        <v>1299</v>
      </c>
      <c r="G17" s="1509"/>
      <c r="H17" s="1509" t="s">
        <v>1299</v>
      </c>
      <c r="I17" s="1509"/>
      <c r="J17" s="1509" t="s">
        <v>1299</v>
      </c>
      <c r="K17" s="1509"/>
      <c r="L17" s="1509" t="s">
        <v>1299</v>
      </c>
      <c r="M17" s="1509"/>
      <c r="N17" s="1509" t="s">
        <v>1299</v>
      </c>
      <c r="O17" s="1679"/>
    </row>
    <row r="18" spans="1:226" ht="18.75" customHeight="1">
      <c r="B18" s="1813" t="s">
        <v>860</v>
      </c>
      <c r="C18" s="1814"/>
      <c r="D18" s="1467">
        <v>6</v>
      </c>
      <c r="E18" s="1467"/>
      <c r="F18" s="1467" t="s">
        <v>1299</v>
      </c>
      <c r="G18" s="1467"/>
      <c r="H18" s="1467" t="s">
        <v>1299</v>
      </c>
      <c r="I18" s="1467"/>
      <c r="J18" s="1467" t="s">
        <v>1299</v>
      </c>
      <c r="K18" s="1467"/>
      <c r="L18" s="1467" t="s">
        <v>1299</v>
      </c>
      <c r="M18" s="1467"/>
      <c r="N18" s="1467" t="s">
        <v>1299</v>
      </c>
      <c r="O18" s="1773"/>
    </row>
    <row r="19" spans="1:226" ht="18.75" customHeight="1"/>
    <row r="20" spans="1:226" s="148" customFormat="1" ht="26.25" customHeight="1">
      <c r="A20" s="144" t="s">
        <v>1611</v>
      </c>
      <c r="B20" s="150"/>
      <c r="C20" s="150"/>
      <c r="D20" s="150"/>
      <c r="E20" s="150"/>
      <c r="F20" s="150"/>
      <c r="G20" s="150"/>
      <c r="H20" s="150"/>
      <c r="I20" s="150"/>
      <c r="J20" s="150"/>
      <c r="K20" s="150"/>
      <c r="L20" s="150"/>
      <c r="M20" s="150"/>
      <c r="N20" s="150"/>
      <c r="O20" s="150"/>
      <c r="P20" s="150"/>
      <c r="Q20" s="150"/>
      <c r="R20" s="149"/>
      <c r="S20" s="149"/>
      <c r="T20" s="149"/>
      <c r="U20" s="149"/>
      <c r="V20" s="149"/>
      <c r="W20" s="149"/>
      <c r="X20" s="149"/>
      <c r="Y20" s="149"/>
      <c r="Z20" s="149"/>
      <c r="AA20" s="149"/>
      <c r="AB20" s="149"/>
      <c r="AC20" s="149"/>
    </row>
    <row r="21" spans="1:226" ht="18.75" customHeight="1">
      <c r="B21" s="1498" t="s">
        <v>2428</v>
      </c>
      <c r="C21" s="1498"/>
      <c r="D21" s="1498"/>
      <c r="E21" s="1498"/>
      <c r="F21" s="1498"/>
      <c r="G21" s="1498"/>
      <c r="H21" s="1498"/>
      <c r="I21" s="1498"/>
      <c r="J21" s="1498"/>
      <c r="K21" s="1498"/>
      <c r="L21" s="1498"/>
      <c r="M21" s="1498"/>
      <c r="N21" s="1498"/>
      <c r="O21" s="1498"/>
    </row>
    <row r="22" spans="1:226" ht="18.75" customHeight="1">
      <c r="B22" s="1447" t="s">
        <v>1516</v>
      </c>
      <c r="C22" s="1448"/>
      <c r="D22" s="1485" t="s">
        <v>1440</v>
      </c>
      <c r="E22" s="1485"/>
      <c r="F22" s="1485"/>
      <c r="G22" s="1485" t="s">
        <v>1171</v>
      </c>
      <c r="H22" s="1485"/>
      <c r="I22" s="1485"/>
      <c r="J22" s="1485" t="s">
        <v>1172</v>
      </c>
      <c r="K22" s="1485"/>
      <c r="L22" s="1485"/>
      <c r="M22" s="1485" t="s">
        <v>1173</v>
      </c>
      <c r="N22" s="1485"/>
      <c r="O22" s="1647"/>
      <c r="P22" s="3"/>
      <c r="Q22" s="3"/>
    </row>
    <row r="23" spans="1:226" ht="18.75" customHeight="1">
      <c r="B23" s="1811" t="s">
        <v>49</v>
      </c>
      <c r="C23" s="1812"/>
      <c r="D23" s="1509">
        <v>8</v>
      </c>
      <c r="E23" s="1509"/>
      <c r="F23" s="1509"/>
      <c r="G23" s="1509">
        <v>15</v>
      </c>
      <c r="H23" s="1509"/>
      <c r="I23" s="1509"/>
      <c r="J23" s="1509" t="s">
        <v>1299</v>
      </c>
      <c r="K23" s="1509"/>
      <c r="L23" s="1509"/>
      <c r="M23" s="1509" t="s">
        <v>1299</v>
      </c>
      <c r="N23" s="1509"/>
      <c r="O23" s="1679"/>
      <c r="P23" s="25"/>
      <c r="Q23" s="25"/>
    </row>
    <row r="24" spans="1:226" ht="18.75" customHeight="1">
      <c r="B24" s="1811" t="s">
        <v>1508</v>
      </c>
      <c r="C24" s="1812"/>
      <c r="D24" s="1509">
        <v>8</v>
      </c>
      <c r="E24" s="1509"/>
      <c r="F24" s="1509"/>
      <c r="G24" s="1509">
        <v>12</v>
      </c>
      <c r="H24" s="1509"/>
      <c r="I24" s="1509"/>
      <c r="J24" s="1509" t="s">
        <v>1299</v>
      </c>
      <c r="K24" s="1509"/>
      <c r="L24" s="1509"/>
      <c r="M24" s="1509" t="s">
        <v>1299</v>
      </c>
      <c r="N24" s="1509"/>
      <c r="O24" s="1679"/>
      <c r="P24" s="25"/>
      <c r="Q24" s="25"/>
    </row>
    <row r="25" spans="1:226" ht="18.75" customHeight="1">
      <c r="B25" s="1811" t="s">
        <v>1221</v>
      </c>
      <c r="C25" s="1812"/>
      <c r="D25" s="1509">
        <v>6</v>
      </c>
      <c r="E25" s="1509"/>
      <c r="F25" s="1509"/>
      <c r="G25" s="1509">
        <v>6</v>
      </c>
      <c r="H25" s="1509"/>
      <c r="I25" s="1509"/>
      <c r="J25" s="1509" t="s">
        <v>1299</v>
      </c>
      <c r="K25" s="1509"/>
      <c r="L25" s="1509"/>
      <c r="M25" s="1509" t="s">
        <v>1299</v>
      </c>
      <c r="N25" s="1509"/>
      <c r="O25" s="1679"/>
      <c r="P25" s="25"/>
      <c r="Q25" s="25"/>
    </row>
    <row r="26" spans="1:226" ht="18.75" customHeight="1">
      <c r="B26" s="1813" t="s">
        <v>860</v>
      </c>
      <c r="C26" s="1814"/>
      <c r="D26" s="1467">
        <v>6</v>
      </c>
      <c r="E26" s="1467"/>
      <c r="F26" s="1467"/>
      <c r="G26" s="1467">
        <v>8</v>
      </c>
      <c r="H26" s="1467"/>
      <c r="I26" s="1467"/>
      <c r="J26" s="1467">
        <v>3</v>
      </c>
      <c r="K26" s="1467"/>
      <c r="L26" s="1467"/>
      <c r="M26" s="1467" t="s">
        <v>15</v>
      </c>
      <c r="N26" s="1467"/>
      <c r="O26" s="1773"/>
      <c r="P26" s="25"/>
      <c r="Q26" s="25"/>
    </row>
    <row r="27" spans="1:226" ht="18.75" customHeight="1">
      <c r="B27" s="24"/>
      <c r="C27" s="24"/>
      <c r="D27" s="24"/>
      <c r="E27" s="24"/>
      <c r="F27" s="24"/>
      <c r="G27" s="24"/>
      <c r="H27" s="24"/>
      <c r="I27" s="24"/>
      <c r="J27" s="24"/>
      <c r="K27" s="24"/>
      <c r="L27" s="24"/>
      <c r="M27" s="24"/>
      <c r="N27" s="24"/>
      <c r="O27" s="24"/>
    </row>
    <row r="28" spans="1:226" s="23" customFormat="1" ht="26.25" customHeight="1">
      <c r="A28" s="144" t="s">
        <v>330</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row>
    <row r="29" spans="1:226" ht="18.75" customHeight="1">
      <c r="B29" s="1498" t="s">
        <v>2428</v>
      </c>
      <c r="C29" s="1498"/>
      <c r="D29" s="1498"/>
      <c r="E29" s="1498"/>
      <c r="F29" s="1498"/>
      <c r="G29" s="1498"/>
      <c r="H29" s="1498"/>
      <c r="I29" s="1498"/>
      <c r="J29" s="1498"/>
      <c r="K29" s="1498"/>
      <c r="L29" s="1498"/>
      <c r="M29" s="1498"/>
    </row>
    <row r="30" spans="1:226" ht="18.75" customHeight="1">
      <c r="B30" s="1447" t="s">
        <v>1516</v>
      </c>
      <c r="C30" s="1448"/>
      <c r="D30" s="1448" t="s">
        <v>1174</v>
      </c>
      <c r="E30" s="1448"/>
      <c r="F30" s="1448"/>
      <c r="G30" s="1448"/>
      <c r="H30" s="1448"/>
      <c r="I30" s="1448"/>
      <c r="J30" s="1448"/>
      <c r="K30" s="1448"/>
      <c r="L30" s="1448"/>
      <c r="M30" s="1458"/>
      <c r="N30" s="7"/>
      <c r="O30" s="7"/>
      <c r="P30" s="7"/>
      <c r="Q30" s="7"/>
    </row>
    <row r="31" spans="1:226" ht="18.75" customHeight="1">
      <c r="B31" s="1465"/>
      <c r="C31" s="1443"/>
      <c r="D31" s="1443" t="s">
        <v>393</v>
      </c>
      <c r="E31" s="1443"/>
      <c r="F31" s="1443" t="s">
        <v>31</v>
      </c>
      <c r="G31" s="1443"/>
      <c r="H31" s="1443" t="s">
        <v>32</v>
      </c>
      <c r="I31" s="1443"/>
      <c r="J31" s="1443" t="s">
        <v>33</v>
      </c>
      <c r="K31" s="1443"/>
      <c r="L31" s="1443" t="s">
        <v>1514</v>
      </c>
      <c r="M31" s="1464"/>
      <c r="N31" s="7"/>
      <c r="O31" s="7"/>
      <c r="P31" s="31"/>
      <c r="Q31" s="7"/>
    </row>
    <row r="32" spans="1:226" ht="24.75" customHeight="1">
      <c r="B32" s="1465"/>
      <c r="C32" s="1443"/>
      <c r="D32" s="1443"/>
      <c r="E32" s="1443"/>
      <c r="F32" s="1443"/>
      <c r="G32" s="1443"/>
      <c r="H32" s="1443"/>
      <c r="I32" s="1443"/>
      <c r="J32" s="1443"/>
      <c r="K32" s="1443"/>
      <c r="L32" s="1443"/>
      <c r="M32" s="1464"/>
      <c r="N32" s="7"/>
      <c r="O32" s="7"/>
      <c r="P32" s="7"/>
      <c r="Q32" s="7"/>
    </row>
    <row r="33" spans="2:17" ht="18.75" customHeight="1">
      <c r="B33" s="1811" t="s">
        <v>49</v>
      </c>
      <c r="C33" s="1812"/>
      <c r="D33" s="1509">
        <f>SUM(F33:I33)</f>
        <v>15</v>
      </c>
      <c r="E33" s="1509"/>
      <c r="F33" s="1509">
        <v>13</v>
      </c>
      <c r="G33" s="1509"/>
      <c r="H33" s="1509">
        <v>2</v>
      </c>
      <c r="I33" s="1509"/>
      <c r="J33" s="1509">
        <v>11</v>
      </c>
      <c r="K33" s="1509"/>
      <c r="L33" s="1509">
        <v>4</v>
      </c>
      <c r="M33" s="1679"/>
      <c r="N33" s="49"/>
      <c r="O33" s="49"/>
      <c r="P33" s="49"/>
      <c r="Q33" s="49"/>
    </row>
    <row r="34" spans="2:17" ht="18.75" customHeight="1">
      <c r="B34" s="1811" t="s">
        <v>1508</v>
      </c>
      <c r="C34" s="1812"/>
      <c r="D34" s="1509">
        <v>16</v>
      </c>
      <c r="E34" s="1509"/>
      <c r="F34" s="1509">
        <v>15</v>
      </c>
      <c r="G34" s="1509"/>
      <c r="H34" s="1509">
        <v>1</v>
      </c>
      <c r="I34" s="1509"/>
      <c r="J34" s="1509">
        <v>10</v>
      </c>
      <c r="K34" s="1509"/>
      <c r="L34" s="1509">
        <v>6</v>
      </c>
      <c r="M34" s="1679"/>
      <c r="N34" s="49"/>
      <c r="O34" s="49"/>
      <c r="P34" s="49"/>
      <c r="Q34" s="49"/>
    </row>
    <row r="35" spans="2:17" ht="18.75" customHeight="1">
      <c r="B35" s="1811" t="s">
        <v>1221</v>
      </c>
      <c r="C35" s="1812"/>
      <c r="D35" s="1509">
        <v>10</v>
      </c>
      <c r="E35" s="1509"/>
      <c r="F35" s="1509">
        <v>10</v>
      </c>
      <c r="G35" s="1509"/>
      <c r="H35" s="1816" t="s">
        <v>1299</v>
      </c>
      <c r="I35" s="1816"/>
      <c r="J35" s="1509">
        <v>6</v>
      </c>
      <c r="K35" s="1509"/>
      <c r="L35" s="1509">
        <v>4</v>
      </c>
      <c r="M35" s="1679"/>
      <c r="N35" s="49"/>
      <c r="O35" s="49"/>
      <c r="P35" s="49"/>
      <c r="Q35" s="49"/>
    </row>
    <row r="36" spans="2:17" ht="18.75" customHeight="1">
      <c r="B36" s="1813" t="s">
        <v>860</v>
      </c>
      <c r="C36" s="1814"/>
      <c r="D36" s="1467">
        <v>12</v>
      </c>
      <c r="E36" s="1467"/>
      <c r="F36" s="1467">
        <v>12</v>
      </c>
      <c r="G36" s="1467"/>
      <c r="H36" s="1818" t="s">
        <v>15</v>
      </c>
      <c r="I36" s="1818"/>
      <c r="J36" s="1467">
        <v>6</v>
      </c>
      <c r="K36" s="1467"/>
      <c r="L36" s="1467">
        <v>6</v>
      </c>
      <c r="M36" s="1773"/>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K2:Q2"/>
    <mergeCell ref="B36:C36"/>
    <mergeCell ref="D36:E36"/>
    <mergeCell ref="F36:G36"/>
    <mergeCell ref="H36:I36"/>
    <mergeCell ref="J36:K36"/>
    <mergeCell ref="B35:C35"/>
    <mergeCell ref="D35:E35"/>
    <mergeCell ref="B33:C33"/>
    <mergeCell ref="B34:C34"/>
    <mergeCell ref="L36:M36"/>
    <mergeCell ref="N10:O10"/>
    <mergeCell ref="L16:M16"/>
    <mergeCell ref="M26:O26"/>
    <mergeCell ref="D22:F22"/>
    <mergeCell ref="G22:I22"/>
    <mergeCell ref="L14:M14"/>
    <mergeCell ref="M22:O22"/>
    <mergeCell ref="G23:I23"/>
    <mergeCell ref="B21:O21"/>
    <mergeCell ref="P9:Q9"/>
    <mergeCell ref="P8:Q8"/>
    <mergeCell ref="D34:E34"/>
    <mergeCell ref="D33:E33"/>
    <mergeCell ref="H34:I34"/>
    <mergeCell ref="J34:K34"/>
    <mergeCell ref="F33:G33"/>
    <mergeCell ref="H33:I33"/>
    <mergeCell ref="J33:K33"/>
    <mergeCell ref="L34:M34"/>
    <mergeCell ref="B29:M29"/>
    <mergeCell ref="B24:C24"/>
    <mergeCell ref="B26:C26"/>
    <mergeCell ref="J25:L25"/>
    <mergeCell ref="G26:I26"/>
    <mergeCell ref="J24:L24"/>
    <mergeCell ref="D24:F24"/>
    <mergeCell ref="G24:I24"/>
    <mergeCell ref="J22:L22"/>
    <mergeCell ref="L35:M35"/>
    <mergeCell ref="B25:C25"/>
    <mergeCell ref="D25:F25"/>
    <mergeCell ref="G25:I25"/>
    <mergeCell ref="D31:E32"/>
    <mergeCell ref="H31:I32"/>
    <mergeCell ref="H35:I35"/>
    <mergeCell ref="J31:K32"/>
    <mergeCell ref="J26:L26"/>
    <mergeCell ref="F31:G32"/>
    <mergeCell ref="F35:G35"/>
    <mergeCell ref="J35:K35"/>
    <mergeCell ref="M25:O25"/>
    <mergeCell ref="B30:C32"/>
    <mergeCell ref="D30:M30"/>
    <mergeCell ref="L31:M32"/>
    <mergeCell ref="D26:F26"/>
    <mergeCell ref="M24:O24"/>
    <mergeCell ref="L33:M33"/>
    <mergeCell ref="B23:C23"/>
    <mergeCell ref="F34:G34"/>
    <mergeCell ref="D4:E6"/>
    <mergeCell ref="F4:G6"/>
    <mergeCell ref="L7:M7"/>
    <mergeCell ref="H17:I17"/>
    <mergeCell ref="F15:G15"/>
    <mergeCell ref="D16:E16"/>
    <mergeCell ref="D18:E18"/>
    <mergeCell ref="F18:G18"/>
    <mergeCell ref="L17:M17"/>
    <mergeCell ref="L15:M15"/>
    <mergeCell ref="J18:K18"/>
    <mergeCell ref="L18:M18"/>
    <mergeCell ref="F16:G16"/>
    <mergeCell ref="H15:I15"/>
    <mergeCell ref="J16:K16"/>
    <mergeCell ref="J17:K17"/>
    <mergeCell ref="J15:K15"/>
    <mergeCell ref="D17:E17"/>
    <mergeCell ref="F17:G17"/>
    <mergeCell ref="H18:I18"/>
    <mergeCell ref="D23:F23"/>
    <mergeCell ref="B14:C14"/>
    <mergeCell ref="D14:E14"/>
    <mergeCell ref="B13:O13"/>
    <mergeCell ref="J10:K10"/>
    <mergeCell ref="B10:C10"/>
    <mergeCell ref="N17:O17"/>
    <mergeCell ref="H16:I16"/>
    <mergeCell ref="N14:O14"/>
    <mergeCell ref="D15:E15"/>
    <mergeCell ref="B15:C15"/>
    <mergeCell ref="N18:O18"/>
    <mergeCell ref="N15:O15"/>
    <mergeCell ref="N16:O16"/>
    <mergeCell ref="M23:O23"/>
    <mergeCell ref="B16:C16"/>
    <mergeCell ref="B17:C17"/>
    <mergeCell ref="B18:C18"/>
    <mergeCell ref="B22:C22"/>
    <mergeCell ref="J14:K14"/>
    <mergeCell ref="F14:G14"/>
    <mergeCell ref="H14:I14"/>
    <mergeCell ref="J23:L23"/>
    <mergeCell ref="B7:C7"/>
    <mergeCell ref="D7:E7"/>
    <mergeCell ref="H10:I10"/>
    <mergeCell ref="J4:K6"/>
    <mergeCell ref="L10:M10"/>
    <mergeCell ref="D9:E9"/>
    <mergeCell ref="B3:C6"/>
    <mergeCell ref="D10:E10"/>
    <mergeCell ref="D8:E8"/>
    <mergeCell ref="H4:I6"/>
    <mergeCell ref="B9:C9"/>
    <mergeCell ref="J9:K9"/>
    <mergeCell ref="H7:I7"/>
    <mergeCell ref="J7:K7"/>
    <mergeCell ref="F9:G9"/>
    <mergeCell ref="H9:I9"/>
    <mergeCell ref="B8:C8"/>
    <mergeCell ref="J8:K8"/>
    <mergeCell ref="H8:I8"/>
    <mergeCell ref="D3:Q3"/>
    <mergeCell ref="P10:Q10"/>
    <mergeCell ref="L9:M9"/>
    <mergeCell ref="N4:O6"/>
    <mergeCell ref="F10:G10"/>
    <mergeCell ref="P4:Q6"/>
    <mergeCell ref="P7:Q7"/>
    <mergeCell ref="F7:G7"/>
    <mergeCell ref="L8:M8"/>
    <mergeCell ref="F8:G8"/>
    <mergeCell ref="N7:O7"/>
    <mergeCell ref="N8:O8"/>
    <mergeCell ref="L4:M6"/>
    <mergeCell ref="N9:O9"/>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zoomScale="90" zoomScaleNormal="90" workbookViewId="0">
      <selection activeCell="Q9" sqref="Q9"/>
    </sheetView>
  </sheetViews>
  <sheetFormatPr defaultColWidth="6.25" defaultRowHeight="18.75" customHeight="1"/>
  <cols>
    <col min="1" max="1" width="1.625" style="11" customWidth="1"/>
    <col min="2" max="2" width="0.875" style="11" customWidth="1"/>
    <col min="3" max="3" width="4.125" style="11" customWidth="1"/>
    <col min="4" max="4" width="3.625" style="11" customWidth="1"/>
    <col min="5" max="5" width="4.75" style="11" customWidth="1"/>
    <col min="6" max="6" width="0.75" style="11" customWidth="1"/>
    <col min="7" max="7" width="6.125" style="11" customWidth="1"/>
    <col min="8" max="8" width="6.5" style="11" customWidth="1"/>
    <col min="9" max="9" width="11.625" style="11" customWidth="1"/>
    <col min="10" max="10" width="11.125" style="11" customWidth="1"/>
    <col min="11" max="11" width="6.125" style="11" customWidth="1"/>
    <col min="12" max="12" width="6.5" style="11" customWidth="1"/>
    <col min="13" max="13" width="11.625" style="11" customWidth="1"/>
    <col min="14" max="14" width="11.125" style="11" customWidth="1"/>
    <col min="15" max="16384" width="6.25" style="11"/>
  </cols>
  <sheetData>
    <row r="1" spans="1:36" s="148" customFormat="1" ht="26.25" customHeight="1">
      <c r="A1" s="1047" t="s">
        <v>2230</v>
      </c>
      <c r="B1" s="144"/>
      <c r="C1" s="150"/>
      <c r="D1" s="150"/>
      <c r="E1" s="150"/>
      <c r="F1" s="150"/>
      <c r="G1" s="150"/>
      <c r="H1" s="150"/>
      <c r="I1" s="150"/>
      <c r="J1" s="150"/>
      <c r="K1" s="150"/>
      <c r="L1" s="150"/>
      <c r="M1" s="150"/>
      <c r="N1" s="150"/>
      <c r="O1" s="150"/>
      <c r="P1" s="150"/>
      <c r="Q1" s="150"/>
      <c r="R1" s="150"/>
      <c r="S1" s="150"/>
      <c r="T1" s="150"/>
      <c r="U1" s="150"/>
      <c r="V1" s="150"/>
      <c r="W1" s="150"/>
      <c r="X1" s="150"/>
      <c r="Y1" s="149"/>
      <c r="Z1" s="149"/>
      <c r="AA1" s="149"/>
      <c r="AB1" s="149"/>
      <c r="AC1" s="149"/>
      <c r="AD1" s="149"/>
      <c r="AE1" s="149"/>
      <c r="AF1" s="149"/>
      <c r="AG1" s="149"/>
      <c r="AH1" s="149"/>
      <c r="AI1" s="149"/>
      <c r="AJ1" s="149"/>
    </row>
    <row r="2" spans="1:36" ht="17.25" customHeight="1">
      <c r="C2" s="24"/>
      <c r="K2" s="939" t="s">
        <v>453</v>
      </c>
      <c r="L2" s="1819" t="s">
        <v>2258</v>
      </c>
      <c r="M2" s="1819"/>
      <c r="N2" s="1819"/>
      <c r="O2" s="84"/>
      <c r="P2" s="84"/>
      <c r="Q2" s="84"/>
      <c r="R2" s="84"/>
      <c r="S2" s="84"/>
      <c r="T2" s="84"/>
      <c r="U2" s="84"/>
      <c r="V2" s="84"/>
      <c r="W2" s="84"/>
      <c r="X2" s="30"/>
      <c r="Y2" s="30"/>
      <c r="Z2" s="30"/>
      <c r="AA2" s="30"/>
      <c r="AB2" s="30"/>
      <c r="AC2" s="30"/>
      <c r="AD2" s="30"/>
      <c r="AE2" s="30"/>
      <c r="AF2" s="30"/>
      <c r="AG2" s="30"/>
      <c r="AH2" s="30"/>
      <c r="AI2" s="29"/>
      <c r="AJ2" s="29"/>
    </row>
    <row r="3" spans="1:36" ht="17.25" customHeight="1">
      <c r="C3" s="24"/>
      <c r="L3" s="1820" t="s">
        <v>2256</v>
      </c>
      <c r="M3" s="1820"/>
      <c r="N3" s="1820"/>
      <c r="O3" s="84"/>
      <c r="P3" s="84"/>
      <c r="Q3" s="84"/>
      <c r="R3" s="84"/>
      <c r="S3" s="84"/>
      <c r="T3" s="84"/>
      <c r="U3" s="84"/>
      <c r="V3" s="84"/>
      <c r="W3" s="84"/>
      <c r="X3" s="30"/>
      <c r="Y3" s="30"/>
      <c r="Z3" s="30"/>
      <c r="AA3" s="30"/>
      <c r="AB3" s="30"/>
      <c r="AC3" s="30"/>
      <c r="AD3" s="30"/>
      <c r="AE3" s="30"/>
      <c r="AF3" s="30"/>
      <c r="AG3" s="30"/>
      <c r="AH3" s="30"/>
    </row>
    <row r="4" spans="1:36" ht="23.25" customHeight="1">
      <c r="B4" s="1824" t="s">
        <v>2254</v>
      </c>
      <c r="C4" s="1825"/>
      <c r="D4" s="1825"/>
      <c r="E4" s="1825"/>
      <c r="F4" s="1825"/>
      <c r="G4" s="1448" t="s">
        <v>2429</v>
      </c>
      <c r="H4" s="1448"/>
      <c r="I4" s="1448"/>
      <c r="J4" s="1704"/>
      <c r="K4" s="1448" t="s">
        <v>2430</v>
      </c>
      <c r="L4" s="1448"/>
      <c r="M4" s="1448"/>
      <c r="N4" s="1458"/>
      <c r="O4" s="29"/>
      <c r="P4" s="29"/>
      <c r="Q4" s="29"/>
      <c r="R4" s="29"/>
      <c r="S4" s="29"/>
      <c r="T4" s="43"/>
      <c r="U4" s="29"/>
      <c r="V4" s="29"/>
      <c r="W4" s="29"/>
    </row>
    <row r="5" spans="1:36" ht="24" customHeight="1">
      <c r="B5" s="1826"/>
      <c r="C5" s="1827"/>
      <c r="D5" s="1827"/>
      <c r="E5" s="1827"/>
      <c r="F5" s="1827"/>
      <c r="G5" s="440" t="s">
        <v>1970</v>
      </c>
      <c r="H5" s="440" t="s">
        <v>1972</v>
      </c>
      <c r="I5" s="440" t="s">
        <v>1974</v>
      </c>
      <c r="J5" s="1037" t="s">
        <v>1980</v>
      </c>
      <c r="K5" s="440" t="s">
        <v>1970</v>
      </c>
      <c r="L5" s="440" t="s">
        <v>1972</v>
      </c>
      <c r="M5" s="440" t="s">
        <v>1974</v>
      </c>
      <c r="N5" s="988" t="s">
        <v>1980</v>
      </c>
      <c r="O5" s="29"/>
      <c r="P5" s="29"/>
      <c r="Q5" s="29"/>
      <c r="R5" s="30"/>
      <c r="S5" s="30"/>
      <c r="T5" s="29"/>
      <c r="U5" s="29"/>
      <c r="V5" s="29"/>
      <c r="W5" s="29"/>
    </row>
    <row r="6" spans="1:36" ht="21.75" customHeight="1">
      <c r="B6" s="1828"/>
      <c r="C6" s="1829"/>
      <c r="D6" s="1829"/>
      <c r="E6" s="1829"/>
      <c r="F6" s="1829"/>
      <c r="G6" s="490" t="s">
        <v>1971</v>
      </c>
      <c r="H6" s="490" t="s">
        <v>1973</v>
      </c>
      <c r="I6" s="490" t="s">
        <v>1975</v>
      </c>
      <c r="J6" s="1038" t="s">
        <v>1975</v>
      </c>
      <c r="K6" s="490" t="s">
        <v>1971</v>
      </c>
      <c r="L6" s="490" t="s">
        <v>1973</v>
      </c>
      <c r="M6" s="490" t="s">
        <v>1975</v>
      </c>
      <c r="N6" s="491" t="s">
        <v>1975</v>
      </c>
      <c r="O6" s="61"/>
      <c r="P6" s="61"/>
      <c r="Q6" s="61"/>
      <c r="R6" s="61"/>
      <c r="S6" s="61"/>
      <c r="T6" s="61"/>
      <c r="U6" s="61"/>
      <c r="V6" s="61"/>
      <c r="W6" s="61"/>
    </row>
    <row r="7" spans="1:36" ht="18.75" customHeight="1">
      <c r="B7" s="240"/>
      <c r="C7" s="1822" t="s">
        <v>1512</v>
      </c>
      <c r="D7" s="1822"/>
      <c r="E7" s="1822"/>
      <c r="F7" s="486"/>
      <c r="G7" s="644">
        <v>135</v>
      </c>
      <c r="H7" s="644">
        <v>11230</v>
      </c>
      <c r="I7" s="644">
        <v>29451223</v>
      </c>
      <c r="J7" s="1039">
        <v>6355619</v>
      </c>
      <c r="K7" s="644">
        <v>102</v>
      </c>
      <c r="L7" s="644">
        <v>10500</v>
      </c>
      <c r="M7" s="644">
        <v>32683118</v>
      </c>
      <c r="N7" s="600">
        <v>10178448</v>
      </c>
      <c r="O7" s="61"/>
      <c r="P7" s="61"/>
      <c r="Q7" s="61"/>
      <c r="R7" s="61"/>
      <c r="S7" s="61"/>
      <c r="T7" s="61"/>
      <c r="U7" s="61"/>
      <c r="V7" s="61"/>
      <c r="W7" s="61"/>
    </row>
    <row r="8" spans="1:36" ht="18.75" customHeight="1">
      <c r="B8" s="485"/>
      <c r="C8" s="1821" t="s">
        <v>763</v>
      </c>
      <c r="D8" s="1821"/>
      <c r="E8" s="1821"/>
      <c r="F8" s="487"/>
      <c r="G8" s="604">
        <v>17</v>
      </c>
      <c r="H8" s="604">
        <v>1421</v>
      </c>
      <c r="I8" s="1046">
        <v>2249897</v>
      </c>
      <c r="J8" s="1040">
        <v>887897</v>
      </c>
      <c r="K8" s="604">
        <v>9</v>
      </c>
      <c r="L8" s="604">
        <v>934</v>
      </c>
      <c r="M8" s="604">
        <v>2126076</v>
      </c>
      <c r="N8" s="605">
        <v>645459</v>
      </c>
      <c r="O8" s="61"/>
      <c r="P8" s="61"/>
      <c r="Q8" s="61"/>
      <c r="R8" s="61"/>
      <c r="S8" s="61"/>
      <c r="T8" s="61"/>
      <c r="U8" s="61"/>
      <c r="V8" s="61"/>
      <c r="W8" s="61"/>
    </row>
    <row r="9" spans="1:36" ht="18.75" customHeight="1">
      <c r="B9" s="485"/>
      <c r="C9" s="1821" t="s">
        <v>361</v>
      </c>
      <c r="D9" s="1821"/>
      <c r="E9" s="1821"/>
      <c r="F9" s="487"/>
      <c r="G9" s="604">
        <v>1</v>
      </c>
      <c r="H9" s="604">
        <v>5</v>
      </c>
      <c r="I9" s="576" t="s">
        <v>2252</v>
      </c>
      <c r="J9" s="1041" t="s">
        <v>2252</v>
      </c>
      <c r="K9" s="604">
        <v>1</v>
      </c>
      <c r="L9" s="604">
        <v>5</v>
      </c>
      <c r="M9" s="576" t="s">
        <v>847</v>
      </c>
      <c r="N9" s="982" t="s">
        <v>2268</v>
      </c>
      <c r="O9" s="61"/>
      <c r="P9" s="61"/>
      <c r="Q9" s="61"/>
      <c r="R9" s="61"/>
      <c r="S9" s="61"/>
      <c r="T9" s="61"/>
      <c r="U9" s="61"/>
      <c r="V9" s="61"/>
      <c r="W9" s="61"/>
    </row>
    <row r="10" spans="1:36" ht="18.75" customHeight="1">
      <c r="B10" s="485"/>
      <c r="C10" s="1821" t="s">
        <v>362</v>
      </c>
      <c r="D10" s="1821"/>
      <c r="E10" s="1821"/>
      <c r="F10" s="487"/>
      <c r="G10" s="604">
        <v>9</v>
      </c>
      <c r="H10" s="604">
        <v>344</v>
      </c>
      <c r="I10" s="604">
        <v>637131</v>
      </c>
      <c r="J10" s="1040">
        <v>220327</v>
      </c>
      <c r="K10" s="604">
        <v>8</v>
      </c>
      <c r="L10" s="604">
        <v>321</v>
      </c>
      <c r="M10" s="604">
        <v>560233</v>
      </c>
      <c r="N10" s="605">
        <v>177350</v>
      </c>
      <c r="O10" s="61"/>
      <c r="P10" s="61"/>
      <c r="Q10" s="61"/>
      <c r="R10" s="61"/>
      <c r="S10" s="61"/>
      <c r="T10" s="61"/>
      <c r="U10" s="61"/>
      <c r="V10" s="61"/>
      <c r="W10" s="61"/>
    </row>
    <row r="11" spans="1:36" ht="18.75" customHeight="1">
      <c r="B11" s="485"/>
      <c r="C11" s="1821" t="s">
        <v>67</v>
      </c>
      <c r="D11" s="1821"/>
      <c r="E11" s="1821"/>
      <c r="F11" s="488"/>
      <c r="G11" s="604">
        <v>2</v>
      </c>
      <c r="H11" s="604">
        <v>23</v>
      </c>
      <c r="I11" s="576" t="s">
        <v>2252</v>
      </c>
      <c r="J11" s="1041" t="s">
        <v>2252</v>
      </c>
      <c r="K11" s="604">
        <v>1</v>
      </c>
      <c r="L11" s="604">
        <v>5</v>
      </c>
      <c r="M11" s="576" t="s">
        <v>847</v>
      </c>
      <c r="N11" s="982" t="s">
        <v>2269</v>
      </c>
      <c r="O11" s="61"/>
      <c r="P11" s="61"/>
      <c r="Q11" s="61"/>
      <c r="R11" s="61"/>
      <c r="S11" s="61"/>
      <c r="T11" s="61"/>
      <c r="U11" s="61"/>
      <c r="V11" s="61"/>
      <c r="W11" s="61"/>
    </row>
    <row r="12" spans="1:36" ht="18.75" customHeight="1">
      <c r="B12" s="485"/>
      <c r="C12" s="1821" t="s">
        <v>1976</v>
      </c>
      <c r="D12" s="1821"/>
      <c r="E12" s="1821"/>
      <c r="F12" s="488"/>
      <c r="G12" s="604" t="s">
        <v>1299</v>
      </c>
      <c r="H12" s="604" t="s">
        <v>1299</v>
      </c>
      <c r="I12" s="576" t="s">
        <v>1299</v>
      </c>
      <c r="J12" s="1041" t="s">
        <v>1299</v>
      </c>
      <c r="K12" s="576" t="s">
        <v>15</v>
      </c>
      <c r="L12" s="576" t="s">
        <v>2274</v>
      </c>
      <c r="M12" s="576" t="s">
        <v>15</v>
      </c>
      <c r="N12" s="982" t="s">
        <v>2270</v>
      </c>
      <c r="O12" s="61"/>
      <c r="P12" s="61"/>
      <c r="Q12" s="61"/>
      <c r="R12" s="61"/>
      <c r="S12" s="61"/>
      <c r="T12" s="61"/>
      <c r="U12" s="61"/>
      <c r="V12" s="61"/>
      <c r="W12" s="61"/>
    </row>
    <row r="13" spans="1:36" ht="18.75" customHeight="1">
      <c r="B13" s="485"/>
      <c r="C13" s="1821" t="s">
        <v>68</v>
      </c>
      <c r="D13" s="1821"/>
      <c r="E13" s="1821"/>
      <c r="F13" s="488"/>
      <c r="G13" s="604">
        <v>7</v>
      </c>
      <c r="H13" s="604">
        <v>114</v>
      </c>
      <c r="I13" s="604">
        <v>189102</v>
      </c>
      <c r="J13" s="1040">
        <v>77865</v>
      </c>
      <c r="K13" s="604">
        <v>6</v>
      </c>
      <c r="L13" s="604">
        <v>119</v>
      </c>
      <c r="M13" s="604">
        <v>156214</v>
      </c>
      <c r="N13" s="605">
        <v>82927</v>
      </c>
      <c r="O13" s="61"/>
      <c r="P13" s="61"/>
      <c r="Q13" s="61"/>
      <c r="R13" s="61"/>
      <c r="S13" s="61"/>
      <c r="T13" s="61"/>
      <c r="U13" s="61"/>
      <c r="V13" s="61"/>
      <c r="W13" s="61"/>
    </row>
    <row r="14" spans="1:36" ht="18.75" customHeight="1">
      <c r="B14" s="485"/>
      <c r="C14" s="1821" t="s">
        <v>1111</v>
      </c>
      <c r="D14" s="1821"/>
      <c r="E14" s="1821"/>
      <c r="F14" s="488"/>
      <c r="G14" s="604">
        <v>1</v>
      </c>
      <c r="H14" s="604">
        <v>10</v>
      </c>
      <c r="I14" s="576" t="s">
        <v>2252</v>
      </c>
      <c r="J14" s="1041" t="s">
        <v>2252</v>
      </c>
      <c r="K14" s="604">
        <v>2</v>
      </c>
      <c r="L14" s="604">
        <v>15</v>
      </c>
      <c r="M14" s="576" t="s">
        <v>847</v>
      </c>
      <c r="N14" s="982" t="s">
        <v>2269</v>
      </c>
      <c r="O14" s="61"/>
      <c r="P14" s="61"/>
      <c r="Q14" s="61"/>
      <c r="R14" s="61"/>
      <c r="S14" s="61"/>
      <c r="T14" s="61"/>
      <c r="U14" s="61"/>
      <c r="V14" s="61"/>
      <c r="W14" s="61"/>
    </row>
    <row r="15" spans="1:36" ht="18.75" customHeight="1">
      <c r="B15" s="485"/>
      <c r="C15" s="1821" t="s">
        <v>69</v>
      </c>
      <c r="D15" s="1821"/>
      <c r="E15" s="1821"/>
      <c r="F15" s="488"/>
      <c r="G15" s="604">
        <v>7</v>
      </c>
      <c r="H15" s="604">
        <v>677</v>
      </c>
      <c r="I15" s="604">
        <v>2469586</v>
      </c>
      <c r="J15" s="1040">
        <v>913263</v>
      </c>
      <c r="K15" s="604">
        <v>7</v>
      </c>
      <c r="L15" s="604">
        <v>663</v>
      </c>
      <c r="M15" s="604">
        <v>2619990</v>
      </c>
      <c r="N15" s="605">
        <v>1064164</v>
      </c>
      <c r="O15" s="61"/>
      <c r="P15" s="61"/>
      <c r="Q15" s="61"/>
      <c r="R15" s="61"/>
      <c r="S15" s="61"/>
      <c r="T15" s="61"/>
      <c r="U15" s="61"/>
      <c r="V15" s="61"/>
      <c r="W15" s="61"/>
    </row>
    <row r="16" spans="1:36" ht="18.75" customHeight="1">
      <c r="B16" s="485"/>
      <c r="C16" s="1821" t="s">
        <v>70</v>
      </c>
      <c r="D16" s="1821"/>
      <c r="E16" s="1821"/>
      <c r="F16" s="488"/>
      <c r="G16" s="604">
        <v>2</v>
      </c>
      <c r="H16" s="604">
        <v>24</v>
      </c>
      <c r="I16" s="576" t="s">
        <v>2252</v>
      </c>
      <c r="J16" s="1041" t="s">
        <v>2252</v>
      </c>
      <c r="K16" s="604">
        <v>1</v>
      </c>
      <c r="L16" s="604">
        <v>7</v>
      </c>
      <c r="M16" s="576" t="s">
        <v>847</v>
      </c>
      <c r="N16" s="982" t="s">
        <v>2269</v>
      </c>
      <c r="O16" s="61"/>
      <c r="P16" s="61"/>
      <c r="Q16" s="61"/>
      <c r="R16" s="61"/>
      <c r="S16" s="61"/>
      <c r="T16" s="61"/>
      <c r="U16" s="61"/>
      <c r="V16" s="61"/>
      <c r="W16" s="61"/>
    </row>
    <row r="17" spans="2:23" ht="18.75" customHeight="1">
      <c r="B17" s="485"/>
      <c r="C17" s="1821" t="s">
        <v>1979</v>
      </c>
      <c r="D17" s="1821"/>
      <c r="E17" s="1821"/>
      <c r="F17" s="488"/>
      <c r="G17" s="604">
        <v>12</v>
      </c>
      <c r="H17" s="604">
        <v>323</v>
      </c>
      <c r="I17" s="604">
        <v>1334383</v>
      </c>
      <c r="J17" s="1040">
        <v>460493</v>
      </c>
      <c r="K17" s="604">
        <v>8</v>
      </c>
      <c r="L17" s="604">
        <v>284</v>
      </c>
      <c r="M17" s="604">
        <v>902834</v>
      </c>
      <c r="N17" s="605">
        <v>354818</v>
      </c>
      <c r="O17" s="61"/>
      <c r="P17" s="61"/>
      <c r="Q17" s="61"/>
      <c r="R17" s="61"/>
      <c r="S17" s="61"/>
      <c r="T17" s="61"/>
      <c r="U17" s="61"/>
      <c r="V17" s="61"/>
      <c r="W17" s="61"/>
    </row>
    <row r="18" spans="2:23" ht="18.75" customHeight="1">
      <c r="B18" s="485"/>
      <c r="C18" s="1821" t="s">
        <v>71</v>
      </c>
      <c r="D18" s="1821"/>
      <c r="E18" s="1821"/>
      <c r="F18" s="488"/>
      <c r="G18" s="604">
        <v>1</v>
      </c>
      <c r="H18" s="604">
        <v>101</v>
      </c>
      <c r="I18" s="576" t="s">
        <v>2252</v>
      </c>
      <c r="J18" s="1041" t="s">
        <v>2252</v>
      </c>
      <c r="K18" s="604">
        <v>1</v>
      </c>
      <c r="L18" s="604">
        <v>98</v>
      </c>
      <c r="M18" s="576" t="s">
        <v>847</v>
      </c>
      <c r="N18" s="982" t="s">
        <v>2271</v>
      </c>
      <c r="O18" s="61"/>
      <c r="P18" s="61"/>
      <c r="Q18" s="61"/>
      <c r="R18" s="61"/>
      <c r="S18" s="61"/>
      <c r="T18" s="61"/>
      <c r="U18" s="61"/>
      <c r="V18" s="61"/>
      <c r="W18" s="61"/>
    </row>
    <row r="19" spans="2:23" ht="18.75" customHeight="1">
      <c r="B19" s="485"/>
      <c r="C19" s="1821" t="s">
        <v>1011</v>
      </c>
      <c r="D19" s="1821"/>
      <c r="E19" s="1821"/>
      <c r="F19" s="488"/>
      <c r="G19" s="576" t="s">
        <v>1299</v>
      </c>
      <c r="H19" s="576" t="s">
        <v>1299</v>
      </c>
      <c r="I19" s="576" t="s">
        <v>1299</v>
      </c>
      <c r="J19" s="1041" t="s">
        <v>1299</v>
      </c>
      <c r="K19" s="576">
        <v>1</v>
      </c>
      <c r="L19" s="576">
        <v>17</v>
      </c>
      <c r="M19" s="576" t="s">
        <v>847</v>
      </c>
      <c r="N19" s="982" t="s">
        <v>847</v>
      </c>
      <c r="O19" s="61"/>
      <c r="P19" s="61"/>
      <c r="Q19" s="61"/>
      <c r="R19" s="61"/>
      <c r="S19" s="61"/>
      <c r="T19" s="61"/>
      <c r="U19" s="61"/>
      <c r="V19" s="61"/>
      <c r="W19" s="61"/>
    </row>
    <row r="20" spans="2:23" ht="18.75" customHeight="1">
      <c r="B20" s="485"/>
      <c r="C20" s="1821" t="s">
        <v>72</v>
      </c>
      <c r="D20" s="1821"/>
      <c r="E20" s="1821"/>
      <c r="F20" s="488"/>
      <c r="G20" s="604">
        <v>5</v>
      </c>
      <c r="H20" s="604">
        <v>213</v>
      </c>
      <c r="I20" s="604">
        <v>749266</v>
      </c>
      <c r="J20" s="1040">
        <v>305521</v>
      </c>
      <c r="K20" s="576">
        <v>3</v>
      </c>
      <c r="L20" s="576">
        <v>206</v>
      </c>
      <c r="M20" s="576">
        <v>767644</v>
      </c>
      <c r="N20" s="982">
        <v>326695</v>
      </c>
      <c r="O20" s="61"/>
      <c r="P20" s="61"/>
      <c r="Q20" s="61"/>
      <c r="R20" s="61"/>
      <c r="S20" s="61"/>
      <c r="T20" s="61"/>
      <c r="U20" s="61"/>
      <c r="V20" s="61"/>
      <c r="W20" s="61"/>
    </row>
    <row r="21" spans="2:23" ht="18.75" customHeight="1">
      <c r="B21" s="485"/>
      <c r="C21" s="1821" t="s">
        <v>1977</v>
      </c>
      <c r="D21" s="1821"/>
      <c r="E21" s="1821"/>
      <c r="F21" s="488"/>
      <c r="G21" s="576">
        <v>1</v>
      </c>
      <c r="H21" s="576">
        <v>5</v>
      </c>
      <c r="I21" s="576" t="s">
        <v>1299</v>
      </c>
      <c r="J21" s="1041" t="s">
        <v>1299</v>
      </c>
      <c r="K21" s="576" t="s">
        <v>2272</v>
      </c>
      <c r="L21" s="576" t="s">
        <v>2272</v>
      </c>
      <c r="M21" s="576" t="s">
        <v>15</v>
      </c>
      <c r="N21" s="982" t="s">
        <v>15</v>
      </c>
      <c r="O21" s="61"/>
      <c r="P21" s="61"/>
      <c r="Q21" s="61"/>
      <c r="R21" s="61"/>
      <c r="S21" s="61"/>
      <c r="T21" s="61"/>
      <c r="U21" s="61"/>
      <c r="V21" s="61"/>
      <c r="W21" s="61"/>
    </row>
    <row r="22" spans="2:23" ht="18.75" customHeight="1">
      <c r="B22" s="485"/>
      <c r="C22" s="1821" t="s">
        <v>1860</v>
      </c>
      <c r="D22" s="1821"/>
      <c r="E22" s="1821"/>
      <c r="F22" s="488"/>
      <c r="G22" s="604">
        <v>3</v>
      </c>
      <c r="H22" s="604">
        <v>27</v>
      </c>
      <c r="I22" s="604">
        <v>70404</v>
      </c>
      <c r="J22" s="1040">
        <v>12164</v>
      </c>
      <c r="K22" s="604">
        <v>3</v>
      </c>
      <c r="L22" s="604">
        <v>27</v>
      </c>
      <c r="M22" s="604">
        <v>44927</v>
      </c>
      <c r="N22" s="982">
        <v>5919</v>
      </c>
      <c r="O22" s="61"/>
      <c r="P22" s="61"/>
      <c r="Q22" s="61"/>
      <c r="R22" s="61"/>
      <c r="S22" s="61"/>
      <c r="T22" s="61"/>
      <c r="U22" s="61"/>
      <c r="V22" s="61"/>
      <c r="W22" s="61"/>
    </row>
    <row r="23" spans="2:23" ht="18.75" customHeight="1">
      <c r="B23" s="485"/>
      <c r="C23" s="1821" t="s">
        <v>73</v>
      </c>
      <c r="D23" s="1821"/>
      <c r="E23" s="1821"/>
      <c r="F23" s="488"/>
      <c r="G23" s="604">
        <v>14</v>
      </c>
      <c r="H23" s="604">
        <v>407</v>
      </c>
      <c r="I23" s="604">
        <v>1879704</v>
      </c>
      <c r="J23" s="1040">
        <v>586330</v>
      </c>
      <c r="K23" s="604">
        <v>9</v>
      </c>
      <c r="L23" s="604">
        <v>372</v>
      </c>
      <c r="M23" s="604">
        <v>1742462</v>
      </c>
      <c r="N23" s="605">
        <v>602997</v>
      </c>
      <c r="O23" s="61"/>
      <c r="P23" s="61"/>
      <c r="Q23" s="61"/>
      <c r="R23" s="61"/>
      <c r="S23" s="61"/>
      <c r="T23" s="61"/>
      <c r="U23" s="61"/>
      <c r="V23" s="61"/>
      <c r="W23" s="61"/>
    </row>
    <row r="24" spans="2:23" ht="18.75" customHeight="1">
      <c r="B24" s="485"/>
      <c r="C24" s="1821" t="s">
        <v>1542</v>
      </c>
      <c r="D24" s="1821"/>
      <c r="E24" s="1821"/>
      <c r="F24" s="488"/>
      <c r="G24" s="604">
        <v>7</v>
      </c>
      <c r="H24" s="604">
        <v>223</v>
      </c>
      <c r="I24" s="576">
        <v>555134</v>
      </c>
      <c r="J24" s="1040">
        <v>174754</v>
      </c>
      <c r="K24" s="604">
        <v>4</v>
      </c>
      <c r="L24" s="604">
        <v>216</v>
      </c>
      <c r="M24" s="576">
        <v>652897</v>
      </c>
      <c r="N24" s="605">
        <v>192382</v>
      </c>
      <c r="O24" s="61"/>
      <c r="P24" s="61"/>
      <c r="Q24" s="61"/>
      <c r="R24" s="61"/>
      <c r="S24" s="61"/>
      <c r="T24" s="61"/>
      <c r="U24" s="61"/>
      <c r="V24" s="61"/>
      <c r="W24" s="61"/>
    </row>
    <row r="25" spans="2:23" ht="18.75" customHeight="1">
      <c r="B25" s="485"/>
      <c r="C25" s="1821" t="s">
        <v>1543</v>
      </c>
      <c r="D25" s="1821"/>
      <c r="E25" s="1821"/>
      <c r="F25" s="488"/>
      <c r="G25" s="604">
        <v>16</v>
      </c>
      <c r="H25" s="604">
        <v>1249</v>
      </c>
      <c r="I25" s="604">
        <v>4111157</v>
      </c>
      <c r="J25" s="1040">
        <v>2194361</v>
      </c>
      <c r="K25" s="604">
        <v>16</v>
      </c>
      <c r="L25" s="604">
        <v>1266</v>
      </c>
      <c r="M25" s="604">
        <v>4477641</v>
      </c>
      <c r="N25" s="605">
        <v>2174531</v>
      </c>
      <c r="O25" s="61"/>
      <c r="P25" s="61"/>
      <c r="Q25" s="61"/>
      <c r="R25" s="61"/>
      <c r="S25" s="61"/>
      <c r="T25" s="61"/>
      <c r="U25" s="61"/>
      <c r="V25" s="61"/>
      <c r="W25" s="61"/>
    </row>
    <row r="26" spans="2:23" ht="18.75" customHeight="1">
      <c r="B26" s="485"/>
      <c r="C26" s="1821" t="s">
        <v>1544</v>
      </c>
      <c r="D26" s="1821"/>
      <c r="E26" s="1821"/>
      <c r="F26" s="488"/>
      <c r="G26" s="604">
        <v>7</v>
      </c>
      <c r="H26" s="604">
        <v>165</v>
      </c>
      <c r="I26" s="604">
        <v>611092</v>
      </c>
      <c r="J26" s="1040">
        <v>339877</v>
      </c>
      <c r="K26" s="604">
        <v>4</v>
      </c>
      <c r="L26" s="604">
        <v>140</v>
      </c>
      <c r="M26" s="604">
        <v>255995</v>
      </c>
      <c r="N26" s="605">
        <v>131535</v>
      </c>
      <c r="O26" s="61"/>
      <c r="P26" s="61"/>
      <c r="Q26" s="61"/>
      <c r="R26" s="61"/>
      <c r="S26" s="61"/>
      <c r="T26" s="61"/>
      <c r="U26" s="61"/>
      <c r="V26" s="61"/>
      <c r="W26" s="61"/>
    </row>
    <row r="27" spans="2:23" ht="18.75" customHeight="1">
      <c r="B27" s="485"/>
      <c r="C27" s="1821" t="s">
        <v>1978</v>
      </c>
      <c r="D27" s="1821"/>
      <c r="E27" s="1821"/>
      <c r="F27" s="488"/>
      <c r="G27" s="604">
        <v>11</v>
      </c>
      <c r="H27" s="604">
        <v>5729</v>
      </c>
      <c r="I27" s="604">
        <v>13813478</v>
      </c>
      <c r="J27" s="1139">
        <v>-109686</v>
      </c>
      <c r="K27" s="604">
        <v>8</v>
      </c>
      <c r="L27" s="604">
        <v>5638</v>
      </c>
      <c r="M27" s="604">
        <v>17748541</v>
      </c>
      <c r="N27" s="938">
        <v>4188755</v>
      </c>
      <c r="O27" s="61"/>
      <c r="P27" s="61"/>
      <c r="Q27" s="61"/>
      <c r="R27" s="61"/>
      <c r="S27" s="61"/>
      <c r="T27" s="61"/>
      <c r="U27" s="61"/>
      <c r="V27" s="61"/>
      <c r="W27" s="61"/>
    </row>
    <row r="28" spans="2:23" ht="18.75" customHeight="1">
      <c r="B28" s="485"/>
      <c r="C28" s="1821" t="s">
        <v>1545</v>
      </c>
      <c r="D28" s="1821"/>
      <c r="E28" s="1821"/>
      <c r="F28" s="488"/>
      <c r="G28" s="604">
        <v>2</v>
      </c>
      <c r="H28" s="604">
        <v>19</v>
      </c>
      <c r="I28" s="576" t="s">
        <v>2252</v>
      </c>
      <c r="J28" s="1041" t="s">
        <v>2252</v>
      </c>
      <c r="K28" s="604">
        <v>1</v>
      </c>
      <c r="L28" s="604">
        <v>9</v>
      </c>
      <c r="M28" s="576" t="s">
        <v>2273</v>
      </c>
      <c r="N28" s="982" t="s">
        <v>847</v>
      </c>
      <c r="O28" s="61"/>
      <c r="P28" s="61"/>
      <c r="Q28" s="61"/>
      <c r="R28" s="61"/>
      <c r="S28" s="61"/>
      <c r="T28" s="61"/>
      <c r="U28" s="61"/>
      <c r="V28" s="61"/>
      <c r="W28" s="61"/>
    </row>
    <row r="29" spans="2:23" ht="18.75" customHeight="1">
      <c r="B29" s="485"/>
      <c r="C29" s="1821" t="s">
        <v>1532</v>
      </c>
      <c r="D29" s="1821"/>
      <c r="E29" s="1821"/>
      <c r="F29" s="488"/>
      <c r="G29" s="576">
        <v>1</v>
      </c>
      <c r="H29" s="576">
        <v>22</v>
      </c>
      <c r="I29" s="576" t="s">
        <v>2252</v>
      </c>
      <c r="J29" s="1041" t="s">
        <v>2252</v>
      </c>
      <c r="K29" s="576" t="s">
        <v>2274</v>
      </c>
      <c r="L29" s="576" t="s">
        <v>2275</v>
      </c>
      <c r="M29" s="576" t="s">
        <v>2274</v>
      </c>
      <c r="N29" s="982" t="s">
        <v>15</v>
      </c>
      <c r="O29" s="61"/>
      <c r="P29" s="61"/>
      <c r="Q29" s="61"/>
      <c r="R29" s="61"/>
      <c r="S29" s="61"/>
      <c r="T29" s="61"/>
      <c r="U29" s="61"/>
      <c r="V29" s="61"/>
      <c r="W29" s="61"/>
    </row>
    <row r="30" spans="2:23" ht="18.75" customHeight="1">
      <c r="B30" s="485"/>
      <c r="C30" s="1821" t="s">
        <v>824</v>
      </c>
      <c r="D30" s="1821"/>
      <c r="E30" s="1821"/>
      <c r="F30" s="488"/>
      <c r="G30" s="604">
        <v>5</v>
      </c>
      <c r="H30" s="604">
        <v>96</v>
      </c>
      <c r="I30" s="604">
        <v>123105</v>
      </c>
      <c r="J30" s="1040">
        <v>47410</v>
      </c>
      <c r="K30" s="604">
        <v>6</v>
      </c>
      <c r="L30" s="604">
        <v>127</v>
      </c>
      <c r="M30" s="604">
        <v>184928</v>
      </c>
      <c r="N30" s="605">
        <v>57622</v>
      </c>
      <c r="O30" s="61"/>
      <c r="P30" s="61"/>
      <c r="Q30" s="61"/>
      <c r="R30" s="61"/>
      <c r="S30" s="61"/>
      <c r="T30" s="61"/>
      <c r="U30" s="61"/>
      <c r="V30" s="61"/>
      <c r="W30" s="61"/>
    </row>
    <row r="31" spans="2:23" ht="18.75" customHeight="1">
      <c r="B31" s="241"/>
      <c r="C31" s="1823" t="s">
        <v>1568</v>
      </c>
      <c r="D31" s="1823"/>
      <c r="E31" s="1823"/>
      <c r="F31" s="489"/>
      <c r="G31" s="1057">
        <v>4</v>
      </c>
      <c r="H31" s="1057">
        <v>33</v>
      </c>
      <c r="I31" s="989" t="s">
        <v>2252</v>
      </c>
      <c r="J31" s="1149" t="s">
        <v>2252</v>
      </c>
      <c r="K31" s="1057">
        <v>3</v>
      </c>
      <c r="L31" s="1057">
        <v>31</v>
      </c>
      <c r="M31" s="1338">
        <v>39281</v>
      </c>
      <c r="N31" s="582">
        <v>26131</v>
      </c>
      <c r="O31" s="29"/>
      <c r="P31" s="29"/>
      <c r="Q31" s="29"/>
      <c r="R31" s="29"/>
      <c r="S31" s="29"/>
      <c r="T31" s="29"/>
      <c r="U31" s="29"/>
      <c r="V31" s="29"/>
      <c r="W31" s="29"/>
    </row>
    <row r="32" spans="2:23" ht="15.75" customHeight="1">
      <c r="B32" s="29"/>
      <c r="C32" s="1049" t="s">
        <v>2227</v>
      </c>
      <c r="D32" s="1830" t="s">
        <v>2257</v>
      </c>
      <c r="E32" s="1830"/>
      <c r="F32" s="1830"/>
      <c r="G32" s="1830"/>
      <c r="H32" s="1830"/>
      <c r="I32" s="1830"/>
      <c r="J32" s="1051"/>
      <c r="K32" s="1050"/>
      <c r="L32" s="1050"/>
      <c r="M32" s="1052"/>
      <c r="N32" s="1053"/>
      <c r="O32" s="29"/>
      <c r="P32" s="29"/>
      <c r="Q32" s="29"/>
      <c r="R32" s="29"/>
      <c r="S32" s="29"/>
      <c r="T32" s="29"/>
      <c r="U32" s="29"/>
      <c r="V32" s="29"/>
      <c r="W32" s="29"/>
    </row>
    <row r="33" spans="2:25" ht="15.75" customHeight="1">
      <c r="B33" s="1833"/>
      <c r="C33" s="1833"/>
      <c r="D33" s="1832" t="s">
        <v>1981</v>
      </c>
      <c r="E33" s="1832"/>
      <c r="F33" s="1832"/>
      <c r="G33" s="1832"/>
      <c r="H33" s="1832"/>
      <c r="I33" s="1832"/>
      <c r="J33" s="1832"/>
      <c r="K33" s="1832"/>
      <c r="L33" s="1832"/>
      <c r="M33" s="29"/>
      <c r="N33" s="29"/>
      <c r="O33" s="29"/>
      <c r="P33" s="29"/>
      <c r="Q33" s="29"/>
      <c r="R33" s="29"/>
      <c r="S33" s="29"/>
      <c r="T33" s="29"/>
      <c r="U33" s="29"/>
      <c r="V33" s="29"/>
      <c r="W33" s="29"/>
    </row>
    <row r="34" spans="2:25" ht="15.75" customHeight="1">
      <c r="B34" s="272"/>
      <c r="C34" s="273"/>
      <c r="D34" s="1594" t="s">
        <v>2453</v>
      </c>
      <c r="E34" s="1594"/>
      <c r="F34" s="1594"/>
      <c r="G34" s="1594"/>
      <c r="H34" s="1594"/>
      <c r="I34" s="1594"/>
      <c r="J34" s="1594"/>
      <c r="K34" s="1594"/>
      <c r="L34" s="1594"/>
      <c r="M34" s="1594"/>
      <c r="N34" s="84"/>
      <c r="O34" s="84"/>
      <c r="P34" s="84"/>
      <c r="Q34" s="84"/>
      <c r="R34" s="84"/>
      <c r="S34" s="84"/>
      <c r="T34" s="84"/>
      <c r="U34" s="84"/>
      <c r="V34" s="84"/>
      <c r="W34" s="84"/>
    </row>
    <row r="35" spans="2:25" ht="15.75" customHeight="1">
      <c r="C35" s="256"/>
      <c r="D35" s="275"/>
      <c r="E35" s="256"/>
      <c r="F35" s="29"/>
      <c r="G35" s="29"/>
      <c r="H35" s="29"/>
      <c r="I35" s="29"/>
      <c r="J35" s="29"/>
      <c r="K35" s="29"/>
      <c r="L35" s="29"/>
      <c r="M35" s="29"/>
      <c r="N35" s="29"/>
      <c r="O35" s="29"/>
      <c r="P35" s="29"/>
      <c r="Q35" s="29"/>
      <c r="R35" s="29"/>
      <c r="S35" s="29"/>
      <c r="T35" s="43"/>
      <c r="U35" s="29"/>
      <c r="V35" s="29"/>
      <c r="W35" s="29"/>
    </row>
    <row r="36" spans="2:25" ht="18.75" customHeight="1">
      <c r="C36" s="1048"/>
      <c r="D36" s="1045"/>
      <c r="E36" s="1045"/>
      <c r="F36" s="29"/>
      <c r="G36" s="29"/>
      <c r="H36" s="29"/>
      <c r="I36" s="29"/>
      <c r="J36" s="29"/>
      <c r="K36" s="29"/>
      <c r="L36" s="29"/>
      <c r="M36" s="29"/>
      <c r="N36" s="29"/>
      <c r="O36" s="29"/>
      <c r="P36" s="29"/>
      <c r="Q36" s="29"/>
      <c r="R36" s="30"/>
      <c r="S36" s="30"/>
      <c r="T36" s="29"/>
      <c r="U36" s="29"/>
      <c r="V36" s="29"/>
      <c r="W36" s="29"/>
    </row>
    <row r="37" spans="2:25" ht="18.75" customHeight="1">
      <c r="C37" s="1831"/>
      <c r="D37" s="1831"/>
      <c r="E37" s="1831"/>
      <c r="F37" s="30"/>
      <c r="G37" s="68"/>
      <c r="H37" s="68"/>
      <c r="I37" s="68"/>
      <c r="J37" s="68"/>
      <c r="K37" s="68"/>
      <c r="L37" s="68"/>
      <c r="M37" s="68"/>
      <c r="N37" s="61"/>
      <c r="O37" s="225"/>
      <c r="P37" s="61"/>
      <c r="Q37" s="225"/>
      <c r="R37" s="68"/>
      <c r="S37" s="68"/>
      <c r="T37" s="61"/>
      <c r="U37" s="225"/>
      <c r="V37" s="225"/>
      <c r="W37" s="225"/>
      <c r="Y37" s="38"/>
    </row>
    <row r="38" spans="2:25" ht="18.75" customHeight="1">
      <c r="C38" s="1831"/>
      <c r="D38" s="1831"/>
      <c r="E38" s="1831"/>
      <c r="F38" s="30"/>
      <c r="G38" s="68"/>
      <c r="H38" s="68"/>
      <c r="I38" s="68"/>
      <c r="J38" s="68"/>
      <c r="K38" s="68"/>
      <c r="L38" s="68"/>
      <c r="M38" s="68"/>
      <c r="N38" s="68"/>
      <c r="O38" s="68"/>
      <c r="P38" s="68"/>
      <c r="Q38" s="68"/>
      <c r="R38" s="68"/>
      <c r="S38" s="68"/>
      <c r="T38" s="61"/>
      <c r="U38" s="225"/>
      <c r="V38" s="225"/>
      <c r="W38" s="225"/>
    </row>
    <row r="39" spans="2:25" ht="18.75" customHeight="1">
      <c r="C39" s="1831"/>
      <c r="D39" s="1831"/>
      <c r="E39" s="1831"/>
      <c r="F39" s="30"/>
      <c r="G39" s="68"/>
      <c r="H39" s="68"/>
      <c r="I39" s="68"/>
      <c r="J39" s="68"/>
      <c r="K39" s="68"/>
      <c r="L39" s="68"/>
      <c r="M39" s="68"/>
      <c r="N39" s="68"/>
      <c r="O39" s="68"/>
      <c r="P39" s="68"/>
      <c r="Q39" s="68"/>
      <c r="R39" s="68"/>
      <c r="S39" s="68"/>
      <c r="T39" s="68"/>
      <c r="U39" s="68"/>
      <c r="V39" s="68"/>
      <c r="W39" s="68"/>
    </row>
    <row r="40" spans="2:25" ht="18.75" customHeight="1">
      <c r="C40" s="1831"/>
      <c r="D40" s="1831"/>
      <c r="E40" s="1831"/>
      <c r="F40" s="30"/>
      <c r="G40" s="68"/>
      <c r="H40" s="68"/>
      <c r="I40" s="68"/>
      <c r="J40" s="68"/>
      <c r="K40" s="68"/>
      <c r="L40" s="68"/>
      <c r="M40" s="68"/>
      <c r="N40" s="68"/>
      <c r="O40" s="68"/>
      <c r="P40" s="68"/>
      <c r="Q40" s="68"/>
      <c r="R40" s="68"/>
      <c r="S40" s="68"/>
      <c r="T40" s="61"/>
      <c r="U40" s="225"/>
      <c r="V40" s="225"/>
      <c r="W40" s="225"/>
    </row>
    <row r="41" spans="2:25" ht="18.75" customHeight="1">
      <c r="C41" s="1831"/>
      <c r="D41" s="1831"/>
      <c r="E41" s="1831"/>
      <c r="F41" s="30"/>
      <c r="G41" s="68"/>
      <c r="H41" s="68"/>
      <c r="I41" s="68"/>
      <c r="J41" s="68"/>
      <c r="K41" s="68"/>
      <c r="L41" s="68"/>
      <c r="M41" s="68"/>
      <c r="N41" s="68"/>
      <c r="O41" s="68"/>
      <c r="P41" s="68"/>
      <c r="Q41" s="68"/>
      <c r="R41" s="68"/>
      <c r="S41" s="68"/>
      <c r="T41" s="68"/>
      <c r="U41" s="68"/>
      <c r="V41" s="68"/>
      <c r="W41" s="68"/>
    </row>
    <row r="42" spans="2:25" ht="18.75" customHeight="1">
      <c r="C42" s="1831"/>
      <c r="D42" s="1831"/>
      <c r="E42" s="1831"/>
      <c r="F42" s="30"/>
      <c r="G42" s="68"/>
      <c r="H42" s="68"/>
      <c r="I42" s="68"/>
      <c r="J42" s="68"/>
      <c r="K42" s="68"/>
      <c r="L42" s="68"/>
      <c r="M42" s="68"/>
      <c r="N42" s="68"/>
      <c r="O42" s="68"/>
      <c r="P42" s="68"/>
      <c r="Q42" s="68"/>
      <c r="R42" s="68"/>
      <c r="S42" s="68"/>
      <c r="T42" s="68"/>
      <c r="U42" s="68"/>
      <c r="V42" s="68"/>
      <c r="W42" s="68"/>
    </row>
    <row r="43" spans="2:25" ht="18.75" customHeight="1">
      <c r="C43" s="84"/>
      <c r="D43" s="30"/>
      <c r="E43" s="30"/>
      <c r="F43" s="30"/>
      <c r="G43" s="68"/>
      <c r="H43" s="68"/>
      <c r="I43" s="68"/>
      <c r="J43" s="68"/>
      <c r="K43" s="68"/>
      <c r="L43" s="68"/>
      <c r="M43" s="68"/>
      <c r="N43" s="68"/>
      <c r="O43" s="68"/>
      <c r="P43" s="68"/>
      <c r="Q43" s="68"/>
      <c r="R43" s="68"/>
      <c r="S43" s="68"/>
      <c r="T43" s="61"/>
      <c r="U43" s="225"/>
      <c r="V43" s="225"/>
      <c r="W43" s="225"/>
    </row>
    <row r="44" spans="2:25" ht="18.75" customHeight="1">
      <c r="C44" s="84"/>
      <c r="D44" s="30"/>
      <c r="E44" s="30"/>
      <c r="F44" s="30"/>
      <c r="G44" s="68"/>
      <c r="H44" s="68"/>
      <c r="I44" s="68"/>
      <c r="J44" s="68"/>
      <c r="K44" s="68"/>
      <c r="L44" s="68"/>
      <c r="M44" s="68"/>
      <c r="N44" s="68"/>
      <c r="O44" s="68"/>
      <c r="P44" s="68"/>
      <c r="Q44" s="68"/>
      <c r="R44" s="68"/>
      <c r="S44" s="68"/>
      <c r="T44" s="68"/>
      <c r="U44" s="68"/>
      <c r="V44" s="68"/>
      <c r="W44" s="68"/>
    </row>
    <row r="45" spans="2:25" ht="18.75" customHeight="1">
      <c r="C45" s="30"/>
      <c r="D45" s="30"/>
      <c r="E45" s="30"/>
      <c r="F45" s="30"/>
      <c r="G45" s="68"/>
      <c r="H45" s="68"/>
      <c r="I45" s="68"/>
      <c r="J45" s="68"/>
      <c r="K45" s="68"/>
      <c r="L45" s="68"/>
      <c r="M45" s="68"/>
      <c r="N45" s="68"/>
      <c r="O45" s="68"/>
      <c r="P45" s="68"/>
      <c r="Q45" s="68"/>
      <c r="R45" s="68"/>
      <c r="S45" s="68"/>
      <c r="T45" s="61"/>
      <c r="U45" s="225"/>
      <c r="V45" s="225"/>
      <c r="W45" s="225"/>
    </row>
    <row r="46" spans="2:25" ht="18.75" customHeight="1">
      <c r="C46" s="30"/>
      <c r="D46" s="30"/>
      <c r="E46" s="30"/>
      <c r="F46" s="30"/>
      <c r="G46" s="68"/>
      <c r="H46" s="68"/>
      <c r="I46" s="68"/>
      <c r="J46" s="68"/>
      <c r="K46" s="68"/>
      <c r="L46" s="68"/>
      <c r="M46" s="68"/>
      <c r="N46" s="68"/>
      <c r="O46" s="68"/>
      <c r="P46" s="68"/>
      <c r="Q46" s="68"/>
      <c r="R46" s="68"/>
      <c r="S46" s="68"/>
      <c r="T46" s="68"/>
      <c r="U46" s="68"/>
      <c r="V46" s="68"/>
      <c r="W46" s="68"/>
    </row>
    <row r="47" spans="2:25" ht="18.75" customHeight="1">
      <c r="C47" s="30"/>
      <c r="D47" s="30"/>
      <c r="E47" s="30"/>
      <c r="F47" s="30"/>
      <c r="G47" s="68"/>
      <c r="H47" s="68"/>
      <c r="I47" s="68"/>
      <c r="J47" s="68"/>
      <c r="K47" s="68"/>
      <c r="L47" s="68"/>
      <c r="M47" s="68"/>
      <c r="N47" s="68"/>
      <c r="O47" s="68"/>
      <c r="P47" s="68"/>
      <c r="Q47" s="68"/>
      <c r="R47" s="68"/>
      <c r="S47" s="68"/>
      <c r="T47" s="61"/>
      <c r="U47" s="225"/>
      <c r="V47" s="225"/>
      <c r="W47" s="225"/>
    </row>
    <row r="48" spans="2:25" ht="18.75" customHeight="1">
      <c r="C48" s="30"/>
      <c r="D48" s="30"/>
      <c r="E48" s="30"/>
      <c r="F48" s="30"/>
      <c r="G48" s="68"/>
      <c r="H48" s="68"/>
      <c r="I48" s="68"/>
      <c r="J48" s="68"/>
      <c r="K48" s="68"/>
      <c r="L48" s="68"/>
      <c r="M48" s="68"/>
      <c r="N48" s="68"/>
      <c r="O48" s="68"/>
      <c r="P48" s="68"/>
      <c r="Q48" s="68"/>
      <c r="R48" s="68"/>
      <c r="S48" s="68"/>
      <c r="T48" s="68"/>
      <c r="U48" s="68"/>
      <c r="V48" s="68"/>
      <c r="W48" s="68"/>
    </row>
    <row r="49" spans="3:23" ht="18.75" customHeight="1">
      <c r="C49" s="30"/>
      <c r="D49" s="30"/>
      <c r="E49" s="30"/>
      <c r="F49" s="30"/>
      <c r="G49" s="68"/>
      <c r="H49" s="68"/>
      <c r="I49" s="68"/>
      <c r="J49" s="68"/>
      <c r="K49" s="68"/>
      <c r="L49" s="68"/>
      <c r="M49" s="68"/>
      <c r="N49" s="68"/>
      <c r="O49" s="68"/>
      <c r="P49" s="68"/>
      <c r="Q49" s="68"/>
      <c r="R49" s="68"/>
      <c r="S49" s="68"/>
      <c r="T49" s="68"/>
      <c r="U49" s="68"/>
      <c r="V49" s="68"/>
      <c r="W49" s="68"/>
    </row>
    <row r="50" spans="3:23" ht="18.75" customHeight="1">
      <c r="C50" s="30"/>
      <c r="D50" s="30"/>
      <c r="E50" s="30"/>
      <c r="F50" s="30"/>
      <c r="G50" s="68"/>
      <c r="H50" s="68"/>
      <c r="I50" s="68"/>
      <c r="J50" s="68"/>
      <c r="K50" s="68"/>
      <c r="L50" s="68"/>
      <c r="M50" s="68"/>
      <c r="N50" s="68"/>
      <c r="O50" s="68"/>
      <c r="P50" s="68"/>
      <c r="Q50" s="68"/>
      <c r="R50" s="68"/>
      <c r="S50" s="68"/>
      <c r="T50" s="61"/>
      <c r="U50" s="225"/>
      <c r="V50" s="225"/>
      <c r="W50" s="225"/>
    </row>
    <row r="51" spans="3:23" ht="18.75" customHeight="1">
      <c r="C51" s="30"/>
      <c r="D51" s="30"/>
      <c r="E51" s="30"/>
      <c r="F51" s="30"/>
      <c r="G51" s="68"/>
      <c r="H51" s="68"/>
      <c r="I51" s="68"/>
      <c r="J51" s="68"/>
      <c r="K51" s="68"/>
      <c r="L51" s="68"/>
      <c r="M51" s="68"/>
      <c r="N51" s="68"/>
      <c r="O51" s="68"/>
      <c r="P51" s="68"/>
      <c r="Q51" s="68"/>
      <c r="R51" s="68"/>
      <c r="S51" s="68"/>
      <c r="T51" s="68"/>
      <c r="U51" s="68"/>
      <c r="V51" s="68"/>
      <c r="W51" s="68"/>
    </row>
    <row r="52" spans="3:23" ht="18.75" customHeight="1">
      <c r="C52" s="30"/>
      <c r="D52" s="30"/>
      <c r="E52" s="30"/>
      <c r="F52" s="30"/>
      <c r="G52" s="68"/>
      <c r="H52" s="68"/>
      <c r="I52" s="68"/>
      <c r="J52" s="68"/>
      <c r="K52" s="68"/>
      <c r="L52" s="68"/>
      <c r="M52" s="68"/>
      <c r="N52" s="68"/>
      <c r="O52" s="68"/>
      <c r="P52" s="68"/>
      <c r="Q52" s="68"/>
      <c r="R52" s="68"/>
      <c r="S52" s="68"/>
      <c r="T52" s="61"/>
      <c r="U52" s="225"/>
      <c r="V52" s="225"/>
      <c r="W52" s="225"/>
    </row>
    <row r="53" spans="3:23" ht="18.75" customHeight="1">
      <c r="C53" s="30"/>
      <c r="D53" s="30"/>
      <c r="E53" s="30"/>
      <c r="F53" s="30"/>
      <c r="G53" s="68"/>
      <c r="H53" s="68"/>
      <c r="I53" s="68"/>
      <c r="J53" s="68"/>
      <c r="K53" s="68"/>
      <c r="L53" s="68"/>
      <c r="M53" s="68"/>
      <c r="N53" s="68"/>
      <c r="O53" s="68"/>
      <c r="P53" s="68"/>
      <c r="Q53" s="68"/>
      <c r="R53" s="68"/>
      <c r="S53" s="68"/>
      <c r="T53" s="61"/>
      <c r="U53" s="225"/>
      <c r="V53" s="225"/>
      <c r="W53" s="225"/>
    </row>
    <row r="54" spans="3:23" ht="18.75" customHeight="1">
      <c r="C54" s="84"/>
      <c r="D54" s="30"/>
      <c r="E54" s="30"/>
      <c r="F54" s="30"/>
      <c r="G54" s="68"/>
      <c r="H54" s="68"/>
      <c r="I54" s="68"/>
      <c r="J54" s="68"/>
      <c r="K54" s="68"/>
      <c r="L54" s="68"/>
      <c r="M54" s="68"/>
      <c r="N54" s="68"/>
      <c r="O54" s="68"/>
      <c r="P54" s="68"/>
      <c r="Q54" s="68"/>
      <c r="R54" s="68"/>
      <c r="S54" s="68"/>
      <c r="T54" s="68"/>
      <c r="U54" s="68"/>
      <c r="V54" s="68"/>
      <c r="W54" s="68"/>
    </row>
    <row r="55" spans="3:23" ht="18.75" customHeight="1">
      <c r="C55" s="84"/>
      <c r="D55" s="30"/>
      <c r="E55" s="30"/>
      <c r="F55" s="30"/>
      <c r="G55" s="68"/>
      <c r="H55" s="68"/>
      <c r="I55" s="68"/>
      <c r="J55" s="68"/>
      <c r="K55" s="68"/>
      <c r="L55" s="68"/>
      <c r="M55" s="68"/>
      <c r="N55" s="61"/>
      <c r="O55" s="225"/>
      <c r="P55" s="61"/>
      <c r="Q55" s="225"/>
      <c r="R55" s="68"/>
      <c r="S55" s="68"/>
      <c r="T55" s="61"/>
      <c r="U55" s="225"/>
      <c r="V55" s="225"/>
      <c r="W55" s="225"/>
    </row>
    <row r="56" spans="3:23" ht="18.75" customHeight="1">
      <c r="C56" s="84"/>
      <c r="D56" s="29"/>
      <c r="E56" s="29"/>
      <c r="F56" s="29"/>
      <c r="G56" s="68"/>
      <c r="H56" s="68"/>
      <c r="I56" s="68"/>
      <c r="J56" s="68"/>
      <c r="K56" s="68"/>
      <c r="L56" s="68"/>
      <c r="M56" s="68"/>
      <c r="N56" s="68"/>
      <c r="O56" s="68"/>
      <c r="P56" s="68"/>
      <c r="Q56" s="68"/>
      <c r="R56" s="68"/>
      <c r="S56" s="68"/>
      <c r="T56" s="61"/>
      <c r="U56" s="225"/>
      <c r="V56" s="225"/>
      <c r="W56" s="225"/>
    </row>
    <row r="57" spans="3:23" ht="18.75" customHeight="1">
      <c r="C57" s="255"/>
      <c r="D57" s="72"/>
      <c r="E57" s="72"/>
      <c r="F57" s="72"/>
      <c r="G57" s="68"/>
      <c r="H57" s="68"/>
      <c r="I57" s="68"/>
      <c r="J57" s="68"/>
      <c r="K57" s="68"/>
      <c r="L57" s="68"/>
      <c r="M57" s="68"/>
      <c r="N57" s="61"/>
      <c r="O57" s="225"/>
      <c r="P57" s="61"/>
      <c r="Q57" s="225"/>
      <c r="R57" s="68"/>
      <c r="S57" s="68"/>
      <c r="T57" s="61"/>
      <c r="U57" s="225"/>
      <c r="V57" s="225"/>
      <c r="W57" s="225"/>
    </row>
    <row r="58" spans="3:23" ht="18.75" customHeight="1">
      <c r="C58" s="84"/>
      <c r="D58" s="30"/>
      <c r="E58" s="30"/>
      <c r="F58" s="30"/>
      <c r="G58" s="68"/>
      <c r="H58" s="68"/>
      <c r="I58" s="68"/>
      <c r="J58" s="68"/>
      <c r="K58" s="68"/>
      <c r="L58" s="68"/>
      <c r="M58" s="68"/>
      <c r="N58" s="68"/>
      <c r="O58" s="68"/>
      <c r="P58" s="68"/>
      <c r="Q58" s="68"/>
      <c r="R58" s="68"/>
      <c r="S58" s="68"/>
      <c r="T58" s="68"/>
      <c r="U58" s="68"/>
      <c r="V58" s="68"/>
      <c r="W58" s="68"/>
    </row>
    <row r="59" spans="3:23" ht="18.75" customHeight="1">
      <c r="C59" s="84"/>
      <c r="D59" s="30"/>
      <c r="E59" s="30"/>
      <c r="F59" s="30"/>
      <c r="G59" s="68"/>
      <c r="H59" s="68"/>
      <c r="I59" s="68"/>
      <c r="J59" s="68"/>
      <c r="K59" s="68"/>
      <c r="L59" s="68"/>
      <c r="M59" s="68"/>
      <c r="N59" s="68"/>
      <c r="O59" s="68"/>
      <c r="P59" s="68"/>
      <c r="Q59" s="68"/>
      <c r="R59" s="68"/>
      <c r="S59" s="68"/>
      <c r="T59" s="68"/>
      <c r="U59" s="68"/>
      <c r="V59" s="68"/>
      <c r="W59" s="68"/>
    </row>
    <row r="60" spans="3:23" ht="18.75" customHeight="1">
      <c r="C60" s="84"/>
      <c r="D60" s="30"/>
      <c r="E60" s="30"/>
      <c r="F60" s="30"/>
      <c r="G60" s="68"/>
      <c r="H60" s="68"/>
      <c r="I60" s="68"/>
      <c r="J60" s="68"/>
      <c r="K60" s="68"/>
      <c r="L60" s="68"/>
      <c r="M60" s="68"/>
      <c r="N60" s="68"/>
      <c r="O60" s="68"/>
      <c r="P60" s="68"/>
      <c r="Q60" s="68"/>
      <c r="R60" s="68"/>
      <c r="S60" s="68"/>
      <c r="T60" s="61"/>
      <c r="U60" s="225"/>
      <c r="V60" s="225"/>
      <c r="W60" s="225"/>
    </row>
    <row r="61" spans="3:23" ht="18.75" customHeight="1">
      <c r="C61" s="30"/>
      <c r="D61" s="30"/>
      <c r="E61" s="30"/>
      <c r="F61" s="30"/>
      <c r="G61" s="68"/>
      <c r="H61" s="68"/>
      <c r="I61" s="68"/>
      <c r="J61" s="68"/>
      <c r="K61" s="68"/>
      <c r="L61" s="68"/>
      <c r="M61" s="68"/>
      <c r="N61" s="68"/>
      <c r="O61" s="68"/>
      <c r="P61" s="68"/>
      <c r="Q61" s="68"/>
      <c r="R61" s="68"/>
      <c r="S61" s="68"/>
      <c r="T61" s="61"/>
      <c r="U61" s="225"/>
      <c r="V61" s="225"/>
      <c r="W61" s="225"/>
    </row>
    <row r="62" spans="3:23" ht="18.75" customHeight="1">
      <c r="C62" s="17"/>
      <c r="N62" s="38"/>
    </row>
  </sheetData>
  <mergeCells count="40">
    <mergeCell ref="D34:M34"/>
    <mergeCell ref="D32:I32"/>
    <mergeCell ref="C40:E40"/>
    <mergeCell ref="C41:E41"/>
    <mergeCell ref="C42:E42"/>
    <mergeCell ref="D33:L33"/>
    <mergeCell ref="B33:C33"/>
    <mergeCell ref="C37:E37"/>
    <mergeCell ref="C38:E38"/>
    <mergeCell ref="C39:E39"/>
    <mergeCell ref="C31:E31"/>
    <mergeCell ref="G4:J4"/>
    <mergeCell ref="K4:N4"/>
    <mergeCell ref="C8:E8"/>
    <mergeCell ref="B4:F6"/>
    <mergeCell ref="C14:E14"/>
    <mergeCell ref="C15:E15"/>
    <mergeCell ref="C16:E16"/>
    <mergeCell ref="C25:E25"/>
    <mergeCell ref="C26:E26"/>
    <mergeCell ref="C29:E29"/>
    <mergeCell ref="C30:E30"/>
    <mergeCell ref="C27:E27"/>
    <mergeCell ref="C28:E28"/>
    <mergeCell ref="L2:N2"/>
    <mergeCell ref="L3:N3"/>
    <mergeCell ref="C24:E24"/>
    <mergeCell ref="C10:E10"/>
    <mergeCell ref="C11:E11"/>
    <mergeCell ref="C12:E12"/>
    <mergeCell ref="C23:E23"/>
    <mergeCell ref="C21:E21"/>
    <mergeCell ref="C18:E18"/>
    <mergeCell ref="C19:E19"/>
    <mergeCell ref="C9:E9"/>
    <mergeCell ref="C7:E7"/>
    <mergeCell ref="C13:E13"/>
    <mergeCell ref="C17:E17"/>
    <mergeCell ref="C22:E22"/>
    <mergeCell ref="C20:E20"/>
  </mergeCells>
  <phoneticPr fontId="2"/>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&amp;C－２０－</oddFooter>
  </headerFooter>
  <colBreaks count="1" manualBreakCount="1">
    <brk id="14" max="5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activeCell="D17" sqref="D17:E17"/>
    </sheetView>
  </sheetViews>
  <sheetFormatPr defaultRowHeight="13.5"/>
  <cols>
    <col min="1" max="1" width="1.625" customWidth="1"/>
    <col min="2" max="2" width="12.25" bestFit="1" customWidth="1"/>
    <col min="3" max="8" width="12.25" customWidth="1"/>
  </cols>
  <sheetData>
    <row r="1" spans="1:8" s="260" customFormat="1" ht="26.25" customHeight="1">
      <c r="A1" s="257" t="s">
        <v>1991</v>
      </c>
    </row>
    <row r="2" spans="1:8" ht="13.5" customHeight="1">
      <c r="E2" s="276" t="s">
        <v>2260</v>
      </c>
      <c r="F2" s="1056" t="s">
        <v>2259</v>
      </c>
    </row>
    <row r="3" spans="1:8" ht="13.5" customHeight="1">
      <c r="E3" s="258"/>
      <c r="F3" s="1056" t="s">
        <v>2258</v>
      </c>
    </row>
    <row r="4" spans="1:8" ht="37.5" customHeight="1">
      <c r="B4" s="1148" t="s">
        <v>2255</v>
      </c>
      <c r="C4" s="556" t="s">
        <v>2431</v>
      </c>
      <c r="D4" s="556" t="s">
        <v>1454</v>
      </c>
      <c r="E4" s="556" t="s">
        <v>1982</v>
      </c>
      <c r="F4" s="556" t="s">
        <v>1985</v>
      </c>
      <c r="G4" s="556" t="s">
        <v>1983</v>
      </c>
      <c r="H4" s="555" t="s">
        <v>1984</v>
      </c>
    </row>
    <row r="5" spans="1:8" ht="18" customHeight="1">
      <c r="B5" s="645" t="s">
        <v>433</v>
      </c>
      <c r="C5" s="986">
        <v>108</v>
      </c>
      <c r="D5" s="576">
        <v>8541</v>
      </c>
      <c r="E5" s="576">
        <v>4663398</v>
      </c>
      <c r="F5" s="576">
        <v>16037513</v>
      </c>
      <c r="G5" s="576">
        <v>24604952</v>
      </c>
      <c r="H5" s="982">
        <v>6314906</v>
      </c>
    </row>
    <row r="6" spans="1:8" ht="18" customHeight="1">
      <c r="B6" s="645" t="s">
        <v>860</v>
      </c>
      <c r="C6" s="576">
        <v>110</v>
      </c>
      <c r="D6" s="576">
        <v>9072</v>
      </c>
      <c r="E6" s="576">
        <v>5254781</v>
      </c>
      <c r="F6" s="576">
        <v>18030035</v>
      </c>
      <c r="G6" s="576">
        <v>27507259</v>
      </c>
      <c r="H6" s="982">
        <v>7285734</v>
      </c>
    </row>
    <row r="7" spans="1:8" ht="18" customHeight="1">
      <c r="B7" s="645" t="s">
        <v>1881</v>
      </c>
      <c r="C7" s="576">
        <v>108</v>
      </c>
      <c r="D7" s="576">
        <v>9204</v>
      </c>
      <c r="E7" s="576">
        <v>5482184</v>
      </c>
      <c r="F7" s="576">
        <v>19382795</v>
      </c>
      <c r="G7" s="576">
        <v>28538129</v>
      </c>
      <c r="H7" s="982">
        <v>7549650</v>
      </c>
    </row>
    <row r="8" spans="1:8" ht="18" customHeight="1">
      <c r="B8" s="645" t="s">
        <v>1941</v>
      </c>
      <c r="C8" s="576">
        <v>135</v>
      </c>
      <c r="D8" s="576">
        <v>11230</v>
      </c>
      <c r="E8" s="576">
        <v>6528510</v>
      </c>
      <c r="F8" s="576">
        <v>23236357</v>
      </c>
      <c r="G8" s="576">
        <v>29451223</v>
      </c>
      <c r="H8" s="982">
        <v>6355619</v>
      </c>
    </row>
    <row r="9" spans="1:8" ht="18" customHeight="1">
      <c r="B9" s="646" t="s">
        <v>1992</v>
      </c>
      <c r="C9" s="1338">
        <v>102</v>
      </c>
      <c r="D9" s="1338">
        <v>10500</v>
      </c>
      <c r="E9" s="1338">
        <v>5375713</v>
      </c>
      <c r="F9" s="1338">
        <v>21106111</v>
      </c>
      <c r="G9" s="1338">
        <v>32683118</v>
      </c>
      <c r="H9" s="1377">
        <v>10178448</v>
      </c>
    </row>
    <row r="10" spans="1:8">
      <c r="B10" s="277" t="s">
        <v>1990</v>
      </c>
      <c r="C10" s="278"/>
      <c r="D10" s="278"/>
      <c r="E10" s="278"/>
      <c r="F10" s="278"/>
      <c r="G10" s="278"/>
    </row>
    <row r="11" spans="1:8">
      <c r="B11" s="277" t="s">
        <v>2261</v>
      </c>
      <c r="C11" s="278"/>
      <c r="D11" s="278"/>
      <c r="E11" s="278"/>
      <c r="F11" s="278"/>
      <c r="G11" s="278"/>
    </row>
    <row r="12" spans="1:8">
      <c r="B12" s="277" t="s">
        <v>2262</v>
      </c>
      <c r="C12" s="266"/>
      <c r="D12" s="266"/>
      <c r="E12" s="266"/>
      <c r="F12" s="266"/>
      <c r="G12" s="266"/>
    </row>
    <row r="13" spans="1:8">
      <c r="B13" s="277"/>
      <c r="C13" s="266"/>
      <c r="D13" s="266"/>
      <c r="E13" s="266"/>
      <c r="F13" s="266"/>
      <c r="G13" s="266"/>
    </row>
    <row r="14" spans="1:8" s="259" customFormat="1" ht="26.25" customHeight="1">
      <c r="A14" s="1360" t="s">
        <v>2388</v>
      </c>
      <c r="B14" s="264"/>
      <c r="C14" s="265"/>
      <c r="D14" s="265"/>
      <c r="E14" s="265"/>
      <c r="F14" s="265"/>
      <c r="G14" s="265"/>
    </row>
    <row r="15" spans="1:8">
      <c r="B15" s="262"/>
      <c r="C15" s="261"/>
      <c r="D15" s="261"/>
      <c r="E15" s="276" t="s">
        <v>453</v>
      </c>
      <c r="F15" s="1056" t="s">
        <v>2259</v>
      </c>
    </row>
    <row r="16" spans="1:8">
      <c r="B16" s="262"/>
      <c r="C16" s="261"/>
      <c r="D16" s="261"/>
      <c r="E16" s="267"/>
      <c r="F16" s="1056" t="s">
        <v>2258</v>
      </c>
    </row>
    <row r="17" spans="2:8">
      <c r="B17" s="268" t="s">
        <v>1988</v>
      </c>
      <c r="C17" s="266"/>
      <c r="D17" s="266"/>
      <c r="E17" s="266"/>
      <c r="F17" s="269"/>
      <c r="H17" s="263"/>
    </row>
    <row r="18" spans="2:8" ht="18" customHeight="1">
      <c r="B18" s="1824" t="s">
        <v>2263</v>
      </c>
      <c r="C18" s="1835" t="s">
        <v>1989</v>
      </c>
      <c r="D18" s="1837" t="s">
        <v>2384</v>
      </c>
      <c r="E18" s="1837"/>
      <c r="F18" s="1838"/>
      <c r="G18" s="261"/>
    </row>
    <row r="19" spans="2:8" ht="18" customHeight="1">
      <c r="B19" s="1826"/>
      <c r="C19" s="1836"/>
      <c r="D19" s="558" t="s">
        <v>1525</v>
      </c>
      <c r="E19" s="558" t="s">
        <v>1526</v>
      </c>
      <c r="F19" s="571" t="s">
        <v>1986</v>
      </c>
      <c r="G19" s="261"/>
    </row>
    <row r="20" spans="2:8" ht="18" customHeight="1">
      <c r="B20" s="645" t="s">
        <v>433</v>
      </c>
      <c r="C20" s="1067">
        <v>36</v>
      </c>
      <c r="D20" s="604">
        <v>1312994</v>
      </c>
      <c r="E20" s="604">
        <v>532114</v>
      </c>
      <c r="F20" s="605">
        <v>774999</v>
      </c>
      <c r="G20" s="261"/>
      <c r="H20" s="324"/>
    </row>
    <row r="21" spans="2:8" ht="18" customHeight="1">
      <c r="B21" s="645" t="s">
        <v>860</v>
      </c>
      <c r="C21" s="1067">
        <v>40</v>
      </c>
      <c r="D21" s="604">
        <v>1371543</v>
      </c>
      <c r="E21" s="604">
        <v>565474</v>
      </c>
      <c r="F21" s="605">
        <v>821289</v>
      </c>
    </row>
    <row r="22" spans="2:8" ht="18" customHeight="1">
      <c r="B22" s="645" t="s">
        <v>1881</v>
      </c>
      <c r="C22" s="1067">
        <v>38</v>
      </c>
      <c r="D22" s="604">
        <v>1383371</v>
      </c>
      <c r="E22" s="604">
        <v>561107</v>
      </c>
      <c r="F22" s="605">
        <v>811153</v>
      </c>
    </row>
    <row r="23" spans="2:8" ht="18" customHeight="1">
      <c r="B23" s="645" t="s">
        <v>1941</v>
      </c>
      <c r="C23" s="1067">
        <v>47</v>
      </c>
      <c r="D23" s="604">
        <v>1444505</v>
      </c>
      <c r="E23" s="576" t="s">
        <v>2264</v>
      </c>
      <c r="F23" s="982" t="s">
        <v>2265</v>
      </c>
    </row>
    <row r="24" spans="2:8" ht="18" customHeight="1">
      <c r="B24" s="646" t="s">
        <v>1992</v>
      </c>
      <c r="C24" s="1057">
        <v>42</v>
      </c>
      <c r="D24" s="1378">
        <v>1497333</v>
      </c>
      <c r="E24" s="1338" t="s">
        <v>2266</v>
      </c>
      <c r="F24" s="1377" t="s">
        <v>2264</v>
      </c>
    </row>
    <row r="26" spans="2:8">
      <c r="B26" s="1054"/>
      <c r="C26" s="1055"/>
      <c r="D26" s="1055"/>
    </row>
    <row r="27" spans="2:8">
      <c r="B27" s="270" t="s">
        <v>2386</v>
      </c>
      <c r="C27" s="271"/>
      <c r="D27" s="271"/>
      <c r="E27" s="271"/>
      <c r="F27" s="271"/>
      <c r="G27" s="271"/>
      <c r="H27" s="271"/>
    </row>
    <row r="28" spans="2:8" ht="18" customHeight="1">
      <c r="B28" s="1824" t="s">
        <v>2263</v>
      </c>
      <c r="C28" s="1485" t="s">
        <v>2385</v>
      </c>
      <c r="D28" s="1485"/>
      <c r="E28" s="1485"/>
      <c r="F28" s="1485"/>
      <c r="G28" s="1485"/>
      <c r="H28" s="1647"/>
    </row>
    <row r="29" spans="2:8" ht="18" customHeight="1">
      <c r="B29" s="1826"/>
      <c r="C29" s="280" t="s">
        <v>1506</v>
      </c>
      <c r="D29" s="280" t="s">
        <v>1527</v>
      </c>
      <c r="E29" s="280" t="s">
        <v>1528</v>
      </c>
      <c r="F29" s="280" t="s">
        <v>1529</v>
      </c>
      <c r="G29" s="280" t="s">
        <v>1568</v>
      </c>
      <c r="H29" s="482" t="s">
        <v>1531</v>
      </c>
    </row>
    <row r="30" spans="2:8" ht="18" customHeight="1">
      <c r="B30" s="645" t="s">
        <v>433</v>
      </c>
      <c r="C30" s="604">
        <v>23655</v>
      </c>
      <c r="D30" s="604">
        <v>8732</v>
      </c>
      <c r="E30" s="604">
        <v>1896</v>
      </c>
      <c r="F30" s="604">
        <v>7556</v>
      </c>
      <c r="G30" s="604">
        <v>40</v>
      </c>
      <c r="H30" s="605">
        <v>5431</v>
      </c>
    </row>
    <row r="31" spans="2:8" ht="18" customHeight="1">
      <c r="B31" s="645" t="s">
        <v>860</v>
      </c>
      <c r="C31" s="604">
        <v>21734</v>
      </c>
      <c r="D31" s="604">
        <v>8969</v>
      </c>
      <c r="E31" s="604">
        <v>1749</v>
      </c>
      <c r="F31" s="604">
        <v>7038</v>
      </c>
      <c r="G31" s="604">
        <v>1</v>
      </c>
      <c r="H31" s="605">
        <v>3977</v>
      </c>
    </row>
    <row r="32" spans="2:8" ht="18" customHeight="1">
      <c r="B32" s="645" t="s">
        <v>1881</v>
      </c>
      <c r="C32" s="604">
        <v>22901</v>
      </c>
      <c r="D32" s="604">
        <v>7430</v>
      </c>
      <c r="E32" s="604">
        <v>1649</v>
      </c>
      <c r="F32" s="604">
        <v>7702</v>
      </c>
      <c r="G32" s="576" t="s">
        <v>15</v>
      </c>
      <c r="H32" s="605">
        <v>6120</v>
      </c>
    </row>
    <row r="33" spans="2:8" ht="18" customHeight="1">
      <c r="B33" s="645" t="s">
        <v>1941</v>
      </c>
      <c r="C33" s="604">
        <v>20774</v>
      </c>
      <c r="D33" s="604">
        <v>4909</v>
      </c>
      <c r="E33" s="604">
        <v>1819</v>
      </c>
      <c r="F33" s="604">
        <v>7533</v>
      </c>
      <c r="G33" s="604">
        <v>1</v>
      </c>
      <c r="H33" s="605">
        <v>6512</v>
      </c>
    </row>
    <row r="34" spans="2:8" ht="18" customHeight="1">
      <c r="B34" s="646" t="s">
        <v>1992</v>
      </c>
      <c r="C34" s="1378">
        <v>17833</v>
      </c>
      <c r="D34" s="1378">
        <v>8964</v>
      </c>
      <c r="E34" s="1378">
        <v>2057</v>
      </c>
      <c r="F34" s="1378">
        <v>6805</v>
      </c>
      <c r="G34" s="1338">
        <v>7</v>
      </c>
      <c r="H34" s="1377" t="s">
        <v>2267</v>
      </c>
    </row>
    <row r="35" spans="2:8" ht="18.75" customHeight="1">
      <c r="B35" s="1150" t="s">
        <v>2387</v>
      </c>
      <c r="C35" s="271"/>
      <c r="D35" s="271"/>
      <c r="E35" s="271"/>
      <c r="F35" s="271"/>
      <c r="G35" s="271"/>
      <c r="H35" s="271"/>
    </row>
    <row r="36" spans="2:8">
      <c r="B36" s="1839" t="s">
        <v>2455</v>
      </c>
      <c r="C36" s="1840"/>
      <c r="D36" s="1840"/>
    </row>
    <row r="37" spans="2:8">
      <c r="B37" s="277" t="s">
        <v>2457</v>
      </c>
    </row>
    <row r="38" spans="2:8">
      <c r="B38" s="1834" t="s">
        <v>2456</v>
      </c>
      <c r="C38" s="1834"/>
      <c r="D38" s="1834"/>
      <c r="E38" s="1834"/>
      <c r="F38" s="1834"/>
    </row>
  </sheetData>
  <mergeCells count="7">
    <mergeCell ref="B38:F38"/>
    <mergeCell ref="C18:C19"/>
    <mergeCell ref="D18:F18"/>
    <mergeCell ref="B18:B19"/>
    <mergeCell ref="B28:B29"/>
    <mergeCell ref="C28:H28"/>
    <mergeCell ref="B36:D36"/>
  </mergeCells>
  <phoneticPr fontId="2"/>
  <pageMargins left="0.7" right="0.7" top="0.75" bottom="0.75" header="0.3" footer="0.3"/>
  <pageSetup paperSize="9" orientation="portrait" r:id="rId1"/>
  <headerFooter>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5"/>
  <sheetViews>
    <sheetView zoomScaleNormal="100" workbookViewId="0">
      <selection activeCell="G22" sqref="G22:H22"/>
    </sheetView>
  </sheetViews>
  <sheetFormatPr defaultRowHeight="13.5"/>
  <cols>
    <col min="1" max="1" width="2" style="11" customWidth="1"/>
    <col min="2" max="5" width="4" style="11" customWidth="1"/>
    <col min="6" max="6" width="5.75" style="11" customWidth="1"/>
    <col min="7" max="23" width="4" style="11" customWidth="1"/>
    <col min="24" max="16384" width="9" style="11"/>
  </cols>
  <sheetData>
    <row r="1" spans="1:35" s="148" customFormat="1" ht="26.25" customHeight="1">
      <c r="A1" s="144" t="s">
        <v>1319</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c r="J2" s="1676" t="s">
        <v>1850</v>
      </c>
      <c r="K2" s="1676"/>
      <c r="L2" s="295" t="s">
        <v>2192</v>
      </c>
      <c r="M2" s="295"/>
      <c r="N2" s="295"/>
      <c r="O2" s="295"/>
      <c r="P2" s="295"/>
      <c r="Q2" s="295"/>
      <c r="R2" s="295"/>
    </row>
    <row r="3" spans="1:35" ht="15.95" customHeight="1">
      <c r="L3" s="295" t="s">
        <v>2193</v>
      </c>
      <c r="M3" s="295"/>
      <c r="N3" s="295"/>
      <c r="O3" s="295"/>
      <c r="P3" s="295"/>
      <c r="Q3" s="295"/>
      <c r="R3" s="295"/>
    </row>
    <row r="4" spans="1:35" ht="15.95" customHeight="1">
      <c r="L4" s="500" t="s">
        <v>1964</v>
      </c>
      <c r="M4" s="500"/>
      <c r="N4" s="500"/>
      <c r="O4" s="500"/>
      <c r="P4" s="500"/>
      <c r="Q4" s="500"/>
      <c r="R4" s="500"/>
    </row>
    <row r="5" spans="1:35">
      <c r="B5" s="1540" t="s">
        <v>1614</v>
      </c>
      <c r="C5" s="1485"/>
      <c r="D5" s="1485"/>
      <c r="E5" s="1485" t="s">
        <v>1615</v>
      </c>
      <c r="F5" s="1485"/>
      <c r="G5" s="1485"/>
      <c r="H5" s="1485"/>
      <c r="I5" s="1485" t="s">
        <v>1675</v>
      </c>
      <c r="J5" s="1485"/>
      <c r="K5" s="1485"/>
      <c r="L5" s="1485"/>
      <c r="M5" s="1485"/>
      <c r="N5" s="1485"/>
      <c r="O5" s="1485" t="s">
        <v>380</v>
      </c>
      <c r="P5" s="1485"/>
      <c r="Q5" s="1485"/>
      <c r="R5" s="1485"/>
      <c r="S5" s="1485"/>
      <c r="T5" s="1647"/>
    </row>
    <row r="6" spans="1:35" ht="29.25" customHeight="1">
      <c r="B6" s="1541"/>
      <c r="C6" s="1449"/>
      <c r="D6" s="1449"/>
      <c r="E6" s="1444" t="s">
        <v>1260</v>
      </c>
      <c r="F6" s="1449"/>
      <c r="G6" s="1443"/>
      <c r="H6" s="1443"/>
      <c r="I6" s="1444" t="s">
        <v>1252</v>
      </c>
      <c r="J6" s="1449"/>
      <c r="K6" s="1449"/>
      <c r="L6" s="1444" t="s">
        <v>1253</v>
      </c>
      <c r="M6" s="1444"/>
      <c r="N6" s="1444"/>
      <c r="O6" s="1444" t="s">
        <v>1254</v>
      </c>
      <c r="P6" s="1449"/>
      <c r="Q6" s="1449"/>
      <c r="R6" s="1444" t="s">
        <v>1253</v>
      </c>
      <c r="S6" s="1444"/>
      <c r="T6" s="1844"/>
    </row>
    <row r="7" spans="1:35" ht="21" customHeight="1">
      <c r="B7" s="1474" t="s">
        <v>931</v>
      </c>
      <c r="C7" s="1475"/>
      <c r="D7" s="1475"/>
      <c r="E7" s="1843">
        <v>188</v>
      </c>
      <c r="F7" s="1843"/>
      <c r="G7" s="1509"/>
      <c r="H7" s="1509"/>
      <c r="I7" s="1843">
        <v>3215</v>
      </c>
      <c r="J7" s="1843"/>
      <c r="K7" s="1843"/>
      <c r="L7" s="1841">
        <v>28.6</v>
      </c>
      <c r="M7" s="1841"/>
      <c r="N7" s="1841"/>
      <c r="O7" s="1843">
        <v>7179384</v>
      </c>
      <c r="P7" s="1843"/>
      <c r="Q7" s="1843"/>
      <c r="R7" s="1841">
        <v>17</v>
      </c>
      <c r="S7" s="1841"/>
      <c r="T7" s="1842"/>
    </row>
    <row r="8" spans="1:35" ht="21" customHeight="1">
      <c r="B8" s="1474" t="s">
        <v>1504</v>
      </c>
      <c r="C8" s="1475"/>
      <c r="D8" s="1475"/>
      <c r="E8" s="1843">
        <v>465</v>
      </c>
      <c r="F8" s="1843"/>
      <c r="G8" s="1509"/>
      <c r="H8" s="1509"/>
      <c r="I8" s="1843">
        <v>3425</v>
      </c>
      <c r="J8" s="1843"/>
      <c r="K8" s="1843"/>
      <c r="L8" s="1841">
        <f t="shared" ref="L8:L13" si="0">(I8-I7)/I7*100</f>
        <v>6.5318818040435458</v>
      </c>
      <c r="M8" s="1841"/>
      <c r="N8" s="1841"/>
      <c r="O8" s="1843">
        <v>7687778</v>
      </c>
      <c r="P8" s="1843"/>
      <c r="Q8" s="1843"/>
      <c r="R8" s="1841">
        <f t="shared" ref="R8:R13" si="1">(O8-O7)/O7*100</f>
        <v>7.0813039113104965</v>
      </c>
      <c r="S8" s="1841"/>
      <c r="T8" s="1842"/>
    </row>
    <row r="9" spans="1:35" ht="21" customHeight="1">
      <c r="B9" s="1474" t="s">
        <v>274</v>
      </c>
      <c r="C9" s="1475"/>
      <c r="D9" s="1475"/>
      <c r="E9" s="1843">
        <v>437</v>
      </c>
      <c r="F9" s="1843"/>
      <c r="G9" s="1509"/>
      <c r="H9" s="1509"/>
      <c r="I9" s="1843">
        <v>3844</v>
      </c>
      <c r="J9" s="1843"/>
      <c r="K9" s="1843"/>
      <c r="L9" s="1841">
        <f t="shared" si="0"/>
        <v>12.233576642335766</v>
      </c>
      <c r="M9" s="1841"/>
      <c r="N9" s="1841"/>
      <c r="O9" s="1843">
        <v>10313838</v>
      </c>
      <c r="P9" s="1843"/>
      <c r="Q9" s="1843"/>
      <c r="R9" s="1841">
        <f t="shared" si="1"/>
        <v>34.158894806795928</v>
      </c>
      <c r="S9" s="1841"/>
      <c r="T9" s="1842"/>
    </row>
    <row r="10" spans="1:35" ht="21" customHeight="1">
      <c r="B10" s="1474" t="s">
        <v>928</v>
      </c>
      <c r="C10" s="1475"/>
      <c r="D10" s="1475"/>
      <c r="E10" s="1843">
        <v>388</v>
      </c>
      <c r="F10" s="1843"/>
      <c r="G10" s="1509"/>
      <c r="H10" s="1509"/>
      <c r="I10" s="1843">
        <v>2737</v>
      </c>
      <c r="J10" s="1843"/>
      <c r="K10" s="1843"/>
      <c r="L10" s="1841">
        <f t="shared" si="0"/>
        <v>-28.798126951092613</v>
      </c>
      <c r="M10" s="1841"/>
      <c r="N10" s="1841"/>
      <c r="O10" s="1843">
        <v>8888181</v>
      </c>
      <c r="P10" s="1843"/>
      <c r="Q10" s="1843"/>
      <c r="R10" s="1841">
        <f t="shared" si="1"/>
        <v>-13.822759287085951</v>
      </c>
      <c r="S10" s="1841"/>
      <c r="T10" s="1842"/>
    </row>
    <row r="11" spans="1:35" ht="21" customHeight="1">
      <c r="B11" s="1474" t="s">
        <v>433</v>
      </c>
      <c r="C11" s="1475"/>
      <c r="D11" s="1475"/>
      <c r="E11" s="1843">
        <v>299</v>
      </c>
      <c r="F11" s="1509"/>
      <c r="G11" s="1509"/>
      <c r="H11" s="1509"/>
      <c r="I11" s="1843">
        <v>2207</v>
      </c>
      <c r="J11" s="1843"/>
      <c r="K11" s="1843"/>
      <c r="L11" s="1841">
        <f t="shared" si="0"/>
        <v>-19.36426744610888</v>
      </c>
      <c r="M11" s="1841"/>
      <c r="N11" s="1841"/>
      <c r="O11" s="1843">
        <v>4867500</v>
      </c>
      <c r="P11" s="1843"/>
      <c r="Q11" s="1843"/>
      <c r="R11" s="1841">
        <f t="shared" si="1"/>
        <v>-45.236263752954628</v>
      </c>
      <c r="S11" s="1841"/>
      <c r="T11" s="1842"/>
    </row>
    <row r="12" spans="1:35" ht="21" customHeight="1">
      <c r="B12" s="1474" t="s">
        <v>1881</v>
      </c>
      <c r="C12" s="1475"/>
      <c r="D12" s="1475"/>
      <c r="E12" s="1843">
        <v>306</v>
      </c>
      <c r="F12" s="1843"/>
      <c r="G12" s="1843"/>
      <c r="H12" s="1843"/>
      <c r="I12" s="1843">
        <v>2501</v>
      </c>
      <c r="J12" s="1843"/>
      <c r="K12" s="1843"/>
      <c r="L12" s="1841">
        <f t="shared" si="0"/>
        <v>13.3212505663797</v>
      </c>
      <c r="M12" s="1841"/>
      <c r="N12" s="1841"/>
      <c r="O12" s="1843">
        <v>7577400</v>
      </c>
      <c r="P12" s="1843"/>
      <c r="Q12" s="1843"/>
      <c r="R12" s="1841">
        <f t="shared" si="1"/>
        <v>55.673343605546997</v>
      </c>
      <c r="S12" s="1841"/>
      <c r="T12" s="1842"/>
    </row>
    <row r="13" spans="1:35" ht="21" customHeight="1">
      <c r="B13" s="1487" t="s">
        <v>1992</v>
      </c>
      <c r="C13" s="1488"/>
      <c r="D13" s="1488"/>
      <c r="E13" s="1854">
        <v>324</v>
      </c>
      <c r="F13" s="1854"/>
      <c r="G13" s="1854"/>
      <c r="H13" s="1854"/>
      <c r="I13" s="1854">
        <v>2826</v>
      </c>
      <c r="J13" s="1854"/>
      <c r="K13" s="1854"/>
      <c r="L13" s="1850">
        <f t="shared" si="0"/>
        <v>12.994802079168332</v>
      </c>
      <c r="M13" s="1850"/>
      <c r="N13" s="1850"/>
      <c r="O13" s="1854">
        <v>8708600</v>
      </c>
      <c r="P13" s="1854"/>
      <c r="Q13" s="1854"/>
      <c r="R13" s="1850">
        <f t="shared" si="1"/>
        <v>14.928603478765803</v>
      </c>
      <c r="S13" s="1850"/>
      <c r="T13" s="1860"/>
    </row>
    <row r="14" spans="1:35" ht="14.1" customHeight="1">
      <c r="B14" s="293" t="s">
        <v>418</v>
      </c>
      <c r="C14" s="295" t="s">
        <v>834</v>
      </c>
      <c r="D14" s="291"/>
      <c r="E14" s="291"/>
      <c r="F14" s="291"/>
      <c r="G14" s="328"/>
      <c r="H14" s="328"/>
      <c r="I14" s="329"/>
      <c r="J14" s="329"/>
      <c r="K14" s="329"/>
      <c r="L14" s="328"/>
      <c r="M14" s="328"/>
      <c r="N14" s="328"/>
      <c r="O14" s="329"/>
      <c r="P14" s="32"/>
      <c r="Q14" s="32"/>
      <c r="R14" s="76"/>
      <c r="S14" s="76"/>
      <c r="T14" s="76"/>
    </row>
    <row r="15" spans="1:35" ht="15" customHeight="1">
      <c r="B15" s="291"/>
      <c r="C15" s="291"/>
      <c r="D15" s="291"/>
      <c r="E15" s="291"/>
      <c r="F15" s="291"/>
      <c r="G15" s="272"/>
      <c r="H15" s="272"/>
      <c r="I15" s="272"/>
      <c r="J15" s="272"/>
      <c r="K15" s="272"/>
      <c r="L15" s="272"/>
      <c r="M15" s="272"/>
      <c r="N15" s="272"/>
      <c r="O15" s="272"/>
    </row>
    <row r="16" spans="1:35" ht="15" customHeight="1">
      <c r="B16" s="291"/>
      <c r="C16" s="291"/>
      <c r="D16" s="291"/>
      <c r="E16" s="291"/>
      <c r="F16" s="291"/>
      <c r="G16" s="272"/>
      <c r="H16" s="272"/>
      <c r="I16" s="272"/>
      <c r="J16" s="272"/>
      <c r="K16" s="272"/>
      <c r="L16" s="272"/>
      <c r="M16" s="272"/>
      <c r="N16" s="272"/>
      <c r="O16" s="272"/>
    </row>
    <row r="17" spans="1:35">
      <c r="B17" s="7"/>
      <c r="C17" s="7"/>
      <c r="D17" s="7"/>
      <c r="E17" s="7"/>
      <c r="F17" s="7"/>
      <c r="G17" s="7"/>
      <c r="H17" s="7"/>
      <c r="I17" s="7"/>
      <c r="J17" s="7"/>
      <c r="K17" s="7"/>
      <c r="L17" s="7"/>
      <c r="M17" s="7"/>
      <c r="N17" s="7"/>
      <c r="O17" s="7"/>
      <c r="P17" s="7"/>
      <c r="Q17" s="7"/>
      <c r="R17" s="7"/>
      <c r="S17" s="7"/>
      <c r="T17" s="7"/>
    </row>
    <row r="18" spans="1:35" s="148" customFormat="1" ht="26.25" customHeight="1">
      <c r="A18" s="144" t="s">
        <v>993</v>
      </c>
      <c r="B18" s="150"/>
      <c r="C18" s="150"/>
      <c r="D18" s="150"/>
      <c r="E18" s="150"/>
      <c r="F18" s="150"/>
      <c r="G18" s="150"/>
      <c r="H18" s="150"/>
      <c r="I18" s="150"/>
      <c r="J18" s="150"/>
      <c r="K18" s="150"/>
      <c r="L18" s="150"/>
      <c r="M18" s="150"/>
      <c r="N18" s="150"/>
      <c r="O18" s="150"/>
      <c r="P18" s="150"/>
      <c r="Q18" s="150"/>
      <c r="R18" s="150"/>
      <c r="S18" s="150"/>
      <c r="T18" s="150"/>
      <c r="U18" s="150"/>
      <c r="V18" s="150"/>
      <c r="W18" s="150"/>
      <c r="X18" s="149"/>
      <c r="Y18" s="149"/>
      <c r="Z18" s="149"/>
      <c r="AA18" s="149"/>
      <c r="AB18" s="149"/>
      <c r="AC18" s="149"/>
      <c r="AD18" s="149"/>
      <c r="AE18" s="149"/>
      <c r="AF18" s="149"/>
      <c r="AG18" s="149"/>
      <c r="AH18" s="149"/>
      <c r="AI18" s="149"/>
    </row>
    <row r="19" spans="1:35" ht="15.95" customHeight="1">
      <c r="B19" s="30"/>
      <c r="C19" s="30"/>
      <c r="D19" s="30"/>
      <c r="E19" s="30"/>
      <c r="F19" s="30"/>
      <c r="G19" s="30"/>
      <c r="H19" s="1537" t="s">
        <v>453</v>
      </c>
      <c r="I19" s="1537"/>
      <c r="J19" s="1594" t="s">
        <v>2222</v>
      </c>
      <c r="K19" s="1594"/>
      <c r="L19" s="1594"/>
      <c r="M19" s="1594"/>
      <c r="N19" s="1594"/>
      <c r="O19" s="1594"/>
      <c r="P19" s="1594"/>
      <c r="Q19" s="1594"/>
      <c r="R19" s="1594"/>
      <c r="S19" s="1550"/>
    </row>
    <row r="20" spans="1:35" ht="15.95" customHeight="1">
      <c r="B20" s="22"/>
      <c r="C20" s="22"/>
      <c r="D20" s="22"/>
      <c r="E20" s="22"/>
      <c r="F20" s="22"/>
      <c r="G20" s="44"/>
      <c r="H20" s="293"/>
      <c r="I20" s="293"/>
      <c r="J20" s="1858" t="s">
        <v>2193</v>
      </c>
      <c r="K20" s="1859"/>
      <c r="L20" s="1859"/>
      <c r="M20" s="1859"/>
      <c r="N20" s="1859"/>
      <c r="O20" s="1859"/>
      <c r="P20" s="1859"/>
      <c r="Q20" s="1859"/>
      <c r="R20" s="1859"/>
      <c r="S20" s="272"/>
    </row>
    <row r="21" spans="1:35" ht="15.95" customHeight="1">
      <c r="B21" s="1447" t="s">
        <v>1194</v>
      </c>
      <c r="C21" s="1448"/>
      <c r="D21" s="1448"/>
      <c r="E21" s="1448"/>
      <c r="F21" s="1448"/>
      <c r="G21" s="1867" t="s">
        <v>2432</v>
      </c>
      <c r="H21" s="1867"/>
      <c r="I21" s="1867"/>
      <c r="J21" s="1867"/>
      <c r="K21" s="1867"/>
      <c r="L21" s="1867"/>
      <c r="M21" s="1867"/>
      <c r="N21" s="1867"/>
      <c r="O21" s="1867"/>
      <c r="P21" s="1867"/>
      <c r="Q21" s="1867"/>
      <c r="R21" s="1868"/>
      <c r="S21" s="7"/>
      <c r="T21" s="7"/>
    </row>
    <row r="22" spans="1:35" ht="18.75" customHeight="1">
      <c r="B22" s="1465"/>
      <c r="C22" s="1443"/>
      <c r="D22" s="1443"/>
      <c r="E22" s="1443"/>
      <c r="F22" s="1443"/>
      <c r="G22" s="1543" t="s">
        <v>1504</v>
      </c>
      <c r="H22" s="1543"/>
      <c r="I22" s="1543" t="s">
        <v>274</v>
      </c>
      <c r="J22" s="1543"/>
      <c r="K22" s="1543" t="s">
        <v>928</v>
      </c>
      <c r="L22" s="1543"/>
      <c r="M22" s="1543" t="s">
        <v>433</v>
      </c>
      <c r="N22" s="1543"/>
      <c r="O22" s="1543" t="s">
        <v>1881</v>
      </c>
      <c r="P22" s="1543"/>
      <c r="Q22" s="1543" t="s">
        <v>1992</v>
      </c>
      <c r="R22" s="1853"/>
    </row>
    <row r="23" spans="1:35" ht="21" customHeight="1">
      <c r="B23" s="1738" t="s">
        <v>2115</v>
      </c>
      <c r="C23" s="1739"/>
      <c r="D23" s="1739"/>
      <c r="E23" s="1739"/>
      <c r="F23" s="1739"/>
      <c r="G23" s="1851">
        <v>465</v>
      </c>
      <c r="H23" s="1851"/>
      <c r="I23" s="1851">
        <v>437</v>
      </c>
      <c r="J23" s="1851"/>
      <c r="K23" s="1851">
        <v>388</v>
      </c>
      <c r="L23" s="1851"/>
      <c r="M23" s="1851">
        <v>299</v>
      </c>
      <c r="N23" s="1851"/>
      <c r="O23" s="1851">
        <v>306</v>
      </c>
      <c r="P23" s="1851"/>
      <c r="Q23" s="1851">
        <v>324</v>
      </c>
      <c r="R23" s="1852"/>
    </row>
    <row r="24" spans="1:35" ht="21" customHeight="1">
      <c r="B24" s="1738" t="s">
        <v>161</v>
      </c>
      <c r="C24" s="1739"/>
      <c r="D24" s="1739"/>
      <c r="E24" s="1739"/>
      <c r="F24" s="1739"/>
      <c r="G24" s="1851">
        <v>68</v>
      </c>
      <c r="H24" s="1851"/>
      <c r="I24" s="1851">
        <v>69</v>
      </c>
      <c r="J24" s="1851"/>
      <c r="K24" s="1847">
        <v>56</v>
      </c>
      <c r="L24" s="1847"/>
      <c r="M24" s="1847">
        <v>54</v>
      </c>
      <c r="N24" s="1847"/>
      <c r="O24" s="1847">
        <v>61</v>
      </c>
      <c r="P24" s="1847"/>
      <c r="Q24" s="1847">
        <v>59</v>
      </c>
      <c r="R24" s="1848"/>
    </row>
    <row r="25" spans="1:35" ht="21" customHeight="1">
      <c r="B25" s="1738" t="s">
        <v>162</v>
      </c>
      <c r="C25" s="1739"/>
      <c r="D25" s="1739"/>
      <c r="E25" s="1739"/>
      <c r="F25" s="1739"/>
      <c r="G25" s="1851">
        <v>397</v>
      </c>
      <c r="H25" s="1851"/>
      <c r="I25" s="1851">
        <v>368</v>
      </c>
      <c r="J25" s="1851"/>
      <c r="K25" s="1847">
        <v>332</v>
      </c>
      <c r="L25" s="1847"/>
      <c r="M25" s="1847">
        <v>245</v>
      </c>
      <c r="N25" s="1847"/>
      <c r="O25" s="1847">
        <v>245</v>
      </c>
      <c r="P25" s="1847"/>
      <c r="Q25" s="1847">
        <v>265</v>
      </c>
      <c r="R25" s="1848"/>
    </row>
    <row r="26" spans="1:35" ht="21" customHeight="1">
      <c r="B26" s="647"/>
      <c r="C26" s="1865" t="s">
        <v>1195</v>
      </c>
      <c r="D26" s="1857"/>
      <c r="E26" s="1857"/>
      <c r="F26" s="1857"/>
      <c r="G26" s="1816">
        <v>4</v>
      </c>
      <c r="H26" s="1816"/>
      <c r="I26" s="1816">
        <v>4</v>
      </c>
      <c r="J26" s="1816"/>
      <c r="K26" s="1610">
        <v>2</v>
      </c>
      <c r="L26" s="1610"/>
      <c r="M26" s="1610">
        <v>1</v>
      </c>
      <c r="N26" s="1610"/>
      <c r="O26" s="1610">
        <v>1</v>
      </c>
      <c r="P26" s="1610"/>
      <c r="Q26" s="1610">
        <v>2</v>
      </c>
      <c r="R26" s="1612"/>
    </row>
    <row r="27" spans="1:35" ht="21" customHeight="1">
      <c r="B27" s="647"/>
      <c r="C27" s="1866" t="s">
        <v>1196</v>
      </c>
      <c r="D27" s="1784"/>
      <c r="E27" s="1784"/>
      <c r="F27" s="1784"/>
      <c r="G27" s="1812">
        <v>37</v>
      </c>
      <c r="H27" s="1857"/>
      <c r="I27" s="1812">
        <v>33</v>
      </c>
      <c r="J27" s="1857"/>
      <c r="K27" s="1610">
        <v>31</v>
      </c>
      <c r="L27" s="1610"/>
      <c r="M27" s="1610">
        <v>20</v>
      </c>
      <c r="N27" s="1610"/>
      <c r="O27" s="1610">
        <v>30</v>
      </c>
      <c r="P27" s="1610"/>
      <c r="Q27" s="1610">
        <v>30</v>
      </c>
      <c r="R27" s="1612"/>
    </row>
    <row r="28" spans="1:35" ht="21" customHeight="1">
      <c r="B28" s="647"/>
      <c r="C28" s="1865" t="s">
        <v>1197</v>
      </c>
      <c r="D28" s="1857"/>
      <c r="E28" s="1857"/>
      <c r="F28" s="1857"/>
      <c r="G28" s="1812">
        <v>135</v>
      </c>
      <c r="H28" s="1857"/>
      <c r="I28" s="1812">
        <v>128</v>
      </c>
      <c r="J28" s="1857"/>
      <c r="K28" s="1610">
        <v>118</v>
      </c>
      <c r="L28" s="1610"/>
      <c r="M28" s="1610">
        <v>71</v>
      </c>
      <c r="N28" s="1610"/>
      <c r="O28" s="1610">
        <v>70</v>
      </c>
      <c r="P28" s="1610"/>
      <c r="Q28" s="1610">
        <v>77</v>
      </c>
      <c r="R28" s="1612"/>
    </row>
    <row r="29" spans="1:35" ht="21" customHeight="1">
      <c r="B29" s="647"/>
      <c r="C29" s="1855" t="s">
        <v>1851</v>
      </c>
      <c r="D29" s="1856"/>
      <c r="E29" s="1856"/>
      <c r="F29" s="1856"/>
      <c r="G29" s="1812">
        <v>37</v>
      </c>
      <c r="H29" s="1857"/>
      <c r="I29" s="1812">
        <v>38</v>
      </c>
      <c r="J29" s="1857"/>
      <c r="K29" s="1610">
        <v>31</v>
      </c>
      <c r="L29" s="1610"/>
      <c r="M29" s="1816">
        <v>45</v>
      </c>
      <c r="N29" s="1816"/>
      <c r="O29" s="1816">
        <v>36</v>
      </c>
      <c r="P29" s="1816"/>
      <c r="Q29" s="1816">
        <v>44</v>
      </c>
      <c r="R29" s="1849"/>
    </row>
    <row r="30" spans="1:35" ht="21" customHeight="1">
      <c r="B30" s="647"/>
      <c r="C30" s="1855" t="s">
        <v>1852</v>
      </c>
      <c r="D30" s="1856"/>
      <c r="E30" s="1856"/>
      <c r="F30" s="1856"/>
      <c r="G30" s="1812">
        <v>49</v>
      </c>
      <c r="H30" s="1857"/>
      <c r="I30" s="1812">
        <v>42</v>
      </c>
      <c r="J30" s="1857"/>
      <c r="K30" s="1610">
        <v>38</v>
      </c>
      <c r="L30" s="1610"/>
      <c r="M30" s="1816">
        <v>99</v>
      </c>
      <c r="N30" s="1816"/>
      <c r="O30" s="1816">
        <v>97</v>
      </c>
      <c r="P30" s="1816"/>
      <c r="Q30" s="1816">
        <v>101</v>
      </c>
      <c r="R30" s="1849"/>
    </row>
    <row r="31" spans="1:35" ht="21" customHeight="1">
      <c r="B31" s="647"/>
      <c r="C31" s="1863" t="s">
        <v>1853</v>
      </c>
      <c r="D31" s="1864"/>
      <c r="E31" s="1864"/>
      <c r="F31" s="1864"/>
      <c r="G31" s="1816" t="s">
        <v>15</v>
      </c>
      <c r="H31" s="1816"/>
      <c r="I31" s="1816" t="s">
        <v>15</v>
      </c>
      <c r="J31" s="1816"/>
      <c r="K31" s="1816" t="s">
        <v>15</v>
      </c>
      <c r="L31" s="1816"/>
      <c r="M31" s="1816">
        <v>9</v>
      </c>
      <c r="N31" s="1816"/>
      <c r="O31" s="1816">
        <v>11</v>
      </c>
      <c r="P31" s="1816"/>
      <c r="Q31" s="1816">
        <v>11</v>
      </c>
      <c r="R31" s="1849"/>
    </row>
    <row r="32" spans="1:35" ht="21" customHeight="1">
      <c r="B32" s="648"/>
      <c r="C32" s="1861" t="s">
        <v>379</v>
      </c>
      <c r="D32" s="1862"/>
      <c r="E32" s="1862"/>
      <c r="F32" s="1862"/>
      <c r="G32" s="1814">
        <v>135</v>
      </c>
      <c r="H32" s="1862"/>
      <c r="I32" s="1814">
        <v>123</v>
      </c>
      <c r="J32" s="1862"/>
      <c r="K32" s="1845">
        <v>112</v>
      </c>
      <c r="L32" s="1845"/>
      <c r="M32" s="1845" t="s">
        <v>15</v>
      </c>
      <c r="N32" s="1845"/>
      <c r="O32" s="1845" t="s">
        <v>15</v>
      </c>
      <c r="P32" s="1845"/>
      <c r="Q32" s="1845" t="s">
        <v>15</v>
      </c>
      <c r="R32" s="1846"/>
    </row>
    <row r="33" spans="2:20" ht="15.95" customHeight="1">
      <c r="B33" s="293" t="s">
        <v>418</v>
      </c>
      <c r="C33" s="295" t="s">
        <v>834</v>
      </c>
      <c r="D33" s="291"/>
      <c r="E33" s="291"/>
      <c r="F33" s="291"/>
      <c r="G33" s="294"/>
      <c r="H33" s="296"/>
      <c r="I33" s="296"/>
      <c r="J33" s="296"/>
      <c r="K33" s="296"/>
      <c r="L33" s="296"/>
      <c r="M33" s="296"/>
      <c r="N33" s="296"/>
      <c r="O33" s="296"/>
      <c r="P33" s="7"/>
      <c r="Q33" s="7"/>
      <c r="R33" s="7"/>
      <c r="S33" s="7"/>
      <c r="T33" s="7"/>
    </row>
    <row r="34" spans="2:20" ht="15.95" customHeight="1">
      <c r="B34" s="296"/>
      <c r="C34" s="291"/>
      <c r="D34" s="291"/>
      <c r="E34" s="291"/>
      <c r="F34" s="291"/>
      <c r="G34" s="294"/>
      <c r="H34" s="296"/>
      <c r="I34" s="296"/>
      <c r="J34" s="296"/>
      <c r="K34" s="296"/>
      <c r="L34" s="296"/>
      <c r="M34" s="296"/>
      <c r="N34" s="296"/>
      <c r="O34" s="296"/>
      <c r="P34" s="7"/>
      <c r="Q34" s="7"/>
      <c r="R34" s="7"/>
      <c r="S34" s="7"/>
      <c r="T34" s="7"/>
    </row>
    <row r="35" spans="2:20" ht="15.95" customHeight="1">
      <c r="B35" s="296"/>
      <c r="C35" s="291"/>
      <c r="D35" s="291"/>
      <c r="E35" s="291"/>
      <c r="F35" s="291"/>
      <c r="G35" s="291"/>
      <c r="H35" s="272"/>
      <c r="I35" s="327"/>
      <c r="J35" s="327"/>
      <c r="K35" s="289"/>
      <c r="L35" s="289"/>
      <c r="M35" s="327"/>
      <c r="N35" s="327"/>
      <c r="O35" s="327"/>
      <c r="P35" s="26"/>
    </row>
    <row r="36" spans="2:20" ht="14.1" customHeight="1">
      <c r="B36" s="77"/>
      <c r="C36" s="77"/>
      <c r="D36" s="77"/>
      <c r="E36" s="77"/>
      <c r="F36" s="77"/>
      <c r="G36" s="78"/>
      <c r="H36" s="42"/>
      <c r="I36" s="78"/>
      <c r="J36" s="42"/>
      <c r="K36" s="78"/>
      <c r="L36" s="42"/>
      <c r="M36" s="78"/>
      <c r="N36" s="42"/>
      <c r="O36" s="78"/>
      <c r="P36" s="42"/>
    </row>
    <row r="37" spans="2:20" ht="14.1" customHeight="1">
      <c r="B37" s="77"/>
      <c r="C37" s="77"/>
      <c r="D37" s="77"/>
      <c r="E37" s="77"/>
      <c r="F37" s="77"/>
      <c r="G37" s="78"/>
      <c r="H37" s="42"/>
      <c r="I37" s="78"/>
      <c r="J37" s="42"/>
      <c r="K37" s="78"/>
      <c r="L37" s="42"/>
      <c r="M37" s="78"/>
      <c r="N37" s="42"/>
      <c r="O37" s="78"/>
      <c r="P37" s="42"/>
    </row>
    <row r="38" spans="2:20" ht="14.1" customHeight="1">
      <c r="B38" s="77"/>
      <c r="C38" s="77"/>
      <c r="D38" s="77"/>
      <c r="E38" s="77"/>
      <c r="F38" s="77"/>
      <c r="G38" s="78"/>
      <c r="H38" s="42"/>
      <c r="I38" s="78"/>
      <c r="J38" s="42"/>
      <c r="K38" s="78"/>
      <c r="L38" s="42"/>
      <c r="M38" s="78"/>
      <c r="N38" s="42"/>
      <c r="O38" s="78"/>
      <c r="P38" s="42"/>
    </row>
    <row r="39" spans="2:20" ht="14.1" customHeight="1">
      <c r="B39" s="29"/>
      <c r="C39" s="7"/>
      <c r="D39" s="7"/>
      <c r="E39" s="7"/>
      <c r="F39" s="7"/>
      <c r="G39" s="44"/>
      <c r="H39" s="49"/>
      <c r="I39" s="44"/>
      <c r="J39" s="49"/>
      <c r="K39" s="44"/>
      <c r="L39" s="49"/>
      <c r="M39" s="44"/>
      <c r="N39" s="49"/>
      <c r="O39" s="44"/>
      <c r="P39" s="49"/>
    </row>
    <row r="40" spans="2:20" ht="14.1" customHeight="1">
      <c r="B40" s="29"/>
      <c r="C40" s="26"/>
      <c r="D40" s="26"/>
      <c r="E40" s="26"/>
      <c r="F40" s="26"/>
      <c r="G40" s="30"/>
      <c r="H40" s="29"/>
      <c r="I40" s="30"/>
      <c r="J40" s="29"/>
      <c r="K40" s="30"/>
      <c r="L40" s="29"/>
      <c r="M40" s="30"/>
      <c r="N40" s="29"/>
      <c r="O40" s="30"/>
      <c r="P40" s="29"/>
    </row>
    <row r="41" spans="2:20" ht="14.1" customHeight="1">
      <c r="B41" s="29"/>
      <c r="C41" s="7"/>
      <c r="D41" s="7"/>
      <c r="E41" s="7"/>
      <c r="F41" s="7"/>
      <c r="G41" s="30"/>
      <c r="H41" s="29"/>
      <c r="I41" s="30"/>
      <c r="J41" s="29"/>
      <c r="K41" s="30"/>
      <c r="L41" s="29"/>
      <c r="M41" s="30"/>
      <c r="N41" s="29"/>
      <c r="O41" s="30"/>
      <c r="P41" s="29"/>
    </row>
    <row r="42" spans="2:20" ht="14.1" customHeight="1">
      <c r="B42" s="29"/>
      <c r="C42" s="7"/>
      <c r="D42" s="7"/>
      <c r="E42" s="7"/>
      <c r="F42" s="7"/>
      <c r="G42" s="30"/>
      <c r="H42" s="29"/>
      <c r="I42" s="30"/>
      <c r="J42" s="29"/>
      <c r="K42" s="30"/>
      <c r="L42" s="29"/>
      <c r="M42" s="30"/>
      <c r="N42" s="29"/>
      <c r="O42" s="30"/>
      <c r="P42" s="29"/>
    </row>
    <row r="43" spans="2:20" ht="24" customHeight="1">
      <c r="B43" s="29"/>
      <c r="C43" s="16"/>
      <c r="D43" s="16"/>
      <c r="E43" s="16"/>
      <c r="F43" s="16"/>
      <c r="G43" s="30"/>
      <c r="H43" s="29"/>
      <c r="I43" s="30"/>
      <c r="J43" s="29"/>
      <c r="K43" s="30"/>
      <c r="L43" s="29"/>
      <c r="M43" s="30"/>
      <c r="N43" s="29"/>
      <c r="O43" s="30"/>
      <c r="P43" s="29"/>
    </row>
    <row r="44" spans="2:20" ht="14.1" customHeight="1">
      <c r="B44" s="29"/>
      <c r="C44" s="7"/>
      <c r="D44" s="7"/>
      <c r="E44" s="7"/>
      <c r="F44" s="7"/>
      <c r="G44" s="30"/>
      <c r="H44" s="29"/>
      <c r="I44" s="30"/>
      <c r="J44" s="29"/>
      <c r="K44" s="30"/>
      <c r="L44" s="29"/>
      <c r="M44" s="30"/>
      <c r="N44" s="29"/>
      <c r="O44" s="30"/>
      <c r="P44" s="29"/>
    </row>
    <row r="45" spans="2:20" ht="15.95" customHeight="1">
      <c r="M45" s="29"/>
    </row>
  </sheetData>
  <mergeCells count="133">
    <mergeCell ref="B5:D6"/>
    <mergeCell ref="E5:H5"/>
    <mergeCell ref="B9:D9"/>
    <mergeCell ref="E9:H9"/>
    <mergeCell ref="H19:I19"/>
    <mergeCell ref="E6:H6"/>
    <mergeCell ref="B13:D13"/>
    <mergeCell ref="E13:H13"/>
    <mergeCell ref="E10:H10"/>
    <mergeCell ref="B10:D10"/>
    <mergeCell ref="I6:K6"/>
    <mergeCell ref="B8:D8"/>
    <mergeCell ref="I13:K13"/>
    <mergeCell ref="I5:N5"/>
    <mergeCell ref="B12:D12"/>
    <mergeCell ref="I11:K11"/>
    <mergeCell ref="I9:K9"/>
    <mergeCell ref="L10:N10"/>
    <mergeCell ref="L9:N9"/>
    <mergeCell ref="I8:K8"/>
    <mergeCell ref="E8:H8"/>
    <mergeCell ref="B11:D11"/>
    <mergeCell ref="G21:R21"/>
    <mergeCell ref="O24:P24"/>
    <mergeCell ref="L12:N12"/>
    <mergeCell ref="O23:P23"/>
    <mergeCell ref="I22:J22"/>
    <mergeCell ref="G22:H22"/>
    <mergeCell ref="E12:H12"/>
    <mergeCell ref="M22:N22"/>
    <mergeCell ref="K23:L23"/>
    <mergeCell ref="B21:F22"/>
    <mergeCell ref="G23:H23"/>
    <mergeCell ref="B23:F23"/>
    <mergeCell ref="K22:L22"/>
    <mergeCell ref="M24:N24"/>
    <mergeCell ref="M23:N23"/>
    <mergeCell ref="K24:L24"/>
    <mergeCell ref="O11:Q11"/>
    <mergeCell ref="M27:N27"/>
    <mergeCell ref="G24:H24"/>
    <mergeCell ref="G25:H25"/>
    <mergeCell ref="K26:L26"/>
    <mergeCell ref="O27:P27"/>
    <mergeCell ref="O26:P26"/>
    <mergeCell ref="B25:F25"/>
    <mergeCell ref="B24:F24"/>
    <mergeCell ref="C27:F27"/>
    <mergeCell ref="C26:F26"/>
    <mergeCell ref="I26:J26"/>
    <mergeCell ref="I27:J27"/>
    <mergeCell ref="O25:P25"/>
    <mergeCell ref="C32:F32"/>
    <mergeCell ref="O32:P32"/>
    <mergeCell ref="K32:L32"/>
    <mergeCell ref="I32:J32"/>
    <mergeCell ref="G32:H32"/>
    <mergeCell ref="G27:H27"/>
    <mergeCell ref="C29:F29"/>
    <mergeCell ref="I28:J28"/>
    <mergeCell ref="G28:H28"/>
    <mergeCell ref="C31:F31"/>
    <mergeCell ref="K30:L30"/>
    <mergeCell ref="M29:N29"/>
    <mergeCell ref="G31:H31"/>
    <mergeCell ref="I31:J31"/>
    <mergeCell ref="M30:N30"/>
    <mergeCell ref="K29:L29"/>
    <mergeCell ref="I29:J29"/>
    <mergeCell ref="C28:F28"/>
    <mergeCell ref="O31:P31"/>
    <mergeCell ref="O29:P29"/>
    <mergeCell ref="M31:N31"/>
    <mergeCell ref="O30:P30"/>
    <mergeCell ref="K31:L31"/>
    <mergeCell ref="M28:N28"/>
    <mergeCell ref="C30:F30"/>
    <mergeCell ref="G29:H29"/>
    <mergeCell ref="G30:H30"/>
    <mergeCell ref="I30:J30"/>
    <mergeCell ref="K25:L25"/>
    <mergeCell ref="I25:J25"/>
    <mergeCell ref="M26:N26"/>
    <mergeCell ref="G26:H26"/>
    <mergeCell ref="O5:T5"/>
    <mergeCell ref="R10:T10"/>
    <mergeCell ref="K28:L28"/>
    <mergeCell ref="O28:P28"/>
    <mergeCell ref="O12:Q12"/>
    <mergeCell ref="I12:K12"/>
    <mergeCell ref="E11:H11"/>
    <mergeCell ref="I24:J24"/>
    <mergeCell ref="I10:K10"/>
    <mergeCell ref="B7:D7"/>
    <mergeCell ref="L11:N11"/>
    <mergeCell ref="E7:H7"/>
    <mergeCell ref="Q24:R24"/>
    <mergeCell ref="J20:R20"/>
    <mergeCell ref="J19:S19"/>
    <mergeCell ref="R13:T13"/>
    <mergeCell ref="Q32:R32"/>
    <mergeCell ref="Q25:R25"/>
    <mergeCell ref="Q26:R26"/>
    <mergeCell ref="Q27:R27"/>
    <mergeCell ref="Q28:R28"/>
    <mergeCell ref="Q29:R29"/>
    <mergeCell ref="I7:K7"/>
    <mergeCell ref="M32:N32"/>
    <mergeCell ref="O10:Q10"/>
    <mergeCell ref="O9:Q9"/>
    <mergeCell ref="L8:N8"/>
    <mergeCell ref="R9:T9"/>
    <mergeCell ref="Q31:R31"/>
    <mergeCell ref="Q30:R30"/>
    <mergeCell ref="K27:L27"/>
    <mergeCell ref="M25:N25"/>
    <mergeCell ref="L13:N13"/>
    <mergeCell ref="R11:T11"/>
    <mergeCell ref="I23:J23"/>
    <mergeCell ref="O22:P22"/>
    <mergeCell ref="R12:T12"/>
    <mergeCell ref="Q23:R23"/>
    <mergeCell ref="Q22:R22"/>
    <mergeCell ref="O13:Q13"/>
    <mergeCell ref="J2:K2"/>
    <mergeCell ref="R7:T7"/>
    <mergeCell ref="O8:Q8"/>
    <mergeCell ref="R8:T8"/>
    <mergeCell ref="O7:Q7"/>
    <mergeCell ref="O6:Q6"/>
    <mergeCell ref="R6:T6"/>
    <mergeCell ref="L6:N6"/>
    <mergeCell ref="L7:N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71"/>
  <sheetViews>
    <sheetView zoomScaleNormal="100" workbookViewId="0">
      <selection activeCell="F74" sqref="F74"/>
    </sheetView>
  </sheetViews>
  <sheetFormatPr defaultRowHeight="13.5"/>
  <cols>
    <col min="1" max="1" width="2" style="11" customWidth="1"/>
    <col min="2" max="5" width="4" style="11" customWidth="1"/>
    <col min="6" max="6" width="5.75" style="11" customWidth="1"/>
    <col min="7" max="9" width="4" style="11" customWidth="1"/>
    <col min="10" max="10" width="4.5" style="11" customWidth="1"/>
    <col min="11" max="16" width="3.25" style="11" customWidth="1"/>
    <col min="17" max="19" width="4" style="11" customWidth="1"/>
    <col min="20" max="21" width="3.625" style="11" customWidth="1"/>
    <col min="22" max="25" width="4" style="11" customWidth="1"/>
    <col min="26" max="16384" width="9" style="11"/>
  </cols>
  <sheetData>
    <row r="1" spans="1:35" s="148" customFormat="1" ht="26.25" customHeight="1">
      <c r="A1" s="144" t="s">
        <v>844</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s="21" customFormat="1" ht="13.5" customHeight="1">
      <c r="M2" s="1498" t="s">
        <v>2219</v>
      </c>
      <c r="N2" s="1498"/>
      <c r="O2" s="1498"/>
      <c r="P2" s="1498"/>
      <c r="Q2" s="1498"/>
      <c r="R2" s="1498"/>
      <c r="S2" s="1498"/>
      <c r="T2" s="1498"/>
      <c r="U2" s="1498"/>
      <c r="V2" s="1498"/>
    </row>
    <row r="3" spans="1:35" s="45" customFormat="1" ht="21.75" customHeight="1">
      <c r="B3" s="1794" t="s">
        <v>87</v>
      </c>
      <c r="C3" s="1542"/>
      <c r="D3" s="1542"/>
      <c r="E3" s="1542"/>
      <c r="F3" s="1542"/>
      <c r="G3" s="1542"/>
      <c r="H3" s="1542"/>
      <c r="I3" s="1542"/>
      <c r="J3" s="1542"/>
      <c r="K3" s="1579" t="s">
        <v>1255</v>
      </c>
      <c r="L3" s="1542"/>
      <c r="M3" s="1542"/>
      <c r="N3" s="1579" t="s">
        <v>1256</v>
      </c>
      <c r="O3" s="1542"/>
      <c r="P3" s="1542"/>
      <c r="Q3" s="1579" t="s">
        <v>2223</v>
      </c>
      <c r="R3" s="1542"/>
      <c r="S3" s="1542"/>
      <c r="T3" s="1579" t="s">
        <v>1054</v>
      </c>
      <c r="U3" s="1542"/>
      <c r="V3" s="1810"/>
    </row>
    <row r="4" spans="1:35" s="45" customFormat="1" ht="6" customHeight="1">
      <c r="B4" s="1885" t="s">
        <v>2077</v>
      </c>
      <c r="C4" s="1886"/>
      <c r="D4" s="1886"/>
      <c r="E4" s="1886"/>
      <c r="F4" s="1886"/>
      <c r="G4" s="1886"/>
      <c r="H4" s="1886"/>
      <c r="I4" s="1886"/>
      <c r="J4" s="1887"/>
      <c r="K4" s="1891">
        <v>324</v>
      </c>
      <c r="L4" s="1891"/>
      <c r="M4" s="1891"/>
      <c r="N4" s="1891">
        <v>2826</v>
      </c>
      <c r="O4" s="1891"/>
      <c r="P4" s="1891"/>
      <c r="Q4" s="1883">
        <v>87086</v>
      </c>
      <c r="R4" s="1883"/>
      <c r="S4" s="1883"/>
      <c r="T4" s="1883">
        <v>48364</v>
      </c>
      <c r="U4" s="1883"/>
      <c r="V4" s="1884"/>
    </row>
    <row r="5" spans="1:35" s="45" customFormat="1" ht="12" customHeight="1">
      <c r="B5" s="1888"/>
      <c r="C5" s="1889"/>
      <c r="D5" s="1889"/>
      <c r="E5" s="1889"/>
      <c r="F5" s="1889"/>
      <c r="G5" s="1889"/>
      <c r="H5" s="1889"/>
      <c r="I5" s="1889"/>
      <c r="J5" s="1890"/>
      <c r="K5" s="1871"/>
      <c r="L5" s="1871"/>
      <c r="M5" s="1871"/>
      <c r="N5" s="1871"/>
      <c r="O5" s="1871"/>
      <c r="P5" s="1871"/>
      <c r="Q5" s="1869"/>
      <c r="R5" s="1869"/>
      <c r="S5" s="1869"/>
      <c r="T5" s="1869"/>
      <c r="U5" s="1869"/>
      <c r="V5" s="1870"/>
    </row>
    <row r="6" spans="1:35" s="45" customFormat="1" ht="12" customHeight="1">
      <c r="B6" s="492"/>
      <c r="C6" s="1889" t="s">
        <v>1259</v>
      </c>
      <c r="D6" s="1889"/>
      <c r="E6" s="1889"/>
      <c r="F6" s="1889"/>
      <c r="G6" s="1889"/>
      <c r="H6" s="1889"/>
      <c r="I6" s="1889"/>
      <c r="J6" s="1890"/>
      <c r="K6" s="1871">
        <v>59</v>
      </c>
      <c r="L6" s="1871"/>
      <c r="M6" s="1871"/>
      <c r="N6" s="1871">
        <v>603</v>
      </c>
      <c r="O6" s="1871"/>
      <c r="P6" s="1871"/>
      <c r="Q6" s="1869">
        <v>45951</v>
      </c>
      <c r="R6" s="1869"/>
      <c r="S6" s="1869"/>
      <c r="T6" s="1869" t="s">
        <v>1299</v>
      </c>
      <c r="U6" s="1869"/>
      <c r="V6" s="1870"/>
    </row>
    <row r="7" spans="1:35" s="45" customFormat="1" ht="12" customHeight="1">
      <c r="B7" s="493"/>
      <c r="C7" s="494"/>
      <c r="D7" s="1876" t="s">
        <v>88</v>
      </c>
      <c r="E7" s="1876"/>
      <c r="F7" s="1876"/>
      <c r="G7" s="1876"/>
      <c r="H7" s="1876"/>
      <c r="I7" s="1876"/>
      <c r="J7" s="1877"/>
      <c r="K7" s="1871" t="s">
        <v>1299</v>
      </c>
      <c r="L7" s="1871"/>
      <c r="M7" s="1871"/>
      <c r="N7" s="1871" t="s">
        <v>1299</v>
      </c>
      <c r="O7" s="1871"/>
      <c r="P7" s="1871"/>
      <c r="Q7" s="1869" t="s">
        <v>1299</v>
      </c>
      <c r="R7" s="1869"/>
      <c r="S7" s="1869"/>
      <c r="T7" s="1869" t="s">
        <v>1299</v>
      </c>
      <c r="U7" s="1869"/>
      <c r="V7" s="1870"/>
    </row>
    <row r="8" spans="1:35" s="45" customFormat="1" ht="12" customHeight="1">
      <c r="B8" s="493"/>
      <c r="C8" s="494"/>
      <c r="D8" s="1876" t="s">
        <v>89</v>
      </c>
      <c r="E8" s="1876"/>
      <c r="F8" s="1876"/>
      <c r="G8" s="1876"/>
      <c r="H8" s="1876"/>
      <c r="I8" s="1876"/>
      <c r="J8" s="1877"/>
      <c r="K8" s="1871">
        <v>2</v>
      </c>
      <c r="L8" s="1871"/>
      <c r="M8" s="1871"/>
      <c r="N8" s="1871">
        <v>17</v>
      </c>
      <c r="O8" s="1871"/>
      <c r="P8" s="1871"/>
      <c r="Q8" s="1869" t="s">
        <v>847</v>
      </c>
      <c r="R8" s="1869"/>
      <c r="S8" s="1869"/>
      <c r="T8" s="1869" t="s">
        <v>1299</v>
      </c>
      <c r="U8" s="1869"/>
      <c r="V8" s="1870"/>
    </row>
    <row r="9" spans="1:35" s="45" customFormat="1" ht="12" customHeight="1">
      <c r="B9" s="493"/>
      <c r="C9" s="494"/>
      <c r="D9" s="496" t="s">
        <v>1198</v>
      </c>
      <c r="E9" s="1872" t="s">
        <v>1854</v>
      </c>
      <c r="F9" s="1872"/>
      <c r="G9" s="1872"/>
      <c r="H9" s="1872"/>
      <c r="I9" s="1872"/>
      <c r="J9" s="1873"/>
      <c r="K9" s="1871" t="s">
        <v>1299</v>
      </c>
      <c r="L9" s="1871"/>
      <c r="M9" s="1871"/>
      <c r="N9" s="1871" t="s">
        <v>1299</v>
      </c>
      <c r="O9" s="1871"/>
      <c r="P9" s="1871"/>
      <c r="Q9" s="1874" t="s">
        <v>1299</v>
      </c>
      <c r="R9" s="1874"/>
      <c r="S9" s="1874"/>
      <c r="T9" s="1869" t="s">
        <v>1299</v>
      </c>
      <c r="U9" s="1869"/>
      <c r="V9" s="1870"/>
    </row>
    <row r="10" spans="1:35" s="45" customFormat="1" ht="12" customHeight="1">
      <c r="B10" s="493"/>
      <c r="C10" s="494"/>
      <c r="D10" s="496" t="s">
        <v>1198</v>
      </c>
      <c r="E10" s="1872" t="s">
        <v>1855</v>
      </c>
      <c r="F10" s="1872"/>
      <c r="G10" s="1872"/>
      <c r="H10" s="1872"/>
      <c r="I10" s="1872"/>
      <c r="J10" s="1873"/>
      <c r="K10" s="1875">
        <v>2</v>
      </c>
      <c r="L10" s="1875"/>
      <c r="M10" s="1875"/>
      <c r="N10" s="1875">
        <v>17</v>
      </c>
      <c r="O10" s="1875"/>
      <c r="P10" s="1875"/>
      <c r="Q10" s="1874" t="s">
        <v>847</v>
      </c>
      <c r="R10" s="1874"/>
      <c r="S10" s="1874"/>
      <c r="T10" s="1869" t="s">
        <v>1299</v>
      </c>
      <c r="U10" s="1869"/>
      <c r="V10" s="1870"/>
    </row>
    <row r="11" spans="1:35" s="45" customFormat="1" ht="12" customHeight="1">
      <c r="B11" s="493"/>
      <c r="C11" s="494"/>
      <c r="D11" s="496"/>
      <c r="E11" s="1872" t="s">
        <v>1856</v>
      </c>
      <c r="F11" s="1872"/>
      <c r="G11" s="1872"/>
      <c r="H11" s="1872"/>
      <c r="I11" s="1872"/>
      <c r="J11" s="1873"/>
      <c r="K11" s="1875" t="s">
        <v>15</v>
      </c>
      <c r="L11" s="1875"/>
      <c r="M11" s="1875"/>
      <c r="N11" s="1875" t="s">
        <v>15</v>
      </c>
      <c r="O11" s="1875"/>
      <c r="P11" s="1875"/>
      <c r="Q11" s="1874" t="s">
        <v>15</v>
      </c>
      <c r="R11" s="1874"/>
      <c r="S11" s="1874"/>
      <c r="T11" s="1869" t="s">
        <v>1299</v>
      </c>
      <c r="U11" s="1869"/>
      <c r="V11" s="1870"/>
    </row>
    <row r="12" spans="1:35" s="45" customFormat="1" ht="12" customHeight="1">
      <c r="B12" s="493"/>
      <c r="C12" s="494"/>
      <c r="D12" s="1876" t="s">
        <v>1214</v>
      </c>
      <c r="E12" s="1876"/>
      <c r="F12" s="1876"/>
      <c r="G12" s="1876"/>
      <c r="H12" s="1876"/>
      <c r="I12" s="1876"/>
      <c r="J12" s="1877"/>
      <c r="K12" s="1871">
        <v>6</v>
      </c>
      <c r="L12" s="1871"/>
      <c r="M12" s="1871"/>
      <c r="N12" s="1871">
        <v>41</v>
      </c>
      <c r="O12" s="1871"/>
      <c r="P12" s="1871"/>
      <c r="Q12" s="1869">
        <v>3422</v>
      </c>
      <c r="R12" s="1869"/>
      <c r="S12" s="1869"/>
      <c r="T12" s="1869" t="s">
        <v>1299</v>
      </c>
      <c r="U12" s="1869"/>
      <c r="V12" s="1870"/>
    </row>
    <row r="13" spans="1:35" s="45" customFormat="1" ht="12" customHeight="1">
      <c r="B13" s="493"/>
      <c r="C13" s="494"/>
      <c r="D13" s="496" t="s">
        <v>1199</v>
      </c>
      <c r="E13" s="1872" t="s">
        <v>1857</v>
      </c>
      <c r="F13" s="1872"/>
      <c r="G13" s="1872"/>
      <c r="H13" s="1872"/>
      <c r="I13" s="1872"/>
      <c r="J13" s="1873"/>
      <c r="K13" s="1875">
        <v>1</v>
      </c>
      <c r="L13" s="1875"/>
      <c r="M13" s="1875"/>
      <c r="N13" s="1875">
        <v>11</v>
      </c>
      <c r="O13" s="1875"/>
      <c r="P13" s="1875"/>
      <c r="Q13" s="1874" t="s">
        <v>847</v>
      </c>
      <c r="R13" s="1874"/>
      <c r="S13" s="1874"/>
      <c r="T13" s="1869" t="s">
        <v>1299</v>
      </c>
      <c r="U13" s="1869"/>
      <c r="V13" s="1870"/>
    </row>
    <row r="14" spans="1:35" s="45" customFormat="1" ht="12" customHeight="1">
      <c r="B14" s="493"/>
      <c r="C14" s="494"/>
      <c r="D14" s="496" t="s">
        <v>1200</v>
      </c>
      <c r="E14" s="1872" t="s">
        <v>1805</v>
      </c>
      <c r="F14" s="1872"/>
      <c r="G14" s="1872"/>
      <c r="H14" s="1872"/>
      <c r="I14" s="1872"/>
      <c r="J14" s="1873"/>
      <c r="K14" s="1875">
        <v>5</v>
      </c>
      <c r="L14" s="1875"/>
      <c r="M14" s="1875"/>
      <c r="N14" s="1875">
        <v>30</v>
      </c>
      <c r="O14" s="1875"/>
      <c r="P14" s="1875"/>
      <c r="Q14" s="1874" t="s">
        <v>2220</v>
      </c>
      <c r="R14" s="1874"/>
      <c r="S14" s="1874"/>
      <c r="T14" s="1869" t="s">
        <v>1299</v>
      </c>
      <c r="U14" s="1869"/>
      <c r="V14" s="1870"/>
    </row>
    <row r="15" spans="1:35" s="45" customFormat="1" ht="12" customHeight="1">
      <c r="B15" s="493"/>
      <c r="C15" s="494"/>
      <c r="D15" s="1876" t="s">
        <v>1806</v>
      </c>
      <c r="E15" s="1876"/>
      <c r="F15" s="1876"/>
      <c r="G15" s="1876"/>
      <c r="H15" s="1876"/>
      <c r="I15" s="1876"/>
      <c r="J15" s="1877"/>
      <c r="K15" s="1871">
        <v>14</v>
      </c>
      <c r="L15" s="1871"/>
      <c r="M15" s="1871"/>
      <c r="N15" s="1871">
        <v>156</v>
      </c>
      <c r="O15" s="1871"/>
      <c r="P15" s="1871"/>
      <c r="Q15" s="1869">
        <v>17551</v>
      </c>
      <c r="R15" s="1869"/>
      <c r="S15" s="1869"/>
      <c r="T15" s="1869" t="s">
        <v>1299</v>
      </c>
      <c r="U15" s="1869"/>
      <c r="V15" s="1870"/>
    </row>
    <row r="16" spans="1:35" s="45" customFormat="1" ht="12" customHeight="1">
      <c r="B16" s="493"/>
      <c r="C16" s="494"/>
      <c r="D16" s="496" t="s">
        <v>1201</v>
      </c>
      <c r="E16" s="1872" t="s">
        <v>1807</v>
      </c>
      <c r="F16" s="1872"/>
      <c r="G16" s="1872"/>
      <c r="H16" s="1872"/>
      <c r="I16" s="1872"/>
      <c r="J16" s="1873"/>
      <c r="K16" s="1875">
        <v>7</v>
      </c>
      <c r="L16" s="1875"/>
      <c r="M16" s="1875"/>
      <c r="N16" s="1875">
        <v>35</v>
      </c>
      <c r="O16" s="1875"/>
      <c r="P16" s="1875"/>
      <c r="Q16" s="1874">
        <v>3885</v>
      </c>
      <c r="R16" s="1874"/>
      <c r="S16" s="1874"/>
      <c r="T16" s="1869" t="s">
        <v>1299</v>
      </c>
      <c r="U16" s="1869"/>
      <c r="V16" s="1870"/>
    </row>
    <row r="17" spans="2:26" s="45" customFormat="1" ht="12" customHeight="1">
      <c r="B17" s="493"/>
      <c r="C17" s="494"/>
      <c r="D17" s="494"/>
      <c r="E17" s="1872" t="s">
        <v>1490</v>
      </c>
      <c r="F17" s="1872"/>
      <c r="G17" s="1872"/>
      <c r="H17" s="1872"/>
      <c r="I17" s="1872"/>
      <c r="J17" s="1873"/>
      <c r="K17" s="1875">
        <v>1</v>
      </c>
      <c r="L17" s="1875"/>
      <c r="M17" s="1875"/>
      <c r="N17" s="1875">
        <v>2</v>
      </c>
      <c r="O17" s="1875"/>
      <c r="P17" s="1875"/>
      <c r="Q17" s="1874" t="s">
        <v>847</v>
      </c>
      <c r="R17" s="1874"/>
      <c r="S17" s="1874"/>
      <c r="T17" s="1869" t="s">
        <v>1299</v>
      </c>
      <c r="U17" s="1869"/>
      <c r="V17" s="1870"/>
    </row>
    <row r="18" spans="2:26" s="45" customFormat="1" ht="12" customHeight="1">
      <c r="B18" s="493"/>
      <c r="C18" s="494"/>
      <c r="D18" s="494"/>
      <c r="E18" s="1872" t="s">
        <v>1858</v>
      </c>
      <c r="F18" s="1872"/>
      <c r="G18" s="1872"/>
      <c r="H18" s="1872"/>
      <c r="I18" s="1872"/>
      <c r="J18" s="1873"/>
      <c r="K18" s="1875">
        <v>2</v>
      </c>
      <c r="L18" s="1875"/>
      <c r="M18" s="1875"/>
      <c r="N18" s="1875">
        <v>105</v>
      </c>
      <c r="O18" s="1875"/>
      <c r="P18" s="1875"/>
      <c r="Q18" s="1874" t="s">
        <v>2220</v>
      </c>
      <c r="R18" s="1874"/>
      <c r="S18" s="1874"/>
      <c r="T18" s="1869" t="s">
        <v>1299</v>
      </c>
      <c r="U18" s="1869"/>
      <c r="V18" s="1870"/>
    </row>
    <row r="19" spans="2:26" s="45" customFormat="1" ht="12" customHeight="1">
      <c r="B19" s="493"/>
      <c r="C19" s="494"/>
      <c r="D19" s="494"/>
      <c r="E19" s="1872" t="s">
        <v>1859</v>
      </c>
      <c r="F19" s="1872"/>
      <c r="G19" s="1872"/>
      <c r="H19" s="1872"/>
      <c r="I19" s="1872"/>
      <c r="J19" s="1873"/>
      <c r="K19" s="1875">
        <v>2</v>
      </c>
      <c r="L19" s="1875"/>
      <c r="M19" s="1875"/>
      <c r="N19" s="1875">
        <v>10</v>
      </c>
      <c r="O19" s="1875"/>
      <c r="P19" s="1875"/>
      <c r="Q19" s="1874" t="s">
        <v>847</v>
      </c>
      <c r="R19" s="1874"/>
      <c r="S19" s="1874"/>
      <c r="T19" s="1869" t="s">
        <v>1299</v>
      </c>
      <c r="U19" s="1869"/>
      <c r="V19" s="1870"/>
    </row>
    <row r="20" spans="2:26" s="45" customFormat="1" ht="12" customHeight="1">
      <c r="B20" s="493"/>
      <c r="C20" s="494"/>
      <c r="D20" s="494"/>
      <c r="E20" s="1872" t="s">
        <v>1860</v>
      </c>
      <c r="F20" s="1872"/>
      <c r="G20" s="1872"/>
      <c r="H20" s="1872"/>
      <c r="I20" s="1872"/>
      <c r="J20" s="1873"/>
      <c r="K20" s="1875" t="s">
        <v>15</v>
      </c>
      <c r="L20" s="1875"/>
      <c r="M20" s="1875"/>
      <c r="N20" s="1875" t="s">
        <v>15</v>
      </c>
      <c r="O20" s="1875"/>
      <c r="P20" s="1875"/>
      <c r="Q20" s="1874" t="s">
        <v>15</v>
      </c>
      <c r="R20" s="1874"/>
      <c r="S20" s="1874"/>
      <c r="T20" s="1869" t="s">
        <v>1299</v>
      </c>
      <c r="U20" s="1869"/>
      <c r="V20" s="1870"/>
    </row>
    <row r="21" spans="2:26" s="45" customFormat="1" ht="12" customHeight="1">
      <c r="B21" s="493"/>
      <c r="C21" s="494"/>
      <c r="D21" s="494"/>
      <c r="E21" s="1872" t="s">
        <v>167</v>
      </c>
      <c r="F21" s="1872"/>
      <c r="G21" s="1872"/>
      <c r="H21" s="1872"/>
      <c r="I21" s="1872"/>
      <c r="J21" s="1873"/>
      <c r="K21" s="1875">
        <v>2</v>
      </c>
      <c r="L21" s="1875"/>
      <c r="M21" s="1875"/>
      <c r="N21" s="1875">
        <v>4</v>
      </c>
      <c r="O21" s="1875"/>
      <c r="P21" s="1875"/>
      <c r="Q21" s="1874" t="s">
        <v>847</v>
      </c>
      <c r="R21" s="1874"/>
      <c r="S21" s="1874"/>
      <c r="T21" s="1869" t="s">
        <v>1299</v>
      </c>
      <c r="U21" s="1869"/>
      <c r="V21" s="1870"/>
    </row>
    <row r="22" spans="2:26" s="45" customFormat="1" ht="12" customHeight="1">
      <c r="B22" s="493"/>
      <c r="C22" s="494"/>
      <c r="D22" s="1876" t="s">
        <v>276</v>
      </c>
      <c r="E22" s="1876"/>
      <c r="F22" s="1876"/>
      <c r="G22" s="1876"/>
      <c r="H22" s="1876"/>
      <c r="I22" s="1876"/>
      <c r="J22" s="1877"/>
      <c r="K22" s="1871">
        <v>19</v>
      </c>
      <c r="L22" s="1871"/>
      <c r="M22" s="1871"/>
      <c r="N22" s="1871">
        <v>217</v>
      </c>
      <c r="O22" s="1871"/>
      <c r="P22" s="1871"/>
      <c r="Q22" s="1869">
        <v>12939</v>
      </c>
      <c r="R22" s="1869"/>
      <c r="S22" s="1869"/>
      <c r="T22" s="1869" t="s">
        <v>1299</v>
      </c>
      <c r="U22" s="1869"/>
      <c r="V22" s="1870"/>
    </row>
    <row r="23" spans="2:26" s="45" customFormat="1" ht="12" customHeight="1">
      <c r="B23" s="493"/>
      <c r="C23" s="494"/>
      <c r="D23" s="494"/>
      <c r="E23" s="1872" t="s">
        <v>1861</v>
      </c>
      <c r="F23" s="1872"/>
      <c r="G23" s="1872"/>
      <c r="H23" s="1872"/>
      <c r="I23" s="1872"/>
      <c r="J23" s="1873"/>
      <c r="K23" s="1875">
        <v>8</v>
      </c>
      <c r="L23" s="1875"/>
      <c r="M23" s="1875"/>
      <c r="N23" s="1875">
        <v>56</v>
      </c>
      <c r="O23" s="1875"/>
      <c r="P23" s="1875"/>
      <c r="Q23" s="1874">
        <v>2514</v>
      </c>
      <c r="R23" s="1874"/>
      <c r="S23" s="1874"/>
      <c r="T23" s="1869" t="s">
        <v>1299</v>
      </c>
      <c r="U23" s="1869"/>
      <c r="V23" s="1870"/>
    </row>
    <row r="24" spans="2:26" s="45" customFormat="1" ht="12" customHeight="1">
      <c r="B24" s="493"/>
      <c r="C24" s="494"/>
      <c r="D24" s="494"/>
      <c r="E24" s="1872" t="s">
        <v>168</v>
      </c>
      <c r="F24" s="1872"/>
      <c r="G24" s="1872"/>
      <c r="H24" s="1872"/>
      <c r="I24" s="1872"/>
      <c r="J24" s="1873"/>
      <c r="K24" s="1875">
        <v>3</v>
      </c>
      <c r="L24" s="1875"/>
      <c r="M24" s="1875"/>
      <c r="N24" s="1875">
        <v>37</v>
      </c>
      <c r="O24" s="1875"/>
      <c r="P24" s="1875"/>
      <c r="Q24" s="1874" t="s">
        <v>847</v>
      </c>
      <c r="R24" s="1874"/>
      <c r="S24" s="1874"/>
      <c r="T24" s="1869" t="s">
        <v>1299</v>
      </c>
      <c r="U24" s="1869"/>
      <c r="V24" s="1870"/>
    </row>
    <row r="25" spans="2:26" s="45" customFormat="1" ht="12" customHeight="1">
      <c r="B25" s="493"/>
      <c r="C25" s="494"/>
      <c r="D25" s="494"/>
      <c r="E25" s="1872" t="s">
        <v>169</v>
      </c>
      <c r="F25" s="1872"/>
      <c r="G25" s="1872"/>
      <c r="H25" s="1872"/>
      <c r="I25" s="1872"/>
      <c r="J25" s="1873"/>
      <c r="K25" s="1875">
        <v>6</v>
      </c>
      <c r="L25" s="1875"/>
      <c r="M25" s="1875"/>
      <c r="N25" s="1875">
        <v>39</v>
      </c>
      <c r="O25" s="1875"/>
      <c r="P25" s="1875"/>
      <c r="Q25" s="1874">
        <v>748</v>
      </c>
      <c r="R25" s="1874"/>
      <c r="S25" s="1874"/>
      <c r="T25" s="1869" t="s">
        <v>1299</v>
      </c>
      <c r="U25" s="1869"/>
      <c r="V25" s="1870"/>
    </row>
    <row r="26" spans="2:26" s="45" customFormat="1" ht="12" customHeight="1">
      <c r="B26" s="493"/>
      <c r="C26" s="494"/>
      <c r="D26" s="494"/>
      <c r="E26" s="1872" t="s">
        <v>170</v>
      </c>
      <c r="F26" s="1872"/>
      <c r="G26" s="1872"/>
      <c r="H26" s="1872"/>
      <c r="I26" s="1872"/>
      <c r="J26" s="1873"/>
      <c r="K26" s="1875">
        <v>2</v>
      </c>
      <c r="L26" s="1875"/>
      <c r="M26" s="1875"/>
      <c r="N26" s="1875">
        <v>85</v>
      </c>
      <c r="O26" s="1875"/>
      <c r="P26" s="1875"/>
      <c r="Q26" s="1874" t="s">
        <v>847</v>
      </c>
      <c r="R26" s="1874"/>
      <c r="S26" s="1874"/>
      <c r="T26" s="1869" t="s">
        <v>1299</v>
      </c>
      <c r="U26" s="1869"/>
      <c r="V26" s="1870"/>
    </row>
    <row r="27" spans="2:26" s="45" customFormat="1" ht="12" customHeight="1">
      <c r="B27" s="493"/>
      <c r="C27" s="494"/>
      <c r="D27" s="1876" t="s">
        <v>1530</v>
      </c>
      <c r="E27" s="1876"/>
      <c r="F27" s="1876"/>
      <c r="G27" s="1876"/>
      <c r="H27" s="1876"/>
      <c r="I27" s="1876"/>
      <c r="J27" s="1877"/>
      <c r="K27" s="1871">
        <v>18</v>
      </c>
      <c r="L27" s="1871"/>
      <c r="M27" s="1871"/>
      <c r="N27" s="1871">
        <v>172</v>
      </c>
      <c r="O27" s="1871"/>
      <c r="P27" s="1871"/>
      <c r="Q27" s="1869" t="s">
        <v>847</v>
      </c>
      <c r="R27" s="1869"/>
      <c r="S27" s="1869"/>
      <c r="T27" s="1869" t="s">
        <v>1299</v>
      </c>
      <c r="U27" s="1869"/>
      <c r="V27" s="1870"/>
      <c r="Z27" s="72"/>
    </row>
    <row r="28" spans="2:26" s="45" customFormat="1" ht="12" customHeight="1">
      <c r="B28" s="493"/>
      <c r="C28" s="494"/>
      <c r="D28" s="494"/>
      <c r="E28" s="1872" t="s">
        <v>171</v>
      </c>
      <c r="F28" s="1872"/>
      <c r="G28" s="1872"/>
      <c r="H28" s="1872"/>
      <c r="I28" s="1872"/>
      <c r="J28" s="1873"/>
      <c r="K28" s="1875">
        <v>2</v>
      </c>
      <c r="L28" s="1875"/>
      <c r="M28" s="1875"/>
      <c r="N28" s="1875">
        <v>11</v>
      </c>
      <c r="O28" s="1875"/>
      <c r="P28" s="1875"/>
      <c r="Q28" s="1874" t="s">
        <v>847</v>
      </c>
      <c r="R28" s="1874"/>
      <c r="S28" s="1874"/>
      <c r="T28" s="1869" t="s">
        <v>1299</v>
      </c>
      <c r="U28" s="1869"/>
      <c r="V28" s="1870"/>
    </row>
    <row r="29" spans="2:26" s="45" customFormat="1" ht="12" customHeight="1">
      <c r="B29" s="493"/>
      <c r="C29" s="494"/>
      <c r="D29" s="494"/>
      <c r="E29" s="1872" t="s">
        <v>172</v>
      </c>
      <c r="F29" s="1872"/>
      <c r="G29" s="1872"/>
      <c r="H29" s="1872"/>
      <c r="I29" s="1872"/>
      <c r="J29" s="1873"/>
      <c r="K29" s="1875">
        <v>2</v>
      </c>
      <c r="L29" s="1875"/>
      <c r="M29" s="1875"/>
      <c r="N29" s="1875">
        <v>7</v>
      </c>
      <c r="O29" s="1875"/>
      <c r="P29" s="1875"/>
      <c r="Q29" s="1874" t="s">
        <v>847</v>
      </c>
      <c r="R29" s="1874"/>
      <c r="S29" s="1874"/>
      <c r="T29" s="1869" t="s">
        <v>1299</v>
      </c>
      <c r="U29" s="1869"/>
      <c r="V29" s="1870"/>
    </row>
    <row r="30" spans="2:26" s="45" customFormat="1" ht="12" customHeight="1">
      <c r="B30" s="493"/>
      <c r="C30" s="494"/>
      <c r="D30" s="494"/>
      <c r="E30" s="1872" t="s">
        <v>1862</v>
      </c>
      <c r="F30" s="1872"/>
      <c r="G30" s="1872"/>
      <c r="H30" s="1872"/>
      <c r="I30" s="1872"/>
      <c r="J30" s="1873"/>
      <c r="K30" s="1875">
        <v>3</v>
      </c>
      <c r="L30" s="1875"/>
      <c r="M30" s="1875"/>
      <c r="N30" s="1875">
        <v>21</v>
      </c>
      <c r="O30" s="1875"/>
      <c r="P30" s="1875"/>
      <c r="Q30" s="1874">
        <v>1125</v>
      </c>
      <c r="R30" s="1874"/>
      <c r="S30" s="1874"/>
      <c r="T30" s="1874" t="s">
        <v>15</v>
      </c>
      <c r="U30" s="1874"/>
      <c r="V30" s="1892"/>
    </row>
    <row r="31" spans="2:26" s="45" customFormat="1" ht="12" customHeight="1">
      <c r="B31" s="493"/>
      <c r="C31" s="494"/>
      <c r="D31" s="494"/>
      <c r="E31" s="1872" t="s">
        <v>173</v>
      </c>
      <c r="F31" s="1872"/>
      <c r="G31" s="1872"/>
      <c r="H31" s="1872"/>
      <c r="I31" s="1872"/>
      <c r="J31" s="1873"/>
      <c r="K31" s="1875">
        <v>11</v>
      </c>
      <c r="L31" s="1875"/>
      <c r="M31" s="1875"/>
      <c r="N31" s="1875">
        <v>133</v>
      </c>
      <c r="O31" s="1875"/>
      <c r="P31" s="1875"/>
      <c r="Q31" s="1874">
        <v>8385</v>
      </c>
      <c r="R31" s="1874"/>
      <c r="S31" s="1874"/>
      <c r="T31" s="1869" t="s">
        <v>1299</v>
      </c>
      <c r="U31" s="1869"/>
      <c r="V31" s="1870"/>
    </row>
    <row r="32" spans="2:26" s="45" customFormat="1" ht="6.75" customHeight="1">
      <c r="B32" s="1888" t="s">
        <v>1263</v>
      </c>
      <c r="C32" s="1889"/>
      <c r="D32" s="1889"/>
      <c r="E32" s="1889"/>
      <c r="F32" s="1889"/>
      <c r="G32" s="1889"/>
      <c r="H32" s="1889"/>
      <c r="I32" s="1889"/>
      <c r="J32" s="1890"/>
      <c r="K32" s="1871">
        <v>265</v>
      </c>
      <c r="L32" s="1871"/>
      <c r="M32" s="1871"/>
      <c r="N32" s="1871">
        <v>2223</v>
      </c>
      <c r="O32" s="1871"/>
      <c r="P32" s="1871"/>
      <c r="Q32" s="1869">
        <v>41135</v>
      </c>
      <c r="R32" s="1869"/>
      <c r="S32" s="1869"/>
      <c r="T32" s="1869">
        <v>48364</v>
      </c>
      <c r="U32" s="1869"/>
      <c r="V32" s="1870"/>
    </row>
    <row r="33" spans="2:23" s="45" customFormat="1" ht="12" customHeight="1">
      <c r="B33" s="1888"/>
      <c r="C33" s="1889"/>
      <c r="D33" s="1889"/>
      <c r="E33" s="1889"/>
      <c r="F33" s="1889"/>
      <c r="G33" s="1889"/>
      <c r="H33" s="1889"/>
      <c r="I33" s="1889"/>
      <c r="J33" s="1890"/>
      <c r="K33" s="1871"/>
      <c r="L33" s="1871"/>
      <c r="M33" s="1871"/>
      <c r="N33" s="1871"/>
      <c r="O33" s="1871"/>
      <c r="P33" s="1871"/>
      <c r="Q33" s="1869"/>
      <c r="R33" s="1869"/>
      <c r="S33" s="1869"/>
      <c r="T33" s="1869"/>
      <c r="U33" s="1869"/>
      <c r="V33" s="1870"/>
    </row>
    <row r="34" spans="2:23" s="45" customFormat="1" ht="12" customHeight="1">
      <c r="B34" s="493"/>
      <c r="C34" s="494"/>
      <c r="D34" s="1876" t="s">
        <v>88</v>
      </c>
      <c r="E34" s="1876"/>
      <c r="F34" s="1876"/>
      <c r="G34" s="1876"/>
      <c r="H34" s="1876"/>
      <c r="I34" s="1876"/>
      <c r="J34" s="1877"/>
      <c r="K34" s="1871">
        <v>2</v>
      </c>
      <c r="L34" s="1871"/>
      <c r="M34" s="1871"/>
      <c r="N34" s="1871">
        <v>239</v>
      </c>
      <c r="O34" s="1871"/>
      <c r="P34" s="1871"/>
      <c r="Q34" s="1869" t="s">
        <v>847</v>
      </c>
      <c r="R34" s="1869"/>
      <c r="S34" s="1869"/>
      <c r="T34" s="1869" t="s">
        <v>847</v>
      </c>
      <c r="U34" s="1869"/>
      <c r="V34" s="1870"/>
      <c r="W34" s="72"/>
    </row>
    <row r="35" spans="2:23" s="45" customFormat="1" ht="12" customHeight="1">
      <c r="B35" s="493"/>
      <c r="C35" s="494"/>
      <c r="D35" s="495"/>
      <c r="E35" s="1872" t="s">
        <v>466</v>
      </c>
      <c r="F35" s="1872"/>
      <c r="G35" s="1872"/>
      <c r="H35" s="1872"/>
      <c r="I35" s="1872"/>
      <c r="J35" s="1873"/>
      <c r="K35" s="1875">
        <v>1</v>
      </c>
      <c r="L35" s="1875"/>
      <c r="M35" s="1875"/>
      <c r="N35" s="1875">
        <v>213</v>
      </c>
      <c r="O35" s="1875"/>
      <c r="P35" s="1875"/>
      <c r="Q35" s="1874" t="s">
        <v>847</v>
      </c>
      <c r="R35" s="1874"/>
      <c r="S35" s="1874"/>
      <c r="T35" s="1874" t="s">
        <v>847</v>
      </c>
      <c r="U35" s="1874"/>
      <c r="V35" s="1892"/>
    </row>
    <row r="36" spans="2:23" s="45" customFormat="1" ht="12" customHeight="1">
      <c r="B36" s="493"/>
      <c r="C36" s="494"/>
      <c r="D36" s="495"/>
      <c r="E36" s="1872" t="s">
        <v>1055</v>
      </c>
      <c r="F36" s="1872"/>
      <c r="G36" s="1872"/>
      <c r="H36" s="1872"/>
      <c r="I36" s="1872"/>
      <c r="J36" s="1873"/>
      <c r="K36" s="1875">
        <v>1</v>
      </c>
      <c r="L36" s="1875"/>
      <c r="M36" s="1875"/>
      <c r="N36" s="1875">
        <v>26</v>
      </c>
      <c r="O36" s="1875"/>
      <c r="P36" s="1875"/>
      <c r="Q36" s="1874" t="s">
        <v>847</v>
      </c>
      <c r="R36" s="1874"/>
      <c r="S36" s="1874"/>
      <c r="T36" s="1874" t="s">
        <v>847</v>
      </c>
      <c r="U36" s="1874"/>
      <c r="V36" s="1892"/>
    </row>
    <row r="37" spans="2:23" s="45" customFormat="1" ht="12" customHeight="1">
      <c r="B37" s="493"/>
      <c r="C37" s="494"/>
      <c r="D37" s="1876" t="s">
        <v>174</v>
      </c>
      <c r="E37" s="1876"/>
      <c r="F37" s="1876"/>
      <c r="G37" s="1876"/>
      <c r="H37" s="1876"/>
      <c r="I37" s="1876"/>
      <c r="J37" s="1877"/>
      <c r="K37" s="1871">
        <v>30</v>
      </c>
      <c r="L37" s="1871"/>
      <c r="M37" s="1871"/>
      <c r="N37" s="1871">
        <v>123</v>
      </c>
      <c r="O37" s="1871"/>
      <c r="P37" s="1871"/>
      <c r="Q37" s="1869">
        <v>1431</v>
      </c>
      <c r="R37" s="1869"/>
      <c r="S37" s="1869"/>
      <c r="T37" s="1869">
        <v>4378</v>
      </c>
      <c r="U37" s="1869"/>
      <c r="V37" s="1870"/>
    </row>
    <row r="38" spans="2:23" s="45" customFormat="1" ht="12" customHeight="1">
      <c r="B38" s="493"/>
      <c r="C38" s="494"/>
      <c r="D38" s="494"/>
      <c r="E38" s="1872" t="s">
        <v>175</v>
      </c>
      <c r="F38" s="1872"/>
      <c r="G38" s="1872"/>
      <c r="H38" s="1872"/>
      <c r="I38" s="1872"/>
      <c r="J38" s="1873"/>
      <c r="K38" s="1875">
        <v>5</v>
      </c>
      <c r="L38" s="1875"/>
      <c r="M38" s="1875"/>
      <c r="N38" s="1875">
        <v>8</v>
      </c>
      <c r="O38" s="1875"/>
      <c r="P38" s="1875"/>
      <c r="Q38" s="1874">
        <v>28</v>
      </c>
      <c r="R38" s="1874"/>
      <c r="S38" s="1874"/>
      <c r="T38" s="1874" t="s">
        <v>15</v>
      </c>
      <c r="U38" s="1874"/>
      <c r="V38" s="1892"/>
    </row>
    <row r="39" spans="2:23" s="45" customFormat="1" ht="12" customHeight="1">
      <c r="B39" s="493"/>
      <c r="C39" s="494"/>
      <c r="D39" s="494"/>
      <c r="E39" s="1872" t="s">
        <v>176</v>
      </c>
      <c r="F39" s="1872"/>
      <c r="G39" s="1872"/>
      <c r="H39" s="1872"/>
      <c r="I39" s="1872"/>
      <c r="J39" s="1873"/>
      <c r="K39" s="1875">
        <v>7</v>
      </c>
      <c r="L39" s="1875"/>
      <c r="M39" s="1875"/>
      <c r="N39" s="1875">
        <v>21</v>
      </c>
      <c r="O39" s="1875"/>
      <c r="P39" s="1875"/>
      <c r="Q39" s="1874">
        <v>158</v>
      </c>
      <c r="R39" s="1874"/>
      <c r="S39" s="1874"/>
      <c r="T39" s="1874">
        <v>695</v>
      </c>
      <c r="U39" s="1874"/>
      <c r="V39" s="1892"/>
    </row>
    <row r="40" spans="2:23" s="45" customFormat="1" ht="12" customHeight="1">
      <c r="B40" s="493"/>
      <c r="C40" s="494"/>
      <c r="D40" s="494"/>
      <c r="E40" s="1872" t="s">
        <v>177</v>
      </c>
      <c r="F40" s="1872"/>
      <c r="G40" s="1872"/>
      <c r="H40" s="1872"/>
      <c r="I40" s="1872"/>
      <c r="J40" s="1873"/>
      <c r="K40" s="1875">
        <v>8</v>
      </c>
      <c r="L40" s="1875"/>
      <c r="M40" s="1875"/>
      <c r="N40" s="1875">
        <v>34</v>
      </c>
      <c r="O40" s="1875"/>
      <c r="P40" s="1875"/>
      <c r="Q40" s="1874">
        <v>791</v>
      </c>
      <c r="R40" s="1874"/>
      <c r="S40" s="1874"/>
      <c r="T40" s="1874">
        <v>1809</v>
      </c>
      <c r="U40" s="1874"/>
      <c r="V40" s="1892"/>
    </row>
    <row r="41" spans="2:23" s="45" customFormat="1" ht="12" customHeight="1">
      <c r="B41" s="493"/>
      <c r="C41" s="494"/>
      <c r="D41" s="494"/>
      <c r="E41" s="1872" t="s">
        <v>225</v>
      </c>
      <c r="F41" s="1872"/>
      <c r="G41" s="1872"/>
      <c r="H41" s="1872"/>
      <c r="I41" s="1872"/>
      <c r="J41" s="1873"/>
      <c r="K41" s="1875">
        <v>2</v>
      </c>
      <c r="L41" s="1875"/>
      <c r="M41" s="1875"/>
      <c r="N41" s="1875">
        <v>10</v>
      </c>
      <c r="O41" s="1875"/>
      <c r="P41" s="1875"/>
      <c r="Q41" s="1874" t="s">
        <v>847</v>
      </c>
      <c r="R41" s="1874"/>
      <c r="S41" s="1874"/>
      <c r="T41" s="1874" t="s">
        <v>847</v>
      </c>
      <c r="U41" s="1874"/>
      <c r="V41" s="1892"/>
    </row>
    <row r="42" spans="2:23" s="45" customFormat="1" ht="12" customHeight="1">
      <c r="B42" s="493"/>
      <c r="C42" s="494"/>
      <c r="D42" s="494"/>
      <c r="E42" s="1872" t="s">
        <v>226</v>
      </c>
      <c r="F42" s="1872"/>
      <c r="G42" s="1872"/>
      <c r="H42" s="1872"/>
      <c r="I42" s="1872"/>
      <c r="J42" s="1873"/>
      <c r="K42" s="1875">
        <v>8</v>
      </c>
      <c r="L42" s="1875"/>
      <c r="M42" s="1875"/>
      <c r="N42" s="1875">
        <v>50</v>
      </c>
      <c r="O42" s="1875"/>
      <c r="P42" s="1875"/>
      <c r="Q42" s="1874" t="s">
        <v>847</v>
      </c>
      <c r="R42" s="1874"/>
      <c r="S42" s="1874"/>
      <c r="T42" s="1874" t="s">
        <v>847</v>
      </c>
      <c r="U42" s="1874"/>
      <c r="V42" s="1892"/>
    </row>
    <row r="43" spans="2:23" s="45" customFormat="1" ht="12" customHeight="1">
      <c r="B43" s="493"/>
      <c r="C43" s="494"/>
      <c r="D43" s="1876" t="s">
        <v>1214</v>
      </c>
      <c r="E43" s="1876"/>
      <c r="F43" s="1876"/>
      <c r="G43" s="1876"/>
      <c r="H43" s="1876"/>
      <c r="I43" s="1876"/>
      <c r="J43" s="1877"/>
      <c r="K43" s="1871">
        <v>77</v>
      </c>
      <c r="L43" s="1871"/>
      <c r="M43" s="1871"/>
      <c r="N43" s="1871">
        <v>935</v>
      </c>
      <c r="O43" s="1871"/>
      <c r="P43" s="1871"/>
      <c r="Q43" s="1869">
        <v>16506</v>
      </c>
      <c r="R43" s="1869"/>
      <c r="S43" s="1869"/>
      <c r="T43" s="1869">
        <v>19357</v>
      </c>
      <c r="U43" s="1869"/>
      <c r="V43" s="1870"/>
    </row>
    <row r="44" spans="2:23" s="45" customFormat="1" ht="12" customHeight="1">
      <c r="B44" s="493"/>
      <c r="C44" s="494"/>
      <c r="D44" s="494"/>
      <c r="E44" s="1872" t="s">
        <v>227</v>
      </c>
      <c r="F44" s="1872"/>
      <c r="G44" s="1872"/>
      <c r="H44" s="1872"/>
      <c r="I44" s="1872"/>
      <c r="J44" s="1873"/>
      <c r="K44" s="1875">
        <v>6</v>
      </c>
      <c r="L44" s="1875"/>
      <c r="M44" s="1875"/>
      <c r="N44" s="1875">
        <v>442</v>
      </c>
      <c r="O44" s="1875"/>
      <c r="P44" s="1875"/>
      <c r="Q44" s="1874">
        <v>11093</v>
      </c>
      <c r="R44" s="1874"/>
      <c r="S44" s="1874"/>
      <c r="T44" s="1874">
        <v>15605</v>
      </c>
      <c r="U44" s="1874"/>
      <c r="V44" s="1892"/>
    </row>
    <row r="45" spans="2:23" s="45" customFormat="1" ht="12" customHeight="1">
      <c r="B45" s="493"/>
      <c r="C45" s="494"/>
      <c r="D45" s="494"/>
      <c r="E45" s="1872" t="s">
        <v>231</v>
      </c>
      <c r="F45" s="1872"/>
      <c r="G45" s="1872"/>
      <c r="H45" s="1872"/>
      <c r="I45" s="1872"/>
      <c r="J45" s="1873"/>
      <c r="K45" s="1875">
        <v>2</v>
      </c>
      <c r="L45" s="1875"/>
      <c r="M45" s="1875"/>
      <c r="N45" s="1875">
        <v>9</v>
      </c>
      <c r="O45" s="1875"/>
      <c r="P45" s="1875"/>
      <c r="Q45" s="1874" t="s">
        <v>2221</v>
      </c>
      <c r="R45" s="1874"/>
      <c r="S45" s="1874"/>
      <c r="T45" s="1874" t="s">
        <v>847</v>
      </c>
      <c r="U45" s="1874"/>
      <c r="V45" s="1892"/>
    </row>
    <row r="46" spans="2:23" s="45" customFormat="1" ht="12" customHeight="1">
      <c r="B46" s="493"/>
      <c r="C46" s="494"/>
      <c r="D46" s="494"/>
      <c r="E46" s="1872" t="s">
        <v>229</v>
      </c>
      <c r="F46" s="1872"/>
      <c r="G46" s="1872"/>
      <c r="H46" s="1872"/>
      <c r="I46" s="1872"/>
      <c r="J46" s="1873"/>
      <c r="K46" s="1875">
        <v>3</v>
      </c>
      <c r="L46" s="1875"/>
      <c r="M46" s="1875"/>
      <c r="N46" s="1875">
        <v>21</v>
      </c>
      <c r="O46" s="1875"/>
      <c r="P46" s="1875"/>
      <c r="Q46" s="1874">
        <v>219</v>
      </c>
      <c r="R46" s="1874"/>
      <c r="S46" s="1874"/>
      <c r="T46" s="1874">
        <v>46</v>
      </c>
      <c r="U46" s="1874"/>
      <c r="V46" s="1892"/>
    </row>
    <row r="47" spans="2:23" s="45" customFormat="1" ht="12" customHeight="1">
      <c r="B47" s="493"/>
      <c r="C47" s="494"/>
      <c r="D47" s="494"/>
      <c r="E47" s="1872" t="s">
        <v>230</v>
      </c>
      <c r="F47" s="1872"/>
      <c r="G47" s="1872"/>
      <c r="H47" s="1872"/>
      <c r="I47" s="1872"/>
      <c r="J47" s="1873"/>
      <c r="K47" s="1875">
        <v>2</v>
      </c>
      <c r="L47" s="1875"/>
      <c r="M47" s="1875"/>
      <c r="N47" s="1875">
        <v>7</v>
      </c>
      <c r="O47" s="1875"/>
      <c r="P47" s="1875"/>
      <c r="Q47" s="1874" t="s">
        <v>847</v>
      </c>
      <c r="R47" s="1874"/>
      <c r="S47" s="1874"/>
      <c r="T47" s="1874" t="s">
        <v>847</v>
      </c>
      <c r="U47" s="1874"/>
      <c r="V47" s="1892"/>
    </row>
    <row r="48" spans="2:23" s="45" customFormat="1" ht="12" customHeight="1">
      <c r="B48" s="493"/>
      <c r="C48" s="494"/>
      <c r="D48" s="494"/>
      <c r="E48" s="1872" t="s">
        <v>228</v>
      </c>
      <c r="F48" s="1872"/>
      <c r="G48" s="1872"/>
      <c r="H48" s="1872"/>
      <c r="I48" s="1872"/>
      <c r="J48" s="1873"/>
      <c r="K48" s="1875">
        <v>11</v>
      </c>
      <c r="L48" s="1875"/>
      <c r="M48" s="1875"/>
      <c r="N48" s="1875">
        <v>32</v>
      </c>
      <c r="O48" s="1875"/>
      <c r="P48" s="1875"/>
      <c r="Q48" s="1874">
        <v>451</v>
      </c>
      <c r="R48" s="1874"/>
      <c r="S48" s="1874"/>
      <c r="T48" s="1874">
        <v>391</v>
      </c>
      <c r="U48" s="1874"/>
      <c r="V48" s="1892"/>
    </row>
    <row r="49" spans="2:22" s="45" customFormat="1" ht="12" customHeight="1">
      <c r="B49" s="493"/>
      <c r="C49" s="494"/>
      <c r="D49" s="494"/>
      <c r="E49" s="1872" t="s">
        <v>232</v>
      </c>
      <c r="F49" s="1872"/>
      <c r="G49" s="1872"/>
      <c r="H49" s="1872"/>
      <c r="I49" s="1872"/>
      <c r="J49" s="1873"/>
      <c r="K49" s="1875">
        <v>18</v>
      </c>
      <c r="L49" s="1875"/>
      <c r="M49" s="1875"/>
      <c r="N49" s="1875">
        <v>101</v>
      </c>
      <c r="O49" s="1875"/>
      <c r="P49" s="1875"/>
      <c r="Q49" s="1874">
        <v>380</v>
      </c>
      <c r="R49" s="1874"/>
      <c r="S49" s="1874"/>
      <c r="T49" s="1874">
        <v>643</v>
      </c>
      <c r="U49" s="1874"/>
      <c r="V49" s="1892"/>
    </row>
    <row r="50" spans="2:22" s="45" customFormat="1" ht="12" customHeight="1">
      <c r="B50" s="493"/>
      <c r="C50" s="494"/>
      <c r="D50" s="494"/>
      <c r="E50" s="1872" t="s">
        <v>1051</v>
      </c>
      <c r="F50" s="1872"/>
      <c r="G50" s="1872"/>
      <c r="H50" s="1872"/>
      <c r="I50" s="1872"/>
      <c r="J50" s="1873"/>
      <c r="K50" s="1875">
        <v>35</v>
      </c>
      <c r="L50" s="1875"/>
      <c r="M50" s="1875"/>
      <c r="N50" s="1875">
        <v>323</v>
      </c>
      <c r="O50" s="1875"/>
      <c r="P50" s="1875"/>
      <c r="Q50" s="1874">
        <v>4245</v>
      </c>
      <c r="R50" s="1874"/>
      <c r="S50" s="1874"/>
      <c r="T50" s="1874">
        <v>2423</v>
      </c>
      <c r="U50" s="1874"/>
      <c r="V50" s="1892"/>
    </row>
    <row r="51" spans="2:22" s="45" customFormat="1" ht="12" customHeight="1">
      <c r="B51" s="493"/>
      <c r="C51" s="494"/>
      <c r="D51" s="1876" t="s">
        <v>276</v>
      </c>
      <c r="E51" s="1876"/>
      <c r="F51" s="1876"/>
      <c r="G51" s="1876"/>
      <c r="H51" s="1876"/>
      <c r="I51" s="1876"/>
      <c r="J51" s="1877"/>
      <c r="K51" s="1871">
        <v>44</v>
      </c>
      <c r="L51" s="1871"/>
      <c r="M51" s="1871"/>
      <c r="N51" s="1871">
        <v>189</v>
      </c>
      <c r="O51" s="1871"/>
      <c r="P51" s="1871"/>
      <c r="Q51" s="1869">
        <v>3198</v>
      </c>
      <c r="R51" s="1869"/>
      <c r="S51" s="1869"/>
      <c r="T51" s="1869">
        <v>2254</v>
      </c>
      <c r="U51" s="1869"/>
      <c r="V51" s="1870"/>
    </row>
    <row r="52" spans="2:22" s="45" customFormat="1" ht="12" customHeight="1">
      <c r="B52" s="493"/>
      <c r="C52" s="494"/>
      <c r="D52" s="494"/>
      <c r="E52" s="1872" t="s">
        <v>168</v>
      </c>
      <c r="F52" s="1872"/>
      <c r="G52" s="1872"/>
      <c r="H52" s="1872"/>
      <c r="I52" s="1872"/>
      <c r="J52" s="1873"/>
      <c r="K52" s="1875">
        <v>23</v>
      </c>
      <c r="L52" s="1875"/>
      <c r="M52" s="1875"/>
      <c r="N52" s="1875">
        <v>124</v>
      </c>
      <c r="O52" s="1875"/>
      <c r="P52" s="1875"/>
      <c r="Q52" s="1874">
        <v>2449</v>
      </c>
      <c r="R52" s="1874"/>
      <c r="S52" s="1874"/>
      <c r="T52" s="1874">
        <v>1643</v>
      </c>
      <c r="U52" s="1874"/>
      <c r="V52" s="1892"/>
    </row>
    <row r="53" spans="2:22" s="45" customFormat="1" ht="12" customHeight="1">
      <c r="B53" s="493"/>
      <c r="C53" s="494"/>
      <c r="D53" s="494"/>
      <c r="E53" s="1872" t="s">
        <v>1052</v>
      </c>
      <c r="F53" s="1872"/>
      <c r="G53" s="1872"/>
      <c r="H53" s="1872"/>
      <c r="I53" s="1872"/>
      <c r="J53" s="1873"/>
      <c r="K53" s="1875">
        <v>6</v>
      </c>
      <c r="L53" s="1875"/>
      <c r="M53" s="1875"/>
      <c r="N53" s="1875">
        <v>9</v>
      </c>
      <c r="O53" s="1875"/>
      <c r="P53" s="1875"/>
      <c r="Q53" s="1874">
        <v>41</v>
      </c>
      <c r="R53" s="1874"/>
      <c r="S53" s="1874"/>
      <c r="T53" s="1874">
        <v>84</v>
      </c>
      <c r="U53" s="1874"/>
      <c r="V53" s="1892"/>
    </row>
    <row r="54" spans="2:22" s="45" customFormat="1" ht="12" customHeight="1">
      <c r="B54" s="493"/>
      <c r="C54" s="494"/>
      <c r="D54" s="494"/>
      <c r="E54" s="1872" t="s">
        <v>1863</v>
      </c>
      <c r="F54" s="1872"/>
      <c r="G54" s="1872"/>
      <c r="H54" s="1872"/>
      <c r="I54" s="1872"/>
      <c r="J54" s="1873"/>
      <c r="K54" s="1875">
        <v>15</v>
      </c>
      <c r="L54" s="1875"/>
      <c r="M54" s="1875"/>
      <c r="N54" s="1875">
        <v>56</v>
      </c>
      <c r="O54" s="1875"/>
      <c r="P54" s="1875"/>
      <c r="Q54" s="1874">
        <v>708</v>
      </c>
      <c r="R54" s="1874"/>
      <c r="S54" s="1874"/>
      <c r="T54" s="1874">
        <v>527</v>
      </c>
      <c r="U54" s="1874"/>
      <c r="V54" s="1892"/>
    </row>
    <row r="55" spans="2:22" s="45" customFormat="1" ht="12" customHeight="1">
      <c r="B55" s="493"/>
      <c r="C55" s="494"/>
      <c r="D55" s="1876" t="s">
        <v>365</v>
      </c>
      <c r="E55" s="1876"/>
      <c r="F55" s="1876"/>
      <c r="G55" s="1876"/>
      <c r="H55" s="1876"/>
      <c r="I55" s="1876"/>
      <c r="J55" s="1877"/>
      <c r="K55" s="1871">
        <v>101</v>
      </c>
      <c r="L55" s="1871"/>
      <c r="M55" s="1871"/>
      <c r="N55" s="1871">
        <v>679</v>
      </c>
      <c r="O55" s="1871"/>
      <c r="P55" s="1871"/>
      <c r="Q55" s="1869" t="s">
        <v>847</v>
      </c>
      <c r="R55" s="1869"/>
      <c r="S55" s="1869"/>
      <c r="T55" s="1869" t="s">
        <v>847</v>
      </c>
      <c r="U55" s="1869"/>
      <c r="V55" s="1870"/>
    </row>
    <row r="56" spans="2:22" s="45" customFormat="1" ht="12" customHeight="1">
      <c r="B56" s="493"/>
      <c r="C56" s="494"/>
      <c r="D56" s="494"/>
      <c r="E56" s="1872" t="s">
        <v>1493</v>
      </c>
      <c r="F56" s="1872"/>
      <c r="G56" s="1872"/>
      <c r="H56" s="1872"/>
      <c r="I56" s="1872"/>
      <c r="J56" s="1873"/>
      <c r="K56" s="1875">
        <v>6</v>
      </c>
      <c r="L56" s="1875"/>
      <c r="M56" s="1875"/>
      <c r="N56" s="1875">
        <v>20</v>
      </c>
      <c r="O56" s="1875"/>
      <c r="P56" s="1875"/>
      <c r="Q56" s="1874">
        <v>184</v>
      </c>
      <c r="R56" s="1874"/>
      <c r="S56" s="1874"/>
      <c r="T56" s="1874">
        <v>1180</v>
      </c>
      <c r="U56" s="1874"/>
      <c r="V56" s="1892"/>
    </row>
    <row r="57" spans="2:22" s="45" customFormat="1" ht="12" customHeight="1">
      <c r="B57" s="493"/>
      <c r="C57" s="494"/>
      <c r="D57" s="494"/>
      <c r="E57" s="1872" t="s">
        <v>1864</v>
      </c>
      <c r="F57" s="1872"/>
      <c r="G57" s="1872"/>
      <c r="H57" s="1872"/>
      <c r="I57" s="1872"/>
      <c r="J57" s="1873"/>
      <c r="K57" s="1875">
        <v>2</v>
      </c>
      <c r="L57" s="1875"/>
      <c r="M57" s="1875"/>
      <c r="N57" s="1875">
        <v>5</v>
      </c>
      <c r="O57" s="1875"/>
      <c r="P57" s="1875"/>
      <c r="Q57" s="1874" t="s">
        <v>847</v>
      </c>
      <c r="R57" s="1874"/>
      <c r="S57" s="1874"/>
      <c r="T57" s="1874" t="s">
        <v>847</v>
      </c>
      <c r="U57" s="1874"/>
      <c r="V57" s="1892"/>
    </row>
    <row r="58" spans="2:22" s="45" customFormat="1" ht="12" customHeight="1">
      <c r="B58" s="493"/>
      <c r="C58" s="494"/>
      <c r="D58" s="494"/>
      <c r="E58" s="1872" t="s">
        <v>366</v>
      </c>
      <c r="F58" s="1872"/>
      <c r="G58" s="1872"/>
      <c r="H58" s="1872"/>
      <c r="I58" s="1872"/>
      <c r="J58" s="1873"/>
      <c r="K58" s="1875">
        <v>28</v>
      </c>
      <c r="L58" s="1875"/>
      <c r="M58" s="1875"/>
      <c r="N58" s="1875">
        <v>184</v>
      </c>
      <c r="O58" s="1875"/>
      <c r="P58" s="1875"/>
      <c r="Q58" s="1874">
        <v>2812</v>
      </c>
      <c r="R58" s="1874"/>
      <c r="S58" s="1874"/>
      <c r="T58" s="1874">
        <v>2724</v>
      </c>
      <c r="U58" s="1874"/>
      <c r="V58" s="1892"/>
    </row>
    <row r="59" spans="2:22" s="45" customFormat="1" ht="12" customHeight="1">
      <c r="B59" s="493"/>
      <c r="C59" s="494"/>
      <c r="D59" s="494"/>
      <c r="E59" s="1872" t="s">
        <v>367</v>
      </c>
      <c r="F59" s="1872"/>
      <c r="G59" s="1872"/>
      <c r="H59" s="1872"/>
      <c r="I59" s="1872"/>
      <c r="J59" s="1873"/>
      <c r="K59" s="1875">
        <v>7</v>
      </c>
      <c r="L59" s="1875"/>
      <c r="M59" s="1875"/>
      <c r="N59" s="1875">
        <v>25</v>
      </c>
      <c r="O59" s="1875"/>
      <c r="P59" s="1875"/>
      <c r="Q59" s="1874">
        <v>362</v>
      </c>
      <c r="R59" s="1874"/>
      <c r="S59" s="1874"/>
      <c r="T59" s="1874">
        <v>607</v>
      </c>
      <c r="U59" s="1874"/>
      <c r="V59" s="1892"/>
    </row>
    <row r="60" spans="2:22" s="45" customFormat="1" ht="12" customHeight="1">
      <c r="B60" s="493"/>
      <c r="C60" s="494"/>
      <c r="D60" s="494"/>
      <c r="E60" s="1872" t="s">
        <v>368</v>
      </c>
      <c r="F60" s="1872"/>
      <c r="G60" s="1872"/>
      <c r="H60" s="1872"/>
      <c r="I60" s="1872"/>
      <c r="J60" s="1873"/>
      <c r="K60" s="1875">
        <v>17</v>
      </c>
      <c r="L60" s="1875"/>
      <c r="M60" s="1875"/>
      <c r="N60" s="1875">
        <v>169</v>
      </c>
      <c r="O60" s="1875"/>
      <c r="P60" s="1875"/>
      <c r="Q60" s="1874">
        <v>8446</v>
      </c>
      <c r="R60" s="1874"/>
      <c r="S60" s="1874"/>
      <c r="T60" s="1874">
        <v>693</v>
      </c>
      <c r="U60" s="1874"/>
      <c r="V60" s="1892"/>
    </row>
    <row r="61" spans="2:22" s="45" customFormat="1" ht="12" customHeight="1">
      <c r="B61" s="493"/>
      <c r="C61" s="494"/>
      <c r="D61" s="494"/>
      <c r="E61" s="1872" t="s">
        <v>369</v>
      </c>
      <c r="F61" s="1872"/>
      <c r="G61" s="1872"/>
      <c r="H61" s="1872"/>
      <c r="I61" s="1872"/>
      <c r="J61" s="1873"/>
      <c r="K61" s="1875">
        <v>12</v>
      </c>
      <c r="L61" s="1875"/>
      <c r="M61" s="1875"/>
      <c r="N61" s="1875">
        <v>181</v>
      </c>
      <c r="O61" s="1875"/>
      <c r="P61" s="1875"/>
      <c r="Q61" s="1874">
        <v>1208</v>
      </c>
      <c r="R61" s="1874"/>
      <c r="S61" s="1874"/>
      <c r="T61" s="1874">
        <v>1265</v>
      </c>
      <c r="U61" s="1874"/>
      <c r="V61" s="1892"/>
    </row>
    <row r="62" spans="2:22" s="45" customFormat="1" ht="12" customHeight="1">
      <c r="B62" s="493"/>
      <c r="C62" s="494"/>
      <c r="D62" s="494"/>
      <c r="E62" s="1893" t="s">
        <v>370</v>
      </c>
      <c r="F62" s="1894"/>
      <c r="G62" s="1894"/>
      <c r="H62" s="1894"/>
      <c r="I62" s="1894"/>
      <c r="J62" s="1895"/>
      <c r="K62" s="1875">
        <v>5</v>
      </c>
      <c r="L62" s="1875"/>
      <c r="M62" s="1875"/>
      <c r="N62" s="1875">
        <v>13</v>
      </c>
      <c r="O62" s="1875"/>
      <c r="P62" s="1875"/>
      <c r="Q62" s="1874">
        <v>368</v>
      </c>
      <c r="R62" s="1874"/>
      <c r="S62" s="1874"/>
      <c r="T62" s="1874">
        <v>765</v>
      </c>
      <c r="U62" s="1874"/>
      <c r="V62" s="1892"/>
    </row>
    <row r="63" spans="2:22" s="45" customFormat="1" ht="12" customHeight="1">
      <c r="B63" s="493"/>
      <c r="C63" s="494"/>
      <c r="D63" s="494"/>
      <c r="E63" s="1872" t="s">
        <v>1865</v>
      </c>
      <c r="F63" s="1872"/>
      <c r="G63" s="1872"/>
      <c r="H63" s="1872"/>
      <c r="I63" s="1872"/>
      <c r="J63" s="1873"/>
      <c r="K63" s="1875">
        <v>7</v>
      </c>
      <c r="L63" s="1875"/>
      <c r="M63" s="1875"/>
      <c r="N63" s="1875">
        <v>20</v>
      </c>
      <c r="O63" s="1875"/>
      <c r="P63" s="1875"/>
      <c r="Q63" s="1874">
        <v>217</v>
      </c>
      <c r="R63" s="1874"/>
      <c r="S63" s="1874"/>
      <c r="T63" s="1874">
        <v>521</v>
      </c>
      <c r="U63" s="1874"/>
      <c r="V63" s="1892"/>
    </row>
    <row r="64" spans="2:22" s="45" customFormat="1" ht="12" customHeight="1">
      <c r="B64" s="493"/>
      <c r="C64" s="494"/>
      <c r="D64" s="494"/>
      <c r="E64" s="1872" t="s">
        <v>1522</v>
      </c>
      <c r="F64" s="1872"/>
      <c r="G64" s="1872"/>
      <c r="H64" s="1872"/>
      <c r="I64" s="1872"/>
      <c r="J64" s="1873"/>
      <c r="K64" s="1875">
        <v>17</v>
      </c>
      <c r="L64" s="1875"/>
      <c r="M64" s="1875"/>
      <c r="N64" s="1875">
        <v>62</v>
      </c>
      <c r="O64" s="1875"/>
      <c r="P64" s="1875"/>
      <c r="Q64" s="1874" t="s">
        <v>847</v>
      </c>
      <c r="R64" s="1874"/>
      <c r="S64" s="1874"/>
      <c r="T64" s="1874" t="s">
        <v>847</v>
      </c>
      <c r="U64" s="1874"/>
      <c r="V64" s="1892"/>
    </row>
    <row r="65" spans="2:22" s="45" customFormat="1" ht="12" customHeight="1">
      <c r="B65" s="493"/>
      <c r="C65" s="494"/>
      <c r="D65" s="1876" t="s">
        <v>1866</v>
      </c>
      <c r="E65" s="1876"/>
      <c r="F65" s="1876"/>
      <c r="G65" s="1876"/>
      <c r="H65" s="1876"/>
      <c r="I65" s="1876"/>
      <c r="J65" s="1877"/>
      <c r="K65" s="1871">
        <v>11</v>
      </c>
      <c r="L65" s="1871"/>
      <c r="M65" s="1871"/>
      <c r="N65" s="1871">
        <v>58</v>
      </c>
      <c r="O65" s="1871"/>
      <c r="P65" s="1871"/>
      <c r="Q65" s="1869">
        <v>1777</v>
      </c>
      <c r="R65" s="1869"/>
      <c r="S65" s="1869"/>
      <c r="T65" s="1869" t="s">
        <v>15</v>
      </c>
      <c r="U65" s="1869"/>
      <c r="V65" s="1870"/>
    </row>
    <row r="66" spans="2:22" s="45" customFormat="1" ht="12" customHeight="1">
      <c r="B66" s="493"/>
      <c r="C66" s="494"/>
      <c r="D66" s="494"/>
      <c r="E66" s="1872" t="s">
        <v>1867</v>
      </c>
      <c r="F66" s="1872"/>
      <c r="G66" s="1872"/>
      <c r="H66" s="1872"/>
      <c r="I66" s="1872"/>
      <c r="J66" s="1873"/>
      <c r="K66" s="1875">
        <v>8</v>
      </c>
      <c r="L66" s="1875"/>
      <c r="M66" s="1875"/>
      <c r="N66" s="1875">
        <v>38</v>
      </c>
      <c r="O66" s="1875"/>
      <c r="P66" s="1875"/>
      <c r="Q66" s="1874">
        <v>1301</v>
      </c>
      <c r="R66" s="1874"/>
      <c r="S66" s="1874"/>
      <c r="T66" s="1869" t="s">
        <v>15</v>
      </c>
      <c r="U66" s="1869"/>
      <c r="V66" s="1870"/>
    </row>
    <row r="67" spans="2:22" s="45" customFormat="1" ht="12" customHeight="1">
      <c r="B67" s="493"/>
      <c r="C67" s="494"/>
      <c r="D67" s="494"/>
      <c r="E67" s="1872" t="s">
        <v>1868</v>
      </c>
      <c r="F67" s="1872"/>
      <c r="G67" s="1872"/>
      <c r="H67" s="1872"/>
      <c r="I67" s="1872"/>
      <c r="J67" s="1873"/>
      <c r="K67" s="1875">
        <v>1</v>
      </c>
      <c r="L67" s="1875"/>
      <c r="M67" s="1875"/>
      <c r="N67" s="1875">
        <v>16</v>
      </c>
      <c r="O67" s="1875"/>
      <c r="P67" s="1875"/>
      <c r="Q67" s="1874" t="s">
        <v>847</v>
      </c>
      <c r="R67" s="1874"/>
      <c r="S67" s="1874"/>
      <c r="T67" s="1874" t="s">
        <v>15</v>
      </c>
      <c r="U67" s="1874"/>
      <c r="V67" s="1892"/>
    </row>
    <row r="68" spans="2:22" s="45" customFormat="1" ht="12" customHeight="1">
      <c r="B68" s="777"/>
      <c r="C68" s="778"/>
      <c r="D68" s="778"/>
      <c r="E68" s="1878" t="s">
        <v>1869</v>
      </c>
      <c r="F68" s="1878"/>
      <c r="G68" s="1878"/>
      <c r="H68" s="1878"/>
      <c r="I68" s="1878"/>
      <c r="J68" s="1879"/>
      <c r="K68" s="1880">
        <v>2</v>
      </c>
      <c r="L68" s="1880"/>
      <c r="M68" s="1880"/>
      <c r="N68" s="1880">
        <v>4</v>
      </c>
      <c r="O68" s="1880"/>
      <c r="P68" s="1880"/>
      <c r="Q68" s="1881" t="s">
        <v>847</v>
      </c>
      <c r="R68" s="1881"/>
      <c r="S68" s="1881"/>
      <c r="T68" s="1881" t="s">
        <v>15</v>
      </c>
      <c r="U68" s="1881"/>
      <c r="V68" s="1882"/>
    </row>
    <row r="69" spans="2:22">
      <c r="B69" s="295" t="s">
        <v>418</v>
      </c>
      <c r="C69" s="295" t="s">
        <v>834</v>
      </c>
      <c r="D69" s="272"/>
      <c r="E69" s="272"/>
      <c r="F69" s="272"/>
      <c r="Q69" s="37"/>
      <c r="R69" s="37"/>
      <c r="S69" s="37"/>
      <c r="T69" s="37"/>
      <c r="U69" s="37"/>
      <c r="V69" s="37"/>
    </row>
    <row r="70" spans="2:22">
      <c r="B70" s="272"/>
      <c r="C70" s="291"/>
      <c r="D70" s="272"/>
      <c r="E70" s="272"/>
      <c r="F70" s="272"/>
      <c r="Q70" s="37"/>
      <c r="R70" s="37"/>
      <c r="S70" s="37"/>
      <c r="T70" s="37"/>
      <c r="U70" s="37"/>
      <c r="V70" s="37"/>
    </row>
    <row r="71" spans="2:22">
      <c r="Q71" s="37"/>
      <c r="R71" s="37"/>
      <c r="S71" s="37"/>
      <c r="T71" s="37"/>
      <c r="U71" s="37"/>
      <c r="V71" s="37"/>
    </row>
  </sheetData>
  <mergeCells count="321">
    <mergeCell ref="E20:J20"/>
    <mergeCell ref="K20:M20"/>
    <mergeCell ref="N20:P20"/>
    <mergeCell ref="Q20:S20"/>
    <mergeCell ref="E30:J30"/>
    <mergeCell ref="K30:M30"/>
    <mergeCell ref="N30:P30"/>
    <mergeCell ref="E31:J31"/>
    <mergeCell ref="T30:V30"/>
    <mergeCell ref="N27:P27"/>
    <mergeCell ref="Q27:S27"/>
    <mergeCell ref="T27:V27"/>
    <mergeCell ref="K29:M29"/>
    <mergeCell ref="N29:P29"/>
    <mergeCell ref="E28:J28"/>
    <mergeCell ref="E26:J26"/>
    <mergeCell ref="Q26:S26"/>
    <mergeCell ref="T26:V26"/>
    <mergeCell ref="K25:M25"/>
    <mergeCell ref="E21:J21"/>
    <mergeCell ref="D27:J27"/>
    <mergeCell ref="E29:J29"/>
    <mergeCell ref="K28:M28"/>
    <mergeCell ref="N28:P28"/>
    <mergeCell ref="T19:V19"/>
    <mergeCell ref="T18:V18"/>
    <mergeCell ref="Q17:S17"/>
    <mergeCell ref="Q19:S19"/>
    <mergeCell ref="Q29:S29"/>
    <mergeCell ref="T29:V29"/>
    <mergeCell ref="Q28:S28"/>
    <mergeCell ref="T28:V28"/>
    <mergeCell ref="K31:M31"/>
    <mergeCell ref="N31:P31"/>
    <mergeCell ref="Q31:S31"/>
    <mergeCell ref="T31:V31"/>
    <mergeCell ref="Q30:S30"/>
    <mergeCell ref="K21:M21"/>
    <mergeCell ref="N21:P21"/>
    <mergeCell ref="Q21:S21"/>
    <mergeCell ref="T21:V21"/>
    <mergeCell ref="N24:P24"/>
    <mergeCell ref="Q24:S24"/>
    <mergeCell ref="T24:V24"/>
    <mergeCell ref="K23:M23"/>
    <mergeCell ref="N25:P25"/>
    <mergeCell ref="Q25:S25"/>
    <mergeCell ref="T25:V25"/>
    <mergeCell ref="E23:J23"/>
    <mergeCell ref="E24:J24"/>
    <mergeCell ref="E25:J25"/>
    <mergeCell ref="K27:M27"/>
    <mergeCell ref="K26:M26"/>
    <mergeCell ref="N26:P26"/>
    <mergeCell ref="K24:M24"/>
    <mergeCell ref="N35:P35"/>
    <mergeCell ref="T35:V35"/>
    <mergeCell ref="Q50:S50"/>
    <mergeCell ref="T50:V50"/>
    <mergeCell ref="E49:J49"/>
    <mergeCell ref="E50:J50"/>
    <mergeCell ref="K49:M49"/>
    <mergeCell ref="N49:P49"/>
    <mergeCell ref="Q49:S49"/>
    <mergeCell ref="T49:V49"/>
    <mergeCell ref="E41:J41"/>
    <mergeCell ref="E42:J42"/>
    <mergeCell ref="D43:J43"/>
    <mergeCell ref="Q48:S48"/>
    <mergeCell ref="T48:V48"/>
    <mergeCell ref="Q47:S47"/>
    <mergeCell ref="T47:V47"/>
    <mergeCell ref="Q46:S46"/>
    <mergeCell ref="T46:V46"/>
    <mergeCell ref="Q45:S45"/>
    <mergeCell ref="T45:V45"/>
    <mergeCell ref="Q44:S44"/>
    <mergeCell ref="T44:V44"/>
    <mergeCell ref="K43:M43"/>
    <mergeCell ref="T43:V43"/>
    <mergeCell ref="K42:M42"/>
    <mergeCell ref="E38:J38"/>
    <mergeCell ref="N36:P36"/>
    <mergeCell ref="Q36:S36"/>
    <mergeCell ref="T36:V36"/>
    <mergeCell ref="E39:J39"/>
    <mergeCell ref="E40:J40"/>
    <mergeCell ref="D34:J34"/>
    <mergeCell ref="K39:M39"/>
    <mergeCell ref="N39:P39"/>
    <mergeCell ref="Q39:S39"/>
    <mergeCell ref="K40:M40"/>
    <mergeCell ref="N40:P40"/>
    <mergeCell ref="Q40:S40"/>
    <mergeCell ref="K36:M36"/>
    <mergeCell ref="T39:V39"/>
    <mergeCell ref="K38:M38"/>
    <mergeCell ref="N38:P38"/>
    <mergeCell ref="Q38:S38"/>
    <mergeCell ref="T38:V38"/>
    <mergeCell ref="T40:V40"/>
    <mergeCell ref="K37:M37"/>
    <mergeCell ref="N37:P37"/>
    <mergeCell ref="Q37:S37"/>
    <mergeCell ref="E35:J35"/>
    <mergeCell ref="T56:V56"/>
    <mergeCell ref="T55:V55"/>
    <mergeCell ref="N53:P53"/>
    <mergeCell ref="Q53:S53"/>
    <mergeCell ref="T53:V53"/>
    <mergeCell ref="Q51:S51"/>
    <mergeCell ref="T51:V51"/>
    <mergeCell ref="K52:M52"/>
    <mergeCell ref="N52:P52"/>
    <mergeCell ref="Q52:S52"/>
    <mergeCell ref="T52:V52"/>
    <mergeCell ref="K51:M51"/>
    <mergeCell ref="N51:P51"/>
    <mergeCell ref="T54:V54"/>
    <mergeCell ref="K53:M53"/>
    <mergeCell ref="E54:J54"/>
    <mergeCell ref="K54:M54"/>
    <mergeCell ref="N54:P54"/>
    <mergeCell ref="Q54:S54"/>
    <mergeCell ref="E53:J53"/>
    <mergeCell ref="E59:J59"/>
    <mergeCell ref="E60:J60"/>
    <mergeCell ref="D55:J55"/>
    <mergeCell ref="E56:J56"/>
    <mergeCell ref="E57:J57"/>
    <mergeCell ref="E58:J58"/>
    <mergeCell ref="K55:M55"/>
    <mergeCell ref="N55:P55"/>
    <mergeCell ref="Q55:S55"/>
    <mergeCell ref="K56:M56"/>
    <mergeCell ref="N56:P56"/>
    <mergeCell ref="Q56:S56"/>
    <mergeCell ref="Q59:S59"/>
    <mergeCell ref="D65:J65"/>
    <mergeCell ref="K65:M65"/>
    <mergeCell ref="Q62:S62"/>
    <mergeCell ref="Q61:S61"/>
    <mergeCell ref="N62:P62"/>
    <mergeCell ref="N65:P65"/>
    <mergeCell ref="Q65:S65"/>
    <mergeCell ref="E64:J64"/>
    <mergeCell ref="E62:J62"/>
    <mergeCell ref="E63:J63"/>
    <mergeCell ref="E61:J61"/>
    <mergeCell ref="Q64:S64"/>
    <mergeCell ref="N63:P63"/>
    <mergeCell ref="Q63:S63"/>
    <mergeCell ref="N61:P61"/>
    <mergeCell ref="K61:M61"/>
    <mergeCell ref="T67:V67"/>
    <mergeCell ref="E66:J66"/>
    <mergeCell ref="K66:M66"/>
    <mergeCell ref="N66:P66"/>
    <mergeCell ref="Q66:S66"/>
    <mergeCell ref="T66:V66"/>
    <mergeCell ref="E67:J67"/>
    <mergeCell ref="K67:M67"/>
    <mergeCell ref="N67:P67"/>
    <mergeCell ref="Q67:S67"/>
    <mergeCell ref="T64:V64"/>
    <mergeCell ref="K64:M64"/>
    <mergeCell ref="N64:P64"/>
    <mergeCell ref="T65:V65"/>
    <mergeCell ref="Q57:S57"/>
    <mergeCell ref="T57:V57"/>
    <mergeCell ref="Q58:S58"/>
    <mergeCell ref="T58:V58"/>
    <mergeCell ref="K58:M58"/>
    <mergeCell ref="N58:P58"/>
    <mergeCell ref="T59:V59"/>
    <mergeCell ref="T63:V63"/>
    <mergeCell ref="K62:M62"/>
    <mergeCell ref="T62:V62"/>
    <mergeCell ref="K63:M63"/>
    <mergeCell ref="N59:P59"/>
    <mergeCell ref="K59:M59"/>
    <mergeCell ref="N60:P60"/>
    <mergeCell ref="Q60:S60"/>
    <mergeCell ref="T60:V60"/>
    <mergeCell ref="T61:V61"/>
    <mergeCell ref="K60:M60"/>
    <mergeCell ref="K57:M57"/>
    <mergeCell ref="N57:P57"/>
    <mergeCell ref="E52:J52"/>
    <mergeCell ref="E44:J44"/>
    <mergeCell ref="E45:J45"/>
    <mergeCell ref="E46:J46"/>
    <mergeCell ref="E47:J47"/>
    <mergeCell ref="E48:J48"/>
    <mergeCell ref="D51:J51"/>
    <mergeCell ref="K48:M48"/>
    <mergeCell ref="N48:P48"/>
    <mergeCell ref="K46:M46"/>
    <mergeCell ref="N46:P46"/>
    <mergeCell ref="K50:M50"/>
    <mergeCell ref="N50:P50"/>
    <mergeCell ref="K47:M47"/>
    <mergeCell ref="N47:P47"/>
    <mergeCell ref="K45:M45"/>
    <mergeCell ref="N45:P45"/>
    <mergeCell ref="K44:M44"/>
    <mergeCell ref="N44:P44"/>
    <mergeCell ref="N42:P42"/>
    <mergeCell ref="Q42:S42"/>
    <mergeCell ref="T42:V42"/>
    <mergeCell ref="K41:M41"/>
    <mergeCell ref="N41:P41"/>
    <mergeCell ref="Q41:S41"/>
    <mergeCell ref="T41:V41"/>
    <mergeCell ref="N43:P43"/>
    <mergeCell ref="Q43:S43"/>
    <mergeCell ref="E18:J18"/>
    <mergeCell ref="E19:J19"/>
    <mergeCell ref="K17:M17"/>
    <mergeCell ref="N17:P17"/>
    <mergeCell ref="K19:M19"/>
    <mergeCell ref="N19:P19"/>
    <mergeCell ref="E17:J17"/>
    <mergeCell ref="T37:V37"/>
    <mergeCell ref="K34:M34"/>
    <mergeCell ref="N34:P34"/>
    <mergeCell ref="Q34:S34"/>
    <mergeCell ref="T34:V34"/>
    <mergeCell ref="Q35:S35"/>
    <mergeCell ref="N23:P23"/>
    <mergeCell ref="Q23:S23"/>
    <mergeCell ref="T23:V23"/>
    <mergeCell ref="D37:J37"/>
    <mergeCell ref="B32:J33"/>
    <mergeCell ref="K32:M33"/>
    <mergeCell ref="N32:P33"/>
    <mergeCell ref="Q32:S33"/>
    <mergeCell ref="T32:V33"/>
    <mergeCell ref="E36:J36"/>
    <mergeCell ref="K35:M35"/>
    <mergeCell ref="B3:J3"/>
    <mergeCell ref="B4:J5"/>
    <mergeCell ref="K4:M5"/>
    <mergeCell ref="N4:P5"/>
    <mergeCell ref="Q6:S6"/>
    <mergeCell ref="N8:P8"/>
    <mergeCell ref="N3:P3"/>
    <mergeCell ref="K3:M3"/>
    <mergeCell ref="K8:M8"/>
    <mergeCell ref="K6:M6"/>
    <mergeCell ref="Q4:S5"/>
    <mergeCell ref="D8:J8"/>
    <mergeCell ref="D7:J7"/>
    <mergeCell ref="K7:M7"/>
    <mergeCell ref="C6:J6"/>
    <mergeCell ref="T4:V5"/>
    <mergeCell ref="T11:V11"/>
    <mergeCell ref="M2:V2"/>
    <mergeCell ref="Q7:S7"/>
    <mergeCell ref="T7:V7"/>
    <mergeCell ref="T3:V3"/>
    <mergeCell ref="Q3:S3"/>
    <mergeCell ref="T10:V10"/>
    <mergeCell ref="N7:P7"/>
    <mergeCell ref="Q9:S9"/>
    <mergeCell ref="K10:M10"/>
    <mergeCell ref="K9:M9"/>
    <mergeCell ref="T6:V6"/>
    <mergeCell ref="N9:P9"/>
    <mergeCell ref="T9:V9"/>
    <mergeCell ref="N6:P6"/>
    <mergeCell ref="N10:P10"/>
    <mergeCell ref="N11:P11"/>
    <mergeCell ref="Q11:S11"/>
    <mergeCell ref="E68:J68"/>
    <mergeCell ref="K68:M68"/>
    <mergeCell ref="N68:P68"/>
    <mergeCell ref="Q68:S68"/>
    <mergeCell ref="T68:V68"/>
    <mergeCell ref="D15:J15"/>
    <mergeCell ref="K16:M16"/>
    <mergeCell ref="T15:V15"/>
    <mergeCell ref="N16:P16"/>
    <mergeCell ref="Q16:S16"/>
    <mergeCell ref="T16:V16"/>
    <mergeCell ref="N15:P15"/>
    <mergeCell ref="Q15:S15"/>
    <mergeCell ref="T20:V20"/>
    <mergeCell ref="E16:J16"/>
    <mergeCell ref="K22:M22"/>
    <mergeCell ref="N22:P22"/>
    <mergeCell ref="Q22:S22"/>
    <mergeCell ref="T22:V22"/>
    <mergeCell ref="T17:V17"/>
    <mergeCell ref="K18:M18"/>
    <mergeCell ref="N18:P18"/>
    <mergeCell ref="Q18:S18"/>
    <mergeCell ref="D22:J22"/>
    <mergeCell ref="T13:V13"/>
    <mergeCell ref="K15:M15"/>
    <mergeCell ref="E9:J9"/>
    <mergeCell ref="Q8:S8"/>
    <mergeCell ref="T8:V8"/>
    <mergeCell ref="K12:M12"/>
    <mergeCell ref="N12:P12"/>
    <mergeCell ref="T12:V12"/>
    <mergeCell ref="Q10:S10"/>
    <mergeCell ref="N13:P13"/>
    <mergeCell ref="E10:J10"/>
    <mergeCell ref="Q13:S13"/>
    <mergeCell ref="E13:J13"/>
    <mergeCell ref="E14:J14"/>
    <mergeCell ref="K14:M14"/>
    <mergeCell ref="K13:M13"/>
    <mergeCell ref="N14:P14"/>
    <mergeCell ref="Q14:S14"/>
    <mergeCell ref="T14:V14"/>
    <mergeCell ref="D12:J12"/>
    <mergeCell ref="E11:J11"/>
    <mergeCell ref="K11:M11"/>
    <mergeCell ref="Q12:S12"/>
  </mergeCells>
  <phoneticPr fontId="2"/>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4"/>
  <sheetViews>
    <sheetView zoomScaleNormal="100" workbookViewId="0"/>
  </sheetViews>
  <sheetFormatPr defaultRowHeight="13.5"/>
  <cols>
    <col min="1" max="1" width="4.125" style="11" customWidth="1"/>
    <col min="2" max="2" width="11.125" style="11" customWidth="1"/>
    <col min="3" max="3" width="4.375" style="11" customWidth="1"/>
    <col min="4" max="4" width="4.5" style="11" customWidth="1"/>
    <col min="5" max="5" width="4.875" style="11" customWidth="1"/>
    <col min="6" max="7" width="4" style="11" customWidth="1"/>
    <col min="8" max="8" width="3.75" style="11" customWidth="1"/>
    <col min="9" max="12" width="4" style="11" customWidth="1"/>
    <col min="13" max="13" width="3.875" style="11" customWidth="1"/>
    <col min="14" max="14" width="4.25" style="11" customWidth="1"/>
    <col min="15" max="16" width="4" style="11" customWidth="1"/>
    <col min="17" max="17" width="5.625" style="11" customWidth="1"/>
    <col min="18" max="19" width="4" style="11" customWidth="1"/>
    <col min="20" max="20" width="5.25" style="11" customWidth="1"/>
    <col min="21" max="25" width="4" style="11" customWidth="1"/>
    <col min="26" max="16384" width="9" style="11"/>
  </cols>
  <sheetData>
    <row r="1" spans="1:35" s="148" customFormat="1" ht="26.25" customHeight="1">
      <c r="A1" s="956" t="s">
        <v>845</v>
      </c>
      <c r="B1" s="195"/>
      <c r="C1" s="195"/>
      <c r="D1" s="195"/>
      <c r="E1" s="195"/>
      <c r="F1" s="195"/>
      <c r="G1" s="195"/>
      <c r="H1" s="195"/>
      <c r="I1" s="195"/>
      <c r="J1" s="195"/>
      <c r="K1" s="195"/>
      <c r="L1" s="195"/>
      <c r="M1" s="195"/>
      <c r="N1" s="195"/>
      <c r="O1" s="195"/>
      <c r="P1" s="195"/>
      <c r="Q1" s="195"/>
      <c r="R1" s="195"/>
      <c r="S1" s="150"/>
      <c r="T1" s="150"/>
      <c r="U1" s="150"/>
      <c r="V1" s="150"/>
      <c r="W1" s="150"/>
      <c r="X1" s="149"/>
      <c r="Y1" s="149"/>
      <c r="Z1" s="149"/>
      <c r="AA1" s="149"/>
      <c r="AB1" s="149"/>
      <c r="AC1" s="149"/>
      <c r="AD1" s="149"/>
      <c r="AE1" s="149"/>
      <c r="AF1" s="149"/>
      <c r="AG1" s="149"/>
      <c r="AH1" s="149"/>
      <c r="AI1" s="149"/>
    </row>
    <row r="2" spans="1:35" ht="14.25">
      <c r="A2" s="79"/>
      <c r="B2" s="335"/>
      <c r="C2" s="335"/>
      <c r="D2" s="335"/>
      <c r="E2" s="335"/>
      <c r="F2" s="335"/>
      <c r="G2" s="335"/>
      <c r="H2" s="335"/>
      <c r="I2" s="335"/>
      <c r="J2" s="335"/>
      <c r="K2" s="1914" t="s">
        <v>2454</v>
      </c>
      <c r="L2" s="1914"/>
      <c r="M2" s="1914"/>
      <c r="N2" s="1914"/>
      <c r="O2" s="1914"/>
      <c r="P2" s="1914"/>
      <c r="Q2" s="1914"/>
      <c r="R2" s="1914"/>
      <c r="S2" s="24"/>
      <c r="T2" s="24"/>
      <c r="U2" s="24"/>
      <c r="V2" s="24"/>
    </row>
    <row r="3" spans="1:35" s="24" customFormat="1" ht="14.25">
      <c r="A3" s="79"/>
      <c r="B3" s="1929" t="s">
        <v>7</v>
      </c>
      <c r="C3" s="1920" t="s">
        <v>74</v>
      </c>
      <c r="D3" s="1920"/>
      <c r="E3" s="1920"/>
      <c r="F3" s="1920"/>
      <c r="G3" s="1920"/>
      <c r="H3" s="1920"/>
      <c r="I3" s="1920"/>
      <c r="J3" s="1920"/>
      <c r="K3" s="1920" t="s">
        <v>223</v>
      </c>
      <c r="L3" s="1920"/>
      <c r="M3" s="1920"/>
      <c r="N3" s="1920"/>
      <c r="O3" s="1920"/>
      <c r="P3" s="1920"/>
      <c r="Q3" s="1920"/>
      <c r="R3" s="1921"/>
    </row>
    <row r="4" spans="1:35" s="24" customFormat="1" ht="14.25">
      <c r="A4" s="79"/>
      <c r="B4" s="1474"/>
      <c r="C4" s="1475" t="s">
        <v>1512</v>
      </c>
      <c r="D4" s="1475"/>
      <c r="E4" s="1475" t="s">
        <v>800</v>
      </c>
      <c r="F4" s="1475"/>
      <c r="G4" s="1475" t="s">
        <v>616</v>
      </c>
      <c r="H4" s="1475"/>
      <c r="I4" s="1475" t="s">
        <v>1568</v>
      </c>
      <c r="J4" s="1475"/>
      <c r="K4" s="1475" t="s">
        <v>1878</v>
      </c>
      <c r="L4" s="1475"/>
      <c r="M4" s="1475" t="s">
        <v>800</v>
      </c>
      <c r="N4" s="1475"/>
      <c r="O4" s="1475" t="s">
        <v>616</v>
      </c>
      <c r="P4" s="1475"/>
      <c r="Q4" s="1475" t="s">
        <v>1568</v>
      </c>
      <c r="R4" s="1503"/>
    </row>
    <row r="5" spans="1:35" s="24" customFormat="1" ht="18.75" customHeight="1">
      <c r="A5" s="79"/>
      <c r="B5" s="445" t="s">
        <v>2253</v>
      </c>
      <c r="C5" s="1917">
        <v>30232</v>
      </c>
      <c r="D5" s="1917"/>
      <c r="E5" s="1917">
        <v>27215</v>
      </c>
      <c r="F5" s="1917"/>
      <c r="G5" s="1917">
        <v>2902</v>
      </c>
      <c r="H5" s="1917"/>
      <c r="I5" s="1917">
        <v>115</v>
      </c>
      <c r="J5" s="1917"/>
      <c r="K5" s="1917">
        <v>135620</v>
      </c>
      <c r="L5" s="1917"/>
      <c r="M5" s="1917">
        <v>121214</v>
      </c>
      <c r="N5" s="1917"/>
      <c r="O5" s="1917">
        <v>13958</v>
      </c>
      <c r="P5" s="1917"/>
      <c r="Q5" s="1917">
        <v>448</v>
      </c>
      <c r="R5" s="1918"/>
    </row>
    <row r="6" spans="1:35" s="24" customFormat="1" ht="18.75" customHeight="1">
      <c r="A6" s="79"/>
      <c r="B6" s="445" t="s">
        <v>1800</v>
      </c>
      <c r="C6" s="1927">
        <v>30481</v>
      </c>
      <c r="D6" s="1928"/>
      <c r="E6" s="1917">
        <v>27501</v>
      </c>
      <c r="F6" s="1917"/>
      <c r="G6" s="1917">
        <v>2832</v>
      </c>
      <c r="H6" s="1917"/>
      <c r="I6" s="1917">
        <v>148</v>
      </c>
      <c r="J6" s="1917"/>
      <c r="K6" s="1917">
        <v>132568</v>
      </c>
      <c r="L6" s="1917"/>
      <c r="M6" s="1917">
        <v>119087</v>
      </c>
      <c r="N6" s="1917"/>
      <c r="O6" s="1917">
        <v>13007</v>
      </c>
      <c r="P6" s="1917"/>
      <c r="Q6" s="1917">
        <v>474</v>
      </c>
      <c r="R6" s="1918"/>
    </row>
    <row r="7" spans="1:35" s="24" customFormat="1" ht="18.75" customHeight="1">
      <c r="A7" s="79"/>
      <c r="B7" s="445" t="s">
        <v>1884</v>
      </c>
      <c r="C7" s="1927">
        <v>30595</v>
      </c>
      <c r="D7" s="1928"/>
      <c r="E7" s="1917">
        <v>27717</v>
      </c>
      <c r="F7" s="1917"/>
      <c r="G7" s="1917">
        <v>2741</v>
      </c>
      <c r="H7" s="1917"/>
      <c r="I7" s="1917">
        <v>137</v>
      </c>
      <c r="J7" s="1917"/>
      <c r="K7" s="1917">
        <v>131829</v>
      </c>
      <c r="L7" s="1917"/>
      <c r="M7" s="1917">
        <v>118453</v>
      </c>
      <c r="N7" s="1917"/>
      <c r="O7" s="1917">
        <v>12715</v>
      </c>
      <c r="P7" s="1917"/>
      <c r="Q7" s="1917">
        <v>661</v>
      </c>
      <c r="R7" s="1918"/>
    </row>
    <row r="8" spans="1:35" s="24" customFormat="1" ht="18.75" customHeight="1">
      <c r="A8" s="79"/>
      <c r="B8" s="445" t="s">
        <v>1944</v>
      </c>
      <c r="C8" s="1927">
        <v>30711</v>
      </c>
      <c r="D8" s="1928"/>
      <c r="E8" s="1915">
        <v>27956</v>
      </c>
      <c r="F8" s="1915"/>
      <c r="G8" s="1915">
        <v>2651</v>
      </c>
      <c r="H8" s="1915"/>
      <c r="I8" s="1915">
        <v>104</v>
      </c>
      <c r="J8" s="1915"/>
      <c r="K8" s="1915">
        <v>125322</v>
      </c>
      <c r="L8" s="1915"/>
      <c r="M8" s="1915">
        <v>113070</v>
      </c>
      <c r="N8" s="1915"/>
      <c r="O8" s="1915">
        <v>11870</v>
      </c>
      <c r="P8" s="1915"/>
      <c r="Q8" s="1915">
        <v>382</v>
      </c>
      <c r="R8" s="1916"/>
    </row>
    <row r="9" spans="1:35" s="24" customFormat="1" ht="18.75" customHeight="1">
      <c r="A9" s="79"/>
      <c r="B9" s="446" t="s">
        <v>2079</v>
      </c>
      <c r="C9" s="1933">
        <v>30948</v>
      </c>
      <c r="D9" s="1934"/>
      <c r="E9" s="1919">
        <v>28231</v>
      </c>
      <c r="F9" s="1919"/>
      <c r="G9" s="1919">
        <v>2611</v>
      </c>
      <c r="H9" s="1919"/>
      <c r="I9" s="1919">
        <v>106</v>
      </c>
      <c r="J9" s="1919"/>
      <c r="K9" s="1919">
        <v>120502</v>
      </c>
      <c r="L9" s="1919"/>
      <c r="M9" s="1919">
        <v>108786</v>
      </c>
      <c r="N9" s="1919"/>
      <c r="O9" s="1919">
        <v>11362</v>
      </c>
      <c r="P9" s="1919"/>
      <c r="Q9" s="1919">
        <v>353</v>
      </c>
      <c r="R9" s="1945"/>
    </row>
    <row r="10" spans="1:35" s="24" customFormat="1" ht="14.25">
      <c r="A10" s="79"/>
      <c r="B10" s="337" t="s">
        <v>224</v>
      </c>
      <c r="C10" s="337"/>
      <c r="D10" s="337"/>
      <c r="E10" s="337"/>
      <c r="F10" s="337"/>
      <c r="G10" s="337"/>
      <c r="H10" s="337"/>
      <c r="I10" s="337"/>
      <c r="J10" s="337"/>
      <c r="K10" s="337"/>
      <c r="L10" s="337"/>
      <c r="M10" s="337"/>
      <c r="N10" s="335"/>
      <c r="O10" s="335"/>
      <c r="P10" s="335"/>
    </row>
    <row r="11" spans="1:35" s="24" customFormat="1" ht="14.25">
      <c r="A11" s="79"/>
      <c r="B11" s="337" t="s">
        <v>606</v>
      </c>
      <c r="C11" s="335"/>
      <c r="D11" s="335"/>
      <c r="E11" s="335"/>
      <c r="F11" s="335"/>
      <c r="G11" s="335"/>
      <c r="H11" s="335"/>
      <c r="I11" s="335"/>
      <c r="J11" s="335"/>
      <c r="K11" s="335"/>
      <c r="L11" s="335"/>
      <c r="M11" s="335"/>
      <c r="N11" s="335"/>
      <c r="O11" s="335"/>
      <c r="P11" s="335"/>
    </row>
    <row r="12" spans="1:35" s="24" customFormat="1" ht="14.25">
      <c r="A12" s="79"/>
      <c r="B12" s="337" t="s">
        <v>607</v>
      </c>
      <c r="C12" s="335"/>
      <c r="D12" s="335"/>
      <c r="E12" s="335"/>
      <c r="F12" s="335"/>
      <c r="G12" s="335"/>
      <c r="H12" s="335"/>
      <c r="I12" s="335"/>
      <c r="J12" s="335"/>
      <c r="K12" s="335"/>
      <c r="L12" s="335"/>
      <c r="M12" s="335"/>
      <c r="N12" s="335"/>
      <c r="O12" s="335"/>
      <c r="P12" s="335"/>
    </row>
    <row r="13" spans="1:35" s="24" customFormat="1" ht="14.25">
      <c r="A13" s="79"/>
      <c r="B13" s="337" t="s">
        <v>2277</v>
      </c>
    </row>
    <row r="14" spans="1:35" s="24" customFormat="1" ht="35.25" customHeight="1">
      <c r="A14" s="79"/>
    </row>
    <row r="15" spans="1:35" s="148" customFormat="1" ht="26.25" customHeight="1">
      <c r="A15" s="956" t="s">
        <v>148</v>
      </c>
      <c r="B15" s="195"/>
      <c r="C15" s="195"/>
      <c r="D15" s="195"/>
      <c r="E15" s="195"/>
      <c r="F15" s="195"/>
      <c r="G15" s="195"/>
      <c r="H15" s="195"/>
      <c r="I15" s="195"/>
      <c r="J15" s="195"/>
      <c r="K15" s="195"/>
      <c r="L15" s="195"/>
      <c r="M15" s="195"/>
      <c r="N15" s="195"/>
      <c r="O15" s="195"/>
      <c r="P15" s="195"/>
      <c r="Q15" s="195"/>
      <c r="R15" s="195"/>
      <c r="S15" s="150"/>
      <c r="T15" s="150"/>
      <c r="U15" s="150"/>
      <c r="V15" s="150"/>
      <c r="W15" s="150"/>
      <c r="X15" s="149"/>
      <c r="Y15" s="149"/>
      <c r="Z15" s="149"/>
      <c r="AA15" s="149"/>
      <c r="AB15" s="149"/>
      <c r="AC15" s="149"/>
      <c r="AD15" s="149"/>
      <c r="AE15" s="149"/>
      <c r="AF15" s="149"/>
      <c r="AG15" s="149"/>
      <c r="AH15" s="149"/>
      <c r="AI15" s="149"/>
    </row>
    <row r="16" spans="1:35" ht="14.25" customHeight="1">
      <c r="B16" s="272"/>
      <c r="C16" s="272"/>
      <c r="D16" s="272"/>
      <c r="E16" s="272"/>
      <c r="F16" s="272"/>
      <c r="G16" s="272"/>
      <c r="H16" s="272"/>
      <c r="I16" s="272"/>
      <c r="J16" s="272"/>
      <c r="K16" s="272"/>
      <c r="L16" s="1498" t="s">
        <v>2199</v>
      </c>
      <c r="M16" s="1498"/>
      <c r="N16" s="1498"/>
      <c r="O16" s="1498"/>
      <c r="P16" s="1498"/>
      <c r="Q16" s="1498"/>
      <c r="R16" s="1498"/>
      <c r="S16" s="1592"/>
      <c r="T16" s="1592"/>
    </row>
    <row r="17" spans="1:45" ht="14.25" customHeight="1">
      <c r="B17" s="1447" t="s">
        <v>799</v>
      </c>
      <c r="C17" s="1448" t="s">
        <v>451</v>
      </c>
      <c r="D17" s="1448"/>
      <c r="E17" s="1448"/>
      <c r="F17" s="1448"/>
      <c r="G17" s="1448"/>
      <c r="H17" s="1448"/>
      <c r="I17" s="1448"/>
      <c r="J17" s="1448"/>
      <c r="K17" s="1448"/>
      <c r="L17" s="1448"/>
      <c r="M17" s="1448"/>
      <c r="N17" s="1448"/>
      <c r="O17" s="1448"/>
      <c r="P17" s="1448"/>
      <c r="Q17" s="1448"/>
      <c r="R17" s="1458"/>
    </row>
    <row r="18" spans="1:45" ht="14.25" customHeight="1">
      <c r="B18" s="1930"/>
      <c r="C18" s="1443" t="s">
        <v>452</v>
      </c>
      <c r="D18" s="1443"/>
      <c r="E18" s="1443"/>
      <c r="F18" s="1443"/>
      <c r="G18" s="1443"/>
      <c r="H18" s="1443"/>
      <c r="I18" s="1443"/>
      <c r="J18" s="1443"/>
      <c r="K18" s="1443"/>
      <c r="L18" s="1443"/>
      <c r="M18" s="1443"/>
      <c r="N18" s="1443"/>
      <c r="O18" s="1443"/>
      <c r="P18" s="1443"/>
      <c r="Q18" s="1931" t="s">
        <v>1</v>
      </c>
      <c r="R18" s="1932"/>
    </row>
    <row r="19" spans="1:45" ht="14.25" customHeight="1">
      <c r="B19" s="1930"/>
      <c r="C19" s="1443" t="s">
        <v>1809</v>
      </c>
      <c r="D19" s="1443"/>
      <c r="E19" s="1443" t="s">
        <v>1676</v>
      </c>
      <c r="F19" s="1443"/>
      <c r="G19" s="1443"/>
      <c r="H19" s="1443"/>
      <c r="I19" s="1443"/>
      <c r="J19" s="1443"/>
      <c r="K19" s="1443"/>
      <c r="L19" s="1443"/>
      <c r="M19" s="1443"/>
      <c r="N19" s="1443"/>
      <c r="O19" s="1443" t="s">
        <v>798</v>
      </c>
      <c r="P19" s="1443"/>
      <c r="Q19" s="1931"/>
      <c r="R19" s="1932"/>
      <c r="T19" s="1592"/>
      <c r="U19" s="1592"/>
    </row>
    <row r="20" spans="1:45" ht="14.25" customHeight="1">
      <c r="B20" s="1930"/>
      <c r="C20" s="1443"/>
      <c r="D20" s="1443"/>
      <c r="E20" s="1443" t="s">
        <v>1808</v>
      </c>
      <c r="F20" s="1443"/>
      <c r="G20" s="1443" t="s">
        <v>835</v>
      </c>
      <c r="H20" s="1443"/>
      <c r="I20" s="1946" t="s">
        <v>1677</v>
      </c>
      <c r="J20" s="1946"/>
      <c r="K20" s="1949" t="s">
        <v>1420</v>
      </c>
      <c r="L20" s="1949"/>
      <c r="M20" s="1443" t="s">
        <v>1568</v>
      </c>
      <c r="N20" s="1443"/>
      <c r="O20" s="1443"/>
      <c r="P20" s="1443"/>
      <c r="Q20" s="1931"/>
      <c r="R20" s="1932"/>
      <c r="T20" s="7"/>
      <c r="U20" s="7"/>
    </row>
    <row r="21" spans="1:45" ht="14.25" customHeight="1">
      <c r="B21" s="1930"/>
      <c r="C21" s="1443"/>
      <c r="D21" s="1443"/>
      <c r="E21" s="1443"/>
      <c r="F21" s="1443"/>
      <c r="G21" s="1443"/>
      <c r="H21" s="1443"/>
      <c r="I21" s="1946"/>
      <c r="J21" s="1946"/>
      <c r="K21" s="1949"/>
      <c r="L21" s="1949"/>
      <c r="M21" s="1443"/>
      <c r="N21" s="1443"/>
      <c r="O21" s="1443"/>
      <c r="P21" s="1443"/>
      <c r="Q21" s="1931"/>
      <c r="R21" s="1932"/>
    </row>
    <row r="22" spans="1:45" ht="18.75" customHeight="1">
      <c r="B22" s="497" t="s">
        <v>1884</v>
      </c>
      <c r="C22" s="1923">
        <v>6224</v>
      </c>
      <c r="D22" s="1923"/>
      <c r="E22" s="1923">
        <v>4047</v>
      </c>
      <c r="F22" s="1923"/>
      <c r="G22" s="1923">
        <v>720</v>
      </c>
      <c r="H22" s="1923"/>
      <c r="I22" s="1923">
        <v>926</v>
      </c>
      <c r="J22" s="1923"/>
      <c r="K22" s="1923">
        <v>299</v>
      </c>
      <c r="L22" s="1923"/>
      <c r="M22" s="1923">
        <v>232</v>
      </c>
      <c r="N22" s="1923"/>
      <c r="O22" s="1923">
        <v>629</v>
      </c>
      <c r="P22" s="1923"/>
      <c r="Q22" s="1923">
        <v>728</v>
      </c>
      <c r="R22" s="1924"/>
      <c r="S22" s="7"/>
      <c r="T22" s="7"/>
    </row>
    <row r="23" spans="1:45" ht="18.75" customHeight="1">
      <c r="B23" s="497" t="s">
        <v>1944</v>
      </c>
      <c r="C23" s="1923">
        <v>6116</v>
      </c>
      <c r="D23" s="1923"/>
      <c r="E23" s="1923">
        <v>4037</v>
      </c>
      <c r="F23" s="1923"/>
      <c r="G23" s="1706">
        <v>1670</v>
      </c>
      <c r="H23" s="1706"/>
      <c r="I23" s="1443"/>
      <c r="J23" s="1443"/>
      <c r="K23" s="1923">
        <v>299</v>
      </c>
      <c r="L23" s="1923"/>
      <c r="M23" s="1923">
        <v>110</v>
      </c>
      <c r="N23" s="1923"/>
      <c r="O23" s="1923">
        <v>640</v>
      </c>
      <c r="P23" s="1923"/>
      <c r="Q23" s="1923">
        <v>758</v>
      </c>
      <c r="R23" s="1924"/>
      <c r="S23" s="7"/>
      <c r="T23" s="7"/>
      <c r="U23" s="7"/>
      <c r="V23" s="7"/>
      <c r="W23" s="29"/>
      <c r="X23" s="29"/>
      <c r="Y23" s="29"/>
      <c r="Z23" s="29"/>
      <c r="AA23" s="29"/>
      <c r="AB23" s="29"/>
      <c r="AC23" s="29"/>
      <c r="AD23" s="29"/>
      <c r="AE23" s="29"/>
      <c r="AF23" s="29"/>
      <c r="AG23" s="29"/>
      <c r="AH23" s="29"/>
      <c r="AI23" s="29"/>
      <c r="AJ23" s="29"/>
      <c r="AK23" s="29"/>
      <c r="AL23" s="29"/>
      <c r="AM23" s="29"/>
      <c r="AN23" s="29"/>
      <c r="AO23" s="29"/>
      <c r="AP23" s="29"/>
      <c r="AQ23" s="29"/>
      <c r="AR23" s="29"/>
      <c r="AS23" s="29"/>
    </row>
    <row r="24" spans="1:45" ht="18.75" customHeight="1">
      <c r="B24" s="497" t="s">
        <v>2079</v>
      </c>
      <c r="C24" s="1923">
        <v>6006</v>
      </c>
      <c r="D24" s="1923"/>
      <c r="E24" s="1923">
        <v>4005</v>
      </c>
      <c r="F24" s="1923"/>
      <c r="G24" s="1706">
        <v>1659</v>
      </c>
      <c r="H24" s="1706"/>
      <c r="I24" s="1443"/>
      <c r="J24" s="1443"/>
      <c r="K24" s="1923">
        <v>282</v>
      </c>
      <c r="L24" s="1923"/>
      <c r="M24" s="1923">
        <v>120</v>
      </c>
      <c r="N24" s="1923"/>
      <c r="O24" s="1923">
        <v>631</v>
      </c>
      <c r="P24" s="1923"/>
      <c r="Q24" s="1923">
        <v>702</v>
      </c>
      <c r="R24" s="1924"/>
      <c r="S24" s="7"/>
      <c r="T24" s="7"/>
      <c r="U24" s="7"/>
      <c r="V24" s="7"/>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spans="1:45" ht="18.75" customHeight="1">
      <c r="B25" s="974" t="s">
        <v>2144</v>
      </c>
      <c r="C25" s="1925">
        <v>6146</v>
      </c>
      <c r="D25" s="1925"/>
      <c r="E25" s="1925">
        <v>4065</v>
      </c>
      <c r="F25" s="1925"/>
      <c r="G25" s="1935">
        <v>1685</v>
      </c>
      <c r="H25" s="1935"/>
      <c r="I25" s="1936"/>
      <c r="J25" s="1936"/>
      <c r="K25" s="1925">
        <v>285</v>
      </c>
      <c r="L25" s="1925"/>
      <c r="M25" s="1925">
        <v>111</v>
      </c>
      <c r="N25" s="1925"/>
      <c r="O25" s="1925">
        <v>608</v>
      </c>
      <c r="P25" s="1925"/>
      <c r="Q25" s="1925">
        <v>646</v>
      </c>
      <c r="R25" s="1926"/>
      <c r="S25" s="7"/>
      <c r="T25" s="7"/>
      <c r="U25" s="7"/>
      <c r="V25" s="7"/>
      <c r="W25" s="29"/>
      <c r="X25" s="29"/>
      <c r="Y25" s="29"/>
      <c r="Z25" s="29"/>
      <c r="AA25" s="29"/>
      <c r="AB25" s="29"/>
      <c r="AC25" s="29"/>
      <c r="AD25" s="29"/>
      <c r="AE25" s="29"/>
      <c r="AF25" s="29"/>
      <c r="AG25" s="29"/>
      <c r="AH25" s="29"/>
      <c r="AI25" s="29"/>
      <c r="AJ25" s="29"/>
      <c r="AK25" s="29"/>
      <c r="AL25" s="29"/>
      <c r="AM25" s="29"/>
      <c r="AN25" s="29"/>
      <c r="AO25" s="29"/>
      <c r="AP25" s="29"/>
      <c r="AQ25" s="29"/>
      <c r="AR25" s="29"/>
      <c r="AS25" s="29"/>
    </row>
    <row r="26" spans="1:45" ht="18.75" customHeight="1">
      <c r="B26" s="430" t="s">
        <v>2245</v>
      </c>
      <c r="C26" s="1900">
        <v>6103</v>
      </c>
      <c r="D26" s="1900"/>
      <c r="E26" s="1900">
        <v>4004</v>
      </c>
      <c r="F26" s="1900"/>
      <c r="G26" s="1938">
        <v>1703</v>
      </c>
      <c r="H26" s="1938"/>
      <c r="I26" s="1435"/>
      <c r="J26" s="1435"/>
      <c r="K26" s="1900">
        <v>281</v>
      </c>
      <c r="L26" s="1900"/>
      <c r="M26" s="1900">
        <v>115</v>
      </c>
      <c r="N26" s="1900"/>
      <c r="O26" s="1900">
        <v>649</v>
      </c>
      <c r="P26" s="1900"/>
      <c r="Q26" s="1900">
        <v>649</v>
      </c>
      <c r="R26" s="1901"/>
      <c r="S26" s="7"/>
      <c r="T26" s="7"/>
      <c r="U26" s="7"/>
      <c r="V26" s="7"/>
      <c r="W26" s="29"/>
      <c r="X26" s="29"/>
      <c r="Y26" s="29"/>
      <c r="Z26" s="29"/>
      <c r="AA26" s="29"/>
      <c r="AB26" s="29"/>
      <c r="AC26" s="29"/>
      <c r="AD26" s="29"/>
      <c r="AE26" s="29"/>
      <c r="AF26" s="29"/>
      <c r="AG26" s="29"/>
      <c r="AH26" s="29"/>
      <c r="AI26" s="29"/>
      <c r="AJ26" s="29"/>
      <c r="AK26" s="29"/>
      <c r="AL26" s="29"/>
      <c r="AM26" s="29"/>
      <c r="AN26" s="29"/>
      <c r="AO26" s="29"/>
      <c r="AP26" s="29"/>
      <c r="AQ26" s="29"/>
      <c r="AR26" s="29"/>
      <c r="AS26" s="29"/>
    </row>
    <row r="27" spans="1:45">
      <c r="B27" s="289" t="s">
        <v>1361</v>
      </c>
      <c r="C27" s="661"/>
      <c r="D27" s="661"/>
      <c r="E27" s="1909"/>
      <c r="F27" s="1909"/>
      <c r="G27" s="1909"/>
      <c r="H27" s="1909"/>
      <c r="I27" s="1909"/>
      <c r="J27" s="1909"/>
      <c r="K27" s="1909"/>
      <c r="L27" s="1909"/>
      <c r="M27" s="1909"/>
      <c r="N27" s="1909"/>
      <c r="O27" s="1909"/>
      <c r="P27" s="1909"/>
      <c r="Q27" s="1902"/>
      <c r="R27" s="1902"/>
      <c r="S27" s="7"/>
      <c r="T27" s="7"/>
      <c r="U27" s="7"/>
      <c r="V27" s="7"/>
      <c r="W27" s="29"/>
      <c r="X27" s="29"/>
      <c r="Y27" s="29"/>
      <c r="Z27" s="29"/>
      <c r="AA27" s="29"/>
      <c r="AB27" s="29"/>
      <c r="AC27" s="29"/>
      <c r="AD27" s="29"/>
      <c r="AE27" s="29"/>
      <c r="AF27" s="29"/>
      <c r="AG27" s="29"/>
      <c r="AH27" s="29"/>
      <c r="AI27" s="29"/>
      <c r="AJ27" s="29"/>
      <c r="AK27" s="29"/>
      <c r="AL27" s="29"/>
      <c r="AM27" s="29"/>
      <c r="AN27" s="29"/>
      <c r="AO27" s="29"/>
      <c r="AP27" s="29"/>
      <c r="AQ27" s="29"/>
      <c r="AR27" s="29"/>
      <c r="AS27" s="29"/>
    </row>
    <row r="28" spans="1:45" ht="14.25" customHeight="1">
      <c r="B28" s="295"/>
      <c r="C28" s="7"/>
      <c r="D28" s="7"/>
      <c r="E28" s="7"/>
      <c r="F28" s="7"/>
      <c r="G28" s="32"/>
      <c r="H28" s="49"/>
      <c r="I28" s="32"/>
      <c r="J28" s="49"/>
      <c r="K28" s="32"/>
      <c r="L28" s="49"/>
      <c r="M28" s="32"/>
      <c r="N28" s="49"/>
      <c r="O28" s="32"/>
      <c r="P28" s="49"/>
      <c r="Q28" s="35"/>
      <c r="R28" s="29"/>
      <c r="S28" s="7"/>
      <c r="T28" s="7"/>
      <c r="U28" s="7"/>
      <c r="V28" s="7"/>
      <c r="W28" s="29"/>
      <c r="X28" s="29"/>
      <c r="Y28" s="29"/>
      <c r="Z28" s="29"/>
      <c r="AA28" s="29"/>
      <c r="AB28" s="29"/>
      <c r="AC28" s="29"/>
      <c r="AD28" s="29"/>
      <c r="AE28" s="29"/>
      <c r="AF28" s="29"/>
      <c r="AG28" s="29"/>
      <c r="AH28" s="29"/>
      <c r="AI28" s="29"/>
      <c r="AJ28" s="29"/>
      <c r="AK28" s="29"/>
      <c r="AL28" s="29"/>
      <c r="AM28" s="29"/>
      <c r="AN28" s="29"/>
      <c r="AO28" s="29"/>
      <c r="AP28" s="29"/>
      <c r="AQ28" s="29"/>
      <c r="AR28" s="29"/>
      <c r="AS28" s="29"/>
    </row>
    <row r="29" spans="1:45" ht="14.25" customHeight="1">
      <c r="B29" s="30"/>
      <c r="C29" s="7"/>
      <c r="D29" s="7"/>
      <c r="E29" s="7"/>
      <c r="F29" s="7"/>
      <c r="G29" s="32"/>
      <c r="H29" s="49"/>
      <c r="I29" s="32"/>
      <c r="J29" s="49"/>
      <c r="K29" s="32"/>
      <c r="L29" s="49"/>
      <c r="M29" s="32"/>
      <c r="N29" s="49"/>
      <c r="O29" s="32"/>
      <c r="P29" s="49"/>
      <c r="Q29" s="35"/>
      <c r="R29" s="29"/>
      <c r="S29" s="7"/>
      <c r="T29" s="7"/>
      <c r="U29" s="7"/>
      <c r="V29" s="7"/>
      <c r="W29" s="29"/>
      <c r="X29" s="29"/>
      <c r="Y29" s="29"/>
      <c r="Z29" s="29"/>
      <c r="AA29" s="29"/>
      <c r="AB29" s="29"/>
      <c r="AC29" s="29"/>
      <c r="AD29" s="29"/>
      <c r="AE29" s="29"/>
      <c r="AF29" s="29"/>
      <c r="AG29" s="29"/>
      <c r="AH29" s="29"/>
      <c r="AI29" s="29"/>
      <c r="AJ29" s="29"/>
      <c r="AK29" s="29"/>
      <c r="AL29" s="29"/>
      <c r="AM29" s="29"/>
      <c r="AN29" s="29"/>
      <c r="AO29" s="29"/>
      <c r="AP29" s="29"/>
      <c r="AQ29" s="29"/>
      <c r="AR29" s="29"/>
      <c r="AS29" s="29"/>
    </row>
    <row r="30" spans="1:45" ht="14.25" customHeight="1">
      <c r="B30" s="30"/>
      <c r="C30" s="7"/>
      <c r="D30" s="7"/>
      <c r="E30" s="7"/>
      <c r="F30" s="7"/>
      <c r="G30" s="32"/>
      <c r="H30" s="49"/>
      <c r="I30" s="32"/>
      <c r="J30" s="49"/>
      <c r="K30" s="32"/>
      <c r="L30" s="49"/>
      <c r="M30" s="32"/>
      <c r="N30" s="49"/>
      <c r="O30" s="32"/>
      <c r="P30" s="49"/>
      <c r="Q30" s="35"/>
      <c r="R30" s="29"/>
      <c r="S30" s="7"/>
      <c r="T30" s="7"/>
      <c r="U30" s="7"/>
      <c r="V30" s="7"/>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spans="1:45" ht="14.25" customHeight="1">
      <c r="B31" s="30"/>
      <c r="C31" s="7"/>
      <c r="D31" s="7"/>
      <c r="E31" s="7"/>
      <c r="F31" s="7"/>
      <c r="G31" s="7"/>
      <c r="H31" s="7"/>
      <c r="I31" s="7"/>
      <c r="J31" s="7"/>
      <c r="K31" s="7"/>
      <c r="L31" s="7"/>
      <c r="M31" s="7"/>
      <c r="N31" s="7"/>
      <c r="O31" s="7"/>
      <c r="P31" s="7"/>
      <c r="Q31" s="7"/>
      <c r="R31" s="80"/>
      <c r="S31" s="29"/>
      <c r="T31" s="29"/>
      <c r="U31" s="1922"/>
      <c r="V31" s="1922"/>
      <c r="W31" s="1922"/>
      <c r="X31" s="1922"/>
      <c r="Y31" s="1588"/>
      <c r="Z31" s="1588"/>
      <c r="AA31" s="1922"/>
      <c r="AB31" s="1922"/>
      <c r="AC31" s="1922"/>
      <c r="AD31" s="1922"/>
      <c r="AE31" s="29"/>
      <c r="AF31" s="29"/>
      <c r="AG31" s="29"/>
      <c r="AH31" s="29"/>
      <c r="AI31" s="29"/>
      <c r="AJ31" s="29"/>
      <c r="AK31" s="29"/>
      <c r="AL31" s="29"/>
      <c r="AM31" s="29"/>
      <c r="AN31" s="29"/>
      <c r="AO31" s="29"/>
      <c r="AP31" s="29"/>
      <c r="AQ31" s="29"/>
      <c r="AR31" s="29"/>
      <c r="AS31" s="29"/>
    </row>
    <row r="32" spans="1:45" ht="26.25" customHeight="1">
      <c r="A32" s="956" t="s">
        <v>149</v>
      </c>
      <c r="B32" s="195"/>
      <c r="C32" s="195"/>
      <c r="D32" s="195"/>
      <c r="E32" s="195"/>
      <c r="F32" s="195"/>
      <c r="G32" s="195"/>
      <c r="H32" s="195"/>
      <c r="I32" s="195"/>
      <c r="J32" s="195"/>
      <c r="K32" s="195"/>
      <c r="L32" s="195"/>
      <c r="M32" s="195"/>
      <c r="N32" s="195"/>
      <c r="O32" s="195"/>
      <c r="P32" s="195"/>
      <c r="Q32" s="195"/>
      <c r="R32" s="195"/>
      <c r="S32" s="29"/>
      <c r="T32" s="29"/>
      <c r="U32" s="1922"/>
      <c r="V32" s="1922"/>
      <c r="W32" s="1922"/>
      <c r="X32" s="1922"/>
      <c r="Y32" s="1588"/>
      <c r="Z32" s="1588"/>
      <c r="AA32" s="1922"/>
      <c r="AB32" s="1922"/>
      <c r="AC32" s="1922"/>
      <c r="AD32" s="1922"/>
      <c r="AE32" s="29"/>
      <c r="AF32" s="29"/>
      <c r="AG32" s="29"/>
      <c r="AH32" s="29"/>
      <c r="AI32" s="29"/>
      <c r="AJ32" s="29"/>
      <c r="AK32" s="29"/>
      <c r="AL32" s="29"/>
      <c r="AM32" s="29"/>
      <c r="AN32" s="29"/>
      <c r="AO32" s="29"/>
      <c r="AP32" s="29"/>
      <c r="AQ32" s="29"/>
      <c r="AR32" s="29"/>
      <c r="AS32" s="29"/>
    </row>
    <row r="33" spans="2:45" ht="14.25" customHeight="1">
      <c r="B33" s="18"/>
      <c r="C33" s="81"/>
      <c r="D33" s="81"/>
      <c r="E33" s="32"/>
      <c r="F33" s="32"/>
      <c r="G33" s="32"/>
      <c r="H33" s="49"/>
      <c r="I33" s="49"/>
      <c r="J33" s="7"/>
      <c r="K33" s="7"/>
      <c r="L33" s="7"/>
      <c r="M33" s="334" t="s">
        <v>2200</v>
      </c>
      <c r="N33" s="75"/>
      <c r="O33" s="75"/>
      <c r="P33" s="7"/>
      <c r="Q33" s="72"/>
      <c r="R33" s="72"/>
      <c r="S33" s="29"/>
      <c r="T33" s="29"/>
      <c r="U33" s="29"/>
      <c r="V33" s="29"/>
      <c r="W33" s="29"/>
      <c r="X33" s="1592"/>
      <c r="Y33" s="1592"/>
      <c r="Z33" s="1592"/>
      <c r="AA33" s="29"/>
      <c r="AB33" s="29"/>
      <c r="AC33" s="29"/>
      <c r="AD33" s="29"/>
      <c r="AE33" s="29"/>
      <c r="AF33" s="29"/>
      <c r="AG33" s="29"/>
      <c r="AH33" s="29"/>
      <c r="AI33" s="29"/>
      <c r="AJ33" s="29"/>
      <c r="AK33" s="29"/>
      <c r="AL33" s="29"/>
      <c r="AM33" s="29"/>
      <c r="AN33" s="29"/>
      <c r="AO33" s="29"/>
      <c r="AP33" s="29"/>
      <c r="AQ33" s="29"/>
      <c r="AR33" s="29"/>
      <c r="AS33" s="29"/>
    </row>
    <row r="34" spans="2:45" ht="60" customHeight="1">
      <c r="B34" s="965" t="s">
        <v>1509</v>
      </c>
      <c r="C34" s="1501" t="s">
        <v>1497</v>
      </c>
      <c r="D34" s="1501"/>
      <c r="E34" s="1501" t="s">
        <v>1498</v>
      </c>
      <c r="F34" s="1501"/>
      <c r="G34" s="1501" t="s">
        <v>590</v>
      </c>
      <c r="H34" s="1501"/>
      <c r="I34" s="1501" t="s">
        <v>591</v>
      </c>
      <c r="J34" s="1501"/>
      <c r="K34" s="1501" t="s">
        <v>1879</v>
      </c>
      <c r="L34" s="1501"/>
      <c r="M34" s="1501" t="s">
        <v>592</v>
      </c>
      <c r="N34" s="1501"/>
      <c r="O34" s="1501" t="s">
        <v>593</v>
      </c>
      <c r="P34" s="1707"/>
      <c r="Q34" s="1947"/>
      <c r="R34" s="1948"/>
      <c r="S34" s="29"/>
      <c r="T34" s="29"/>
      <c r="U34" s="29"/>
      <c r="V34" s="29"/>
      <c r="W34" s="32"/>
      <c r="X34" s="1922"/>
      <c r="Y34" s="1922"/>
      <c r="Z34" s="1922"/>
      <c r="AA34" s="29"/>
      <c r="AB34" s="29"/>
      <c r="AC34" s="29"/>
      <c r="AD34" s="29"/>
      <c r="AE34" s="29"/>
      <c r="AF34" s="29"/>
      <c r="AG34" s="29"/>
      <c r="AH34" s="29"/>
      <c r="AI34" s="29"/>
      <c r="AJ34" s="29"/>
      <c r="AK34" s="29"/>
      <c r="AL34" s="29"/>
      <c r="AM34" s="29"/>
      <c r="AN34" s="29"/>
      <c r="AO34" s="29"/>
      <c r="AP34" s="29"/>
      <c r="AQ34" s="29"/>
      <c r="AR34" s="29"/>
      <c r="AS34" s="29"/>
    </row>
    <row r="35" spans="2:45" ht="21.75" customHeight="1">
      <c r="B35" s="497" t="s">
        <v>1884</v>
      </c>
      <c r="C35" s="1937">
        <v>1286.3</v>
      </c>
      <c r="D35" s="1937"/>
      <c r="E35" s="1937">
        <v>1286.3</v>
      </c>
      <c r="F35" s="1937"/>
      <c r="G35" s="1908">
        <v>50733</v>
      </c>
      <c r="H35" s="1908"/>
      <c r="I35" s="1908">
        <v>50584</v>
      </c>
      <c r="J35" s="1908"/>
      <c r="K35" s="1908">
        <v>49322</v>
      </c>
      <c r="L35" s="1908"/>
      <c r="M35" s="1910">
        <v>99.7</v>
      </c>
      <c r="N35" s="1910"/>
      <c r="O35" s="1910">
        <v>97.5</v>
      </c>
      <c r="P35" s="1911"/>
      <c r="Q35" s="1939"/>
      <c r="R35" s="1593"/>
      <c r="S35" s="29"/>
      <c r="T35" s="29"/>
      <c r="U35" s="29"/>
      <c r="V35" s="29"/>
      <c r="W35" s="32"/>
      <c r="X35" s="32"/>
      <c r="Y35" s="32"/>
      <c r="Z35" s="32"/>
      <c r="AA35" s="29"/>
      <c r="AB35" s="29"/>
      <c r="AC35" s="29"/>
      <c r="AD35" s="29"/>
      <c r="AE35" s="29"/>
      <c r="AF35" s="29"/>
      <c r="AG35" s="29"/>
      <c r="AH35" s="29"/>
      <c r="AI35" s="29"/>
      <c r="AJ35" s="29"/>
      <c r="AK35" s="29"/>
      <c r="AL35" s="29"/>
      <c r="AM35" s="29"/>
      <c r="AN35" s="29"/>
      <c r="AO35" s="29"/>
      <c r="AP35" s="29"/>
      <c r="AQ35" s="29"/>
      <c r="AR35" s="29"/>
      <c r="AS35" s="29"/>
    </row>
    <row r="36" spans="2:45" ht="21.75" customHeight="1">
      <c r="B36" s="497" t="s">
        <v>1944</v>
      </c>
      <c r="C36" s="1937">
        <v>1292.8</v>
      </c>
      <c r="D36" s="1937"/>
      <c r="E36" s="1937">
        <v>1292.8</v>
      </c>
      <c r="F36" s="1937"/>
      <c r="G36" s="1908">
        <v>50768</v>
      </c>
      <c r="H36" s="1908"/>
      <c r="I36" s="1908">
        <v>50334</v>
      </c>
      <c r="J36" s="1908"/>
      <c r="K36" s="1908">
        <v>49203</v>
      </c>
      <c r="L36" s="1908"/>
      <c r="M36" s="1910">
        <v>99.1</v>
      </c>
      <c r="N36" s="1910"/>
      <c r="O36" s="1910">
        <v>97.8</v>
      </c>
      <c r="P36" s="1911"/>
      <c r="Q36" s="1939"/>
      <c r="R36" s="1593"/>
      <c r="S36" s="29"/>
      <c r="T36" s="29"/>
      <c r="U36" s="29"/>
      <c r="V36" s="29"/>
      <c r="W36" s="32"/>
      <c r="X36" s="32"/>
      <c r="Y36" s="32"/>
      <c r="Z36" s="32"/>
      <c r="AA36" s="29"/>
      <c r="AB36" s="29"/>
      <c r="AC36" s="29"/>
      <c r="AD36" s="29"/>
      <c r="AE36" s="29"/>
      <c r="AF36" s="29"/>
      <c r="AG36" s="29"/>
      <c r="AH36" s="29"/>
      <c r="AI36" s="29"/>
      <c r="AJ36" s="29"/>
      <c r="AK36" s="29"/>
      <c r="AL36" s="29"/>
      <c r="AM36" s="29"/>
      <c r="AN36" s="29"/>
      <c r="AO36" s="29"/>
      <c r="AP36" s="29"/>
      <c r="AQ36" s="29"/>
      <c r="AR36" s="29"/>
      <c r="AS36" s="29"/>
    </row>
    <row r="37" spans="2:45" ht="21.75" customHeight="1">
      <c r="B37" s="497" t="s">
        <v>2079</v>
      </c>
      <c r="C37" s="1937">
        <v>1293</v>
      </c>
      <c r="D37" s="1937"/>
      <c r="E37" s="1937">
        <v>1293</v>
      </c>
      <c r="F37" s="1937"/>
      <c r="G37" s="1908">
        <v>50756</v>
      </c>
      <c r="H37" s="1908"/>
      <c r="I37" s="1908">
        <v>50324</v>
      </c>
      <c r="J37" s="1908"/>
      <c r="K37" s="1908">
        <v>49226</v>
      </c>
      <c r="L37" s="1908"/>
      <c r="M37" s="1910">
        <v>99.1</v>
      </c>
      <c r="N37" s="1910"/>
      <c r="O37" s="1910">
        <v>97.8</v>
      </c>
      <c r="P37" s="1911"/>
      <c r="Q37" s="1939"/>
      <c r="R37" s="1593"/>
    </row>
    <row r="38" spans="2:45" ht="21.75" customHeight="1">
      <c r="B38" s="974" t="s">
        <v>2144</v>
      </c>
      <c r="C38" s="1898">
        <v>1293.2</v>
      </c>
      <c r="D38" s="1899"/>
      <c r="E38" s="1898">
        <v>1293.2</v>
      </c>
      <c r="F38" s="1899"/>
      <c r="G38" s="1903">
        <v>50874</v>
      </c>
      <c r="H38" s="1904"/>
      <c r="I38" s="1903">
        <v>50454</v>
      </c>
      <c r="J38" s="1904"/>
      <c r="K38" s="1903">
        <v>49415</v>
      </c>
      <c r="L38" s="1904"/>
      <c r="M38" s="1942">
        <v>99.2</v>
      </c>
      <c r="N38" s="1943"/>
      <c r="O38" s="1942">
        <v>97.9</v>
      </c>
      <c r="P38" s="1944"/>
      <c r="Q38" s="1940"/>
      <c r="R38" s="1941"/>
    </row>
    <row r="39" spans="2:45" ht="21.75" customHeight="1">
      <c r="B39" s="430" t="s">
        <v>2245</v>
      </c>
      <c r="C39" s="1896">
        <v>1293.2</v>
      </c>
      <c r="D39" s="1897"/>
      <c r="E39" s="1896">
        <v>1293.2</v>
      </c>
      <c r="F39" s="1897"/>
      <c r="G39" s="1912">
        <v>50877</v>
      </c>
      <c r="H39" s="1913"/>
      <c r="I39" s="1912">
        <v>50469</v>
      </c>
      <c r="J39" s="1913"/>
      <c r="K39" s="1912">
        <v>49614</v>
      </c>
      <c r="L39" s="1913"/>
      <c r="M39" s="1905">
        <v>99.2</v>
      </c>
      <c r="N39" s="1906"/>
      <c r="O39" s="1905">
        <v>98.3</v>
      </c>
      <c r="P39" s="1907"/>
      <c r="Q39" s="32"/>
      <c r="R39" s="32"/>
    </row>
    <row r="40" spans="2:45" ht="14.25" customHeight="1">
      <c r="B40" s="289" t="s">
        <v>1361</v>
      </c>
    </row>
    <row r="41" spans="2:45" ht="14.25" customHeight="1"/>
    <row r="42" spans="2:45" ht="14.25" customHeight="1"/>
    <row r="43" spans="2:45" ht="14.25" customHeight="1"/>
    <row r="44" spans="2:45" ht="14.25" customHeight="1"/>
    <row r="45" spans="2:45" ht="14.25" customHeight="1"/>
    <row r="46" spans="2:45" ht="14.25" customHeight="1"/>
    <row r="47" spans="2:45" ht="14.25" customHeight="1"/>
    <row r="48" spans="2: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sheetData>
  <mergeCells count="169">
    <mergeCell ref="I6:J6"/>
    <mergeCell ref="C22:D22"/>
    <mergeCell ref="E22:F22"/>
    <mergeCell ref="G22:H22"/>
    <mergeCell ref="G8:H8"/>
    <mergeCell ref="C6:D6"/>
    <mergeCell ref="E20:F21"/>
    <mergeCell ref="K22:L22"/>
    <mergeCell ref="M22:N22"/>
    <mergeCell ref="M20:N21"/>
    <mergeCell ref="I8:J8"/>
    <mergeCell ref="Q23:R23"/>
    <mergeCell ref="I20:J21"/>
    <mergeCell ref="O23:P23"/>
    <mergeCell ref="I22:J22"/>
    <mergeCell ref="Q34:R34"/>
    <mergeCell ref="I34:J34"/>
    <mergeCell ref="K34:L34"/>
    <mergeCell ref="M34:N34"/>
    <mergeCell ref="K25:L25"/>
    <mergeCell ref="M25:N25"/>
    <mergeCell ref="K20:L21"/>
    <mergeCell ref="Q35:R35"/>
    <mergeCell ref="O34:P34"/>
    <mergeCell ref="O35:P35"/>
    <mergeCell ref="K35:L35"/>
    <mergeCell ref="Q38:R38"/>
    <mergeCell ref="C37:D37"/>
    <mergeCell ref="E37:F37"/>
    <mergeCell ref="G37:H37"/>
    <mergeCell ref="I37:J37"/>
    <mergeCell ref="M36:N36"/>
    <mergeCell ref="M38:N38"/>
    <mergeCell ref="O38:P38"/>
    <mergeCell ref="K38:L38"/>
    <mergeCell ref="O36:P36"/>
    <mergeCell ref="K37:L37"/>
    <mergeCell ref="C36:D36"/>
    <mergeCell ref="E36:F36"/>
    <mergeCell ref="Q37:R37"/>
    <mergeCell ref="I36:J36"/>
    <mergeCell ref="Q36:R36"/>
    <mergeCell ref="E35:F35"/>
    <mergeCell ref="G35:H35"/>
    <mergeCell ref="I35:J35"/>
    <mergeCell ref="C26:D26"/>
    <mergeCell ref="E26:F26"/>
    <mergeCell ref="G25:J25"/>
    <mergeCell ref="C35:D35"/>
    <mergeCell ref="G23:J23"/>
    <mergeCell ref="M26:N26"/>
    <mergeCell ref="M35:N35"/>
    <mergeCell ref="E27:F27"/>
    <mergeCell ref="C25:D25"/>
    <mergeCell ref="G26:J26"/>
    <mergeCell ref="K27:L27"/>
    <mergeCell ref="M23:N23"/>
    <mergeCell ref="C23:D23"/>
    <mergeCell ref="E23:F23"/>
    <mergeCell ref="C24:D24"/>
    <mergeCell ref="G24:J24"/>
    <mergeCell ref="E24:F24"/>
    <mergeCell ref="E25:F25"/>
    <mergeCell ref="B3:B4"/>
    <mergeCell ref="C3:J3"/>
    <mergeCell ref="C4:D4"/>
    <mergeCell ref="E4:F4"/>
    <mergeCell ref="G4:H4"/>
    <mergeCell ref="I4:J4"/>
    <mergeCell ref="B17:B21"/>
    <mergeCell ref="C17:R17"/>
    <mergeCell ref="C18:P18"/>
    <mergeCell ref="Q18:R21"/>
    <mergeCell ref="C19:D21"/>
    <mergeCell ref="E7:F7"/>
    <mergeCell ref="E19:N19"/>
    <mergeCell ref="E9:F9"/>
    <mergeCell ref="G7:H7"/>
    <mergeCell ref="I7:J7"/>
    <mergeCell ref="I9:J9"/>
    <mergeCell ref="L16:R16"/>
    <mergeCell ref="K6:L6"/>
    <mergeCell ref="M6:N6"/>
    <mergeCell ref="C9:D9"/>
    <mergeCell ref="E6:F6"/>
    <mergeCell ref="G6:H6"/>
    <mergeCell ref="O19:P21"/>
    <mergeCell ref="X34:Z34"/>
    <mergeCell ref="X33:Z33"/>
    <mergeCell ref="C8:D8"/>
    <mergeCell ref="C5:D5"/>
    <mergeCell ref="E5:F5"/>
    <mergeCell ref="G5:H5"/>
    <mergeCell ref="I5:J5"/>
    <mergeCell ref="G9:H9"/>
    <mergeCell ref="E8:F8"/>
    <mergeCell ref="C7:D7"/>
    <mergeCell ref="W31:X31"/>
    <mergeCell ref="Y31:Z31"/>
    <mergeCell ref="K23:L23"/>
    <mergeCell ref="M24:N24"/>
    <mergeCell ref="K24:L24"/>
    <mergeCell ref="O25:P25"/>
    <mergeCell ref="O24:P24"/>
    <mergeCell ref="K26:L26"/>
    <mergeCell ref="M27:N27"/>
    <mergeCell ref="S16:T16"/>
    <mergeCell ref="T19:U19"/>
    <mergeCell ref="G20:H21"/>
    <mergeCell ref="O22:P22"/>
    <mergeCell ref="Q22:R22"/>
    <mergeCell ref="AC32:AD32"/>
    <mergeCell ref="AA31:AB31"/>
    <mergeCell ref="AC31:AD31"/>
    <mergeCell ref="Q24:R24"/>
    <mergeCell ref="Y32:Z32"/>
    <mergeCell ref="U32:V32"/>
    <mergeCell ref="W32:X32"/>
    <mergeCell ref="Q25:R25"/>
    <mergeCell ref="AA32:AB32"/>
    <mergeCell ref="U31:V31"/>
    <mergeCell ref="K2:R2"/>
    <mergeCell ref="Q8:R8"/>
    <mergeCell ref="Q5:R5"/>
    <mergeCell ref="K9:L9"/>
    <mergeCell ref="M9:N9"/>
    <mergeCell ref="Q4:R4"/>
    <mergeCell ref="K4:L4"/>
    <mergeCell ref="K3:R3"/>
    <mergeCell ref="K5:L5"/>
    <mergeCell ref="O8:P8"/>
    <mergeCell ref="K7:L7"/>
    <mergeCell ref="O7:P7"/>
    <mergeCell ref="Q7:R7"/>
    <mergeCell ref="K8:L8"/>
    <mergeCell ref="M5:N5"/>
    <mergeCell ref="M8:N8"/>
    <mergeCell ref="O4:P4"/>
    <mergeCell ref="M7:N7"/>
    <mergeCell ref="O6:P6"/>
    <mergeCell ref="Q6:R6"/>
    <mergeCell ref="O5:P5"/>
    <mergeCell ref="M4:N4"/>
    <mergeCell ref="O9:P9"/>
    <mergeCell ref="Q9:R9"/>
    <mergeCell ref="C39:D39"/>
    <mergeCell ref="E39:F39"/>
    <mergeCell ref="C38:D38"/>
    <mergeCell ref="E38:F38"/>
    <mergeCell ref="O26:P26"/>
    <mergeCell ref="Q26:R26"/>
    <mergeCell ref="Q27:R27"/>
    <mergeCell ref="I38:J38"/>
    <mergeCell ref="G38:H38"/>
    <mergeCell ref="M39:N39"/>
    <mergeCell ref="O39:P39"/>
    <mergeCell ref="K36:L36"/>
    <mergeCell ref="O27:P27"/>
    <mergeCell ref="M37:N37"/>
    <mergeCell ref="O37:P37"/>
    <mergeCell ref="G39:H39"/>
    <mergeCell ref="I39:J39"/>
    <mergeCell ref="K39:L39"/>
    <mergeCell ref="G27:H27"/>
    <mergeCell ref="I27:J27"/>
    <mergeCell ref="G36:H36"/>
    <mergeCell ref="C34:D34"/>
    <mergeCell ref="E34:F34"/>
    <mergeCell ref="G34:H3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3"/>
  <sheetViews>
    <sheetView zoomScaleNormal="100" workbookViewId="0">
      <selection activeCell="B1" sqref="B1"/>
    </sheetView>
  </sheetViews>
  <sheetFormatPr defaultRowHeight="13.5"/>
  <cols>
    <col min="1" max="1" width="1.25" style="11" customWidth="1"/>
    <col min="2" max="2" width="3.875" style="11" customWidth="1"/>
    <col min="3" max="4" width="4" style="11" customWidth="1"/>
    <col min="5" max="5" width="5" style="11" customWidth="1"/>
    <col min="6" max="6" width="4.25" style="11" customWidth="1"/>
    <col min="7" max="7" width="3.875" style="11" customWidth="1"/>
    <col min="8" max="8" width="4.25" style="11" customWidth="1"/>
    <col min="9" max="9" width="3.5" style="11" customWidth="1"/>
    <col min="10" max="10" width="4" style="11" customWidth="1"/>
    <col min="11" max="11" width="4.25" style="11" customWidth="1"/>
    <col min="12" max="12" width="4.375" style="11" customWidth="1"/>
    <col min="13" max="13" width="3.375" style="11" customWidth="1"/>
    <col min="14" max="16" width="3.875" style="11" customWidth="1"/>
    <col min="17" max="17" width="5.625" style="11" customWidth="1"/>
    <col min="18" max="18" width="3.875" style="11" customWidth="1"/>
    <col min="19" max="19" width="3" style="11" customWidth="1"/>
    <col min="20" max="20" width="5" style="11" customWidth="1"/>
    <col min="21" max="21" width="3.125" style="11" customWidth="1"/>
    <col min="22" max="22" width="3.875" style="11" customWidth="1"/>
    <col min="23" max="23" width="3" style="11" customWidth="1"/>
    <col min="24" max="24" width="3.875" style="11" customWidth="1"/>
    <col min="25" max="25" width="4" style="11" customWidth="1"/>
    <col min="26" max="16384" width="9" style="11"/>
  </cols>
  <sheetData>
    <row r="1" spans="1:35" s="148" customFormat="1" ht="26.25" customHeight="1">
      <c r="A1" s="144" t="s">
        <v>150</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c r="B2" s="272" t="s">
        <v>1026</v>
      </c>
      <c r="C2" s="272"/>
      <c r="D2" s="272"/>
      <c r="E2" s="272"/>
      <c r="F2" s="272"/>
      <c r="G2" s="272"/>
      <c r="H2" s="272"/>
      <c r="I2" s="272"/>
      <c r="J2" s="272"/>
      <c r="K2" s="272"/>
      <c r="L2" s="334" t="s">
        <v>1640</v>
      </c>
      <c r="M2" s="334"/>
      <c r="N2" s="334"/>
      <c r="O2" s="272"/>
    </row>
    <row r="3" spans="1:35" ht="15" customHeight="1">
      <c r="B3" s="694"/>
      <c r="C3" s="788"/>
      <c r="D3" s="2009" t="s">
        <v>1843</v>
      </c>
      <c r="E3" s="2009"/>
      <c r="F3" s="2009"/>
      <c r="G3" s="2009"/>
      <c r="H3" s="1978" t="s">
        <v>1028</v>
      </c>
      <c r="I3" s="1978"/>
      <c r="J3" s="1978"/>
      <c r="K3" s="1978"/>
      <c r="L3" s="1978" t="s">
        <v>1029</v>
      </c>
      <c r="M3" s="1978"/>
      <c r="N3" s="1978"/>
      <c r="O3" s="1979"/>
    </row>
    <row r="4" spans="1:35" ht="15" customHeight="1">
      <c r="B4" s="1712" t="s">
        <v>434</v>
      </c>
      <c r="C4" s="1716"/>
      <c r="D4" s="2010">
        <v>6056</v>
      </c>
      <c r="E4" s="2011"/>
      <c r="F4" s="2011"/>
      <c r="G4" s="1032" t="s">
        <v>2302</v>
      </c>
      <c r="H4" s="1980">
        <v>774.8</v>
      </c>
      <c r="I4" s="1981"/>
      <c r="J4" s="1981"/>
      <c r="K4" s="1032" t="s">
        <v>2302</v>
      </c>
      <c r="L4" s="1980">
        <v>5281.2</v>
      </c>
      <c r="M4" s="1981"/>
      <c r="N4" s="1981"/>
      <c r="O4" s="1033" t="s">
        <v>2302</v>
      </c>
    </row>
    <row r="5" spans="1:35" ht="15" customHeight="1">
      <c r="B5" s="2012" t="s">
        <v>1027</v>
      </c>
      <c r="C5" s="2013"/>
      <c r="D5" s="1034"/>
      <c r="E5" s="1162"/>
      <c r="F5" s="1162">
        <v>100</v>
      </c>
      <c r="G5" s="1035" t="s">
        <v>2303</v>
      </c>
      <c r="H5" s="1982">
        <v>12.8</v>
      </c>
      <c r="I5" s="1983"/>
      <c r="J5" s="1983"/>
      <c r="K5" s="1035" t="s">
        <v>2303</v>
      </c>
      <c r="L5" s="1982">
        <v>87.2</v>
      </c>
      <c r="M5" s="1983"/>
      <c r="N5" s="1983"/>
      <c r="O5" s="1036" t="s">
        <v>2303</v>
      </c>
    </row>
    <row r="6" spans="1:35" ht="15" customHeight="1">
      <c r="B6" s="272" t="s">
        <v>1458</v>
      </c>
      <c r="C6" s="291"/>
      <c r="D6" s="291"/>
      <c r="E6" s="291"/>
      <c r="F6" s="291"/>
      <c r="G6" s="291"/>
      <c r="H6" s="291"/>
      <c r="I6" s="291"/>
      <c r="J6" s="291"/>
      <c r="K6" s="291"/>
      <c r="L6" s="291" t="s">
        <v>1457</v>
      </c>
      <c r="M6" s="291"/>
      <c r="N6" s="291"/>
      <c r="O6" s="291"/>
    </row>
    <row r="7" spans="1:35" ht="15" customHeight="1">
      <c r="B7" s="1540" t="s">
        <v>1458</v>
      </c>
      <c r="C7" s="1485"/>
      <c r="D7" s="1485"/>
      <c r="E7" s="1485"/>
      <c r="F7" s="1485"/>
      <c r="G7" s="1485"/>
      <c r="H7" s="1485" t="s">
        <v>995</v>
      </c>
      <c r="I7" s="1485"/>
      <c r="J7" s="1485" t="s">
        <v>996</v>
      </c>
      <c r="K7" s="1485"/>
      <c r="L7" s="1485" t="s">
        <v>997</v>
      </c>
      <c r="M7" s="1485"/>
      <c r="N7" s="1485"/>
      <c r="O7" s="1647"/>
      <c r="Q7" s="153"/>
    </row>
    <row r="8" spans="1:35" ht="15" customHeight="1">
      <c r="B8" s="2000" t="s">
        <v>281</v>
      </c>
      <c r="C8" s="2014"/>
      <c r="D8" s="2014"/>
      <c r="E8" s="2014"/>
      <c r="F8" s="2014"/>
      <c r="G8" s="2014"/>
      <c r="H8" s="1965">
        <v>11.7</v>
      </c>
      <c r="I8" s="1966"/>
      <c r="J8" s="1008"/>
      <c r="K8" s="1009">
        <f>H8/H4*100</f>
        <v>1.5100671140939599</v>
      </c>
      <c r="L8" s="1008"/>
      <c r="M8" s="1157">
        <v>50</v>
      </c>
      <c r="N8" s="1008"/>
      <c r="O8" s="1160">
        <v>80</v>
      </c>
      <c r="P8" s="37"/>
      <c r="Q8" s="1010"/>
      <c r="R8" s="37"/>
      <c r="S8" s="37"/>
      <c r="T8" s="37"/>
      <c r="U8" s="37"/>
    </row>
    <row r="9" spans="1:35" ht="15" customHeight="1">
      <c r="B9" s="2015"/>
      <c r="C9" s="2014"/>
      <c r="D9" s="2014"/>
      <c r="E9" s="2014"/>
      <c r="F9" s="2014"/>
      <c r="G9" s="2014"/>
      <c r="H9" s="1965">
        <v>38.6</v>
      </c>
      <c r="I9" s="1966"/>
      <c r="J9" s="1008"/>
      <c r="K9" s="1011">
        <f>H9/H4*100</f>
        <v>4.9819308208569959</v>
      </c>
      <c r="L9" s="1008"/>
      <c r="M9" s="1157">
        <v>60</v>
      </c>
      <c r="N9" s="1008"/>
      <c r="O9" s="1160">
        <v>100</v>
      </c>
      <c r="P9" s="37"/>
      <c r="Q9" s="1010"/>
      <c r="R9" s="37"/>
      <c r="S9" s="37"/>
      <c r="T9" s="37"/>
      <c r="U9" s="37"/>
    </row>
    <row r="10" spans="1:35" ht="15" customHeight="1">
      <c r="B10" s="2000" t="s">
        <v>327</v>
      </c>
      <c r="C10" s="2001"/>
      <c r="D10" s="2001"/>
      <c r="E10" s="2001"/>
      <c r="F10" s="2001"/>
      <c r="G10" s="2001"/>
      <c r="H10" s="1965">
        <v>100</v>
      </c>
      <c r="I10" s="1966"/>
      <c r="J10" s="1965">
        <f>H10/H4*100</f>
        <v>12.906556530717605</v>
      </c>
      <c r="K10" s="1966"/>
      <c r="L10" s="1008"/>
      <c r="M10" s="1157">
        <v>60</v>
      </c>
      <c r="N10" s="1008"/>
      <c r="O10" s="1160">
        <v>200</v>
      </c>
      <c r="P10" s="37"/>
      <c r="Q10" s="1010"/>
      <c r="R10" s="37"/>
      <c r="S10" s="37"/>
      <c r="T10" s="37"/>
      <c r="U10" s="37"/>
    </row>
    <row r="11" spans="1:35" ht="15" customHeight="1">
      <c r="B11" s="2000" t="s">
        <v>328</v>
      </c>
      <c r="C11" s="2001"/>
      <c r="D11" s="2001"/>
      <c r="E11" s="2001"/>
      <c r="F11" s="2001"/>
      <c r="G11" s="2001"/>
      <c r="H11" s="1965">
        <v>168.8</v>
      </c>
      <c r="I11" s="1966"/>
      <c r="J11" s="1965">
        <f>H11/H4*100</f>
        <v>21.786267423851317</v>
      </c>
      <c r="K11" s="1966"/>
      <c r="L11" s="1008"/>
      <c r="M11" s="1157">
        <v>60</v>
      </c>
      <c r="N11" s="1008"/>
      <c r="O11" s="1160">
        <v>200</v>
      </c>
      <c r="P11" s="37"/>
      <c r="Q11" s="1010"/>
      <c r="R11" s="37"/>
      <c r="S11" s="37"/>
      <c r="T11" s="37"/>
      <c r="U11" s="37"/>
    </row>
    <row r="12" spans="1:35" ht="15" customHeight="1">
      <c r="B12" s="2000" t="s">
        <v>329</v>
      </c>
      <c r="C12" s="2001"/>
      <c r="D12" s="2001"/>
      <c r="E12" s="2001"/>
      <c r="F12" s="2001"/>
      <c r="G12" s="2001"/>
      <c r="H12" s="1965">
        <v>65.5</v>
      </c>
      <c r="I12" s="1966"/>
      <c r="J12" s="1008"/>
      <c r="K12" s="1011">
        <f>H12/H4*100</f>
        <v>8.4537945276200315</v>
      </c>
      <c r="L12" s="1008"/>
      <c r="M12" s="1157">
        <v>60</v>
      </c>
      <c r="N12" s="1008"/>
      <c r="O12" s="1160">
        <v>200</v>
      </c>
      <c r="P12" s="37"/>
      <c r="Q12" s="1010"/>
      <c r="R12" s="37"/>
      <c r="S12" s="37"/>
      <c r="T12" s="37"/>
      <c r="U12" s="37"/>
    </row>
    <row r="13" spans="1:35" ht="15" customHeight="1">
      <c r="B13" s="2000" t="s">
        <v>1650</v>
      </c>
      <c r="C13" s="2001"/>
      <c r="D13" s="2001"/>
      <c r="E13" s="2001"/>
      <c r="F13" s="2001"/>
      <c r="G13" s="2001"/>
      <c r="H13" s="1965">
        <v>17.2</v>
      </c>
      <c r="I13" s="1966"/>
      <c r="J13" s="1008"/>
      <c r="K13" s="1011">
        <f>H13/H4*100</f>
        <v>2.219927723283428</v>
      </c>
      <c r="L13" s="1008"/>
      <c r="M13" s="1157">
        <v>60</v>
      </c>
      <c r="N13" s="1008"/>
      <c r="O13" s="1160">
        <v>200</v>
      </c>
      <c r="P13" s="37"/>
      <c r="Q13" s="1010"/>
      <c r="R13" s="37"/>
      <c r="S13" s="37"/>
      <c r="T13" s="37"/>
      <c r="U13" s="37"/>
    </row>
    <row r="14" spans="1:35" ht="15" customHeight="1">
      <c r="B14" s="2000" t="s">
        <v>1651</v>
      </c>
      <c r="C14" s="2001"/>
      <c r="D14" s="2001"/>
      <c r="E14" s="2001"/>
      <c r="F14" s="2001"/>
      <c r="G14" s="2001"/>
      <c r="H14" s="1965">
        <v>5.4</v>
      </c>
      <c r="I14" s="1966"/>
      <c r="J14" s="1008"/>
      <c r="K14" s="1011">
        <f>H14/H4*100</f>
        <v>0.69695405265875077</v>
      </c>
      <c r="L14" s="1008"/>
      <c r="M14" s="1157">
        <v>60</v>
      </c>
      <c r="N14" s="1008"/>
      <c r="O14" s="1160">
        <v>200</v>
      </c>
      <c r="P14" s="37"/>
      <c r="Q14" s="1010"/>
      <c r="R14" s="37"/>
      <c r="S14" s="37"/>
      <c r="T14" s="37"/>
      <c r="U14" s="37"/>
    </row>
    <row r="15" spans="1:35" ht="15" customHeight="1">
      <c r="B15" s="2000" t="s">
        <v>1652</v>
      </c>
      <c r="C15" s="2014"/>
      <c r="D15" s="2014"/>
      <c r="E15" s="2014"/>
      <c r="F15" s="2014"/>
      <c r="G15" s="2014"/>
      <c r="H15" s="1965">
        <v>57.8</v>
      </c>
      <c r="I15" s="1966"/>
      <c r="J15" s="1008"/>
      <c r="K15" s="1011">
        <f>H15/H4*100</f>
        <v>7.4599896747547758</v>
      </c>
      <c r="L15" s="1008"/>
      <c r="M15" s="1157">
        <v>80</v>
      </c>
      <c r="N15" s="1008"/>
      <c r="O15" s="1160">
        <v>200</v>
      </c>
      <c r="P15" s="37"/>
      <c r="Q15" s="1010"/>
      <c r="R15" s="37"/>
      <c r="S15" s="37"/>
      <c r="T15" s="37"/>
      <c r="U15" s="37"/>
    </row>
    <row r="16" spans="1:35" ht="15" customHeight="1">
      <c r="B16" s="2015"/>
      <c r="C16" s="2014"/>
      <c r="D16" s="2014"/>
      <c r="E16" s="2014"/>
      <c r="F16" s="2014"/>
      <c r="G16" s="2014"/>
      <c r="H16" s="1965">
        <v>1.2</v>
      </c>
      <c r="I16" s="1966"/>
      <c r="J16" s="1008"/>
      <c r="K16" s="1011">
        <f>H16/H4*100</f>
        <v>0.15487867836861127</v>
      </c>
      <c r="L16" s="1008"/>
      <c r="M16" s="1157">
        <v>80</v>
      </c>
      <c r="N16" s="1008"/>
      <c r="O16" s="1160">
        <v>300</v>
      </c>
      <c r="P16" s="37"/>
      <c r="Q16" s="1010"/>
      <c r="R16" s="37"/>
      <c r="S16" s="37"/>
      <c r="T16" s="37"/>
      <c r="U16" s="37"/>
    </row>
    <row r="17" spans="1:35" ht="15" customHeight="1">
      <c r="B17" s="2000" t="s">
        <v>1653</v>
      </c>
      <c r="C17" s="2001"/>
      <c r="D17" s="2001"/>
      <c r="E17" s="2001"/>
      <c r="F17" s="2001"/>
      <c r="G17" s="2001"/>
      <c r="H17" s="1965">
        <v>15.9</v>
      </c>
      <c r="I17" s="1966"/>
      <c r="J17" s="1008"/>
      <c r="K17" s="1011">
        <f>H17/H4*100</f>
        <v>2.0521424883840993</v>
      </c>
      <c r="L17" s="1008"/>
      <c r="M17" s="1157">
        <v>80</v>
      </c>
      <c r="N17" s="1008"/>
      <c r="O17" s="1160">
        <v>400</v>
      </c>
      <c r="P17" s="37"/>
      <c r="Q17" s="1010"/>
      <c r="R17" s="37"/>
      <c r="S17" s="37"/>
      <c r="T17" s="37"/>
      <c r="U17" s="37"/>
    </row>
    <row r="18" spans="1:35" ht="15" customHeight="1">
      <c r="B18" s="2000" t="s">
        <v>1654</v>
      </c>
      <c r="C18" s="2001"/>
      <c r="D18" s="2001"/>
      <c r="E18" s="2001"/>
      <c r="F18" s="2001"/>
      <c r="G18" s="2001"/>
      <c r="H18" s="1965">
        <v>44.1</v>
      </c>
      <c r="I18" s="1966"/>
      <c r="J18" s="1008"/>
      <c r="K18" s="1011">
        <f>H18/H4*100</f>
        <v>5.6917914300464636</v>
      </c>
      <c r="L18" s="1008"/>
      <c r="M18" s="1157">
        <v>60</v>
      </c>
      <c r="N18" s="1008"/>
      <c r="O18" s="1160">
        <v>200</v>
      </c>
      <c r="P18" s="37"/>
      <c r="Q18" s="1010"/>
      <c r="R18" s="37"/>
      <c r="S18" s="37"/>
      <c r="T18" s="37"/>
      <c r="U18" s="37"/>
    </row>
    <row r="19" spans="1:35" ht="15" customHeight="1">
      <c r="B19" s="2000" t="s">
        <v>1655</v>
      </c>
      <c r="C19" s="2001"/>
      <c r="D19" s="2001"/>
      <c r="E19" s="2001"/>
      <c r="F19" s="2001"/>
      <c r="G19" s="2001"/>
      <c r="H19" s="1965">
        <v>194.1</v>
      </c>
      <c r="I19" s="1966"/>
      <c r="J19" s="1965">
        <f>H19/H4*100</f>
        <v>25.05162622612287</v>
      </c>
      <c r="K19" s="1966"/>
      <c r="L19" s="1008"/>
      <c r="M19" s="1157">
        <v>60</v>
      </c>
      <c r="N19" s="1008"/>
      <c r="O19" s="1160">
        <v>200</v>
      </c>
      <c r="P19" s="37"/>
      <c r="Q19" s="1010"/>
      <c r="R19" s="37"/>
      <c r="S19" s="37"/>
      <c r="T19" s="37"/>
      <c r="U19" s="37"/>
    </row>
    <row r="20" spans="1:35" ht="15" customHeight="1">
      <c r="B20" s="2003" t="s">
        <v>1656</v>
      </c>
      <c r="C20" s="2004"/>
      <c r="D20" s="2004"/>
      <c r="E20" s="2004"/>
      <c r="F20" s="2004"/>
      <c r="G20" s="2004"/>
      <c r="H20" s="2005">
        <v>54.5</v>
      </c>
      <c r="I20" s="2006"/>
      <c r="J20" s="1012"/>
      <c r="K20" s="1013">
        <f>H20/H4*100</f>
        <v>7.0340733092410943</v>
      </c>
      <c r="L20" s="1012"/>
      <c r="M20" s="1161">
        <v>60</v>
      </c>
      <c r="N20" s="1012"/>
      <c r="O20" s="1014">
        <v>200</v>
      </c>
      <c r="P20" s="37"/>
      <c r="Q20" s="1010"/>
      <c r="R20" s="37"/>
      <c r="S20" s="37"/>
      <c r="T20" s="37"/>
      <c r="U20" s="37"/>
    </row>
    <row r="21" spans="1:35" ht="15" customHeight="1">
      <c r="B21" s="1015" t="s">
        <v>2276</v>
      </c>
      <c r="C21" s="37"/>
      <c r="D21" s="37"/>
      <c r="E21" s="37"/>
      <c r="F21" s="37"/>
      <c r="G21" s="37"/>
      <c r="H21" s="37"/>
      <c r="I21" s="37"/>
      <c r="J21" s="37"/>
      <c r="K21" s="37"/>
      <c r="L21" s="37"/>
      <c r="M21" s="37"/>
      <c r="N21" s="37"/>
      <c r="O21" s="37"/>
      <c r="P21" s="37"/>
      <c r="Q21" s="37"/>
      <c r="R21" s="37"/>
      <c r="S21" s="37"/>
      <c r="T21" s="37"/>
      <c r="U21" s="37"/>
    </row>
    <row r="22" spans="1:35" s="148" customFormat="1" ht="26.25" customHeight="1">
      <c r="A22" s="144" t="s">
        <v>151</v>
      </c>
      <c r="B22" s="150"/>
      <c r="C22" s="150"/>
      <c r="D22" s="150"/>
      <c r="E22" s="150"/>
      <c r="F22" s="150"/>
      <c r="G22" s="150"/>
      <c r="H22" s="150"/>
      <c r="I22" s="150"/>
      <c r="J22" s="150"/>
      <c r="K22" s="150"/>
      <c r="L22" s="150"/>
      <c r="M22" s="150"/>
      <c r="N22" s="150"/>
      <c r="O22" s="150"/>
      <c r="P22" s="150"/>
      <c r="Q22" s="150"/>
      <c r="R22" s="150"/>
      <c r="S22" s="150"/>
      <c r="T22" s="150"/>
      <c r="U22" s="150"/>
      <c r="V22" s="150"/>
      <c r="W22" s="150"/>
      <c r="X22" s="149"/>
      <c r="Y22" s="149"/>
      <c r="Z22" s="149"/>
      <c r="AA22" s="149"/>
      <c r="AB22" s="149"/>
      <c r="AC22" s="149"/>
      <c r="AD22" s="149"/>
      <c r="AE22" s="149"/>
      <c r="AF22" s="149"/>
      <c r="AG22" s="149"/>
      <c r="AH22" s="149"/>
      <c r="AI22" s="149"/>
    </row>
    <row r="23" spans="1:35" ht="14.25" customHeight="1">
      <c r="A23" s="12"/>
      <c r="R23" s="1498" t="s">
        <v>499</v>
      </c>
      <c r="S23" s="1499"/>
      <c r="T23" s="1499"/>
      <c r="U23" s="1499"/>
    </row>
    <row r="24" spans="1:35" ht="9.75" customHeight="1">
      <c r="A24" s="12"/>
      <c r="B24" s="1968" t="s">
        <v>1309</v>
      </c>
      <c r="C24" s="1969"/>
      <c r="D24" s="1969"/>
      <c r="E24" s="1969"/>
      <c r="F24" s="1969"/>
      <c r="G24" s="1969"/>
      <c r="H24" s="1969"/>
      <c r="I24" s="1970"/>
      <c r="J24" s="1964" t="s">
        <v>1300</v>
      </c>
      <c r="K24" s="1964"/>
      <c r="L24" s="1964"/>
      <c r="M24" s="1964" t="s">
        <v>848</v>
      </c>
      <c r="N24" s="1964"/>
      <c r="O24" s="1964"/>
      <c r="P24" s="1974" t="s">
        <v>1465</v>
      </c>
      <c r="Q24" s="1974"/>
      <c r="R24" s="1974"/>
      <c r="S24" s="1964" t="s">
        <v>849</v>
      </c>
      <c r="T24" s="1964"/>
      <c r="U24" s="1964"/>
    </row>
    <row r="25" spans="1:35" ht="10.5" customHeight="1">
      <c r="B25" s="1971"/>
      <c r="C25" s="1972"/>
      <c r="D25" s="1972"/>
      <c r="E25" s="1972"/>
      <c r="F25" s="1972"/>
      <c r="G25" s="1972"/>
      <c r="H25" s="1972"/>
      <c r="I25" s="1973"/>
      <c r="J25" s="1967"/>
      <c r="K25" s="1967"/>
      <c r="L25" s="1967"/>
      <c r="M25" s="1967"/>
      <c r="N25" s="1967"/>
      <c r="O25" s="1967"/>
      <c r="P25" s="1975"/>
      <c r="Q25" s="1975"/>
      <c r="R25" s="1975"/>
      <c r="S25" s="1967"/>
      <c r="T25" s="1967"/>
      <c r="U25" s="1967"/>
      <c r="V25" s="3"/>
      <c r="W25" s="3"/>
    </row>
    <row r="26" spans="1:35" ht="15" customHeight="1">
      <c r="B26" s="1016" t="s">
        <v>457</v>
      </c>
      <c r="C26" s="1017"/>
      <c r="D26" s="1017"/>
      <c r="E26" s="1017"/>
      <c r="F26" s="1017"/>
      <c r="G26" s="1017"/>
      <c r="H26" s="2007" t="s">
        <v>1362</v>
      </c>
      <c r="I26" s="2008"/>
      <c r="J26" s="1964" t="s">
        <v>1953</v>
      </c>
      <c r="K26" s="1964"/>
      <c r="L26" s="1964"/>
      <c r="M26" s="1964">
        <v>16</v>
      </c>
      <c r="N26" s="1964"/>
      <c r="O26" s="1964"/>
      <c r="P26" s="1976">
        <v>69.3</v>
      </c>
      <c r="Q26" s="1977"/>
      <c r="R26" s="1977"/>
      <c r="S26" s="1964" t="s">
        <v>2304</v>
      </c>
      <c r="T26" s="1964"/>
      <c r="U26" s="1964"/>
      <c r="V26" s="3"/>
      <c r="W26" s="3"/>
    </row>
    <row r="27" spans="1:35" ht="15" customHeight="1">
      <c r="B27" s="1986" t="s">
        <v>1363</v>
      </c>
      <c r="C27" s="1962"/>
      <c r="D27" s="1962"/>
      <c r="E27" s="1962"/>
      <c r="F27" s="1962"/>
      <c r="G27" s="1962"/>
      <c r="H27" s="1962"/>
      <c r="I27" s="1963"/>
      <c r="J27" s="1950" t="s">
        <v>1466</v>
      </c>
      <c r="K27" s="1950"/>
      <c r="L27" s="1950"/>
      <c r="M27" s="1950">
        <v>24</v>
      </c>
      <c r="N27" s="1950"/>
      <c r="O27" s="1950"/>
      <c r="P27" s="1952">
        <v>69.3</v>
      </c>
      <c r="Q27" s="1953"/>
      <c r="R27" s="1953"/>
      <c r="S27" s="1950" t="s">
        <v>2304</v>
      </c>
      <c r="T27" s="1950"/>
      <c r="U27" s="1950"/>
      <c r="V27" s="3"/>
      <c r="W27" s="3"/>
    </row>
    <row r="28" spans="1:35" ht="15" customHeight="1">
      <c r="B28" s="1158"/>
      <c r="C28" s="1156"/>
      <c r="D28" s="1156"/>
      <c r="E28" s="1156"/>
      <c r="F28" s="1156"/>
      <c r="G28" s="1156"/>
      <c r="H28" s="1962" t="s">
        <v>1364</v>
      </c>
      <c r="I28" s="1963"/>
      <c r="J28" s="1950" t="s">
        <v>378</v>
      </c>
      <c r="K28" s="1950"/>
      <c r="L28" s="1950"/>
      <c r="M28" s="1950">
        <v>12</v>
      </c>
      <c r="N28" s="1950"/>
      <c r="O28" s="1950"/>
      <c r="P28" s="1952">
        <v>58.2</v>
      </c>
      <c r="Q28" s="1953"/>
      <c r="R28" s="1953"/>
      <c r="S28" s="1950" t="s">
        <v>2305</v>
      </c>
      <c r="T28" s="1950"/>
      <c r="U28" s="1950"/>
      <c r="V28" s="3"/>
      <c r="W28" s="3"/>
    </row>
    <row r="29" spans="1:35" ht="15" customHeight="1">
      <c r="B29" s="1018"/>
      <c r="C29" s="1155"/>
      <c r="D29" s="1155"/>
      <c r="E29" s="1155"/>
      <c r="F29" s="1155"/>
      <c r="G29" s="1155"/>
      <c r="H29" s="1984" t="s">
        <v>1364</v>
      </c>
      <c r="I29" s="1985"/>
      <c r="J29" s="1951" t="s">
        <v>378</v>
      </c>
      <c r="K29" s="1951"/>
      <c r="L29" s="1951"/>
      <c r="M29" s="1951">
        <v>16</v>
      </c>
      <c r="N29" s="1951"/>
      <c r="O29" s="1951"/>
      <c r="P29" s="1954">
        <v>69.3</v>
      </c>
      <c r="Q29" s="1955"/>
      <c r="R29" s="1955"/>
      <c r="S29" s="1951" t="s">
        <v>2304</v>
      </c>
      <c r="T29" s="1951"/>
      <c r="U29" s="1951"/>
      <c r="V29" s="3"/>
      <c r="W29" s="3"/>
    </row>
    <row r="30" spans="1:35" ht="15" customHeight="1">
      <c r="B30" s="1019" t="s">
        <v>458</v>
      </c>
      <c r="C30" s="1020"/>
      <c r="D30" s="1020"/>
      <c r="E30" s="1020"/>
      <c r="F30" s="1020"/>
      <c r="G30" s="1020"/>
      <c r="H30" s="1987" t="s">
        <v>1362</v>
      </c>
      <c r="I30" s="2002"/>
      <c r="J30" s="1956" t="s">
        <v>1448</v>
      </c>
      <c r="K30" s="1956"/>
      <c r="L30" s="1956"/>
      <c r="M30" s="1956">
        <v>8</v>
      </c>
      <c r="N30" s="1956"/>
      <c r="O30" s="1956"/>
      <c r="P30" s="1958">
        <v>63</v>
      </c>
      <c r="Q30" s="1959"/>
      <c r="R30" s="1959"/>
      <c r="S30" s="1956" t="s">
        <v>2305</v>
      </c>
      <c r="T30" s="1956"/>
      <c r="U30" s="1956"/>
      <c r="V30" s="3"/>
      <c r="W30" s="3"/>
    </row>
    <row r="31" spans="1:35" ht="15" customHeight="1">
      <c r="B31" s="1986" t="s">
        <v>1362</v>
      </c>
      <c r="C31" s="1962"/>
      <c r="D31" s="1962"/>
      <c r="E31" s="1962"/>
      <c r="F31" s="1962"/>
      <c r="G31" s="1962"/>
      <c r="H31" s="1962"/>
      <c r="I31" s="1963"/>
      <c r="J31" s="1950" t="s">
        <v>1448</v>
      </c>
      <c r="K31" s="1950"/>
      <c r="L31" s="1950"/>
      <c r="M31" s="1950">
        <v>8</v>
      </c>
      <c r="N31" s="1950"/>
      <c r="O31" s="1950"/>
      <c r="P31" s="1952">
        <v>71.599999999999994</v>
      </c>
      <c r="Q31" s="1953"/>
      <c r="R31" s="1953"/>
      <c r="S31" s="1950" t="s">
        <v>2304</v>
      </c>
      <c r="T31" s="1950"/>
      <c r="U31" s="1950"/>
      <c r="V31" s="3"/>
      <c r="W31" s="3"/>
    </row>
    <row r="32" spans="1:35" ht="15" customHeight="1">
      <c r="B32" s="1158"/>
      <c r="C32" s="1156"/>
      <c r="D32" s="1156"/>
      <c r="E32" s="1156"/>
      <c r="F32" s="1156"/>
      <c r="G32" s="1156"/>
      <c r="H32" s="1962" t="s">
        <v>1363</v>
      </c>
      <c r="I32" s="1963"/>
      <c r="J32" s="1950" t="s">
        <v>1449</v>
      </c>
      <c r="K32" s="1950"/>
      <c r="L32" s="1950"/>
      <c r="M32" s="1950">
        <v>8</v>
      </c>
      <c r="N32" s="1950"/>
      <c r="O32" s="1950"/>
      <c r="P32" s="1952">
        <v>63</v>
      </c>
      <c r="Q32" s="1953"/>
      <c r="R32" s="1953"/>
      <c r="S32" s="1950" t="s">
        <v>2305</v>
      </c>
      <c r="T32" s="1950"/>
      <c r="U32" s="1950"/>
      <c r="V32" s="3"/>
      <c r="W32" s="3"/>
    </row>
    <row r="33" spans="2:23" ht="15" customHeight="1">
      <c r="B33" s="1158"/>
      <c r="C33" s="1156"/>
      <c r="D33" s="1156"/>
      <c r="E33" s="1156"/>
      <c r="F33" s="1156"/>
      <c r="G33" s="1156"/>
      <c r="H33" s="1962" t="s">
        <v>1363</v>
      </c>
      <c r="I33" s="1963"/>
      <c r="J33" s="1950" t="s">
        <v>1449</v>
      </c>
      <c r="K33" s="1950"/>
      <c r="L33" s="1950"/>
      <c r="M33" s="1950">
        <v>8</v>
      </c>
      <c r="N33" s="1950"/>
      <c r="O33" s="1950"/>
      <c r="P33" s="1952">
        <v>71.599999999999994</v>
      </c>
      <c r="Q33" s="1953"/>
      <c r="R33" s="1953"/>
      <c r="S33" s="1950" t="s">
        <v>2304</v>
      </c>
      <c r="T33" s="1950"/>
      <c r="U33" s="1950"/>
      <c r="V33" s="3"/>
      <c r="W33" s="3"/>
    </row>
    <row r="34" spans="2:23" ht="15" customHeight="1">
      <c r="B34" s="1158"/>
      <c r="C34" s="1156"/>
      <c r="D34" s="1156"/>
      <c r="E34" s="1156"/>
      <c r="F34" s="1156"/>
      <c r="G34" s="1156"/>
      <c r="H34" s="1962" t="s">
        <v>1364</v>
      </c>
      <c r="I34" s="1963"/>
      <c r="J34" s="1950" t="s">
        <v>454</v>
      </c>
      <c r="K34" s="1950"/>
      <c r="L34" s="1950"/>
      <c r="M34" s="1950">
        <v>8</v>
      </c>
      <c r="N34" s="1950"/>
      <c r="O34" s="1950"/>
      <c r="P34" s="1952">
        <v>63</v>
      </c>
      <c r="Q34" s="1953"/>
      <c r="R34" s="1953"/>
      <c r="S34" s="1950" t="s">
        <v>2305</v>
      </c>
      <c r="T34" s="1950"/>
      <c r="U34" s="1950"/>
      <c r="V34" s="3"/>
      <c r="W34" s="3"/>
    </row>
    <row r="35" spans="2:23" ht="15" customHeight="1">
      <c r="B35" s="1158"/>
      <c r="C35" s="1156"/>
      <c r="D35" s="1156"/>
      <c r="E35" s="1156"/>
      <c r="F35" s="1156"/>
      <c r="G35" s="1156"/>
      <c r="H35" s="1962" t="s">
        <v>1364</v>
      </c>
      <c r="I35" s="1963"/>
      <c r="J35" s="1950" t="s">
        <v>454</v>
      </c>
      <c r="K35" s="1950"/>
      <c r="L35" s="1950"/>
      <c r="M35" s="1950">
        <v>8</v>
      </c>
      <c r="N35" s="1950"/>
      <c r="O35" s="1950"/>
      <c r="P35" s="1952">
        <v>71.7</v>
      </c>
      <c r="Q35" s="1953"/>
      <c r="R35" s="1953"/>
      <c r="S35" s="1950" t="s">
        <v>2304</v>
      </c>
      <c r="T35" s="1950"/>
      <c r="U35" s="1950"/>
      <c r="V35" s="3"/>
      <c r="W35" s="3"/>
    </row>
    <row r="36" spans="2:23" ht="15" customHeight="1">
      <c r="B36" s="1158"/>
      <c r="C36" s="1156"/>
      <c r="D36" s="1156"/>
      <c r="E36" s="1156"/>
      <c r="F36" s="1156"/>
      <c r="G36" s="1156"/>
      <c r="H36" s="1962" t="s">
        <v>394</v>
      </c>
      <c r="I36" s="1963"/>
      <c r="J36" s="1950" t="s">
        <v>27</v>
      </c>
      <c r="K36" s="1950"/>
      <c r="L36" s="1950"/>
      <c r="M36" s="1950">
        <v>8</v>
      </c>
      <c r="N36" s="1950"/>
      <c r="O36" s="1950"/>
      <c r="P36" s="1952">
        <v>63</v>
      </c>
      <c r="Q36" s="1952"/>
      <c r="R36" s="1952"/>
      <c r="S36" s="1950" t="s">
        <v>2305</v>
      </c>
      <c r="T36" s="1950"/>
      <c r="U36" s="1950"/>
      <c r="V36" s="3"/>
      <c r="W36" s="3"/>
    </row>
    <row r="37" spans="2:23" ht="15" customHeight="1">
      <c r="B37" s="1018"/>
      <c r="C37" s="1155"/>
      <c r="D37" s="1155"/>
      <c r="E37" s="1155"/>
      <c r="F37" s="1155"/>
      <c r="G37" s="1155"/>
      <c r="H37" s="1984" t="s">
        <v>394</v>
      </c>
      <c r="I37" s="1985"/>
      <c r="J37" s="1951" t="s">
        <v>27</v>
      </c>
      <c r="K37" s="1951"/>
      <c r="L37" s="1951"/>
      <c r="M37" s="1951">
        <v>8</v>
      </c>
      <c r="N37" s="1951"/>
      <c r="O37" s="1951"/>
      <c r="P37" s="1954">
        <v>71.599999999999994</v>
      </c>
      <c r="Q37" s="1954"/>
      <c r="R37" s="1954"/>
      <c r="S37" s="1951" t="s">
        <v>2304</v>
      </c>
      <c r="T37" s="1951"/>
      <c r="U37" s="1951"/>
      <c r="V37" s="3"/>
      <c r="W37" s="3"/>
    </row>
    <row r="38" spans="2:23" ht="15" customHeight="1">
      <c r="B38" s="1019" t="s">
        <v>1019</v>
      </c>
      <c r="C38" s="1020"/>
      <c r="D38" s="1020"/>
      <c r="E38" s="1020"/>
      <c r="F38" s="1020"/>
      <c r="G38" s="1020"/>
      <c r="H38" s="1987" t="s">
        <v>1362</v>
      </c>
      <c r="I38" s="1988"/>
      <c r="J38" s="1956" t="s">
        <v>114</v>
      </c>
      <c r="K38" s="1956"/>
      <c r="L38" s="1956"/>
      <c r="M38" s="1956">
        <v>24</v>
      </c>
      <c r="N38" s="1956"/>
      <c r="O38" s="1956"/>
      <c r="P38" s="1958">
        <v>39.9</v>
      </c>
      <c r="Q38" s="1959"/>
      <c r="R38" s="1959"/>
      <c r="S38" s="1956" t="s">
        <v>2305</v>
      </c>
      <c r="T38" s="1956"/>
      <c r="U38" s="1956"/>
      <c r="V38" s="3"/>
      <c r="W38" s="3"/>
    </row>
    <row r="39" spans="2:23" ht="15" customHeight="1">
      <c r="B39" s="1986" t="s">
        <v>1363</v>
      </c>
      <c r="C39" s="1962"/>
      <c r="D39" s="1962"/>
      <c r="E39" s="1962"/>
      <c r="F39" s="1962"/>
      <c r="G39" s="1962"/>
      <c r="H39" s="1962"/>
      <c r="I39" s="1963"/>
      <c r="J39" s="1950" t="s">
        <v>1061</v>
      </c>
      <c r="K39" s="1950"/>
      <c r="L39" s="1950"/>
      <c r="M39" s="1950">
        <v>16</v>
      </c>
      <c r="N39" s="1950"/>
      <c r="O39" s="1950"/>
      <c r="P39" s="1952">
        <v>39.6</v>
      </c>
      <c r="Q39" s="1953"/>
      <c r="R39" s="1953"/>
      <c r="S39" s="1950" t="s">
        <v>2305</v>
      </c>
      <c r="T39" s="1950"/>
      <c r="U39" s="1950"/>
      <c r="V39" s="3"/>
      <c r="W39" s="3"/>
    </row>
    <row r="40" spans="2:23" ht="15" customHeight="1">
      <c r="B40" s="1158"/>
      <c r="C40" s="1156"/>
      <c r="D40" s="1156"/>
      <c r="E40" s="1156"/>
      <c r="F40" s="1156"/>
      <c r="G40" s="1156"/>
      <c r="H40" s="1962" t="s">
        <v>1364</v>
      </c>
      <c r="I40" s="1963"/>
      <c r="J40" s="1950" t="s">
        <v>1062</v>
      </c>
      <c r="K40" s="1950"/>
      <c r="L40" s="1950"/>
      <c r="M40" s="1950">
        <v>16</v>
      </c>
      <c r="N40" s="1950"/>
      <c r="O40" s="1950"/>
      <c r="P40" s="1952">
        <v>39.6</v>
      </c>
      <c r="Q40" s="1953"/>
      <c r="R40" s="1953"/>
      <c r="S40" s="1950" t="s">
        <v>2305</v>
      </c>
      <c r="T40" s="1950"/>
      <c r="U40" s="1950"/>
      <c r="V40" s="3"/>
      <c r="W40" s="3"/>
    </row>
    <row r="41" spans="2:23" ht="15" customHeight="1">
      <c r="B41" s="1018"/>
      <c r="C41" s="1155"/>
      <c r="D41" s="1155"/>
      <c r="E41" s="1155"/>
      <c r="F41" s="1155"/>
      <c r="G41" s="1155"/>
      <c r="H41" s="1984" t="s">
        <v>394</v>
      </c>
      <c r="I41" s="1985"/>
      <c r="J41" s="1951" t="s">
        <v>1063</v>
      </c>
      <c r="K41" s="1951"/>
      <c r="L41" s="1951"/>
      <c r="M41" s="1951">
        <v>16</v>
      </c>
      <c r="N41" s="1951"/>
      <c r="O41" s="1951"/>
      <c r="P41" s="1954">
        <v>43.3</v>
      </c>
      <c r="Q41" s="1955"/>
      <c r="R41" s="1955"/>
      <c r="S41" s="1951" t="s">
        <v>2305</v>
      </c>
      <c r="T41" s="1951"/>
      <c r="U41" s="1951"/>
      <c r="V41" s="3"/>
      <c r="W41" s="3"/>
    </row>
    <row r="42" spans="2:23" ht="15" customHeight="1">
      <c r="B42" s="1019" t="s">
        <v>1576</v>
      </c>
      <c r="C42" s="1020"/>
      <c r="D42" s="1020"/>
      <c r="E42" s="1020"/>
      <c r="F42" s="1020"/>
      <c r="G42" s="1020"/>
      <c r="H42" s="1020"/>
      <c r="I42" s="1020"/>
      <c r="J42" s="1956" t="s">
        <v>1577</v>
      </c>
      <c r="K42" s="1956"/>
      <c r="L42" s="1956"/>
      <c r="M42" s="1956">
        <v>18</v>
      </c>
      <c r="N42" s="1956"/>
      <c r="O42" s="1956"/>
      <c r="P42" s="1958">
        <v>60.5</v>
      </c>
      <c r="Q42" s="1959"/>
      <c r="R42" s="1959"/>
      <c r="S42" s="1956" t="s">
        <v>2304</v>
      </c>
      <c r="T42" s="1956"/>
      <c r="U42" s="1956"/>
      <c r="V42" s="3"/>
      <c r="W42" s="3"/>
    </row>
    <row r="43" spans="2:23" ht="15" customHeight="1">
      <c r="B43" s="1021"/>
      <c r="C43" s="1022"/>
      <c r="D43" s="1022"/>
      <c r="E43" s="1022"/>
      <c r="F43" s="1022"/>
      <c r="G43" s="1022"/>
      <c r="H43" s="1022"/>
      <c r="I43" s="1022"/>
      <c r="J43" s="1951" t="s">
        <v>1577</v>
      </c>
      <c r="K43" s="1951"/>
      <c r="L43" s="1951"/>
      <c r="M43" s="1951">
        <v>12</v>
      </c>
      <c r="N43" s="1951"/>
      <c r="O43" s="1951"/>
      <c r="P43" s="1954">
        <v>57.9</v>
      </c>
      <c r="Q43" s="1955"/>
      <c r="R43" s="1955"/>
      <c r="S43" s="1951" t="s">
        <v>2304</v>
      </c>
      <c r="T43" s="1951"/>
      <c r="U43" s="1951"/>
      <c r="V43" s="3"/>
      <c r="W43" s="3"/>
    </row>
    <row r="44" spans="2:23" ht="15" customHeight="1">
      <c r="B44" s="1019" t="s">
        <v>1133</v>
      </c>
      <c r="C44" s="1020"/>
      <c r="D44" s="1020"/>
      <c r="E44" s="1020"/>
      <c r="F44" s="1020"/>
      <c r="G44" s="1020"/>
      <c r="H44" s="1020"/>
      <c r="I44" s="1020"/>
      <c r="J44" s="1956" t="s">
        <v>762</v>
      </c>
      <c r="K44" s="1956"/>
      <c r="L44" s="1956"/>
      <c r="M44" s="1956">
        <v>3</v>
      </c>
      <c r="N44" s="1957"/>
      <c r="O44" s="1957"/>
      <c r="P44" s="1960">
        <v>64.5</v>
      </c>
      <c r="Q44" s="1961"/>
      <c r="R44" s="1961"/>
      <c r="S44" s="1956" t="s">
        <v>2305</v>
      </c>
      <c r="T44" s="1957"/>
      <c r="U44" s="1957"/>
      <c r="V44" s="3"/>
      <c r="W44" s="3"/>
    </row>
    <row r="45" spans="2:23" ht="15" customHeight="1">
      <c r="B45" s="1021"/>
      <c r="C45" s="1022"/>
      <c r="D45" s="1022"/>
      <c r="E45" s="1022"/>
      <c r="F45" s="1022"/>
      <c r="G45" s="1022"/>
      <c r="H45" s="1022"/>
      <c r="I45" s="1022"/>
      <c r="J45" s="1951" t="s">
        <v>1641</v>
      </c>
      <c r="K45" s="1951"/>
      <c r="L45" s="1951"/>
      <c r="M45" s="1951">
        <v>12</v>
      </c>
      <c r="N45" s="1951"/>
      <c r="O45" s="1951"/>
      <c r="P45" s="1954">
        <v>70.8</v>
      </c>
      <c r="Q45" s="1955"/>
      <c r="R45" s="1955"/>
      <c r="S45" s="1951" t="s">
        <v>2304</v>
      </c>
      <c r="T45" s="1951"/>
      <c r="U45" s="1951"/>
      <c r="V45" s="3"/>
      <c r="W45" s="3"/>
    </row>
    <row r="46" spans="2:23" ht="15" customHeight="1">
      <c r="B46" s="1019" t="s">
        <v>998</v>
      </c>
      <c r="C46" s="1020"/>
      <c r="D46" s="1020"/>
      <c r="E46" s="1020"/>
      <c r="F46" s="1020"/>
      <c r="G46" s="1020"/>
      <c r="H46" s="1987" t="s">
        <v>1362</v>
      </c>
      <c r="I46" s="1988"/>
      <c r="J46" s="1956" t="s">
        <v>1205</v>
      </c>
      <c r="K46" s="1956"/>
      <c r="L46" s="1956"/>
      <c r="M46" s="1956">
        <v>18</v>
      </c>
      <c r="N46" s="1956"/>
      <c r="O46" s="1956"/>
      <c r="P46" s="1958">
        <v>71.8</v>
      </c>
      <c r="Q46" s="1959"/>
      <c r="R46" s="1959"/>
      <c r="S46" s="1956" t="s">
        <v>2304</v>
      </c>
      <c r="T46" s="1956"/>
      <c r="U46" s="1956"/>
      <c r="V46" s="3"/>
      <c r="W46" s="3"/>
    </row>
    <row r="47" spans="2:23" ht="15" customHeight="1">
      <c r="B47" s="1986" t="s">
        <v>1363</v>
      </c>
      <c r="C47" s="1962"/>
      <c r="D47" s="1962"/>
      <c r="E47" s="1962"/>
      <c r="F47" s="1962"/>
      <c r="G47" s="1962"/>
      <c r="H47" s="1962"/>
      <c r="I47" s="1963"/>
      <c r="J47" s="1950" t="s">
        <v>1206</v>
      </c>
      <c r="K47" s="1950"/>
      <c r="L47" s="1950"/>
      <c r="M47" s="1950">
        <v>12</v>
      </c>
      <c r="N47" s="1950"/>
      <c r="O47" s="1950"/>
      <c r="P47" s="1952">
        <v>58.6</v>
      </c>
      <c r="Q47" s="1953"/>
      <c r="R47" s="1953"/>
      <c r="S47" s="1950" t="s">
        <v>2305</v>
      </c>
      <c r="T47" s="1950"/>
      <c r="U47" s="1950"/>
      <c r="V47" s="3"/>
      <c r="W47" s="3"/>
    </row>
    <row r="48" spans="2:23" ht="15" customHeight="1">
      <c r="B48" s="1018"/>
      <c r="C48" s="1155"/>
      <c r="D48" s="1155"/>
      <c r="E48" s="1155"/>
      <c r="F48" s="1155"/>
      <c r="G48" s="1155"/>
      <c r="H48" s="1984" t="s">
        <v>1364</v>
      </c>
      <c r="I48" s="1985"/>
      <c r="J48" s="1951" t="s">
        <v>1472</v>
      </c>
      <c r="K48" s="1951"/>
      <c r="L48" s="1951"/>
      <c r="M48" s="1951">
        <v>12</v>
      </c>
      <c r="N48" s="1951"/>
      <c r="O48" s="1951"/>
      <c r="P48" s="1954">
        <v>61.2</v>
      </c>
      <c r="Q48" s="1955"/>
      <c r="R48" s="1955"/>
      <c r="S48" s="1951" t="s">
        <v>2305</v>
      </c>
      <c r="T48" s="1951"/>
      <c r="U48" s="1951"/>
      <c r="V48" s="3"/>
      <c r="W48" s="3"/>
    </row>
    <row r="49" spans="2:23" ht="15" customHeight="1">
      <c r="B49" s="1023" t="s">
        <v>999</v>
      </c>
      <c r="C49" s="1159"/>
      <c r="D49" s="1159"/>
      <c r="E49" s="1159"/>
      <c r="F49" s="1159"/>
      <c r="G49" s="1159"/>
      <c r="H49" s="1991"/>
      <c r="I49" s="1992"/>
      <c r="J49" s="1993" t="s">
        <v>27</v>
      </c>
      <c r="K49" s="1993"/>
      <c r="L49" s="1993"/>
      <c r="M49" s="1993">
        <v>18</v>
      </c>
      <c r="N49" s="1993"/>
      <c r="O49" s="1993"/>
      <c r="P49" s="1994">
        <v>64.5</v>
      </c>
      <c r="Q49" s="1995"/>
      <c r="R49" s="1995"/>
      <c r="S49" s="1993" t="s">
        <v>2305</v>
      </c>
      <c r="T49" s="1993"/>
      <c r="U49" s="1993"/>
      <c r="V49" s="3"/>
      <c r="W49" s="3"/>
    </row>
    <row r="50" spans="2:23" ht="15" customHeight="1">
      <c r="B50" s="1997" t="s">
        <v>1540</v>
      </c>
      <c r="C50" s="1998"/>
      <c r="D50" s="1998"/>
      <c r="E50" s="1999"/>
      <c r="F50" s="1999"/>
      <c r="G50" s="1996"/>
      <c r="H50" s="1996"/>
      <c r="I50" s="1024"/>
      <c r="J50" s="1990" t="s">
        <v>2163</v>
      </c>
      <c r="K50" s="1990"/>
      <c r="L50" s="1990"/>
      <c r="M50" s="1990">
        <v>1</v>
      </c>
      <c r="N50" s="1990"/>
      <c r="O50" s="1990"/>
      <c r="P50" s="1989">
        <v>101.85</v>
      </c>
      <c r="Q50" s="1989"/>
      <c r="R50" s="1989"/>
      <c r="S50" s="1990" t="s">
        <v>2306</v>
      </c>
      <c r="T50" s="1990"/>
      <c r="U50" s="1990"/>
    </row>
    <row r="51" spans="2:23" ht="15" customHeight="1">
      <c r="B51" s="1971" t="s">
        <v>1506</v>
      </c>
      <c r="C51" s="1972"/>
      <c r="D51" s="1972"/>
      <c r="E51" s="1972"/>
      <c r="F51" s="1972"/>
      <c r="G51" s="1972"/>
      <c r="H51" s="1972"/>
      <c r="I51" s="1973"/>
      <c r="J51" s="1025"/>
      <c r="K51" s="1026"/>
      <c r="L51" s="1026"/>
      <c r="M51" s="1027"/>
      <c r="N51" s="1027">
        <f>SUM(M26:O50)</f>
        <v>310</v>
      </c>
      <c r="O51" s="1027"/>
      <c r="P51" s="1028"/>
      <c r="Q51" s="1028"/>
      <c r="R51" s="1028"/>
      <c r="S51" s="1027"/>
      <c r="T51" s="1027"/>
      <c r="U51" s="1029"/>
      <c r="V51" s="3"/>
      <c r="W51" s="3"/>
    </row>
    <row r="52" spans="2:23" ht="12.95" customHeight="1">
      <c r="B52" s="1015" t="s">
        <v>2276</v>
      </c>
      <c r="C52" s="295"/>
      <c r="D52" s="295"/>
      <c r="E52" s="295"/>
      <c r="F52" s="295"/>
      <c r="G52" s="295"/>
      <c r="H52" s="295"/>
      <c r="I52" s="295"/>
      <c r="J52" s="295"/>
      <c r="K52" s="1007"/>
      <c r="L52" s="1007"/>
      <c r="M52" s="1030"/>
      <c r="N52" s="1030"/>
      <c r="O52" s="1030"/>
      <c r="P52" s="1031"/>
      <c r="Q52" s="1031"/>
      <c r="R52" s="1031"/>
      <c r="S52" s="1030"/>
      <c r="T52" s="1030"/>
      <c r="U52" s="1030"/>
      <c r="V52" s="3"/>
      <c r="W52" s="3"/>
    </row>
    <row r="53" spans="2:23">
      <c r="M53" s="338"/>
      <c r="N53" s="338"/>
      <c r="O53" s="338"/>
      <c r="P53" s="338"/>
      <c r="Q53" s="338"/>
      <c r="R53" s="338"/>
      <c r="S53" s="338"/>
      <c r="T53" s="338"/>
      <c r="U53" s="338"/>
    </row>
  </sheetData>
  <mergeCells count="170">
    <mergeCell ref="B7:G7"/>
    <mergeCell ref="B10:G10"/>
    <mergeCell ref="B11:G11"/>
    <mergeCell ref="D3:G3"/>
    <mergeCell ref="D4:F4"/>
    <mergeCell ref="B18:G18"/>
    <mergeCell ref="B19:G19"/>
    <mergeCell ref="H18:I18"/>
    <mergeCell ref="H17:I17"/>
    <mergeCell ref="H16:I16"/>
    <mergeCell ref="H15:I15"/>
    <mergeCell ref="B4:C4"/>
    <mergeCell ref="B5:C5"/>
    <mergeCell ref="B8:G9"/>
    <mergeCell ref="B15:G16"/>
    <mergeCell ref="H5:J5"/>
    <mergeCell ref="J19:K19"/>
    <mergeCell ref="H19:I19"/>
    <mergeCell ref="M48:O48"/>
    <mergeCell ref="J45:L45"/>
    <mergeCell ref="J43:L43"/>
    <mergeCell ref="M36:O36"/>
    <mergeCell ref="B12:G12"/>
    <mergeCell ref="B13:G13"/>
    <mergeCell ref="B14:G14"/>
    <mergeCell ref="B17:G17"/>
    <mergeCell ref="H30:I30"/>
    <mergeCell ref="H35:I35"/>
    <mergeCell ref="H32:I32"/>
    <mergeCell ref="B31:I31"/>
    <mergeCell ref="H29:I29"/>
    <mergeCell ref="H34:I34"/>
    <mergeCell ref="M43:O43"/>
    <mergeCell ref="J44:L44"/>
    <mergeCell ref="B20:G20"/>
    <mergeCell ref="H33:I33"/>
    <mergeCell ref="H20:I20"/>
    <mergeCell ref="H26:I26"/>
    <mergeCell ref="B27:I27"/>
    <mergeCell ref="J39:L39"/>
    <mergeCell ref="H36:I36"/>
    <mergeCell ref="M24:O25"/>
    <mergeCell ref="B51:I51"/>
    <mergeCell ref="B50:F50"/>
    <mergeCell ref="B39:I39"/>
    <mergeCell ref="J26:L26"/>
    <mergeCell ref="H38:I38"/>
    <mergeCell ref="H37:I37"/>
    <mergeCell ref="J36:L36"/>
    <mergeCell ref="J37:L37"/>
    <mergeCell ref="H48:I48"/>
    <mergeCell ref="J34:L34"/>
    <mergeCell ref="J33:L33"/>
    <mergeCell ref="J35:L35"/>
    <mergeCell ref="J38:L38"/>
    <mergeCell ref="J41:L41"/>
    <mergeCell ref="J42:L42"/>
    <mergeCell ref="P50:R50"/>
    <mergeCell ref="S50:U50"/>
    <mergeCell ref="H49:I49"/>
    <mergeCell ref="M49:O49"/>
    <mergeCell ref="P49:R49"/>
    <mergeCell ref="S49:U49"/>
    <mergeCell ref="J49:L49"/>
    <mergeCell ref="J50:L50"/>
    <mergeCell ref="G50:H50"/>
    <mergeCell ref="M50:O50"/>
    <mergeCell ref="S48:U48"/>
    <mergeCell ref="J48:L48"/>
    <mergeCell ref="P48:R48"/>
    <mergeCell ref="H40:I40"/>
    <mergeCell ref="M40:O40"/>
    <mergeCell ref="P40:R40"/>
    <mergeCell ref="S40:U40"/>
    <mergeCell ref="J40:L40"/>
    <mergeCell ref="H41:I41"/>
    <mergeCell ref="M41:O41"/>
    <mergeCell ref="S46:U46"/>
    <mergeCell ref="B47:I47"/>
    <mergeCell ref="M47:O47"/>
    <mergeCell ref="P47:R47"/>
    <mergeCell ref="S47:U47"/>
    <mergeCell ref="H46:I46"/>
    <mergeCell ref="M46:O46"/>
    <mergeCell ref="J46:L46"/>
    <mergeCell ref="J47:L47"/>
    <mergeCell ref="P46:R46"/>
    <mergeCell ref="M45:O45"/>
    <mergeCell ref="P41:R41"/>
    <mergeCell ref="S41:U41"/>
    <mergeCell ref="M42:O42"/>
    <mergeCell ref="J24:L25"/>
    <mergeCell ref="M32:O32"/>
    <mergeCell ref="J32:L32"/>
    <mergeCell ref="L3:O3"/>
    <mergeCell ref="L4:N4"/>
    <mergeCell ref="H3:K3"/>
    <mergeCell ref="H4:J4"/>
    <mergeCell ref="H12:I12"/>
    <mergeCell ref="H13:I13"/>
    <mergeCell ref="J10:K10"/>
    <mergeCell ref="H8:I8"/>
    <mergeCell ref="H9:I9"/>
    <mergeCell ref="H10:I10"/>
    <mergeCell ref="H11:I11"/>
    <mergeCell ref="J11:K11"/>
    <mergeCell ref="L5:N5"/>
    <mergeCell ref="L7:O7"/>
    <mergeCell ref="J7:K7"/>
    <mergeCell ref="H7:I7"/>
    <mergeCell ref="M26:O26"/>
    <mergeCell ref="M27:O27"/>
    <mergeCell ref="M30:O30"/>
    <mergeCell ref="R23:U23"/>
    <mergeCell ref="P31:R31"/>
    <mergeCell ref="J27:L27"/>
    <mergeCell ref="H28:I28"/>
    <mergeCell ref="S26:U26"/>
    <mergeCell ref="H14:I14"/>
    <mergeCell ref="S24:U25"/>
    <mergeCell ref="S30:U30"/>
    <mergeCell ref="B24:I25"/>
    <mergeCell ref="S28:U28"/>
    <mergeCell ref="S29:U29"/>
    <mergeCell ref="S27:U27"/>
    <mergeCell ref="J30:L30"/>
    <mergeCell ref="J31:L31"/>
    <mergeCell ref="S31:U31"/>
    <mergeCell ref="J29:L29"/>
    <mergeCell ref="M31:O31"/>
    <mergeCell ref="M29:O29"/>
    <mergeCell ref="P24:R25"/>
    <mergeCell ref="P26:R26"/>
    <mergeCell ref="P27:R27"/>
    <mergeCell ref="J28:L28"/>
    <mergeCell ref="P29:R29"/>
    <mergeCell ref="P30:R30"/>
    <mergeCell ref="M38:O38"/>
    <mergeCell ref="M39:O39"/>
    <mergeCell ref="P39:R39"/>
    <mergeCell ref="P38:R38"/>
    <mergeCell ref="P44:R44"/>
    <mergeCell ref="P42:R42"/>
    <mergeCell ref="M44:O44"/>
    <mergeCell ref="P36:R36"/>
    <mergeCell ref="P37:R37"/>
    <mergeCell ref="M35:O35"/>
    <mergeCell ref="M37:O37"/>
    <mergeCell ref="P35:R35"/>
    <mergeCell ref="P32:R32"/>
    <mergeCell ref="M33:O33"/>
    <mergeCell ref="P28:R28"/>
    <mergeCell ref="S32:U32"/>
    <mergeCell ref="P45:R45"/>
    <mergeCell ref="S36:U36"/>
    <mergeCell ref="P43:R43"/>
    <mergeCell ref="S45:U45"/>
    <mergeCell ref="S35:U35"/>
    <mergeCell ref="S44:U44"/>
    <mergeCell ref="S42:U42"/>
    <mergeCell ref="S37:U37"/>
    <mergeCell ref="S38:U38"/>
    <mergeCell ref="S33:U33"/>
    <mergeCell ref="M34:O34"/>
    <mergeCell ref="P33:R33"/>
    <mergeCell ref="S43:U43"/>
    <mergeCell ref="S39:U39"/>
    <mergeCell ref="P34:R34"/>
    <mergeCell ref="S34:U34"/>
    <mergeCell ref="M28:O2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EN44"/>
  <sheetViews>
    <sheetView zoomScaleNormal="100" workbookViewId="0">
      <selection activeCell="A2" sqref="A2"/>
    </sheetView>
  </sheetViews>
  <sheetFormatPr defaultRowHeight="13.5"/>
  <cols>
    <col min="1" max="1" width="1.25" style="11" customWidth="1"/>
    <col min="2" max="3" width="4" style="11" customWidth="1"/>
    <col min="4" max="4" width="3.5" style="11" customWidth="1"/>
    <col min="5" max="5" width="4.25" style="11" customWidth="1"/>
    <col min="6" max="6" width="5" style="11" customWidth="1"/>
    <col min="7" max="7" width="3.875" style="11" customWidth="1"/>
    <col min="8" max="9" width="4.25" style="11" customWidth="1"/>
    <col min="10" max="10" width="4.625" style="11" customWidth="1"/>
    <col min="11" max="11" width="4" style="11" customWidth="1"/>
    <col min="12" max="12" width="4.625" style="11" customWidth="1"/>
    <col min="13" max="14" width="4" style="11" customWidth="1"/>
    <col min="15" max="15" width="4.5" style="11" customWidth="1"/>
    <col min="16" max="16" width="5.25" style="11" bestFit="1" customWidth="1"/>
    <col min="17" max="17" width="4.375" style="11" customWidth="1"/>
    <col min="18" max="18" width="4.75" style="11" customWidth="1"/>
    <col min="19" max="19" width="3.875" style="11" customWidth="1"/>
    <col min="20" max="20" width="4.625" style="11" customWidth="1"/>
    <col min="21" max="22" width="3.875" style="11" customWidth="1"/>
    <col min="23" max="23" width="1.75" style="11" customWidth="1"/>
    <col min="24" max="24" width="7.125" style="11" bestFit="1" customWidth="1"/>
    <col min="25" max="25" width="3.125" style="11" customWidth="1"/>
    <col min="26" max="26" width="3.875" style="11" customWidth="1"/>
    <col min="27" max="27" width="3" style="11" customWidth="1"/>
    <col min="28" max="28" width="3.875" style="11" customWidth="1"/>
    <col min="29" max="29" width="4" style="11" customWidth="1"/>
    <col min="30" max="16384" width="9" style="11"/>
  </cols>
  <sheetData>
    <row r="1" spans="1:124" s="148" customFormat="1" ht="26.25" customHeight="1">
      <c r="A1" s="144" t="s">
        <v>1455</v>
      </c>
      <c r="B1" s="150"/>
      <c r="C1" s="150"/>
      <c r="D1" s="150"/>
      <c r="E1" s="150"/>
      <c r="F1" s="150"/>
      <c r="G1" s="150"/>
      <c r="H1" s="150"/>
      <c r="I1" s="150"/>
      <c r="J1" s="150"/>
      <c r="K1" s="150"/>
      <c r="L1" s="150"/>
      <c r="M1" s="150"/>
      <c r="N1" s="150"/>
      <c r="O1" s="150"/>
      <c r="P1" s="150"/>
      <c r="Q1" s="150"/>
      <c r="R1" s="150"/>
      <c r="S1" s="150"/>
      <c r="T1" s="150"/>
      <c r="U1" s="150"/>
      <c r="V1" s="521"/>
      <c r="W1" s="521"/>
      <c r="X1" s="597"/>
      <c r="Y1" s="597"/>
      <c r="Z1" s="597"/>
      <c r="AA1" s="597"/>
      <c r="AB1" s="597"/>
      <c r="AC1" s="597"/>
      <c r="AD1" s="597"/>
      <c r="AE1" s="597"/>
      <c r="AF1" s="597"/>
      <c r="AG1" s="597"/>
      <c r="AH1" s="597"/>
      <c r="AI1" s="59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row>
    <row r="2" spans="1:124" s="21" customFormat="1" ht="15" customHeight="1">
      <c r="B2" s="1549" t="s">
        <v>1483</v>
      </c>
      <c r="C2" s="1549"/>
      <c r="D2" s="1549"/>
      <c r="E2" s="1549"/>
      <c r="F2" s="1549"/>
      <c r="G2" s="1549"/>
      <c r="H2" s="1549"/>
      <c r="I2" s="1549"/>
      <c r="J2" s="1549"/>
      <c r="K2" s="1549"/>
      <c r="L2" s="1549"/>
      <c r="M2" s="1549"/>
      <c r="N2" s="1549"/>
      <c r="O2" s="1549"/>
      <c r="P2" s="1549"/>
      <c r="Q2" s="11"/>
      <c r="R2" s="11"/>
      <c r="V2" s="71"/>
      <c r="W2" s="71"/>
      <c r="X2" s="71"/>
      <c r="Y2" s="71"/>
      <c r="Z2" s="71"/>
      <c r="AA2" s="71"/>
      <c r="AB2" s="71"/>
      <c r="AC2" s="71"/>
      <c r="AD2" s="71"/>
      <c r="AE2" s="71"/>
      <c r="AF2" s="71"/>
      <c r="AG2" s="71"/>
      <c r="AH2" s="71"/>
      <c r="AI2" s="71"/>
    </row>
    <row r="3" spans="1:124" s="21" customFormat="1" ht="15" customHeight="1">
      <c r="B3" s="272"/>
      <c r="C3" s="272"/>
      <c r="D3" s="272"/>
      <c r="E3" s="272"/>
      <c r="F3" s="272"/>
      <c r="G3" s="272"/>
      <c r="H3" s="272"/>
      <c r="I3" s="291"/>
      <c r="J3" s="272"/>
      <c r="K3" s="272"/>
      <c r="L3" s="272"/>
      <c r="M3" s="272"/>
      <c r="N3" s="291" t="s">
        <v>1541</v>
      </c>
      <c r="O3" s="272"/>
      <c r="P3" s="272"/>
      <c r="Q3" s="11"/>
      <c r="R3" s="11"/>
      <c r="V3" s="71"/>
      <c r="W3" s="71"/>
      <c r="X3" s="71"/>
      <c r="Y3" s="71"/>
      <c r="Z3" s="71"/>
      <c r="AA3" s="71"/>
      <c r="AB3" s="71"/>
      <c r="AC3" s="71"/>
      <c r="AD3" s="71"/>
      <c r="AE3" s="71"/>
      <c r="AF3" s="71"/>
      <c r="AG3" s="71"/>
      <c r="AH3" s="71"/>
      <c r="AI3" s="71"/>
    </row>
    <row r="4" spans="1:124" s="21" customFormat="1" ht="18.600000000000001" customHeight="1">
      <c r="B4" s="2075" t="s">
        <v>1509</v>
      </c>
      <c r="C4" s="2058"/>
      <c r="D4" s="2076"/>
      <c r="E4" s="1704" t="s">
        <v>944</v>
      </c>
      <c r="F4" s="2063"/>
      <c r="G4" s="2063"/>
      <c r="H4" s="2063"/>
      <c r="I4" s="2063"/>
      <c r="J4" s="2063"/>
      <c r="K4" s="2063"/>
      <c r="L4" s="2063"/>
      <c r="M4" s="1721"/>
      <c r="N4" s="2057" t="s">
        <v>1462</v>
      </c>
      <c r="O4" s="2058"/>
      <c r="P4" s="2059"/>
      <c r="V4" s="71"/>
      <c r="W4" s="71"/>
      <c r="X4" s="71"/>
      <c r="Y4" s="71"/>
      <c r="Z4" s="71"/>
      <c r="AA4" s="71"/>
      <c r="AB4" s="71"/>
      <c r="AC4" s="71"/>
      <c r="AD4" s="71"/>
      <c r="AE4" s="71"/>
      <c r="AF4" s="71"/>
      <c r="AG4" s="71"/>
      <c r="AH4" s="71"/>
      <c r="AI4" s="71"/>
    </row>
    <row r="5" spans="1:124" s="21" customFormat="1" ht="18.600000000000001" customHeight="1">
      <c r="B5" s="2077"/>
      <c r="C5" s="1686"/>
      <c r="D5" s="2078"/>
      <c r="E5" s="2069" t="s">
        <v>939</v>
      </c>
      <c r="F5" s="2021"/>
      <c r="G5" s="2022"/>
      <c r="H5" s="2069" t="s">
        <v>1460</v>
      </c>
      <c r="I5" s="2021"/>
      <c r="J5" s="2022"/>
      <c r="K5" s="2069" t="s">
        <v>1461</v>
      </c>
      <c r="L5" s="2021"/>
      <c r="M5" s="2022"/>
      <c r="N5" s="2060"/>
      <c r="O5" s="2061"/>
      <c r="P5" s="2062"/>
      <c r="V5" s="71"/>
      <c r="W5" s="71"/>
      <c r="X5" s="71"/>
      <c r="Y5" s="71"/>
      <c r="Z5" s="71"/>
      <c r="AA5" s="71"/>
      <c r="AB5" s="71"/>
      <c r="AC5" s="71"/>
      <c r="AD5" s="1632"/>
      <c r="AE5" s="1632"/>
      <c r="AF5" s="1632"/>
      <c r="AG5" s="954"/>
      <c r="AH5" s="2064"/>
      <c r="AI5" s="2064"/>
      <c r="AJ5" s="955"/>
      <c r="AK5" s="2064"/>
      <c r="AL5" s="2064"/>
      <c r="AM5" s="955"/>
      <c r="AN5" s="2065"/>
      <c r="AO5" s="2065"/>
      <c r="AP5" s="30"/>
      <c r="AQ5" s="30"/>
      <c r="AR5" s="30"/>
    </row>
    <row r="6" spans="1:124" s="21" customFormat="1" ht="18.600000000000001" customHeight="1">
      <c r="B6" s="2079"/>
      <c r="C6" s="2061"/>
      <c r="D6" s="2080"/>
      <c r="E6" s="501" t="s">
        <v>940</v>
      </c>
      <c r="F6" s="1789" t="s">
        <v>434</v>
      </c>
      <c r="G6" s="1716"/>
      <c r="H6" s="501" t="s">
        <v>940</v>
      </c>
      <c r="I6" s="1789" t="s">
        <v>434</v>
      </c>
      <c r="J6" s="1716"/>
      <c r="K6" s="501" t="s">
        <v>940</v>
      </c>
      <c r="L6" s="1789" t="s">
        <v>434</v>
      </c>
      <c r="M6" s="1716"/>
      <c r="N6" s="501" t="s">
        <v>940</v>
      </c>
      <c r="O6" s="1789" t="s">
        <v>434</v>
      </c>
      <c r="P6" s="2066"/>
      <c r="V6" s="71"/>
      <c r="W6" s="71"/>
      <c r="X6" s="71"/>
      <c r="Y6" s="71"/>
      <c r="Z6" s="71"/>
      <c r="AA6" s="71"/>
      <c r="AB6" s="71"/>
      <c r="AC6" s="71"/>
      <c r="AD6" s="71"/>
      <c r="AE6" s="71"/>
      <c r="AF6" s="71"/>
      <c r="AG6" s="71"/>
      <c r="AH6" s="71"/>
      <c r="AI6" s="71"/>
    </row>
    <row r="7" spans="1:124" s="21" customFormat="1" ht="18.95" customHeight="1">
      <c r="B7" s="1541" t="s">
        <v>1885</v>
      </c>
      <c r="C7" s="1449"/>
      <c r="D7" s="1449"/>
      <c r="E7" s="823">
        <v>11</v>
      </c>
      <c r="F7" s="2055">
        <v>27700</v>
      </c>
      <c r="G7" s="2055"/>
      <c r="H7" s="990">
        <v>1</v>
      </c>
      <c r="I7" s="2055">
        <v>143000</v>
      </c>
      <c r="J7" s="2055"/>
      <c r="K7" s="990">
        <v>4</v>
      </c>
      <c r="L7" s="2056">
        <v>229600</v>
      </c>
      <c r="M7" s="2056"/>
      <c r="N7" s="874">
        <v>2</v>
      </c>
      <c r="O7" s="2056">
        <v>28310000</v>
      </c>
      <c r="P7" s="2067"/>
      <c r="S7" s="85"/>
      <c r="V7" s="86"/>
      <c r="W7" s="71"/>
      <c r="X7" s="71"/>
      <c r="Y7" s="71"/>
      <c r="Z7" s="71"/>
      <c r="AA7" s="71"/>
      <c r="AB7" s="71"/>
      <c r="AC7" s="71"/>
      <c r="AD7" s="71"/>
      <c r="AE7" s="71"/>
      <c r="AF7" s="71"/>
      <c r="AG7" s="71"/>
      <c r="AH7" s="71"/>
      <c r="AI7" s="71"/>
    </row>
    <row r="8" spans="1:124" s="21" customFormat="1" ht="18.95" customHeight="1">
      <c r="B8" s="1541" t="s">
        <v>1945</v>
      </c>
      <c r="C8" s="1449"/>
      <c r="D8" s="1449"/>
      <c r="E8" s="823">
        <v>11</v>
      </c>
      <c r="F8" s="2055">
        <v>27700</v>
      </c>
      <c r="G8" s="2055"/>
      <c r="H8" s="990">
        <v>1</v>
      </c>
      <c r="I8" s="2055">
        <v>143000</v>
      </c>
      <c r="J8" s="2055"/>
      <c r="K8" s="990">
        <v>4</v>
      </c>
      <c r="L8" s="2056">
        <v>238200</v>
      </c>
      <c r="M8" s="2056"/>
      <c r="N8" s="874">
        <v>2</v>
      </c>
      <c r="O8" s="2056">
        <v>28310000</v>
      </c>
      <c r="P8" s="2067"/>
      <c r="S8" s="85"/>
      <c r="V8" s="86"/>
      <c r="W8" s="71"/>
      <c r="X8" s="71"/>
      <c r="Y8" s="71"/>
      <c r="Z8" s="71"/>
      <c r="AA8" s="71"/>
      <c r="AB8" s="71"/>
      <c r="AC8" s="71"/>
      <c r="AD8" s="71"/>
      <c r="AE8" s="71"/>
      <c r="AF8" s="71"/>
      <c r="AG8" s="71"/>
      <c r="AH8" s="71"/>
      <c r="AI8" s="71"/>
    </row>
    <row r="9" spans="1:124" s="21" customFormat="1" ht="18.95" customHeight="1">
      <c r="B9" s="1541" t="s">
        <v>2080</v>
      </c>
      <c r="C9" s="1449"/>
      <c r="D9" s="1449"/>
      <c r="E9" s="823">
        <v>11</v>
      </c>
      <c r="F9" s="2055">
        <v>27700</v>
      </c>
      <c r="G9" s="2055"/>
      <c r="H9" s="990">
        <v>1</v>
      </c>
      <c r="I9" s="2055">
        <v>143000</v>
      </c>
      <c r="J9" s="2055"/>
      <c r="K9" s="990">
        <v>4</v>
      </c>
      <c r="L9" s="2056">
        <v>238200</v>
      </c>
      <c r="M9" s="2056"/>
      <c r="N9" s="874">
        <v>2</v>
      </c>
      <c r="O9" s="2056">
        <v>28310000</v>
      </c>
      <c r="P9" s="2067"/>
      <c r="S9" s="85"/>
      <c r="V9" s="86"/>
      <c r="W9" s="71"/>
      <c r="X9" s="71"/>
      <c r="Y9" s="71"/>
      <c r="Z9" s="71"/>
      <c r="AA9" s="71"/>
      <c r="AB9" s="71"/>
      <c r="AC9" s="71"/>
      <c r="AD9" s="71"/>
      <c r="AE9" s="71"/>
      <c r="AF9" s="71"/>
      <c r="AG9" s="71"/>
      <c r="AH9" s="71"/>
      <c r="AI9" s="71"/>
    </row>
    <row r="10" spans="1:124" s="21" customFormat="1" ht="18.95" customHeight="1">
      <c r="B10" s="2082" t="s">
        <v>2145</v>
      </c>
      <c r="C10" s="2083"/>
      <c r="D10" s="2083"/>
      <c r="E10" s="1088">
        <v>11</v>
      </c>
      <c r="F10" s="2068">
        <v>27700</v>
      </c>
      <c r="G10" s="2068"/>
      <c r="H10" s="1089">
        <v>1</v>
      </c>
      <c r="I10" s="2068">
        <v>143000</v>
      </c>
      <c r="J10" s="2068"/>
      <c r="K10" s="1089">
        <v>4</v>
      </c>
      <c r="L10" s="2081">
        <v>239500</v>
      </c>
      <c r="M10" s="2081"/>
      <c r="N10" s="1090">
        <v>2</v>
      </c>
      <c r="O10" s="2081">
        <v>28310000</v>
      </c>
      <c r="P10" s="2087"/>
      <c r="S10" s="85"/>
      <c r="V10" s="86"/>
      <c r="W10" s="71"/>
      <c r="X10" s="71"/>
      <c r="Y10" s="71"/>
      <c r="Z10" s="71"/>
      <c r="AA10" s="71"/>
      <c r="AB10" s="71"/>
      <c r="AC10" s="71"/>
      <c r="AD10" s="71"/>
      <c r="AE10" s="71"/>
      <c r="AF10" s="71"/>
      <c r="AG10" s="71"/>
      <c r="AH10" s="71"/>
      <c r="AI10" s="71"/>
    </row>
    <row r="11" spans="1:124" s="21" customFormat="1" ht="19.5" customHeight="1">
      <c r="B11" s="1577" t="s">
        <v>2246</v>
      </c>
      <c r="C11" s="2073"/>
      <c r="D11" s="2073"/>
      <c r="E11" s="1179">
        <v>11</v>
      </c>
      <c r="F11" s="2088">
        <v>27700</v>
      </c>
      <c r="G11" s="2089"/>
      <c r="H11" s="1180">
        <v>1</v>
      </c>
      <c r="I11" s="2088">
        <v>143000</v>
      </c>
      <c r="J11" s="2089"/>
      <c r="K11" s="1180">
        <v>4</v>
      </c>
      <c r="L11" s="2090">
        <v>239500</v>
      </c>
      <c r="M11" s="2091"/>
      <c r="N11" s="1091">
        <v>2</v>
      </c>
      <c r="O11" s="2070">
        <v>28310000</v>
      </c>
      <c r="P11" s="2071"/>
      <c r="S11" s="85"/>
      <c r="V11" s="86"/>
      <c r="W11" s="71"/>
      <c r="X11" s="71"/>
      <c r="Y11" s="71"/>
      <c r="Z11" s="71"/>
      <c r="AA11" s="71"/>
      <c r="AB11" s="71"/>
      <c r="AC11" s="71"/>
      <c r="AD11" s="71"/>
      <c r="AE11" s="71"/>
      <c r="AF11" s="71"/>
      <c r="AG11" s="71"/>
      <c r="AH11" s="71"/>
      <c r="AI11" s="71"/>
    </row>
    <row r="12" spans="1:124" s="21" customFormat="1">
      <c r="A12" s="30"/>
      <c r="B12" s="291" t="s">
        <v>418</v>
      </c>
      <c r="C12" s="1594" t="s">
        <v>1876</v>
      </c>
      <c r="D12" s="1594"/>
      <c r="E12" s="1594"/>
      <c r="F12" s="1594"/>
      <c r="G12" s="1594"/>
      <c r="H12" s="1594"/>
      <c r="I12" s="1594"/>
      <c r="J12" s="1594"/>
      <c r="K12" s="296"/>
      <c r="L12" s="296"/>
      <c r="M12" s="296"/>
      <c r="N12" s="296"/>
      <c r="O12" s="296"/>
      <c r="P12" s="296"/>
      <c r="Q12" s="291"/>
      <c r="R12" s="291"/>
      <c r="S12" s="85"/>
      <c r="V12" s="86"/>
      <c r="W12" s="71"/>
      <c r="X12" s="71"/>
      <c r="Y12" s="71"/>
      <c r="Z12" s="71"/>
      <c r="AA12" s="71"/>
      <c r="AB12" s="71"/>
      <c r="AC12" s="71"/>
      <c r="AD12" s="71"/>
      <c r="AE12" s="71"/>
      <c r="AF12" s="71"/>
      <c r="AG12" s="71"/>
      <c r="AH12" s="71"/>
      <c r="AI12" s="71"/>
    </row>
    <row r="13" spans="1:124" s="21" customFormat="1" ht="12">
      <c r="B13" s="286"/>
      <c r="C13" s="2048" t="s">
        <v>1839</v>
      </c>
      <c r="D13" s="2048"/>
      <c r="E13" s="2048"/>
      <c r="F13" s="2048"/>
      <c r="G13" s="2048"/>
      <c r="H13" s="2048"/>
      <c r="I13" s="2048"/>
      <c r="J13" s="2048"/>
      <c r="K13" s="2048"/>
      <c r="L13" s="2048"/>
      <c r="M13" s="2048"/>
      <c r="N13" s="2048"/>
      <c r="O13" s="2048"/>
      <c r="P13" s="2048"/>
      <c r="Q13" s="2048"/>
      <c r="R13" s="2048"/>
      <c r="S13" s="85"/>
      <c r="T13" s="85"/>
      <c r="U13" s="85"/>
      <c r="V13" s="86"/>
      <c r="W13" s="71"/>
      <c r="X13" s="71"/>
      <c r="Y13" s="71"/>
      <c r="Z13" s="71"/>
      <c r="AA13" s="71"/>
      <c r="AB13" s="71"/>
      <c r="AC13" s="71"/>
      <c r="AD13" s="71"/>
      <c r="AE13" s="71"/>
      <c r="AF13" s="71"/>
      <c r="AG13" s="71"/>
      <c r="AH13" s="71"/>
      <c r="AI13" s="71"/>
    </row>
    <row r="14" spans="1:124" s="21" customFormat="1" ht="47.25" customHeight="1">
      <c r="V14" s="71"/>
      <c r="W14" s="71"/>
      <c r="X14" s="71"/>
      <c r="Y14" s="71"/>
      <c r="Z14" s="71"/>
      <c r="AA14" s="71"/>
      <c r="AB14" s="71"/>
      <c r="AC14" s="71"/>
      <c r="AD14" s="71"/>
      <c r="AE14" s="71"/>
      <c r="AF14" s="71"/>
      <c r="AG14" s="71"/>
      <c r="AH14" s="71"/>
      <c r="AI14" s="71"/>
    </row>
    <row r="15" spans="1:124" s="148" customFormat="1" ht="26.25" customHeight="1">
      <c r="A15" s="144" t="s">
        <v>2</v>
      </c>
      <c r="B15" s="150"/>
      <c r="C15" s="150"/>
      <c r="D15" s="150"/>
      <c r="E15" s="150"/>
      <c r="F15" s="150"/>
      <c r="G15" s="150"/>
      <c r="H15" s="150"/>
      <c r="I15" s="150"/>
      <c r="J15" s="150"/>
      <c r="K15" s="150"/>
      <c r="L15" s="150"/>
      <c r="M15" s="150"/>
      <c r="N15" s="150"/>
      <c r="O15" s="150"/>
      <c r="P15" s="150"/>
      <c r="Q15" s="150"/>
      <c r="R15" s="150"/>
      <c r="S15" s="150"/>
      <c r="T15" s="150"/>
      <c r="U15" s="150"/>
      <c r="V15" s="521"/>
      <c r="W15" s="521"/>
      <c r="X15" s="597"/>
      <c r="Y15" s="597"/>
      <c r="Z15" s="597"/>
      <c r="AA15" s="597"/>
      <c r="AB15" s="597"/>
      <c r="AC15" s="597"/>
      <c r="AD15" s="597"/>
      <c r="AE15" s="597"/>
      <c r="AF15" s="597"/>
      <c r="AG15" s="597"/>
      <c r="AH15" s="597"/>
      <c r="AI15" s="59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row>
    <row r="16" spans="1:124" s="21" customFormat="1" ht="18.75" customHeight="1">
      <c r="B16" s="1498" t="s">
        <v>1012</v>
      </c>
      <c r="C16" s="1498"/>
      <c r="D16" s="1498"/>
      <c r="E16" s="1498"/>
      <c r="F16" s="1498"/>
      <c r="G16" s="1498"/>
      <c r="H16" s="1498"/>
      <c r="I16" s="1498"/>
      <c r="J16" s="1498"/>
      <c r="K16" s="1498"/>
      <c r="L16" s="1498"/>
      <c r="M16" s="1498"/>
      <c r="N16" s="1498"/>
      <c r="O16" s="1498"/>
      <c r="P16" s="1498"/>
      <c r="Q16" s="1498"/>
      <c r="R16" s="1498"/>
      <c r="V16" s="71"/>
      <c r="W16" s="71"/>
      <c r="X16" s="71"/>
      <c r="Y16" s="71"/>
      <c r="Z16" s="71"/>
      <c r="AA16" s="71"/>
      <c r="AB16" s="71"/>
      <c r="AC16" s="71"/>
      <c r="AD16" s="71"/>
      <c r="AE16" s="71"/>
      <c r="AF16" s="71"/>
      <c r="AG16" s="71"/>
      <c r="AH16" s="71"/>
      <c r="AI16" s="71"/>
    </row>
    <row r="17" spans="1:144" s="21" customFormat="1" ht="15" customHeight="1">
      <c r="B17" s="1628" t="s">
        <v>1509</v>
      </c>
      <c r="C17" s="1629"/>
      <c r="D17" s="1630"/>
      <c r="E17" s="1778" t="s">
        <v>1134</v>
      </c>
      <c r="F17" s="1777"/>
      <c r="G17" s="1778" t="s">
        <v>945</v>
      </c>
      <c r="H17" s="1779"/>
      <c r="I17" s="1779"/>
      <c r="J17" s="1777"/>
      <c r="K17" s="1778" t="s">
        <v>946</v>
      </c>
      <c r="L17" s="1779"/>
      <c r="M17" s="1779"/>
      <c r="N17" s="1777"/>
      <c r="O17" s="1778" t="s">
        <v>1463</v>
      </c>
      <c r="P17" s="1779"/>
      <c r="Q17" s="1779"/>
      <c r="R17" s="2074"/>
      <c r="U17" s="16"/>
      <c r="AG17" s="71"/>
      <c r="AH17" s="71"/>
      <c r="AI17" s="71"/>
    </row>
    <row r="18" spans="1:144" s="21" customFormat="1" ht="51" customHeight="1">
      <c r="B18" s="2084"/>
      <c r="C18" s="2085"/>
      <c r="D18" s="2086"/>
      <c r="E18" s="2035" t="s">
        <v>1535</v>
      </c>
      <c r="F18" s="2036"/>
      <c r="G18" s="2035" t="s">
        <v>1535</v>
      </c>
      <c r="H18" s="2036"/>
      <c r="I18" s="2035" t="s">
        <v>1536</v>
      </c>
      <c r="J18" s="2036"/>
      <c r="K18" s="2035" t="s">
        <v>1535</v>
      </c>
      <c r="L18" s="2036"/>
      <c r="M18" s="2035" t="s">
        <v>1536</v>
      </c>
      <c r="N18" s="2036"/>
      <c r="O18" s="2035" t="s">
        <v>1535</v>
      </c>
      <c r="P18" s="2036"/>
      <c r="Q18" s="2035" t="s">
        <v>1536</v>
      </c>
      <c r="R18" s="2072"/>
      <c r="U18" s="30"/>
      <c r="AG18" s="71"/>
      <c r="AH18" s="71"/>
      <c r="AI18" s="71"/>
    </row>
    <row r="19" spans="1:144" s="21" customFormat="1" ht="18.75" customHeight="1">
      <c r="B19" s="2020" t="s">
        <v>1885</v>
      </c>
      <c r="C19" s="2021"/>
      <c r="D19" s="2022"/>
      <c r="E19" s="2018">
        <v>407908</v>
      </c>
      <c r="F19" s="2019"/>
      <c r="G19" s="2018">
        <v>7693</v>
      </c>
      <c r="H19" s="2019"/>
      <c r="I19" s="2044">
        <v>100</v>
      </c>
      <c r="J19" s="2045"/>
      <c r="K19" s="2018">
        <v>54260</v>
      </c>
      <c r="L19" s="2019"/>
      <c r="M19" s="2044">
        <v>100</v>
      </c>
      <c r="N19" s="2045"/>
      <c r="O19" s="2018">
        <v>345955</v>
      </c>
      <c r="P19" s="2019"/>
      <c r="Q19" s="2042">
        <v>96.3</v>
      </c>
      <c r="R19" s="2043"/>
      <c r="U19" s="30"/>
      <c r="AG19" s="71"/>
      <c r="AH19" s="71"/>
      <c r="AI19" s="71"/>
    </row>
    <row r="20" spans="1:144" s="21" customFormat="1" ht="18.75" customHeight="1">
      <c r="B20" s="2020" t="s">
        <v>1945</v>
      </c>
      <c r="C20" s="2021"/>
      <c r="D20" s="2022"/>
      <c r="E20" s="2018">
        <v>413361</v>
      </c>
      <c r="F20" s="2019"/>
      <c r="G20" s="2018">
        <v>7693</v>
      </c>
      <c r="H20" s="2019"/>
      <c r="I20" s="2044">
        <v>100</v>
      </c>
      <c r="J20" s="2045"/>
      <c r="K20" s="2018">
        <v>55374</v>
      </c>
      <c r="L20" s="2019"/>
      <c r="M20" s="2044">
        <v>99.9</v>
      </c>
      <c r="N20" s="2045"/>
      <c r="O20" s="2018">
        <v>350294</v>
      </c>
      <c r="P20" s="2019"/>
      <c r="Q20" s="2042">
        <v>96.4</v>
      </c>
      <c r="R20" s="2043"/>
      <c r="U20" s="30"/>
      <c r="AG20" s="71"/>
      <c r="AH20" s="71"/>
      <c r="AI20" s="71"/>
    </row>
    <row r="21" spans="1:144" s="21" customFormat="1" ht="18.75" customHeight="1">
      <c r="B21" s="2020" t="s">
        <v>2080</v>
      </c>
      <c r="C21" s="2021"/>
      <c r="D21" s="2022"/>
      <c r="E21" s="2018">
        <v>419273</v>
      </c>
      <c r="F21" s="2019"/>
      <c r="G21" s="2018">
        <v>7693</v>
      </c>
      <c r="H21" s="2019"/>
      <c r="I21" s="2044">
        <v>100</v>
      </c>
      <c r="J21" s="2045"/>
      <c r="K21" s="2018">
        <v>55596</v>
      </c>
      <c r="L21" s="2019"/>
      <c r="M21" s="2044">
        <v>99.9</v>
      </c>
      <c r="N21" s="2045"/>
      <c r="O21" s="2018">
        <v>355984</v>
      </c>
      <c r="P21" s="2019"/>
      <c r="Q21" s="2042">
        <v>97.9</v>
      </c>
      <c r="R21" s="2043"/>
      <c r="U21" s="30"/>
      <c r="AG21" s="71"/>
      <c r="AH21" s="71"/>
      <c r="AI21" s="71"/>
    </row>
    <row r="22" spans="1:144" s="21" customFormat="1" ht="18.75" customHeight="1">
      <c r="B22" s="2028" t="s">
        <v>2145</v>
      </c>
      <c r="C22" s="2029"/>
      <c r="D22" s="2030"/>
      <c r="E22" s="2049">
        <v>419620</v>
      </c>
      <c r="F22" s="2050"/>
      <c r="G22" s="2049">
        <v>7693</v>
      </c>
      <c r="H22" s="2050"/>
      <c r="I22" s="2051">
        <v>100</v>
      </c>
      <c r="J22" s="2052"/>
      <c r="K22" s="2049">
        <v>55597</v>
      </c>
      <c r="L22" s="2050"/>
      <c r="M22" s="2051">
        <v>99.9</v>
      </c>
      <c r="N22" s="2052"/>
      <c r="O22" s="2049">
        <v>356330</v>
      </c>
      <c r="P22" s="2050"/>
      <c r="Q22" s="2046">
        <v>97.9</v>
      </c>
      <c r="R22" s="2047"/>
      <c r="U22" s="30"/>
      <c r="AG22" s="71"/>
      <c r="AH22" s="71"/>
      <c r="AI22" s="71"/>
    </row>
    <row r="23" spans="1:144" s="21" customFormat="1" ht="19.5" customHeight="1">
      <c r="B23" s="2023" t="s">
        <v>2246</v>
      </c>
      <c r="C23" s="2024"/>
      <c r="D23" s="2025"/>
      <c r="E23" s="2040">
        <v>420490</v>
      </c>
      <c r="F23" s="2041"/>
      <c r="G23" s="2016">
        <v>7693</v>
      </c>
      <c r="H23" s="2017"/>
      <c r="I23" s="2038">
        <v>100</v>
      </c>
      <c r="J23" s="2039"/>
      <c r="K23" s="2040">
        <v>55597</v>
      </c>
      <c r="L23" s="2041"/>
      <c r="M23" s="2038">
        <v>99.9</v>
      </c>
      <c r="N23" s="2039"/>
      <c r="O23" s="2040">
        <v>357200</v>
      </c>
      <c r="P23" s="2041"/>
      <c r="Q23" s="2053">
        <v>97.9</v>
      </c>
      <c r="R23" s="2054"/>
      <c r="U23" s="30"/>
      <c r="AG23" s="71"/>
      <c r="AH23" s="71"/>
      <c r="AI23" s="71"/>
    </row>
    <row r="24" spans="1:144" s="21" customFormat="1" ht="15" customHeight="1">
      <c r="B24" s="291" t="s">
        <v>418</v>
      </c>
      <c r="C24" s="1594" t="s">
        <v>1876</v>
      </c>
      <c r="D24" s="1594"/>
      <c r="E24" s="1594"/>
      <c r="F24" s="1594"/>
      <c r="G24" s="1594"/>
      <c r="H24" s="1594"/>
      <c r="I24" s="1594"/>
      <c r="J24" s="1594"/>
      <c r="K24" s="1384"/>
      <c r="L24" s="1384"/>
      <c r="M24" s="1385"/>
      <c r="N24" s="1385"/>
      <c r="O24" s="1384"/>
      <c r="P24" s="1384"/>
      <c r="Q24" s="1386"/>
      <c r="R24" s="1386"/>
      <c r="U24" s="30"/>
      <c r="AG24" s="71"/>
      <c r="AH24" s="71"/>
      <c r="AI24" s="71"/>
    </row>
    <row r="25" spans="1:144" s="21" customFormat="1" ht="15" customHeight="1">
      <c r="B25" s="291"/>
      <c r="C25" s="291" t="s">
        <v>155</v>
      </c>
      <c r="D25" s="291"/>
      <c r="E25" s="291"/>
      <c r="F25" s="291"/>
      <c r="G25" s="291"/>
      <c r="H25" s="291"/>
      <c r="I25" s="291"/>
      <c r="J25" s="291"/>
      <c r="K25" s="291"/>
      <c r="L25" s="291"/>
      <c r="M25" s="291"/>
      <c r="N25" s="291"/>
      <c r="V25" s="71"/>
      <c r="W25" s="71"/>
      <c r="X25" s="71"/>
      <c r="Y25" s="71"/>
      <c r="Z25" s="71"/>
      <c r="AA25" s="71"/>
      <c r="AB25" s="71"/>
      <c r="AC25" s="71"/>
      <c r="AD25" s="71"/>
      <c r="AE25" s="71"/>
      <c r="AF25" s="71"/>
      <c r="AG25" s="71"/>
      <c r="AH25" s="71"/>
      <c r="AI25" s="71"/>
    </row>
    <row r="26" spans="1:144" s="21" customFormat="1" ht="15" customHeight="1">
      <c r="B26" s="291"/>
      <c r="C26" s="291" t="s">
        <v>102</v>
      </c>
      <c r="D26" s="291"/>
      <c r="E26" s="291"/>
      <c r="F26" s="291"/>
      <c r="G26" s="291"/>
      <c r="H26" s="291"/>
      <c r="I26" s="291"/>
      <c r="J26" s="291"/>
      <c r="K26" s="291"/>
      <c r="L26" s="291"/>
      <c r="M26" s="291"/>
      <c r="N26" s="291"/>
      <c r="V26" s="71"/>
      <c r="W26" s="71"/>
      <c r="X26" s="71"/>
      <c r="Y26" s="71"/>
      <c r="Z26" s="71"/>
      <c r="AA26" s="71"/>
      <c r="AB26" s="71"/>
      <c r="AC26" s="71"/>
      <c r="AD26" s="71"/>
      <c r="AE26" s="71"/>
      <c r="AF26" s="71"/>
      <c r="AG26" s="71"/>
      <c r="AH26" s="71"/>
      <c r="AI26" s="71"/>
    </row>
    <row r="27" spans="1:144" s="21" customFormat="1" ht="15" customHeight="1">
      <c r="B27" s="291"/>
      <c r="C27" s="2048" t="s">
        <v>979</v>
      </c>
      <c r="D27" s="2048"/>
      <c r="E27" s="2048"/>
      <c r="F27" s="2048"/>
      <c r="G27" s="2048"/>
      <c r="H27" s="2048"/>
      <c r="I27" s="2048"/>
      <c r="J27" s="2048"/>
      <c r="K27" s="2048"/>
      <c r="L27" s="2048"/>
      <c r="M27" s="2048"/>
      <c r="N27" s="2048"/>
      <c r="V27" s="71"/>
      <c r="W27" s="71"/>
      <c r="X27" s="71"/>
      <c r="Y27" s="71"/>
      <c r="Z27" s="71"/>
      <c r="AA27" s="71"/>
      <c r="AB27" s="71"/>
      <c r="AC27" s="71"/>
      <c r="AD27" s="71"/>
      <c r="AE27" s="71"/>
      <c r="AF27" s="71"/>
      <c r="AG27" s="71"/>
      <c r="AH27" s="71"/>
      <c r="AI27" s="71"/>
    </row>
    <row r="28" spans="1:144" s="21" customFormat="1" ht="29.25" customHeight="1">
      <c r="B28" s="291"/>
      <c r="C28" s="946"/>
      <c r="D28" s="286"/>
      <c r="E28" s="286"/>
      <c r="F28" s="286"/>
      <c r="G28" s="286"/>
      <c r="H28" s="286"/>
      <c r="I28" s="286"/>
      <c r="J28" s="286"/>
      <c r="K28" s="286"/>
      <c r="L28" s="286"/>
      <c r="M28" s="286"/>
      <c r="N28" s="1594"/>
      <c r="O28" s="1594"/>
      <c r="P28" s="1594"/>
      <c r="Q28" s="1594"/>
      <c r="R28" s="1594"/>
      <c r="S28" s="1594"/>
      <c r="T28" s="1594"/>
      <c r="U28" s="1594"/>
      <c r="V28" s="71"/>
      <c r="W28" s="71"/>
      <c r="X28" s="71"/>
      <c r="Y28" s="71"/>
      <c r="Z28" s="71"/>
      <c r="AA28" s="71"/>
      <c r="AB28" s="71"/>
      <c r="AC28" s="71"/>
      <c r="AD28" s="71"/>
      <c r="AE28" s="71"/>
      <c r="AF28" s="71"/>
      <c r="AG28" s="71"/>
      <c r="AH28" s="71"/>
      <c r="AI28" s="71"/>
    </row>
    <row r="29" spans="1:144" s="70" customFormat="1" ht="15" customHeight="1">
      <c r="A29" s="21"/>
      <c r="B29" s="21"/>
      <c r="C29" s="21"/>
      <c r="D29" s="21"/>
      <c r="E29" s="21"/>
      <c r="F29" s="21"/>
      <c r="G29" s="21"/>
      <c r="H29" s="21"/>
      <c r="I29" s="21"/>
      <c r="J29" s="21"/>
      <c r="K29" s="21"/>
      <c r="L29" s="21"/>
      <c r="M29" s="21"/>
      <c r="N29" s="21"/>
      <c r="O29" s="21"/>
      <c r="P29" s="21"/>
      <c r="Q29" s="21"/>
      <c r="R29" s="21"/>
      <c r="S29" s="21"/>
      <c r="T29" s="21"/>
      <c r="U29" s="953"/>
      <c r="V29" s="598"/>
      <c r="W29" s="598"/>
      <c r="X29" s="598"/>
      <c r="Y29" s="598"/>
      <c r="Z29" s="598"/>
      <c r="AA29" s="598"/>
      <c r="AB29" s="598"/>
      <c r="AC29" s="598"/>
      <c r="AD29" s="598"/>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s="21" customFormat="1" ht="26.25" customHeight="1">
      <c r="A30" s="144" t="s">
        <v>1071</v>
      </c>
      <c r="B30" s="147"/>
      <c r="C30" s="146"/>
      <c r="D30" s="146"/>
      <c r="E30" s="146"/>
      <c r="F30" s="146"/>
      <c r="G30" s="146"/>
      <c r="H30" s="146"/>
      <c r="I30" s="146"/>
      <c r="J30" s="146"/>
      <c r="K30" s="146"/>
      <c r="L30" s="146"/>
      <c r="M30" s="146"/>
      <c r="N30" s="146"/>
      <c r="O30" s="146"/>
      <c r="P30" s="146"/>
      <c r="Q30" s="146"/>
      <c r="R30" s="146"/>
      <c r="S30" s="146"/>
      <c r="T30" s="146"/>
      <c r="U30" s="146"/>
      <c r="V30" s="71"/>
      <c r="W30" s="71"/>
      <c r="X30" s="71"/>
      <c r="Y30" s="71"/>
      <c r="Z30" s="71"/>
      <c r="AA30" s="71"/>
      <c r="AB30" s="71"/>
      <c r="AC30" s="71"/>
      <c r="AD30" s="71"/>
      <c r="AE30" s="71"/>
      <c r="AF30" s="71"/>
      <c r="AG30" s="71"/>
      <c r="AH30" s="71"/>
      <c r="AI30" s="71"/>
    </row>
    <row r="31" spans="1:144" s="21" customFormat="1" ht="18.75" customHeight="1">
      <c r="B31" s="1498" t="s">
        <v>1013</v>
      </c>
      <c r="C31" s="1498"/>
      <c r="D31" s="1498"/>
      <c r="E31" s="1498"/>
      <c r="F31" s="1498"/>
      <c r="G31" s="1498"/>
      <c r="H31" s="1498"/>
      <c r="I31" s="1498"/>
      <c r="J31" s="1498"/>
      <c r="K31" s="1498"/>
      <c r="L31" s="1498"/>
      <c r="M31" s="1498"/>
      <c r="N31" s="1498"/>
      <c r="O31" s="1498"/>
      <c r="P31" s="1498"/>
      <c r="Q31" s="1498"/>
      <c r="R31" s="1498"/>
      <c r="S31" s="1498"/>
      <c r="T31" s="1498"/>
      <c r="V31" s="71"/>
      <c r="W31" s="71"/>
      <c r="X31" s="71"/>
      <c r="Y31" s="71"/>
      <c r="Z31" s="71"/>
      <c r="AA31" s="71"/>
      <c r="AB31" s="71"/>
      <c r="AC31" s="71"/>
      <c r="AD31" s="71"/>
      <c r="AE31" s="71"/>
      <c r="AF31" s="71"/>
      <c r="AG31" s="71"/>
      <c r="AH31" s="71"/>
      <c r="AI31" s="71"/>
    </row>
    <row r="32" spans="1:144" s="21" customFormat="1" ht="21.75" customHeight="1">
      <c r="B32" s="1628" t="s">
        <v>1509</v>
      </c>
      <c r="C32" s="1629"/>
      <c r="D32" s="1630"/>
      <c r="E32" s="1778" t="s">
        <v>1134</v>
      </c>
      <c r="F32" s="1779"/>
      <c r="G32" s="1779"/>
      <c r="H32" s="1777"/>
      <c r="I32" s="1778" t="s">
        <v>945</v>
      </c>
      <c r="J32" s="1779"/>
      <c r="K32" s="1779"/>
      <c r="L32" s="1777"/>
      <c r="M32" s="1778" t="s">
        <v>946</v>
      </c>
      <c r="N32" s="1779"/>
      <c r="O32" s="1779"/>
      <c r="P32" s="1777"/>
      <c r="Q32" s="1778" t="s">
        <v>1463</v>
      </c>
      <c r="R32" s="1779"/>
      <c r="S32" s="1779"/>
      <c r="T32" s="2074"/>
      <c r="V32" s="71"/>
      <c r="W32" s="71"/>
      <c r="X32" s="71"/>
      <c r="Y32" s="87"/>
      <c r="Z32" s="71"/>
      <c r="AA32" s="71"/>
      <c r="AB32" s="71"/>
      <c r="AC32" s="71"/>
      <c r="AD32" s="71"/>
      <c r="AE32" s="71"/>
      <c r="AF32" s="71"/>
      <c r="AG32" s="71"/>
      <c r="AH32" s="71"/>
      <c r="AI32" s="71"/>
    </row>
    <row r="33" spans="1:35" s="21" customFormat="1" ht="18.75" customHeight="1">
      <c r="B33" s="2084"/>
      <c r="C33" s="2085"/>
      <c r="D33" s="2086"/>
      <c r="E33" s="2035" t="s">
        <v>947</v>
      </c>
      <c r="F33" s="2036"/>
      <c r="G33" s="2033" t="s">
        <v>1535</v>
      </c>
      <c r="H33" s="2034"/>
      <c r="I33" s="2035" t="s">
        <v>947</v>
      </c>
      <c r="J33" s="2036"/>
      <c r="K33" s="2033" t="s">
        <v>1535</v>
      </c>
      <c r="L33" s="2034"/>
      <c r="M33" s="2035" t="s">
        <v>947</v>
      </c>
      <c r="N33" s="2036"/>
      <c r="O33" s="2035" t="s">
        <v>1535</v>
      </c>
      <c r="P33" s="2036"/>
      <c r="Q33" s="2035" t="s">
        <v>947</v>
      </c>
      <c r="R33" s="2036"/>
      <c r="S33" s="2033" t="s">
        <v>1535</v>
      </c>
      <c r="T33" s="2037"/>
      <c r="V33" s="71"/>
      <c r="W33" s="71"/>
      <c r="X33" s="71"/>
      <c r="Y33" s="71"/>
      <c r="Z33" s="71"/>
      <c r="AA33" s="71"/>
      <c r="AB33" s="71"/>
      <c r="AC33" s="71"/>
      <c r="AD33" s="71"/>
      <c r="AE33" s="71"/>
      <c r="AF33" s="71"/>
      <c r="AG33" s="71"/>
      <c r="AH33" s="71"/>
      <c r="AI33" s="71"/>
    </row>
    <row r="34" spans="1:35" s="21" customFormat="1" ht="18.75" customHeight="1">
      <c r="B34" s="2020" t="s">
        <v>1885</v>
      </c>
      <c r="C34" s="2021"/>
      <c r="D34" s="2022"/>
      <c r="E34" s="2018">
        <v>435</v>
      </c>
      <c r="F34" s="2019"/>
      <c r="G34" s="2018">
        <v>4588</v>
      </c>
      <c r="H34" s="2019"/>
      <c r="I34" s="2018">
        <v>15</v>
      </c>
      <c r="J34" s="2019"/>
      <c r="K34" s="2018">
        <v>316</v>
      </c>
      <c r="L34" s="2019"/>
      <c r="M34" s="2018">
        <v>85</v>
      </c>
      <c r="N34" s="2019"/>
      <c r="O34" s="2018">
        <v>2165</v>
      </c>
      <c r="P34" s="2019"/>
      <c r="Q34" s="2018">
        <v>355</v>
      </c>
      <c r="R34" s="2019"/>
      <c r="S34" s="2018">
        <v>2107</v>
      </c>
      <c r="T34" s="2032"/>
      <c r="V34" s="71"/>
      <c r="W34" s="71"/>
      <c r="X34" s="71"/>
      <c r="Y34" s="71"/>
      <c r="Z34" s="71"/>
      <c r="AA34" s="71"/>
      <c r="AB34" s="71"/>
      <c r="AC34" s="71"/>
      <c r="AD34" s="71"/>
      <c r="AE34" s="71"/>
      <c r="AF34" s="71"/>
      <c r="AG34" s="71"/>
      <c r="AH34" s="71"/>
      <c r="AI34" s="71"/>
    </row>
    <row r="35" spans="1:35" s="21" customFormat="1" ht="18.75" customHeight="1">
      <c r="B35" s="2020" t="s">
        <v>1945</v>
      </c>
      <c r="C35" s="2021"/>
      <c r="D35" s="2022"/>
      <c r="E35" s="2018">
        <v>435</v>
      </c>
      <c r="F35" s="2019"/>
      <c r="G35" s="2018">
        <v>4297</v>
      </c>
      <c r="H35" s="2019"/>
      <c r="I35" s="2018">
        <v>15</v>
      </c>
      <c r="J35" s="2019"/>
      <c r="K35" s="2018">
        <v>316</v>
      </c>
      <c r="L35" s="2019"/>
      <c r="M35" s="2018">
        <v>85</v>
      </c>
      <c r="N35" s="2019"/>
      <c r="O35" s="2018">
        <v>1854</v>
      </c>
      <c r="P35" s="2019"/>
      <c r="Q35" s="2018">
        <v>335</v>
      </c>
      <c r="R35" s="2019"/>
      <c r="S35" s="2018">
        <v>2127</v>
      </c>
      <c r="T35" s="2032"/>
      <c r="V35" s="71"/>
      <c r="W35" s="71"/>
      <c r="X35" s="71"/>
      <c r="Y35" s="71"/>
      <c r="Z35" s="71"/>
      <c r="AA35" s="71"/>
      <c r="AB35" s="71"/>
      <c r="AC35" s="71"/>
      <c r="AD35" s="71"/>
      <c r="AE35" s="71"/>
      <c r="AF35" s="71"/>
      <c r="AG35" s="71"/>
      <c r="AH35" s="71"/>
      <c r="AI35" s="71"/>
    </row>
    <row r="36" spans="1:35" s="21" customFormat="1" ht="18.75" customHeight="1">
      <c r="B36" s="2020" t="s">
        <v>2080</v>
      </c>
      <c r="C36" s="2021"/>
      <c r="D36" s="2022"/>
      <c r="E36" s="2018">
        <v>437</v>
      </c>
      <c r="F36" s="2019"/>
      <c r="G36" s="2018">
        <v>4495</v>
      </c>
      <c r="H36" s="2019"/>
      <c r="I36" s="2018">
        <v>17</v>
      </c>
      <c r="J36" s="2019"/>
      <c r="K36" s="2018">
        <v>621</v>
      </c>
      <c r="L36" s="2019"/>
      <c r="M36" s="2018">
        <v>85</v>
      </c>
      <c r="N36" s="2019"/>
      <c r="O36" s="2018">
        <v>1854</v>
      </c>
      <c r="P36" s="2019"/>
      <c r="Q36" s="2018">
        <v>335</v>
      </c>
      <c r="R36" s="2019"/>
      <c r="S36" s="2018">
        <v>2127</v>
      </c>
      <c r="T36" s="2032"/>
      <c r="V36" s="71"/>
      <c r="W36" s="71"/>
      <c r="X36" s="71"/>
      <c r="Y36" s="71"/>
      <c r="Z36" s="71"/>
      <c r="AA36" s="71"/>
      <c r="AB36" s="71"/>
      <c r="AC36" s="71"/>
      <c r="AD36" s="71"/>
      <c r="AE36" s="71"/>
      <c r="AF36" s="71"/>
      <c r="AG36" s="71"/>
      <c r="AH36" s="71"/>
      <c r="AI36" s="71"/>
    </row>
    <row r="37" spans="1:35" s="21" customFormat="1" ht="18.75" customHeight="1">
      <c r="B37" s="2028" t="s">
        <v>2145</v>
      </c>
      <c r="C37" s="2029"/>
      <c r="D37" s="2030"/>
      <c r="E37" s="2026">
        <v>443</v>
      </c>
      <c r="F37" s="2031"/>
      <c r="G37" s="2026">
        <v>4986</v>
      </c>
      <c r="H37" s="2031"/>
      <c r="I37" s="2026">
        <v>22</v>
      </c>
      <c r="J37" s="2031"/>
      <c r="K37" s="2026">
        <v>993</v>
      </c>
      <c r="L37" s="2031"/>
      <c r="M37" s="2026">
        <v>85</v>
      </c>
      <c r="N37" s="2031"/>
      <c r="O37" s="2026">
        <v>1854</v>
      </c>
      <c r="P37" s="2031"/>
      <c r="Q37" s="2026">
        <v>336</v>
      </c>
      <c r="R37" s="2031"/>
      <c r="S37" s="2026">
        <v>2139</v>
      </c>
      <c r="T37" s="2027"/>
      <c r="V37" s="71"/>
      <c r="W37" s="71"/>
      <c r="X37" s="71"/>
      <c r="Y37" s="71"/>
      <c r="Z37" s="71"/>
      <c r="AA37" s="71"/>
      <c r="AB37" s="71"/>
      <c r="AC37" s="71"/>
      <c r="AD37" s="71"/>
      <c r="AE37" s="71"/>
      <c r="AF37" s="71"/>
      <c r="AG37" s="71"/>
      <c r="AH37" s="71"/>
      <c r="AI37" s="71"/>
    </row>
    <row r="38" spans="1:35" s="21" customFormat="1" ht="18" customHeight="1">
      <c r="B38" s="2023" t="s">
        <v>2246</v>
      </c>
      <c r="C38" s="2024"/>
      <c r="D38" s="2025"/>
      <c r="E38" s="2016">
        <v>446</v>
      </c>
      <c r="F38" s="2017"/>
      <c r="G38" s="2016">
        <v>5043</v>
      </c>
      <c r="H38" s="2017"/>
      <c r="I38" s="2016">
        <v>22</v>
      </c>
      <c r="J38" s="2017"/>
      <c r="K38" s="2016">
        <v>993</v>
      </c>
      <c r="L38" s="2017"/>
      <c r="M38" s="2016">
        <v>85</v>
      </c>
      <c r="N38" s="2017"/>
      <c r="O38" s="2016">
        <v>1854</v>
      </c>
      <c r="P38" s="2017"/>
      <c r="Q38" s="2016">
        <v>339</v>
      </c>
      <c r="R38" s="2017"/>
      <c r="S38" s="2016">
        <v>2196</v>
      </c>
      <c r="T38" s="2092"/>
      <c r="V38" s="71"/>
      <c r="W38" s="71"/>
      <c r="X38" s="71"/>
      <c r="Y38" s="71"/>
      <c r="Z38" s="71"/>
      <c r="AA38" s="71"/>
      <c r="AB38" s="71"/>
      <c r="AC38" s="71"/>
      <c r="AD38" s="71"/>
      <c r="AE38" s="71"/>
      <c r="AF38" s="71"/>
      <c r="AG38" s="71"/>
      <c r="AH38" s="71"/>
      <c r="AI38" s="71"/>
    </row>
    <row r="39" spans="1:35" s="21" customFormat="1" ht="15" customHeight="1">
      <c r="B39" s="289" t="s">
        <v>418</v>
      </c>
      <c r="C39" s="1594" t="s">
        <v>1876</v>
      </c>
      <c r="D39" s="1594"/>
      <c r="E39" s="1594"/>
      <c r="F39" s="1594"/>
      <c r="G39" s="1594"/>
      <c r="H39" s="1594"/>
      <c r="I39" s="1594"/>
      <c r="J39" s="1594"/>
      <c r="K39" s="900"/>
      <c r="L39" s="900"/>
      <c r="M39" s="900"/>
      <c r="N39" s="900"/>
      <c r="O39" s="900"/>
      <c r="P39" s="900"/>
      <c r="Q39" s="900"/>
      <c r="R39" s="900"/>
      <c r="S39" s="900"/>
      <c r="T39" s="900"/>
      <c r="V39" s="71"/>
      <c r="W39" s="71"/>
      <c r="X39" s="71"/>
      <c r="Y39" s="71"/>
      <c r="Z39" s="71"/>
      <c r="AA39" s="71"/>
      <c r="AB39" s="71"/>
      <c r="AC39" s="71"/>
      <c r="AD39" s="71"/>
      <c r="AE39" s="71"/>
      <c r="AF39" s="71"/>
      <c r="AG39" s="71"/>
      <c r="AH39" s="71"/>
      <c r="AI39" s="71"/>
    </row>
    <row r="40" spans="1:35" s="21" customFormat="1" ht="15" customHeight="1">
      <c r="B40" s="286"/>
      <c r="C40" s="1594" t="s">
        <v>904</v>
      </c>
      <c r="D40" s="1594"/>
      <c r="E40" s="1594"/>
      <c r="F40" s="1594"/>
      <c r="G40" s="1594"/>
      <c r="H40" s="1594"/>
      <c r="I40" s="1594"/>
      <c r="J40" s="1594"/>
      <c r="K40" s="1594"/>
      <c r="L40" s="1594"/>
      <c r="M40" s="1594"/>
      <c r="N40" s="1594"/>
      <c r="O40" s="900"/>
      <c r="P40" s="900"/>
      <c r="Q40" s="900"/>
      <c r="R40" s="900"/>
      <c r="S40" s="900"/>
      <c r="T40" s="900"/>
      <c r="V40" s="71"/>
      <c r="W40" s="71"/>
      <c r="X40" s="71"/>
      <c r="Y40" s="71"/>
      <c r="Z40" s="71"/>
      <c r="AA40" s="71"/>
      <c r="AB40" s="71"/>
      <c r="AC40" s="71"/>
      <c r="AD40" s="71"/>
      <c r="AE40" s="71"/>
      <c r="AF40" s="71"/>
      <c r="AG40" s="71"/>
      <c r="AH40" s="71"/>
      <c r="AI40" s="71"/>
    </row>
    <row r="41" spans="1:35" s="21" customFormat="1" ht="15" customHeight="1">
      <c r="B41" s="294"/>
      <c r="C41" s="2048" t="s">
        <v>980</v>
      </c>
      <c r="D41" s="2048"/>
      <c r="E41" s="2048"/>
      <c r="F41" s="2048"/>
      <c r="G41" s="2048"/>
      <c r="H41" s="2048"/>
      <c r="I41" s="2048"/>
      <c r="J41" s="2048"/>
      <c r="K41" s="2048"/>
      <c r="L41" s="2048"/>
      <c r="M41" s="2048"/>
      <c r="N41" s="2048"/>
      <c r="O41" s="900"/>
      <c r="P41" s="900"/>
      <c r="Q41" s="900"/>
      <c r="R41" s="900"/>
      <c r="S41" s="900"/>
      <c r="T41" s="900"/>
      <c r="V41" s="71"/>
      <c r="W41" s="71"/>
      <c r="X41" s="71"/>
      <c r="Y41" s="71"/>
      <c r="Z41" s="71"/>
      <c r="AA41" s="71"/>
      <c r="AB41" s="71"/>
      <c r="AC41" s="71"/>
      <c r="AD41" s="71"/>
      <c r="AE41" s="71"/>
      <c r="AF41" s="71"/>
      <c r="AG41" s="71"/>
      <c r="AH41" s="71"/>
      <c r="AI41" s="71"/>
    </row>
    <row r="42" spans="1:35" s="21" customFormat="1" ht="15" customHeight="1">
      <c r="C42" s="286" t="s">
        <v>2172</v>
      </c>
      <c r="D42" s="286"/>
      <c r="E42" s="286"/>
      <c r="F42" s="286"/>
      <c r="G42" s="286"/>
      <c r="H42" s="286"/>
      <c r="I42" s="286"/>
      <c r="J42" s="286"/>
      <c r="K42" s="286"/>
      <c r="L42" s="286"/>
      <c r="M42" s="286"/>
      <c r="N42" s="286"/>
      <c r="V42" s="71"/>
      <c r="W42" s="71"/>
      <c r="X42" s="71"/>
      <c r="Y42" s="71"/>
      <c r="Z42" s="71"/>
      <c r="AA42" s="71"/>
      <c r="AB42" s="71"/>
      <c r="AC42" s="71"/>
      <c r="AD42" s="71"/>
      <c r="AE42" s="71"/>
      <c r="AF42" s="71"/>
      <c r="AG42" s="71"/>
      <c r="AH42" s="71"/>
      <c r="AI42" s="71"/>
    </row>
    <row r="43" spans="1:35" ht="20.25" customHeight="1">
      <c r="A43" s="21"/>
      <c r="B43" s="291"/>
      <c r="O43" s="21"/>
      <c r="P43" s="21"/>
      <c r="Q43" s="21"/>
      <c r="R43" s="21"/>
      <c r="S43" s="21"/>
      <c r="T43" s="21"/>
      <c r="V43" s="24"/>
      <c r="W43" s="24"/>
      <c r="X43" s="24"/>
      <c r="Y43" s="24"/>
      <c r="Z43" s="24"/>
      <c r="AA43" s="24"/>
      <c r="AB43" s="24"/>
      <c r="AC43" s="24"/>
      <c r="AD43" s="24"/>
      <c r="AE43" s="24"/>
      <c r="AF43" s="24"/>
      <c r="AG43" s="24"/>
      <c r="AH43" s="24"/>
      <c r="AI43" s="24"/>
    </row>
    <row r="44" spans="1:35">
      <c r="A44" s="21"/>
      <c r="B44" s="291"/>
      <c r="O44" s="21"/>
      <c r="P44" s="21"/>
      <c r="Q44" s="21"/>
      <c r="R44" s="21"/>
      <c r="S44" s="21"/>
      <c r="T44" s="21"/>
      <c r="V44" s="24"/>
      <c r="W44" s="24"/>
      <c r="X44" s="24"/>
      <c r="Y44" s="24"/>
      <c r="Z44" s="24"/>
      <c r="AA44" s="24"/>
      <c r="AB44" s="24"/>
      <c r="AC44" s="24"/>
      <c r="AD44" s="24"/>
      <c r="AE44" s="24"/>
      <c r="AF44" s="24"/>
      <c r="AG44" s="24"/>
      <c r="AH44" s="24"/>
      <c r="AI44" s="24"/>
    </row>
  </sheetData>
  <mergeCells count="160">
    <mergeCell ref="S38:T38"/>
    <mergeCell ref="C41:N41"/>
    <mergeCell ref="AD5:AF5"/>
    <mergeCell ref="B32:D33"/>
    <mergeCell ref="E32:H32"/>
    <mergeCell ref="I32:L32"/>
    <mergeCell ref="M32:P32"/>
    <mergeCell ref="Q32:T32"/>
    <mergeCell ref="G19:H19"/>
    <mergeCell ref="I19:J19"/>
    <mergeCell ref="Q20:R20"/>
    <mergeCell ref="B21:D21"/>
    <mergeCell ref="E21:F21"/>
    <mergeCell ref="G21:H21"/>
    <mergeCell ref="I21:J21"/>
    <mergeCell ref="K21:L21"/>
    <mergeCell ref="M21:N21"/>
    <mergeCell ref="O21:P21"/>
    <mergeCell ref="Q21:R21"/>
    <mergeCell ref="B20:D20"/>
    <mergeCell ref="E20:F20"/>
    <mergeCell ref="G20:H20"/>
    <mergeCell ref="I20:J20"/>
    <mergeCell ref="O19:P19"/>
    <mergeCell ref="AH5:AI5"/>
    <mergeCell ref="I9:J9"/>
    <mergeCell ref="L9:M9"/>
    <mergeCell ref="K17:N17"/>
    <mergeCell ref="O17:R17"/>
    <mergeCell ref="C13:R13"/>
    <mergeCell ref="F7:G7"/>
    <mergeCell ref="B4:D6"/>
    <mergeCell ref="K5:M5"/>
    <mergeCell ref="I7:J7"/>
    <mergeCell ref="B9:D9"/>
    <mergeCell ref="F9:G9"/>
    <mergeCell ref="L10:M10"/>
    <mergeCell ref="B10:D10"/>
    <mergeCell ref="B17:D18"/>
    <mergeCell ref="G17:J17"/>
    <mergeCell ref="O10:P10"/>
    <mergeCell ref="E18:F18"/>
    <mergeCell ref="O18:P18"/>
    <mergeCell ref="F11:G11"/>
    <mergeCell ref="L11:M11"/>
    <mergeCell ref="I11:J11"/>
    <mergeCell ref="AK5:AL5"/>
    <mergeCell ref="AN5:AO5"/>
    <mergeCell ref="B31:T31"/>
    <mergeCell ref="I6:J6"/>
    <mergeCell ref="O6:P6"/>
    <mergeCell ref="O7:P7"/>
    <mergeCell ref="I10:J10"/>
    <mergeCell ref="E5:G5"/>
    <mergeCell ref="H5:J5"/>
    <mergeCell ref="O8:P8"/>
    <mergeCell ref="O11:P11"/>
    <mergeCell ref="B16:R16"/>
    <mergeCell ref="O9:P9"/>
    <mergeCell ref="F10:G10"/>
    <mergeCell ref="Q18:R18"/>
    <mergeCell ref="G18:H18"/>
    <mergeCell ref="M18:N18"/>
    <mergeCell ref="I18:J18"/>
    <mergeCell ref="E17:F17"/>
    <mergeCell ref="C12:J12"/>
    <mergeCell ref="K18:L18"/>
    <mergeCell ref="B11:D11"/>
    <mergeCell ref="B19:D19"/>
    <mergeCell ref="E19:F19"/>
    <mergeCell ref="B2:P2"/>
    <mergeCell ref="B8:D8"/>
    <mergeCell ref="F8:G8"/>
    <mergeCell ref="I8:J8"/>
    <mergeCell ref="L7:M7"/>
    <mergeCell ref="F6:G6"/>
    <mergeCell ref="B7:D7"/>
    <mergeCell ref="L6:M6"/>
    <mergeCell ref="N4:P5"/>
    <mergeCell ref="E4:M4"/>
    <mergeCell ref="L8:M8"/>
    <mergeCell ref="Q19:R19"/>
    <mergeCell ref="K19:L19"/>
    <mergeCell ref="M19:N19"/>
    <mergeCell ref="O20:P20"/>
    <mergeCell ref="K20:L20"/>
    <mergeCell ref="M20:N20"/>
    <mergeCell ref="Q22:R22"/>
    <mergeCell ref="C27:N27"/>
    <mergeCell ref="B22:D22"/>
    <mergeCell ref="E22:F22"/>
    <mergeCell ref="G22:H22"/>
    <mergeCell ref="I22:J22"/>
    <mergeCell ref="Q23:R23"/>
    <mergeCell ref="B23:D23"/>
    <mergeCell ref="E23:F23"/>
    <mergeCell ref="K22:L22"/>
    <mergeCell ref="M22:N22"/>
    <mergeCell ref="O22:P22"/>
    <mergeCell ref="C24:J24"/>
    <mergeCell ref="E33:F33"/>
    <mergeCell ref="G33:H33"/>
    <mergeCell ref="I33:J33"/>
    <mergeCell ref="G36:H36"/>
    <mergeCell ref="I23:J23"/>
    <mergeCell ref="K23:L23"/>
    <mergeCell ref="M23:N23"/>
    <mergeCell ref="O23:P23"/>
    <mergeCell ref="B34:D34"/>
    <mergeCell ref="E34:F34"/>
    <mergeCell ref="G34:H34"/>
    <mergeCell ref="I34:J34"/>
    <mergeCell ref="B35:D35"/>
    <mergeCell ref="E35:F35"/>
    <mergeCell ref="G35:H35"/>
    <mergeCell ref="I35:J35"/>
    <mergeCell ref="N28:U28"/>
    <mergeCell ref="Q33:R33"/>
    <mergeCell ref="S35:T35"/>
    <mergeCell ref="K34:L34"/>
    <mergeCell ref="M34:N34"/>
    <mergeCell ref="O34:P34"/>
    <mergeCell ref="Q34:R34"/>
    <mergeCell ref="G23:H23"/>
    <mergeCell ref="M35:N35"/>
    <mergeCell ref="O35:P35"/>
    <mergeCell ref="Q35:R35"/>
    <mergeCell ref="S34:T34"/>
    <mergeCell ref="K35:L35"/>
    <mergeCell ref="K33:L33"/>
    <mergeCell ref="M33:N33"/>
    <mergeCell ref="S33:T33"/>
    <mergeCell ref="O33:P33"/>
    <mergeCell ref="S37:T37"/>
    <mergeCell ref="I36:J36"/>
    <mergeCell ref="B37:D37"/>
    <mergeCell ref="E37:F37"/>
    <mergeCell ref="S36:T36"/>
    <mergeCell ref="Q36:R36"/>
    <mergeCell ref="G37:H37"/>
    <mergeCell ref="K37:L37"/>
    <mergeCell ref="M37:N37"/>
    <mergeCell ref="O37:P37"/>
    <mergeCell ref="Q37:R37"/>
    <mergeCell ref="I37:J37"/>
    <mergeCell ref="M38:N38"/>
    <mergeCell ref="Q38:R38"/>
    <mergeCell ref="C40:N40"/>
    <mergeCell ref="K36:L36"/>
    <mergeCell ref="M36:N36"/>
    <mergeCell ref="O36:P36"/>
    <mergeCell ref="B36:D36"/>
    <mergeCell ref="E36:F36"/>
    <mergeCell ref="O38:P38"/>
    <mergeCell ref="B38:D38"/>
    <mergeCell ref="E38:F38"/>
    <mergeCell ref="G38:H38"/>
    <mergeCell ref="I38:J38"/>
    <mergeCell ref="K38:L38"/>
    <mergeCell ref="C39:J3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zoomScaleNormal="100" workbookViewId="0">
      <selection activeCell="A2" sqref="A2"/>
    </sheetView>
  </sheetViews>
  <sheetFormatPr defaultRowHeight="13.5"/>
  <cols>
    <col min="1" max="1" width="1.25" style="11" customWidth="1"/>
    <col min="2" max="2" width="3" style="11" customWidth="1"/>
    <col min="3" max="3" width="4.5" style="11" customWidth="1"/>
    <col min="4" max="5" width="2.625" style="11" customWidth="1"/>
    <col min="6" max="17" width="5.75" style="11" customWidth="1"/>
    <col min="18" max="19" width="5.25" style="11" customWidth="1"/>
    <col min="20" max="20" width="3" style="11" customWidth="1"/>
    <col min="21" max="21" width="2.125" style="11" customWidth="1"/>
    <col min="22" max="22" width="3.875" style="11" customWidth="1"/>
    <col min="23" max="23" width="2.125" style="11" customWidth="1"/>
    <col min="24" max="24" width="3.125" style="11" customWidth="1"/>
    <col min="25" max="25" width="1.75" style="11" customWidth="1"/>
    <col min="26" max="26" width="7.375" style="11" customWidth="1"/>
    <col min="27" max="27" width="3.125" style="11" customWidth="1"/>
    <col min="28" max="28" width="3.875" style="11" customWidth="1"/>
    <col min="29" max="29" width="3" style="11" customWidth="1"/>
    <col min="30" max="30" width="3.875" style="11" customWidth="1"/>
    <col min="31" max="31" width="4" style="11" customWidth="1"/>
    <col min="32" max="16384" width="9" style="11"/>
  </cols>
  <sheetData>
    <row r="1" spans="1:37" s="148" customFormat="1" ht="26.25" customHeight="1">
      <c r="A1" s="144" t="s">
        <v>1014</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7" ht="14.25" customHeight="1">
      <c r="C2" s="21"/>
      <c r="D2" s="21"/>
      <c r="E2" s="21"/>
      <c r="F2" s="21"/>
      <c r="G2" s="21"/>
      <c r="H2" s="21"/>
      <c r="I2" s="21"/>
      <c r="J2" s="21"/>
      <c r="K2" s="21"/>
      <c r="L2" s="21"/>
      <c r="M2" s="21"/>
      <c r="N2" s="21"/>
      <c r="O2" s="21"/>
      <c r="P2" s="21"/>
      <c r="Q2" s="331" t="s">
        <v>1464</v>
      </c>
      <c r="R2" s="21"/>
      <c r="S2" s="21"/>
      <c r="T2" s="21"/>
      <c r="U2" s="21"/>
      <c r="V2" s="21"/>
      <c r="W2" s="21"/>
      <c r="X2" s="21"/>
      <c r="Y2" s="21"/>
      <c r="Z2" s="21"/>
      <c r="AA2" s="24"/>
      <c r="AB2" s="24"/>
      <c r="AC2" s="24"/>
      <c r="AD2" s="24"/>
      <c r="AE2" s="24"/>
      <c r="AF2" s="24"/>
      <c r="AG2" s="24"/>
      <c r="AH2" s="24"/>
      <c r="AI2" s="24"/>
      <c r="AJ2" s="24"/>
      <c r="AK2" s="24"/>
    </row>
    <row r="3" spans="1:37" ht="36.75" customHeight="1">
      <c r="B3" s="1794" t="s">
        <v>408</v>
      </c>
      <c r="C3" s="1542"/>
      <c r="D3" s="1542"/>
      <c r="E3" s="1542"/>
      <c r="F3" s="2120" t="s">
        <v>860</v>
      </c>
      <c r="G3" s="2119"/>
      <c r="H3" s="2120" t="s">
        <v>1881</v>
      </c>
      <c r="I3" s="2119"/>
      <c r="J3" s="2120" t="s">
        <v>1941</v>
      </c>
      <c r="K3" s="2119"/>
      <c r="L3" s="1815" t="s">
        <v>1992</v>
      </c>
      <c r="M3" s="1815"/>
      <c r="N3" s="2119" t="s">
        <v>2127</v>
      </c>
      <c r="O3" s="2120"/>
      <c r="P3" s="1815" t="s">
        <v>2238</v>
      </c>
      <c r="Q3" s="2115"/>
      <c r="R3" s="2116"/>
      <c r="S3" s="2117"/>
      <c r="T3" s="2113"/>
      <c r="U3" s="2113"/>
      <c r="V3" s="2118"/>
      <c r="W3" s="2118"/>
      <c r="X3" s="2114"/>
      <c r="Y3" s="2114"/>
      <c r="Z3" s="221"/>
      <c r="AC3" s="24"/>
      <c r="AD3" s="24"/>
      <c r="AE3" s="24"/>
    </row>
    <row r="4" spans="1:37" ht="17.25" customHeight="1">
      <c r="B4" s="1795" t="s">
        <v>1512</v>
      </c>
      <c r="C4" s="1543"/>
      <c r="D4" s="789" t="s">
        <v>1537</v>
      </c>
      <c r="E4" s="789"/>
      <c r="F4" s="2100">
        <v>17740</v>
      </c>
      <c r="G4" s="2099"/>
      <c r="H4" s="2100">
        <v>17783</v>
      </c>
      <c r="I4" s="2099"/>
      <c r="J4" s="2100">
        <v>17746</v>
      </c>
      <c r="K4" s="2099"/>
      <c r="L4" s="2106">
        <v>17778</v>
      </c>
      <c r="M4" s="2106"/>
      <c r="N4" s="2099">
        <v>17814</v>
      </c>
      <c r="O4" s="2100"/>
      <c r="P4" s="2106">
        <v>17859</v>
      </c>
      <c r="Q4" s="2107"/>
      <c r="R4" s="2121"/>
      <c r="S4" s="2113"/>
      <c r="T4" s="2113"/>
      <c r="U4" s="2113"/>
      <c r="V4" s="2113"/>
      <c r="W4" s="2113"/>
      <c r="X4" s="2113"/>
      <c r="Y4" s="2113"/>
      <c r="Z4" s="221"/>
      <c r="AC4" s="24"/>
      <c r="AD4" s="24"/>
      <c r="AE4" s="24"/>
    </row>
    <row r="5" spans="1:37" ht="17.25" customHeight="1">
      <c r="B5" s="1795"/>
      <c r="C5" s="1543"/>
      <c r="D5" s="790" t="s">
        <v>1538</v>
      </c>
      <c r="E5" s="790"/>
      <c r="F5" s="2098">
        <v>1681564</v>
      </c>
      <c r="G5" s="2097"/>
      <c r="H5" s="2098">
        <v>1700370</v>
      </c>
      <c r="I5" s="2097"/>
      <c r="J5" s="2098">
        <v>1711042</v>
      </c>
      <c r="K5" s="2097"/>
      <c r="L5" s="2104">
        <v>1723739</v>
      </c>
      <c r="M5" s="2104"/>
      <c r="N5" s="2097">
        <v>1735623</v>
      </c>
      <c r="O5" s="2098"/>
      <c r="P5" s="2104">
        <v>1750803</v>
      </c>
      <c r="Q5" s="2105"/>
      <c r="R5" s="2121"/>
      <c r="S5" s="2113"/>
      <c r="T5" s="2113"/>
      <c r="U5" s="2113"/>
      <c r="V5" s="2113"/>
      <c r="W5" s="2113"/>
      <c r="X5" s="2113"/>
      <c r="Y5" s="2113"/>
      <c r="Z5" s="221"/>
      <c r="AC5" s="24"/>
      <c r="AD5" s="24"/>
      <c r="AE5" s="24"/>
    </row>
    <row r="6" spans="1:37" ht="17.25" customHeight="1">
      <c r="B6" s="2111" t="s">
        <v>1870</v>
      </c>
      <c r="C6" s="1543"/>
      <c r="D6" s="789" t="s">
        <v>1537</v>
      </c>
      <c r="E6" s="789"/>
      <c r="F6" s="2100">
        <v>12994</v>
      </c>
      <c r="G6" s="2099"/>
      <c r="H6" s="2100">
        <v>13077</v>
      </c>
      <c r="I6" s="2099"/>
      <c r="J6" s="2100">
        <v>13098</v>
      </c>
      <c r="K6" s="2099"/>
      <c r="L6" s="2106">
        <v>13196</v>
      </c>
      <c r="M6" s="2106"/>
      <c r="N6" s="2099">
        <v>13281</v>
      </c>
      <c r="O6" s="2100"/>
      <c r="P6" s="2106">
        <v>13371</v>
      </c>
      <c r="Q6" s="2107"/>
      <c r="R6" s="2108"/>
      <c r="S6" s="2109"/>
      <c r="T6" s="2109"/>
      <c r="U6" s="2109"/>
      <c r="V6" s="2109"/>
      <c r="W6" s="2109"/>
      <c r="X6" s="2109"/>
      <c r="Y6" s="2109"/>
      <c r="Z6" s="103"/>
      <c r="AA6" s="24"/>
      <c r="AB6" s="24"/>
      <c r="AC6" s="24"/>
      <c r="AD6" s="24"/>
      <c r="AE6" s="24"/>
    </row>
    <row r="7" spans="1:37" ht="17.25" customHeight="1">
      <c r="B7" s="1795"/>
      <c r="C7" s="1543"/>
      <c r="D7" s="790" t="s">
        <v>1538</v>
      </c>
      <c r="E7" s="790"/>
      <c r="F7" s="2098">
        <v>1462365</v>
      </c>
      <c r="G7" s="2097"/>
      <c r="H7" s="2098">
        <v>1480656</v>
      </c>
      <c r="I7" s="2097"/>
      <c r="J7" s="2098">
        <v>1494376</v>
      </c>
      <c r="K7" s="2097"/>
      <c r="L7" s="2104">
        <v>1507906</v>
      </c>
      <c r="M7" s="2104"/>
      <c r="N7" s="2097">
        <v>1519885</v>
      </c>
      <c r="O7" s="2098"/>
      <c r="P7" s="2104">
        <v>1531773</v>
      </c>
      <c r="Q7" s="2105"/>
      <c r="R7" s="2108"/>
      <c r="S7" s="2109"/>
      <c r="T7" s="2109"/>
      <c r="U7" s="2109"/>
      <c r="V7" s="2109"/>
      <c r="W7" s="2109"/>
      <c r="X7" s="2109"/>
      <c r="Y7" s="2109"/>
      <c r="Z7" s="103"/>
      <c r="AA7" s="29"/>
      <c r="AB7" s="29"/>
      <c r="AC7" s="24"/>
      <c r="AD7" s="24"/>
      <c r="AE7" s="24"/>
    </row>
    <row r="8" spans="1:37" ht="17.25" customHeight="1">
      <c r="B8" s="2111" t="s">
        <v>1871</v>
      </c>
      <c r="C8" s="1543"/>
      <c r="D8" s="789" t="s">
        <v>1537</v>
      </c>
      <c r="E8" s="789"/>
      <c r="F8" s="2100">
        <v>78</v>
      </c>
      <c r="G8" s="2099"/>
      <c r="H8" s="2100">
        <v>81</v>
      </c>
      <c r="I8" s="2099"/>
      <c r="J8" s="2100">
        <v>84</v>
      </c>
      <c r="K8" s="2099"/>
      <c r="L8" s="2106">
        <v>84</v>
      </c>
      <c r="M8" s="2106"/>
      <c r="N8" s="2099">
        <v>90</v>
      </c>
      <c r="O8" s="2100"/>
      <c r="P8" s="2106">
        <v>101</v>
      </c>
      <c r="Q8" s="2107"/>
      <c r="R8" s="2108"/>
      <c r="S8" s="2109"/>
      <c r="T8" s="2109"/>
      <c r="U8" s="2109"/>
      <c r="V8" s="2109"/>
      <c r="W8" s="2109"/>
      <c r="X8" s="2109"/>
      <c r="Y8" s="2109"/>
      <c r="Z8" s="103"/>
      <c r="AA8" s="24"/>
      <c r="AB8" s="24"/>
      <c r="AC8" s="24"/>
      <c r="AD8" s="24"/>
      <c r="AE8" s="24"/>
    </row>
    <row r="9" spans="1:37" ht="17.25" customHeight="1">
      <c r="B9" s="1795"/>
      <c r="C9" s="1543"/>
      <c r="D9" s="790" t="s">
        <v>1538</v>
      </c>
      <c r="E9" s="790"/>
      <c r="F9" s="2098">
        <v>19403</v>
      </c>
      <c r="G9" s="2097"/>
      <c r="H9" s="2098">
        <v>20381</v>
      </c>
      <c r="I9" s="2097"/>
      <c r="J9" s="2098">
        <v>21734</v>
      </c>
      <c r="K9" s="2097"/>
      <c r="L9" s="2104">
        <v>21737</v>
      </c>
      <c r="M9" s="2104"/>
      <c r="N9" s="2097">
        <v>23008</v>
      </c>
      <c r="O9" s="2098"/>
      <c r="P9" s="2104">
        <v>27000</v>
      </c>
      <c r="Q9" s="2105"/>
      <c r="R9" s="2108"/>
      <c r="S9" s="2109"/>
      <c r="T9" s="2109"/>
      <c r="U9" s="2109"/>
      <c r="V9" s="2109"/>
      <c r="W9" s="2109"/>
      <c r="X9" s="2109"/>
      <c r="Y9" s="2109"/>
      <c r="Z9" s="103"/>
      <c r="AA9" s="24"/>
      <c r="AB9" s="24"/>
      <c r="AC9" s="24"/>
      <c r="AD9" s="24"/>
      <c r="AE9" s="24"/>
      <c r="AF9" s="24"/>
      <c r="AG9" s="24"/>
      <c r="AH9" s="24"/>
      <c r="AI9" s="24"/>
      <c r="AJ9" s="24"/>
      <c r="AK9" s="24"/>
    </row>
    <row r="10" spans="1:37" ht="17.25" customHeight="1">
      <c r="B10" s="2111" t="s">
        <v>1872</v>
      </c>
      <c r="C10" s="1543"/>
      <c r="D10" s="789" t="s">
        <v>1537</v>
      </c>
      <c r="E10" s="789"/>
      <c r="F10" s="2100">
        <v>682</v>
      </c>
      <c r="G10" s="2099"/>
      <c r="H10" s="2100">
        <v>670</v>
      </c>
      <c r="I10" s="2099"/>
      <c r="J10" s="2100">
        <v>656</v>
      </c>
      <c r="K10" s="2099"/>
      <c r="L10" s="2106">
        <v>656</v>
      </c>
      <c r="M10" s="2106"/>
      <c r="N10" s="2099">
        <v>650</v>
      </c>
      <c r="O10" s="2100"/>
      <c r="P10" s="2106">
        <v>643</v>
      </c>
      <c r="Q10" s="2107"/>
      <c r="R10" s="2108"/>
      <c r="S10" s="2109"/>
      <c r="T10" s="2109"/>
      <c r="U10" s="2109"/>
      <c r="V10" s="2109"/>
      <c r="W10" s="2109"/>
      <c r="X10" s="2109"/>
      <c r="Y10" s="2109"/>
      <c r="Z10" s="103"/>
      <c r="AA10" s="24"/>
      <c r="AB10" s="24"/>
      <c r="AC10" s="24"/>
      <c r="AD10" s="24"/>
      <c r="AE10" s="24"/>
      <c r="AF10" s="24"/>
      <c r="AG10" s="24"/>
      <c r="AH10" s="24"/>
      <c r="AI10" s="24"/>
      <c r="AJ10" s="24"/>
      <c r="AK10" s="24"/>
    </row>
    <row r="11" spans="1:37" ht="17.25" customHeight="1">
      <c r="B11" s="1795"/>
      <c r="C11" s="1543"/>
      <c r="D11" s="790" t="s">
        <v>1538</v>
      </c>
      <c r="E11" s="790"/>
      <c r="F11" s="2098">
        <v>68376</v>
      </c>
      <c r="G11" s="2097"/>
      <c r="H11" s="2098">
        <v>67402</v>
      </c>
      <c r="I11" s="2097"/>
      <c r="J11" s="2098">
        <v>66879</v>
      </c>
      <c r="K11" s="2097"/>
      <c r="L11" s="2104">
        <v>67070</v>
      </c>
      <c r="M11" s="2104"/>
      <c r="N11" s="2097">
        <v>66750</v>
      </c>
      <c r="O11" s="2098"/>
      <c r="P11" s="2104">
        <v>66542</v>
      </c>
      <c r="Q11" s="2105"/>
      <c r="R11" s="2108"/>
      <c r="S11" s="2109"/>
      <c r="T11" s="2109"/>
      <c r="U11" s="2109"/>
      <c r="V11" s="2109"/>
      <c r="W11" s="2109"/>
      <c r="X11" s="2109"/>
      <c r="Y11" s="2109"/>
      <c r="Z11" s="103"/>
      <c r="AA11" s="24"/>
      <c r="AB11" s="24"/>
      <c r="AC11" s="24"/>
      <c r="AD11" s="24"/>
      <c r="AE11" s="24"/>
      <c r="AF11" s="24"/>
      <c r="AG11" s="24"/>
      <c r="AH11" s="24"/>
      <c r="AI11" s="24"/>
      <c r="AJ11" s="24"/>
      <c r="AK11" s="24"/>
    </row>
    <row r="12" spans="1:37" ht="17.25" customHeight="1">
      <c r="B12" s="1724" t="s">
        <v>1873</v>
      </c>
      <c r="C12" s="1720"/>
      <c r="D12" s="2095" t="s">
        <v>321</v>
      </c>
      <c r="E12" s="2095"/>
      <c r="F12" s="2100">
        <v>3</v>
      </c>
      <c r="G12" s="2099"/>
      <c r="H12" s="2100">
        <v>3</v>
      </c>
      <c r="I12" s="2099"/>
      <c r="J12" s="2100">
        <v>3</v>
      </c>
      <c r="K12" s="2099"/>
      <c r="L12" s="2106">
        <v>3</v>
      </c>
      <c r="M12" s="2106"/>
      <c r="N12" s="2099">
        <v>3</v>
      </c>
      <c r="O12" s="2100"/>
      <c r="P12" s="2106">
        <v>3</v>
      </c>
      <c r="Q12" s="2107"/>
      <c r="R12" s="2108"/>
      <c r="S12" s="2109"/>
      <c r="T12" s="2109"/>
      <c r="U12" s="2109"/>
      <c r="V12" s="2109"/>
      <c r="W12" s="2109"/>
      <c r="X12" s="2109"/>
      <c r="Y12" s="2109"/>
      <c r="Z12" s="103"/>
      <c r="AA12" s="24"/>
      <c r="AB12" s="24"/>
      <c r="AC12" s="24"/>
      <c r="AD12" s="24"/>
      <c r="AE12" s="24"/>
      <c r="AF12" s="24"/>
      <c r="AG12" s="24"/>
      <c r="AH12" s="24"/>
      <c r="AI12" s="24"/>
      <c r="AJ12" s="24"/>
      <c r="AK12" s="24"/>
    </row>
    <row r="13" spans="1:37" ht="17.25" customHeight="1">
      <c r="B13" s="1719"/>
      <c r="C13" s="1720"/>
      <c r="D13" s="2103" t="s">
        <v>1538</v>
      </c>
      <c r="E13" s="2103"/>
      <c r="F13" s="2098">
        <v>420</v>
      </c>
      <c r="G13" s="2097"/>
      <c r="H13" s="2098">
        <v>420</v>
      </c>
      <c r="I13" s="2097"/>
      <c r="J13" s="2098">
        <v>420</v>
      </c>
      <c r="K13" s="2097"/>
      <c r="L13" s="2104">
        <v>420</v>
      </c>
      <c r="M13" s="2104"/>
      <c r="N13" s="2097">
        <v>420</v>
      </c>
      <c r="O13" s="2098"/>
      <c r="P13" s="2104">
        <v>420</v>
      </c>
      <c r="Q13" s="2105"/>
      <c r="R13" s="2108"/>
      <c r="S13" s="2109"/>
      <c r="T13" s="2109"/>
      <c r="U13" s="2109"/>
      <c r="V13" s="2112"/>
      <c r="W13" s="2112"/>
      <c r="X13" s="2112"/>
      <c r="Y13" s="2112"/>
      <c r="Z13" s="103"/>
      <c r="AA13" s="24"/>
      <c r="AB13" s="24"/>
      <c r="AC13" s="24"/>
      <c r="AD13" s="24"/>
      <c r="AE13" s="24"/>
      <c r="AF13" s="24"/>
      <c r="AG13" s="24"/>
      <c r="AH13" s="24"/>
      <c r="AI13" s="24"/>
      <c r="AJ13" s="24"/>
      <c r="AK13" s="24"/>
    </row>
    <row r="14" spans="1:37" ht="17.25" customHeight="1">
      <c r="B14" s="1724" t="s">
        <v>1874</v>
      </c>
      <c r="C14" s="1720"/>
      <c r="D14" s="2095" t="s">
        <v>321</v>
      </c>
      <c r="E14" s="2095"/>
      <c r="F14" s="2100">
        <v>179</v>
      </c>
      <c r="G14" s="2099"/>
      <c r="H14" s="2100">
        <v>176</v>
      </c>
      <c r="I14" s="2099"/>
      <c r="J14" s="2100">
        <v>171</v>
      </c>
      <c r="K14" s="2099"/>
      <c r="L14" s="2106">
        <v>170</v>
      </c>
      <c r="M14" s="2106"/>
      <c r="N14" s="2099">
        <v>173</v>
      </c>
      <c r="O14" s="2100"/>
      <c r="P14" s="2106">
        <v>176</v>
      </c>
      <c r="Q14" s="2107"/>
      <c r="R14" s="2108"/>
      <c r="S14" s="2109"/>
      <c r="T14" s="2109"/>
      <c r="U14" s="2109"/>
      <c r="V14" s="2109"/>
      <c r="W14" s="2109"/>
      <c r="X14" s="2109"/>
      <c r="Y14" s="2109"/>
      <c r="Z14" s="103"/>
      <c r="AA14" s="24"/>
      <c r="AB14" s="24"/>
      <c r="AC14" s="24"/>
      <c r="AD14" s="24"/>
      <c r="AE14" s="24"/>
      <c r="AF14" s="24"/>
      <c r="AG14" s="24"/>
      <c r="AH14" s="24"/>
      <c r="AI14" s="24"/>
      <c r="AJ14" s="24"/>
      <c r="AK14" s="24"/>
    </row>
    <row r="15" spans="1:37" ht="17.25" customHeight="1">
      <c r="B15" s="1719"/>
      <c r="C15" s="1720"/>
      <c r="D15" s="2103" t="s">
        <v>1538</v>
      </c>
      <c r="E15" s="2103"/>
      <c r="F15" s="2098">
        <v>14479</v>
      </c>
      <c r="G15" s="2097"/>
      <c r="H15" s="2098">
        <v>14890</v>
      </c>
      <c r="I15" s="2097"/>
      <c r="J15" s="2098">
        <v>14354</v>
      </c>
      <c r="K15" s="2097"/>
      <c r="L15" s="2104">
        <v>14456</v>
      </c>
      <c r="M15" s="2104"/>
      <c r="N15" s="2097">
        <v>14675</v>
      </c>
      <c r="O15" s="2098"/>
      <c r="P15" s="2104">
        <v>15138</v>
      </c>
      <c r="Q15" s="2105"/>
      <c r="R15" s="2108"/>
      <c r="S15" s="2109"/>
      <c r="T15" s="2109"/>
      <c r="U15" s="2109"/>
      <c r="V15" s="2112"/>
      <c r="W15" s="2112"/>
      <c r="X15" s="2112"/>
      <c r="Y15" s="2112"/>
      <c r="Z15" s="103"/>
      <c r="AA15" s="24"/>
      <c r="AB15" s="24"/>
      <c r="AC15" s="24"/>
      <c r="AD15" s="24"/>
      <c r="AE15" s="24"/>
      <c r="AF15" s="24"/>
      <c r="AG15" s="24"/>
      <c r="AH15" s="24"/>
      <c r="AI15" s="24"/>
      <c r="AJ15" s="24"/>
      <c r="AK15" s="24"/>
    </row>
    <row r="16" spans="1:37" ht="17.25" customHeight="1">
      <c r="B16" s="1719" t="s">
        <v>907</v>
      </c>
      <c r="C16" s="1720"/>
      <c r="D16" s="2095" t="s">
        <v>321</v>
      </c>
      <c r="E16" s="2095"/>
      <c r="F16" s="2100">
        <v>15</v>
      </c>
      <c r="G16" s="2099"/>
      <c r="H16" s="2100">
        <v>14</v>
      </c>
      <c r="I16" s="2099"/>
      <c r="J16" s="2100">
        <v>15</v>
      </c>
      <c r="K16" s="2099"/>
      <c r="L16" s="2106">
        <v>17</v>
      </c>
      <c r="M16" s="2106"/>
      <c r="N16" s="2099">
        <v>17</v>
      </c>
      <c r="O16" s="2100"/>
      <c r="P16" s="2106">
        <v>18</v>
      </c>
      <c r="Q16" s="2107"/>
      <c r="R16" s="103"/>
      <c r="S16" s="103"/>
      <c r="T16" s="103"/>
      <c r="U16" s="103"/>
      <c r="V16" s="222"/>
      <c r="W16" s="222"/>
      <c r="X16" s="222"/>
      <c r="Y16" s="222"/>
      <c r="Z16" s="103"/>
      <c r="AA16" s="24"/>
      <c r="AB16" s="24"/>
      <c r="AC16" s="24"/>
      <c r="AD16" s="24"/>
      <c r="AE16" s="24"/>
      <c r="AF16" s="24"/>
      <c r="AG16" s="24"/>
      <c r="AH16" s="24"/>
      <c r="AI16" s="24"/>
      <c r="AJ16" s="24"/>
      <c r="AK16" s="24"/>
    </row>
    <row r="17" spans="2:37" ht="17.25" customHeight="1">
      <c r="B17" s="1719"/>
      <c r="C17" s="1720"/>
      <c r="D17" s="2103" t="s">
        <v>1538</v>
      </c>
      <c r="E17" s="2103"/>
      <c r="F17" s="2098">
        <v>1692</v>
      </c>
      <c r="G17" s="2097"/>
      <c r="H17" s="2098">
        <v>1659</v>
      </c>
      <c r="I17" s="2097"/>
      <c r="J17" s="2098">
        <v>1813</v>
      </c>
      <c r="K17" s="2097"/>
      <c r="L17" s="2104">
        <v>2259</v>
      </c>
      <c r="M17" s="2104"/>
      <c r="N17" s="2097">
        <v>2259</v>
      </c>
      <c r="O17" s="2098"/>
      <c r="P17" s="2104">
        <v>2580</v>
      </c>
      <c r="Q17" s="2105"/>
      <c r="R17" s="103"/>
      <c r="S17" s="103"/>
      <c r="T17" s="103"/>
      <c r="U17" s="103"/>
      <c r="V17" s="222"/>
      <c r="W17" s="222"/>
      <c r="X17" s="222"/>
      <c r="Y17" s="222"/>
      <c r="Z17" s="103"/>
      <c r="AA17" s="24"/>
      <c r="AB17" s="24"/>
      <c r="AC17" s="24"/>
      <c r="AD17" s="24"/>
      <c r="AE17" s="24"/>
      <c r="AF17" s="24"/>
      <c r="AG17" s="24"/>
      <c r="AH17" s="24"/>
      <c r="AI17" s="24"/>
      <c r="AJ17" s="24"/>
      <c r="AK17" s="24"/>
    </row>
    <row r="18" spans="2:37" ht="17.25" customHeight="1">
      <c r="B18" s="1724" t="s">
        <v>1875</v>
      </c>
      <c r="C18" s="1720"/>
      <c r="D18" s="2095" t="s">
        <v>321</v>
      </c>
      <c r="E18" s="2095"/>
      <c r="F18" s="2100">
        <v>1160</v>
      </c>
      <c r="G18" s="2099"/>
      <c r="H18" s="2100">
        <v>1147</v>
      </c>
      <c r="I18" s="2099"/>
      <c r="J18" s="2100">
        <v>1159</v>
      </c>
      <c r="K18" s="2099"/>
      <c r="L18" s="2106">
        <v>1137</v>
      </c>
      <c r="M18" s="2106"/>
      <c r="N18" s="2099">
        <v>1120</v>
      </c>
      <c r="O18" s="2100"/>
      <c r="P18" s="2106">
        <v>1109</v>
      </c>
      <c r="Q18" s="2107"/>
      <c r="R18" s="103"/>
      <c r="S18" s="103"/>
      <c r="T18" s="103"/>
      <c r="U18" s="103"/>
      <c r="V18" s="222"/>
      <c r="W18" s="222"/>
      <c r="X18" s="222"/>
      <c r="Y18" s="222"/>
      <c r="Z18" s="103"/>
      <c r="AA18" s="24"/>
      <c r="AB18" s="24"/>
      <c r="AC18" s="24"/>
      <c r="AD18" s="24"/>
      <c r="AE18" s="24"/>
      <c r="AF18" s="24"/>
      <c r="AG18" s="24"/>
      <c r="AH18" s="24"/>
      <c r="AI18" s="24"/>
      <c r="AJ18" s="24"/>
      <c r="AK18" s="24"/>
    </row>
    <row r="19" spans="2:37" ht="17.25" customHeight="1">
      <c r="B19" s="1719"/>
      <c r="C19" s="1720"/>
      <c r="D19" s="2103" t="s">
        <v>1538</v>
      </c>
      <c r="E19" s="2103"/>
      <c r="F19" s="2098">
        <v>55463</v>
      </c>
      <c r="G19" s="2097"/>
      <c r="H19" s="2098">
        <v>55314</v>
      </c>
      <c r="I19" s="2097"/>
      <c r="J19" s="2098">
        <v>53907</v>
      </c>
      <c r="K19" s="2097"/>
      <c r="L19" s="2104">
        <v>53306</v>
      </c>
      <c r="M19" s="2104"/>
      <c r="N19" s="2097">
        <v>52714</v>
      </c>
      <c r="O19" s="2098"/>
      <c r="P19" s="2104">
        <v>52418</v>
      </c>
      <c r="Q19" s="2105"/>
      <c r="R19" s="103"/>
      <c r="S19" s="103"/>
      <c r="T19" s="103"/>
      <c r="U19" s="103"/>
      <c r="V19" s="222"/>
      <c r="W19" s="222"/>
      <c r="X19" s="222"/>
      <c r="Y19" s="222"/>
      <c r="Z19" s="103"/>
      <c r="AA19" s="24"/>
      <c r="AB19" s="24"/>
      <c r="AC19" s="24"/>
      <c r="AD19" s="24"/>
      <c r="AE19" s="24"/>
      <c r="AF19" s="24"/>
      <c r="AG19" s="24"/>
      <c r="AH19" s="24"/>
      <c r="AI19" s="24"/>
      <c r="AJ19" s="24"/>
      <c r="AK19" s="24"/>
    </row>
    <row r="20" spans="2:37" ht="17.25" customHeight="1">
      <c r="B20" s="1719" t="s">
        <v>908</v>
      </c>
      <c r="C20" s="1720"/>
      <c r="D20" s="2095" t="s">
        <v>321</v>
      </c>
      <c r="E20" s="2095"/>
      <c r="F20" s="2100">
        <v>132</v>
      </c>
      <c r="G20" s="2099"/>
      <c r="H20" s="2100">
        <v>132</v>
      </c>
      <c r="I20" s="2099"/>
      <c r="J20" s="2100">
        <v>41</v>
      </c>
      <c r="K20" s="2099"/>
      <c r="L20" s="2106">
        <v>130</v>
      </c>
      <c r="M20" s="2106"/>
      <c r="N20" s="2099">
        <v>130</v>
      </c>
      <c r="O20" s="2100"/>
      <c r="P20" s="2106">
        <v>130</v>
      </c>
      <c r="Q20" s="2107"/>
      <c r="R20" s="103"/>
      <c r="S20" s="103"/>
      <c r="T20" s="103"/>
      <c r="U20" s="103"/>
      <c r="V20" s="222"/>
      <c r="W20" s="222"/>
      <c r="X20" s="222"/>
      <c r="Y20" s="222"/>
      <c r="Z20" s="103"/>
      <c r="AA20" s="24"/>
      <c r="AB20" s="24"/>
      <c r="AC20" s="24"/>
      <c r="AD20" s="24"/>
      <c r="AE20" s="24"/>
      <c r="AF20" s="24"/>
      <c r="AG20" s="24"/>
      <c r="AH20" s="24"/>
      <c r="AI20" s="24"/>
      <c r="AJ20" s="24"/>
      <c r="AK20" s="24"/>
    </row>
    <row r="21" spans="2:37" ht="17.25" customHeight="1">
      <c r="B21" s="1719"/>
      <c r="C21" s="1720"/>
      <c r="D21" s="2103" t="s">
        <v>1538</v>
      </c>
      <c r="E21" s="2103"/>
      <c r="F21" s="2098">
        <v>3331</v>
      </c>
      <c r="G21" s="2097"/>
      <c r="H21" s="2098">
        <v>3332</v>
      </c>
      <c r="I21" s="2097"/>
      <c r="J21" s="2098">
        <v>1220</v>
      </c>
      <c r="K21" s="2097"/>
      <c r="L21" s="2104">
        <v>3309</v>
      </c>
      <c r="M21" s="2104"/>
      <c r="N21" s="2097">
        <v>3309</v>
      </c>
      <c r="O21" s="2098"/>
      <c r="P21" s="2104">
        <v>3309</v>
      </c>
      <c r="Q21" s="2105"/>
      <c r="R21" s="103"/>
      <c r="S21" s="103"/>
      <c r="T21" s="103"/>
      <c r="U21" s="103"/>
      <c r="V21" s="222"/>
      <c r="W21" s="222"/>
      <c r="X21" s="222"/>
      <c r="Y21" s="222"/>
      <c r="Z21" s="103"/>
      <c r="AA21" s="24"/>
      <c r="AB21" s="24"/>
      <c r="AC21" s="24"/>
      <c r="AD21" s="24"/>
      <c r="AE21" s="24"/>
      <c r="AF21" s="24"/>
      <c r="AG21" s="24"/>
      <c r="AH21" s="24"/>
      <c r="AI21" s="24"/>
      <c r="AJ21" s="24"/>
      <c r="AK21" s="24"/>
    </row>
    <row r="22" spans="2:37" ht="17.25" customHeight="1">
      <c r="B22" s="1719" t="s">
        <v>6</v>
      </c>
      <c r="C22" s="1720"/>
      <c r="D22" s="2095" t="s">
        <v>321</v>
      </c>
      <c r="E22" s="2095"/>
      <c r="F22" s="2100">
        <v>2497</v>
      </c>
      <c r="G22" s="2099"/>
      <c r="H22" s="2100">
        <v>2483</v>
      </c>
      <c r="I22" s="2099"/>
      <c r="J22" s="2100">
        <v>2519</v>
      </c>
      <c r="K22" s="2099"/>
      <c r="L22" s="2106">
        <v>2385</v>
      </c>
      <c r="M22" s="2106"/>
      <c r="N22" s="2099">
        <v>2350</v>
      </c>
      <c r="O22" s="2100"/>
      <c r="P22" s="2106">
        <v>2308</v>
      </c>
      <c r="Q22" s="2107"/>
      <c r="R22" s="103"/>
      <c r="S22" s="103"/>
      <c r="T22" s="103"/>
      <c r="U22" s="103"/>
      <c r="V22" s="222"/>
      <c r="W22" s="222"/>
      <c r="X22" s="222"/>
      <c r="Y22" s="222"/>
      <c r="Z22" s="103"/>
      <c r="AA22" s="24"/>
      <c r="AB22" s="24"/>
      <c r="AC22" s="24"/>
      <c r="AD22" s="24"/>
      <c r="AE22" s="24"/>
      <c r="AF22" s="24"/>
      <c r="AG22" s="24"/>
      <c r="AH22" s="24"/>
      <c r="AI22" s="24"/>
      <c r="AJ22" s="24"/>
      <c r="AK22" s="24"/>
    </row>
    <row r="23" spans="2:37" ht="17.25" customHeight="1">
      <c r="B23" s="1731"/>
      <c r="C23" s="1732"/>
      <c r="D23" s="2096" t="s">
        <v>1538</v>
      </c>
      <c r="E23" s="2096"/>
      <c r="F23" s="2102">
        <v>56035</v>
      </c>
      <c r="G23" s="2101"/>
      <c r="H23" s="2102">
        <v>56316</v>
      </c>
      <c r="I23" s="2101"/>
      <c r="J23" s="2102">
        <v>56339</v>
      </c>
      <c r="K23" s="2101"/>
      <c r="L23" s="2093">
        <v>53276</v>
      </c>
      <c r="M23" s="2093"/>
      <c r="N23" s="2101">
        <v>52603</v>
      </c>
      <c r="O23" s="2102"/>
      <c r="P23" s="2093">
        <v>51623</v>
      </c>
      <c r="Q23" s="2094"/>
      <c r="R23" s="103"/>
      <c r="S23" s="103"/>
      <c r="T23" s="103"/>
      <c r="U23" s="103"/>
      <c r="V23" s="222"/>
      <c r="W23" s="222"/>
      <c r="X23" s="222"/>
      <c r="Y23" s="222"/>
      <c r="Z23" s="103"/>
      <c r="AA23" s="24"/>
      <c r="AB23" s="24"/>
      <c r="AC23" s="24"/>
      <c r="AD23" s="24"/>
      <c r="AE23" s="24"/>
      <c r="AF23" s="24"/>
      <c r="AG23" s="24"/>
      <c r="AH23" s="24"/>
      <c r="AI23" s="24"/>
      <c r="AJ23" s="24"/>
      <c r="AK23" s="24"/>
    </row>
    <row r="24" spans="2:37" ht="15" customHeight="1">
      <c r="B24" s="1537" t="s">
        <v>418</v>
      </c>
      <c r="C24" s="1537"/>
      <c r="D24" s="291" t="s">
        <v>390</v>
      </c>
      <c r="E24" s="291"/>
      <c r="F24" s="291"/>
      <c r="G24" s="291"/>
      <c r="H24" s="16"/>
      <c r="I24" s="16"/>
      <c r="J24" s="16"/>
      <c r="K24" s="16"/>
      <c r="L24" s="26"/>
      <c r="M24" s="26"/>
      <c r="N24" s="26"/>
      <c r="O24" s="26"/>
      <c r="P24" s="26"/>
      <c r="Q24" s="26"/>
      <c r="R24" s="26"/>
      <c r="S24" s="26"/>
      <c r="T24" s="26"/>
      <c r="U24" s="26"/>
      <c r="V24" s="26"/>
      <c r="W24" s="26"/>
      <c r="X24" s="26"/>
      <c r="Y24" s="26"/>
      <c r="Z24" s="26"/>
      <c r="AA24" s="24"/>
      <c r="AB24" s="24"/>
      <c r="AC24" s="24"/>
      <c r="AD24" s="24"/>
      <c r="AE24" s="24"/>
      <c r="AF24" s="24"/>
      <c r="AG24" s="24"/>
      <c r="AH24" s="24"/>
      <c r="AI24" s="24"/>
      <c r="AJ24" s="24"/>
      <c r="AK24" s="24"/>
    </row>
    <row r="25" spans="2:37" ht="15" customHeight="1">
      <c r="B25" s="72"/>
      <c r="C25" s="72"/>
      <c r="D25" s="2110"/>
      <c r="E25" s="2110"/>
      <c r="F25" s="2110"/>
      <c r="G25" s="2110"/>
      <c r="H25" s="2110"/>
      <c r="I25" s="2110"/>
      <c r="J25" s="2110"/>
      <c r="K25" s="2110"/>
      <c r="L25" s="72"/>
      <c r="M25" s="72"/>
      <c r="N25" s="72"/>
      <c r="O25" s="72"/>
      <c r="P25" s="72"/>
      <c r="Q25" s="72"/>
      <c r="R25" s="88"/>
      <c r="S25" s="88"/>
      <c r="T25" s="72"/>
      <c r="U25" s="72"/>
      <c r="V25" s="72"/>
      <c r="W25" s="72"/>
      <c r="X25" s="89"/>
      <c r="Y25" s="89"/>
      <c r="Z25" s="89"/>
      <c r="AA25" s="24"/>
      <c r="AB25" s="24"/>
      <c r="AC25" s="24"/>
      <c r="AD25" s="24"/>
      <c r="AE25" s="24"/>
      <c r="AF25" s="24"/>
      <c r="AG25" s="24"/>
      <c r="AH25" s="24"/>
      <c r="AI25" s="24"/>
      <c r="AJ25" s="24"/>
      <c r="AK25" s="24"/>
    </row>
    <row r="26" spans="2:37" ht="14.1" customHeight="1">
      <c r="AA26" s="24"/>
      <c r="AB26" s="24"/>
      <c r="AC26" s="24"/>
      <c r="AD26" s="24"/>
      <c r="AE26" s="24"/>
      <c r="AF26" s="24"/>
      <c r="AG26" s="24"/>
      <c r="AH26" s="24"/>
      <c r="AI26" s="24"/>
      <c r="AJ26" s="24"/>
      <c r="AK26" s="24"/>
    </row>
    <row r="27" spans="2:37" ht="14.1" customHeight="1">
      <c r="AA27" s="24"/>
      <c r="AB27" s="24"/>
      <c r="AC27" s="24"/>
      <c r="AD27" s="24"/>
      <c r="AE27" s="24"/>
      <c r="AF27" s="24"/>
      <c r="AG27" s="24"/>
      <c r="AH27" s="24"/>
      <c r="AI27" s="24"/>
      <c r="AJ27" s="24"/>
      <c r="AK27" s="24"/>
    </row>
    <row r="28" spans="2:37" ht="14.1" customHeight="1">
      <c r="AA28" s="24"/>
      <c r="AB28" s="24"/>
      <c r="AC28" s="24"/>
      <c r="AD28" s="24"/>
      <c r="AE28" s="24"/>
      <c r="AF28" s="24"/>
      <c r="AG28" s="24"/>
      <c r="AH28" s="24"/>
      <c r="AI28" s="24"/>
      <c r="AJ28" s="24"/>
      <c r="AK28" s="24"/>
    </row>
    <row r="29" spans="2:37" ht="14.1" customHeight="1">
      <c r="AA29" s="24"/>
      <c r="AB29" s="24"/>
      <c r="AC29" s="24"/>
      <c r="AD29" s="24"/>
      <c r="AE29" s="24"/>
      <c r="AF29" s="24"/>
      <c r="AG29" s="24"/>
      <c r="AH29" s="24"/>
      <c r="AI29" s="24"/>
      <c r="AJ29" s="24"/>
      <c r="AK29" s="24"/>
    </row>
    <row r="30" spans="2:37" ht="14.1" customHeight="1">
      <c r="AA30" s="24"/>
      <c r="AB30" s="24"/>
      <c r="AC30" s="24"/>
      <c r="AD30" s="24"/>
      <c r="AE30" s="24"/>
      <c r="AF30" s="24"/>
      <c r="AG30" s="24"/>
      <c r="AH30" s="24"/>
      <c r="AI30" s="24"/>
      <c r="AJ30" s="24"/>
      <c r="AK30" s="24"/>
    </row>
    <row r="31" spans="2:37" ht="14.1" customHeight="1">
      <c r="AA31" s="24"/>
      <c r="AB31" s="24"/>
      <c r="AC31" s="24"/>
      <c r="AD31" s="24"/>
      <c r="AE31" s="24"/>
      <c r="AF31" s="24"/>
      <c r="AG31" s="24"/>
      <c r="AH31" s="24"/>
      <c r="AI31" s="24"/>
      <c r="AJ31" s="24"/>
      <c r="AK31" s="24"/>
    </row>
    <row r="32" spans="2:37">
      <c r="X32" s="24"/>
      <c r="Y32" s="24"/>
      <c r="Z32" s="24"/>
      <c r="AA32" s="24"/>
      <c r="AB32" s="24"/>
      <c r="AC32" s="24"/>
      <c r="AD32" s="24"/>
      <c r="AE32" s="24"/>
      <c r="AF32" s="24"/>
      <c r="AG32" s="24"/>
      <c r="AH32" s="24"/>
      <c r="AI32" s="24"/>
      <c r="AJ32" s="24"/>
      <c r="AK32" s="24"/>
    </row>
  </sheetData>
  <mergeCells count="203">
    <mergeCell ref="B3:E3"/>
    <mergeCell ref="L6:M6"/>
    <mergeCell ref="P6:Q6"/>
    <mergeCell ref="R6:S6"/>
    <mergeCell ref="B4:C5"/>
    <mergeCell ref="T6:U6"/>
    <mergeCell ref="L3:M3"/>
    <mergeCell ref="N3:O3"/>
    <mergeCell ref="R4:S4"/>
    <mergeCell ref="J4:K4"/>
    <mergeCell ref="H4:I4"/>
    <mergeCell ref="L4:M4"/>
    <mergeCell ref="N4:O4"/>
    <mergeCell ref="F4:G4"/>
    <mergeCell ref="F5:G5"/>
    <mergeCell ref="F3:G3"/>
    <mergeCell ref="H3:I3"/>
    <mergeCell ref="J3:K3"/>
    <mergeCell ref="H5:I5"/>
    <mergeCell ref="J5:K5"/>
    <mergeCell ref="N5:O5"/>
    <mergeCell ref="T4:U4"/>
    <mergeCell ref="P4:Q4"/>
    <mergeCell ref="R5:S5"/>
    <mergeCell ref="T5:U5"/>
    <mergeCell ref="T9:U9"/>
    <mergeCell ref="V9:W9"/>
    <mergeCell ref="X3:Y3"/>
    <mergeCell ref="P3:Q3"/>
    <mergeCell ref="R3:S3"/>
    <mergeCell ref="T3:U3"/>
    <mergeCell ref="X9:Y9"/>
    <mergeCell ref="X7:Y7"/>
    <mergeCell ref="X8:Y8"/>
    <mergeCell ref="V6:W6"/>
    <mergeCell ref="P5:Q5"/>
    <mergeCell ref="V4:W4"/>
    <mergeCell ref="V5:W5"/>
    <mergeCell ref="P7:Q7"/>
    <mergeCell ref="R7:S7"/>
    <mergeCell ref="T7:U7"/>
    <mergeCell ref="V3:W3"/>
    <mergeCell ref="V7:W7"/>
    <mergeCell ref="P8:Q8"/>
    <mergeCell ref="R8:S8"/>
    <mergeCell ref="X10:Y10"/>
    <mergeCell ref="P9:Q9"/>
    <mergeCell ref="R9:S9"/>
    <mergeCell ref="T8:U8"/>
    <mergeCell ref="V8:W8"/>
    <mergeCell ref="X4:Y4"/>
    <mergeCell ref="X5:Y5"/>
    <mergeCell ref="N11:O11"/>
    <mergeCell ref="F10:G10"/>
    <mergeCell ref="H11:I11"/>
    <mergeCell ref="H10:I10"/>
    <mergeCell ref="L10:M10"/>
    <mergeCell ref="X6:Y6"/>
    <mergeCell ref="P10:Q10"/>
    <mergeCell ref="R10:S10"/>
    <mergeCell ref="T10:U10"/>
    <mergeCell ref="V10:W10"/>
    <mergeCell ref="P11:Q11"/>
    <mergeCell ref="R11:S11"/>
    <mergeCell ref="T11:U11"/>
    <mergeCell ref="V11:W11"/>
    <mergeCell ref="X11:Y11"/>
    <mergeCell ref="F9:G9"/>
    <mergeCell ref="H9:I9"/>
    <mergeCell ref="X12:Y12"/>
    <mergeCell ref="D14:E14"/>
    <mergeCell ref="V14:W14"/>
    <mergeCell ref="R13:S13"/>
    <mergeCell ref="T13:U13"/>
    <mergeCell ref="V13:W13"/>
    <mergeCell ref="X13:Y13"/>
    <mergeCell ref="H14:I14"/>
    <mergeCell ref="J14:K14"/>
    <mergeCell ref="D13:E13"/>
    <mergeCell ref="F13:G13"/>
    <mergeCell ref="H13:I13"/>
    <mergeCell ref="J13:K13"/>
    <mergeCell ref="N12:O12"/>
    <mergeCell ref="L13:M13"/>
    <mergeCell ref="D12:E12"/>
    <mergeCell ref="F12:G12"/>
    <mergeCell ref="H12:I12"/>
    <mergeCell ref="J12:K12"/>
    <mergeCell ref="L12:M12"/>
    <mergeCell ref="P12:Q12"/>
    <mergeCell ref="R12:S12"/>
    <mergeCell ref="T12:U12"/>
    <mergeCell ref="V12:W12"/>
    <mergeCell ref="X15:Y15"/>
    <mergeCell ref="B24:C24"/>
    <mergeCell ref="X14:Y14"/>
    <mergeCell ref="V15:W15"/>
    <mergeCell ref="L18:M18"/>
    <mergeCell ref="L19:M19"/>
    <mergeCell ref="L20:M20"/>
    <mergeCell ref="J21:K21"/>
    <mergeCell ref="J22:K22"/>
    <mergeCell ref="J23:K23"/>
    <mergeCell ref="L21:M21"/>
    <mergeCell ref="L22:M22"/>
    <mergeCell ref="L16:M16"/>
    <mergeCell ref="L17:M17"/>
    <mergeCell ref="P19:Q19"/>
    <mergeCell ref="P20:Q20"/>
    <mergeCell ref="P18:Q18"/>
    <mergeCell ref="J17:K17"/>
    <mergeCell ref="F15:G15"/>
    <mergeCell ref="H16:I16"/>
    <mergeCell ref="H17:I17"/>
    <mergeCell ref="T15:U15"/>
    <mergeCell ref="L14:M14"/>
    <mergeCell ref="N14:O14"/>
    <mergeCell ref="T14:U14"/>
    <mergeCell ref="F11:G11"/>
    <mergeCell ref="J11:K11"/>
    <mergeCell ref="F14:G14"/>
    <mergeCell ref="N7:O7"/>
    <mergeCell ref="F7:G7"/>
    <mergeCell ref="J6:K6"/>
    <mergeCell ref="H6:I6"/>
    <mergeCell ref="F6:G6"/>
    <mergeCell ref="F8:G8"/>
    <mergeCell ref="H7:I7"/>
    <mergeCell ref="L8:M8"/>
    <mergeCell ref="H8:I8"/>
    <mergeCell ref="N9:O9"/>
    <mergeCell ref="J8:K8"/>
    <mergeCell ref="J9:K9"/>
    <mergeCell ref="L7:M7"/>
    <mergeCell ref="J7:K7"/>
    <mergeCell ref="N8:O8"/>
    <mergeCell ref="N6:O6"/>
    <mergeCell ref="N13:O13"/>
    <mergeCell ref="L5:M5"/>
    <mergeCell ref="N20:O20"/>
    <mergeCell ref="H15:I15"/>
    <mergeCell ref="J15:K15"/>
    <mergeCell ref="J16:K16"/>
    <mergeCell ref="N19:O19"/>
    <mergeCell ref="N18:O18"/>
    <mergeCell ref="D25:K25"/>
    <mergeCell ref="B6:C7"/>
    <mergeCell ref="B8:C9"/>
    <mergeCell ref="B10:C11"/>
    <mergeCell ref="B12:C13"/>
    <mergeCell ref="B14:C15"/>
    <mergeCell ref="F21:G21"/>
    <mergeCell ref="F22:G22"/>
    <mergeCell ref="F23:G23"/>
    <mergeCell ref="B16:C17"/>
    <mergeCell ref="B18:C19"/>
    <mergeCell ref="B20:C21"/>
    <mergeCell ref="B22:C23"/>
    <mergeCell ref="D15:E15"/>
    <mergeCell ref="F18:G18"/>
    <mergeCell ref="F19:G19"/>
    <mergeCell ref="F20:G20"/>
    <mergeCell ref="D16:E16"/>
    <mergeCell ref="D17:E17"/>
    <mergeCell ref="D18:E18"/>
    <mergeCell ref="F16:G16"/>
    <mergeCell ref="F17:G17"/>
    <mergeCell ref="D19:E19"/>
    <mergeCell ref="J10:K10"/>
    <mergeCell ref="R15:S15"/>
    <mergeCell ref="L9:M9"/>
    <mergeCell ref="P15:Q15"/>
    <mergeCell ref="P13:Q13"/>
    <mergeCell ref="N17:O17"/>
    <mergeCell ref="N16:O16"/>
    <mergeCell ref="P16:Q16"/>
    <mergeCell ref="P17:Q17"/>
    <mergeCell ref="L15:M15"/>
    <mergeCell ref="N15:O15"/>
    <mergeCell ref="L11:M11"/>
    <mergeCell ref="N10:O10"/>
    <mergeCell ref="P14:Q14"/>
    <mergeCell ref="R14:S14"/>
    <mergeCell ref="P23:Q23"/>
    <mergeCell ref="D22:E22"/>
    <mergeCell ref="D23:E23"/>
    <mergeCell ref="N21:O21"/>
    <mergeCell ref="N22:O22"/>
    <mergeCell ref="N23:O23"/>
    <mergeCell ref="L23:M23"/>
    <mergeCell ref="H23:I23"/>
    <mergeCell ref="H18:I18"/>
    <mergeCell ref="H19:I19"/>
    <mergeCell ref="J19:K19"/>
    <mergeCell ref="H21:I21"/>
    <mergeCell ref="H22:I22"/>
    <mergeCell ref="J18:K18"/>
    <mergeCell ref="D21:E21"/>
    <mergeCell ref="P21:Q21"/>
    <mergeCell ref="P22:Q22"/>
    <mergeCell ref="D20:E20"/>
    <mergeCell ref="H20:I20"/>
    <mergeCell ref="J20:K20"/>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election activeCell="A2" sqref="A2"/>
    </sheetView>
  </sheetViews>
  <sheetFormatPr defaultRowHeight="14.1" customHeight="1"/>
  <cols>
    <col min="1" max="1" width="0.875" style="21" customWidth="1"/>
    <col min="2" max="2" width="7.75" style="21" customWidth="1"/>
    <col min="3" max="5" width="6.375" style="21" customWidth="1"/>
    <col min="6" max="6" width="5.375" style="21" customWidth="1"/>
    <col min="7" max="7" width="6.375" style="21" customWidth="1"/>
    <col min="8" max="8" width="3.5" style="21" customWidth="1"/>
    <col min="9" max="12" width="5.125" style="21" customWidth="1"/>
    <col min="13" max="14" width="5" style="21" customWidth="1"/>
    <col min="15" max="15" width="6.75" style="21" bestFit="1" customWidth="1"/>
    <col min="16" max="16" width="6.75" style="21" customWidth="1"/>
    <col min="17" max="19" width="4" style="21" customWidth="1"/>
    <col min="20" max="16384" width="9" style="21"/>
  </cols>
  <sheetData>
    <row r="1" spans="1:35" s="148" customFormat="1" ht="26.25" customHeight="1">
      <c r="A1" s="144" t="s">
        <v>1072</v>
      </c>
      <c r="B1" s="2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4.1" customHeight="1">
      <c r="B2" s="1498" t="s">
        <v>1622</v>
      </c>
      <c r="C2" s="1498"/>
      <c r="D2" s="1498"/>
      <c r="E2" s="1498"/>
      <c r="F2" s="1498"/>
      <c r="G2" s="1498"/>
      <c r="H2" s="1498"/>
      <c r="I2" s="1498"/>
      <c r="J2" s="1498"/>
      <c r="K2" s="1498"/>
      <c r="L2" s="1498"/>
      <c r="M2" s="1498"/>
    </row>
    <row r="3" spans="1:35" ht="16.5" customHeight="1">
      <c r="B3" s="1447" t="s">
        <v>1614</v>
      </c>
      <c r="C3" s="1501" t="s">
        <v>8</v>
      </c>
      <c r="D3" s="1501"/>
      <c r="E3" s="1501"/>
      <c r="F3" s="1501" t="s">
        <v>1844</v>
      </c>
      <c r="G3" s="1501" t="s">
        <v>10</v>
      </c>
      <c r="H3" s="1867"/>
      <c r="I3" s="1867"/>
      <c r="J3" s="1501" t="s">
        <v>1015</v>
      </c>
      <c r="K3" s="1501"/>
      <c r="L3" s="1501" t="s">
        <v>1506</v>
      </c>
      <c r="M3" s="1458"/>
    </row>
    <row r="4" spans="1:35" ht="34.5" customHeight="1">
      <c r="B4" s="1465"/>
      <c r="C4" s="442" t="s">
        <v>9</v>
      </c>
      <c r="D4" s="442" t="s">
        <v>288</v>
      </c>
      <c r="E4" s="442" t="s">
        <v>1621</v>
      </c>
      <c r="F4" s="1569"/>
      <c r="G4" s="442" t="s">
        <v>9</v>
      </c>
      <c r="H4" s="1569" t="s">
        <v>11</v>
      </c>
      <c r="I4" s="1443"/>
      <c r="J4" s="1569"/>
      <c r="K4" s="1569"/>
      <c r="L4" s="1569"/>
      <c r="M4" s="1464"/>
    </row>
    <row r="5" spans="1:35" ht="18.75" customHeight="1">
      <c r="B5" s="439" t="s">
        <v>860</v>
      </c>
      <c r="C5" s="883">
        <v>1162</v>
      </c>
      <c r="D5" s="883">
        <v>1175</v>
      </c>
      <c r="E5" s="883">
        <v>25</v>
      </c>
      <c r="F5" s="883">
        <v>124</v>
      </c>
      <c r="G5" s="883">
        <v>7553</v>
      </c>
      <c r="H5" s="2128">
        <v>9241</v>
      </c>
      <c r="I5" s="2128"/>
      <c r="J5" s="2128">
        <v>678</v>
      </c>
      <c r="K5" s="2128"/>
      <c r="L5" s="2128">
        <f t="shared" ref="L5:L10" si="0">SUM(C5:K5)</f>
        <v>19958</v>
      </c>
      <c r="M5" s="2129"/>
    </row>
    <row r="6" spans="1:35" ht="18.75" customHeight="1">
      <c r="B6" s="439" t="s">
        <v>1881</v>
      </c>
      <c r="C6" s="883">
        <v>1151</v>
      </c>
      <c r="D6" s="883">
        <v>1190</v>
      </c>
      <c r="E6" s="883">
        <v>28</v>
      </c>
      <c r="F6" s="883">
        <v>127</v>
      </c>
      <c r="G6" s="883">
        <v>7755</v>
      </c>
      <c r="H6" s="2128">
        <v>8981</v>
      </c>
      <c r="I6" s="2128"/>
      <c r="J6" s="2128">
        <v>714</v>
      </c>
      <c r="K6" s="2128"/>
      <c r="L6" s="2128">
        <f t="shared" si="0"/>
        <v>19946</v>
      </c>
      <c r="M6" s="2129"/>
    </row>
    <row r="7" spans="1:35" ht="18.75" customHeight="1">
      <c r="B7" s="439" t="s">
        <v>1941</v>
      </c>
      <c r="C7" s="883">
        <v>1168</v>
      </c>
      <c r="D7" s="883">
        <v>1178</v>
      </c>
      <c r="E7" s="883">
        <v>32</v>
      </c>
      <c r="F7" s="883">
        <v>128</v>
      </c>
      <c r="G7" s="883">
        <v>7796</v>
      </c>
      <c r="H7" s="2128">
        <v>8742</v>
      </c>
      <c r="I7" s="2128"/>
      <c r="J7" s="2128">
        <v>704</v>
      </c>
      <c r="K7" s="2128"/>
      <c r="L7" s="2128">
        <f t="shared" si="0"/>
        <v>19748</v>
      </c>
      <c r="M7" s="2129"/>
    </row>
    <row r="8" spans="1:35" ht="18.75" customHeight="1">
      <c r="B8" s="439" t="s">
        <v>1992</v>
      </c>
      <c r="C8" s="883">
        <v>1171</v>
      </c>
      <c r="D8" s="883">
        <v>1177</v>
      </c>
      <c r="E8" s="883">
        <v>31</v>
      </c>
      <c r="F8" s="883">
        <v>132</v>
      </c>
      <c r="G8" s="883">
        <v>7923</v>
      </c>
      <c r="H8" s="2128">
        <v>8495</v>
      </c>
      <c r="I8" s="2128"/>
      <c r="J8" s="2128">
        <v>715</v>
      </c>
      <c r="K8" s="2128"/>
      <c r="L8" s="2128">
        <f t="shared" si="0"/>
        <v>19644</v>
      </c>
      <c r="M8" s="2129"/>
    </row>
    <row r="9" spans="1:35" ht="18.75" customHeight="1">
      <c r="B9" s="1092" t="s">
        <v>2127</v>
      </c>
      <c r="C9" s="1093">
        <v>1190</v>
      </c>
      <c r="D9" s="1093">
        <v>1185</v>
      </c>
      <c r="E9" s="1093">
        <v>30</v>
      </c>
      <c r="F9" s="1093">
        <v>133</v>
      </c>
      <c r="G9" s="1093">
        <v>8067</v>
      </c>
      <c r="H9" s="2137">
        <v>8385</v>
      </c>
      <c r="I9" s="2137"/>
      <c r="J9" s="2137">
        <v>665</v>
      </c>
      <c r="K9" s="2137"/>
      <c r="L9" s="2137">
        <f t="shared" si="0"/>
        <v>19655</v>
      </c>
      <c r="M9" s="2138"/>
    </row>
    <row r="10" spans="1:35" ht="18.75" customHeight="1">
      <c r="B10" s="1064" t="s">
        <v>2238</v>
      </c>
      <c r="C10" s="892">
        <v>1240</v>
      </c>
      <c r="D10" s="892">
        <v>1183</v>
      </c>
      <c r="E10" s="892">
        <v>29</v>
      </c>
      <c r="F10" s="892">
        <v>134</v>
      </c>
      <c r="G10" s="892">
        <v>8301</v>
      </c>
      <c r="H10" s="2135">
        <v>8286</v>
      </c>
      <c r="I10" s="2135"/>
      <c r="J10" s="2135">
        <v>657</v>
      </c>
      <c r="K10" s="2135"/>
      <c r="L10" s="2135">
        <f t="shared" si="0"/>
        <v>19830</v>
      </c>
      <c r="M10" s="2136"/>
    </row>
    <row r="11" spans="1:35" ht="16.5" customHeight="1">
      <c r="B11" s="331" t="s">
        <v>418</v>
      </c>
      <c r="C11" s="291" t="s">
        <v>391</v>
      </c>
      <c r="D11" s="291"/>
      <c r="E11" s="291"/>
    </row>
    <row r="12" spans="1:35" ht="16.5" customHeight="1">
      <c r="B12" s="29"/>
      <c r="C12" s="2110"/>
      <c r="D12" s="2132"/>
      <c r="E12" s="2132"/>
      <c r="F12" s="2132"/>
      <c r="G12" s="2132"/>
      <c r="H12" s="2132"/>
      <c r="I12" s="2132"/>
      <c r="J12" s="29"/>
      <c r="K12" s="29"/>
      <c r="L12" s="29"/>
      <c r="M12" s="29"/>
    </row>
    <row r="14" spans="1:35" ht="7.5" customHeight="1"/>
    <row r="15" spans="1:35" s="148" customFormat="1" ht="26.25" customHeight="1">
      <c r="A15" s="144" t="s">
        <v>2231</v>
      </c>
      <c r="B15" s="150"/>
      <c r="C15" s="150"/>
      <c r="D15" s="150"/>
      <c r="E15" s="150"/>
      <c r="F15" s="150"/>
      <c r="G15" s="150"/>
      <c r="H15" s="150"/>
      <c r="I15" s="150"/>
      <c r="J15" s="150"/>
      <c r="K15" s="150"/>
      <c r="L15" s="150"/>
      <c r="M15" s="150"/>
      <c r="N15" s="150"/>
      <c r="O15" s="150"/>
      <c r="P15" s="150"/>
      <c r="Q15" s="150"/>
      <c r="R15" s="150"/>
      <c r="S15" s="150"/>
      <c r="T15" s="150"/>
      <c r="U15" s="150"/>
      <c r="V15" s="150"/>
      <c r="W15" s="150"/>
      <c r="X15" s="149"/>
      <c r="Y15" s="149"/>
      <c r="Z15" s="149"/>
      <c r="AA15" s="149"/>
      <c r="AB15" s="149"/>
      <c r="AC15" s="149"/>
      <c r="AD15" s="149"/>
      <c r="AE15" s="149"/>
      <c r="AF15" s="149"/>
      <c r="AG15" s="149"/>
      <c r="AH15" s="149"/>
      <c r="AI15" s="149"/>
    </row>
    <row r="16" spans="1:35" ht="13.5" customHeight="1">
      <c r="B16" s="1498" t="s">
        <v>1623</v>
      </c>
      <c r="C16" s="1498"/>
      <c r="D16" s="1498"/>
      <c r="E16" s="1498"/>
      <c r="F16" s="1498"/>
      <c r="G16" s="1498"/>
      <c r="H16" s="1498"/>
      <c r="I16" s="1498"/>
      <c r="J16" s="1498"/>
      <c r="K16" s="1498"/>
      <c r="L16" s="1498"/>
      <c r="M16" s="1498"/>
      <c r="N16" s="1498"/>
      <c r="O16" s="1498"/>
      <c r="P16" s="1498"/>
    </row>
    <row r="17" spans="1:16" ht="18" customHeight="1">
      <c r="B17" s="2133" t="s">
        <v>1614</v>
      </c>
      <c r="C17" s="1815" t="s">
        <v>1009</v>
      </c>
      <c r="D17" s="1815"/>
      <c r="E17" s="1815"/>
      <c r="F17" s="1815" t="s">
        <v>2146</v>
      </c>
      <c r="G17" s="2130" t="s">
        <v>1810</v>
      </c>
      <c r="H17" s="2130" t="s">
        <v>1811</v>
      </c>
      <c r="I17" s="1815" t="s">
        <v>1812</v>
      </c>
      <c r="J17" s="1815"/>
      <c r="K17" s="1815" t="s">
        <v>875</v>
      </c>
      <c r="L17" s="1815"/>
      <c r="M17" s="1815" t="s">
        <v>876</v>
      </c>
      <c r="N17" s="1815" t="s">
        <v>455</v>
      </c>
      <c r="O17" s="1815" t="s">
        <v>456</v>
      </c>
      <c r="P17" s="2115" t="s">
        <v>1506</v>
      </c>
    </row>
    <row r="18" spans="1:16" ht="34.5" customHeight="1">
      <c r="B18" s="2134"/>
      <c r="C18" s="483" t="s">
        <v>287</v>
      </c>
      <c r="D18" s="483" t="s">
        <v>2147</v>
      </c>
      <c r="E18" s="483" t="s">
        <v>2148</v>
      </c>
      <c r="F18" s="1444"/>
      <c r="G18" s="2131"/>
      <c r="H18" s="2131"/>
      <c r="I18" s="484" t="s">
        <v>1813</v>
      </c>
      <c r="J18" s="484" t="s">
        <v>874</v>
      </c>
      <c r="K18" s="484" t="s">
        <v>1813</v>
      </c>
      <c r="L18" s="484" t="s">
        <v>874</v>
      </c>
      <c r="M18" s="1444"/>
      <c r="N18" s="1444"/>
      <c r="O18" s="1444"/>
      <c r="P18" s="1844"/>
    </row>
    <row r="19" spans="1:16" ht="18.75" customHeight="1">
      <c r="B19" s="1066" t="s">
        <v>860</v>
      </c>
      <c r="C19" s="871">
        <v>2470</v>
      </c>
      <c r="D19" s="871">
        <v>146</v>
      </c>
      <c r="E19" s="871">
        <v>222</v>
      </c>
      <c r="F19" s="871">
        <v>27</v>
      </c>
      <c r="G19" s="871">
        <v>491</v>
      </c>
      <c r="H19" s="871">
        <v>1</v>
      </c>
      <c r="I19" s="871">
        <v>70</v>
      </c>
      <c r="J19" s="871">
        <v>4195</v>
      </c>
      <c r="K19" s="871">
        <v>1</v>
      </c>
      <c r="L19" s="885">
        <v>10789</v>
      </c>
      <c r="M19" s="871">
        <v>549</v>
      </c>
      <c r="N19" s="871">
        <v>55</v>
      </c>
      <c r="O19" s="871">
        <v>1876</v>
      </c>
      <c r="P19" s="886">
        <v>20892</v>
      </c>
    </row>
    <row r="20" spans="1:16" ht="18.75" customHeight="1">
      <c r="B20" s="1066" t="s">
        <v>1881</v>
      </c>
      <c r="C20" s="871">
        <v>2409</v>
      </c>
      <c r="D20" s="871">
        <v>128</v>
      </c>
      <c r="E20" s="871">
        <v>263</v>
      </c>
      <c r="F20" s="871">
        <v>29</v>
      </c>
      <c r="G20" s="871">
        <v>462</v>
      </c>
      <c r="H20" s="871" t="s">
        <v>15</v>
      </c>
      <c r="I20" s="871">
        <v>79</v>
      </c>
      <c r="J20" s="871">
        <v>4079</v>
      </c>
      <c r="K20" s="871">
        <v>1</v>
      </c>
      <c r="L20" s="885">
        <v>11235</v>
      </c>
      <c r="M20" s="871">
        <v>558</v>
      </c>
      <c r="N20" s="871">
        <v>52</v>
      </c>
      <c r="O20" s="871">
        <v>1784</v>
      </c>
      <c r="P20" s="886">
        <v>21079</v>
      </c>
    </row>
    <row r="21" spans="1:16" ht="18.75" customHeight="1">
      <c r="B21" s="1066" t="s">
        <v>1941</v>
      </c>
      <c r="C21" s="871">
        <v>2358</v>
      </c>
      <c r="D21" s="871">
        <v>115</v>
      </c>
      <c r="E21" s="871">
        <v>282</v>
      </c>
      <c r="F21" s="871">
        <v>31</v>
      </c>
      <c r="G21" s="871">
        <v>504</v>
      </c>
      <c r="H21" s="871" t="s">
        <v>15</v>
      </c>
      <c r="I21" s="871">
        <v>81</v>
      </c>
      <c r="J21" s="871">
        <v>4128</v>
      </c>
      <c r="K21" s="871">
        <v>2</v>
      </c>
      <c r="L21" s="885">
        <v>11782</v>
      </c>
      <c r="M21" s="871">
        <v>570</v>
      </c>
      <c r="N21" s="871">
        <v>51</v>
      </c>
      <c r="O21" s="871">
        <v>1671</v>
      </c>
      <c r="P21" s="886">
        <v>21575</v>
      </c>
    </row>
    <row r="22" spans="1:16" ht="18.75" customHeight="1">
      <c r="B22" s="1066" t="s">
        <v>1992</v>
      </c>
      <c r="C22" s="871">
        <v>2223</v>
      </c>
      <c r="D22" s="871">
        <v>106</v>
      </c>
      <c r="E22" s="871">
        <v>290</v>
      </c>
      <c r="F22" s="871">
        <v>32</v>
      </c>
      <c r="G22" s="871">
        <v>467</v>
      </c>
      <c r="H22" s="871" t="s">
        <v>15</v>
      </c>
      <c r="I22" s="871">
        <v>82</v>
      </c>
      <c r="J22" s="871">
        <v>4058</v>
      </c>
      <c r="K22" s="871">
        <v>3</v>
      </c>
      <c r="L22" s="885">
        <v>12044</v>
      </c>
      <c r="M22" s="871">
        <v>569</v>
      </c>
      <c r="N22" s="871">
        <v>53</v>
      </c>
      <c r="O22" s="871">
        <v>1565</v>
      </c>
      <c r="P22" s="886">
        <v>21492</v>
      </c>
    </row>
    <row r="23" spans="1:16" ht="18.75" customHeight="1">
      <c r="B23" s="1094" t="s">
        <v>2127</v>
      </c>
      <c r="C23" s="1095">
        <v>2118</v>
      </c>
      <c r="D23" s="1095">
        <v>114</v>
      </c>
      <c r="E23" s="1095">
        <v>291</v>
      </c>
      <c r="F23" s="1095">
        <v>31</v>
      </c>
      <c r="G23" s="1095">
        <v>475</v>
      </c>
      <c r="H23" s="1095" t="s">
        <v>15</v>
      </c>
      <c r="I23" s="1095">
        <v>77</v>
      </c>
      <c r="J23" s="1095">
        <v>3937</v>
      </c>
      <c r="K23" s="1095">
        <v>2</v>
      </c>
      <c r="L23" s="1096">
        <v>11996</v>
      </c>
      <c r="M23" s="1095">
        <v>564</v>
      </c>
      <c r="N23" s="1095">
        <v>50</v>
      </c>
      <c r="O23" s="1095">
        <v>1493</v>
      </c>
      <c r="P23" s="1097">
        <v>21148</v>
      </c>
    </row>
    <row r="24" spans="1:16" ht="18.75" customHeight="1">
      <c r="B24" s="1063" t="s">
        <v>2238</v>
      </c>
      <c r="C24" s="872">
        <v>1988</v>
      </c>
      <c r="D24" s="872">
        <v>115</v>
      </c>
      <c r="E24" s="872">
        <v>293</v>
      </c>
      <c r="F24" s="872">
        <v>31</v>
      </c>
      <c r="G24" s="872">
        <v>463</v>
      </c>
      <c r="H24" s="872" t="s">
        <v>2280</v>
      </c>
      <c r="I24" s="872">
        <v>71</v>
      </c>
      <c r="J24" s="872">
        <v>3872</v>
      </c>
      <c r="K24" s="872">
        <v>3</v>
      </c>
      <c r="L24" s="1419">
        <v>12154</v>
      </c>
      <c r="M24" s="872">
        <v>591</v>
      </c>
      <c r="N24" s="872">
        <v>49</v>
      </c>
      <c r="O24" s="872">
        <v>1416</v>
      </c>
      <c r="P24" s="1420">
        <v>21046</v>
      </c>
    </row>
    <row r="25" spans="1:16" ht="18" customHeight="1">
      <c r="B25" s="331" t="s">
        <v>418</v>
      </c>
      <c r="C25" s="291" t="s">
        <v>1951</v>
      </c>
      <c r="D25" s="291"/>
    </row>
    <row r="26" spans="1:16" ht="18" customHeight="1">
      <c r="B26" s="17"/>
    </row>
    <row r="27" spans="1:16" ht="18" customHeight="1">
      <c r="B27" s="29"/>
      <c r="C27" s="2110"/>
      <c r="D27" s="2110"/>
      <c r="E27" s="2110"/>
      <c r="F27" s="2110"/>
      <c r="G27" s="2110"/>
      <c r="H27" s="2110"/>
      <c r="I27" s="2110"/>
      <c r="J27" s="29"/>
      <c r="K27" s="29"/>
      <c r="L27" s="29"/>
      <c r="M27" s="29"/>
      <c r="N27" s="29"/>
      <c r="O27" s="29"/>
      <c r="P27" s="29"/>
    </row>
    <row r="28" spans="1:16" ht="13.5">
      <c r="B28" s="29"/>
      <c r="C28" s="29"/>
      <c r="D28" s="72"/>
      <c r="E28" s="72"/>
      <c r="F28" s="29"/>
      <c r="G28" s="29"/>
      <c r="H28" s="29"/>
      <c r="I28" s="29"/>
      <c r="J28" s="29"/>
      <c r="K28" s="29"/>
      <c r="L28" s="29"/>
      <c r="M28" s="29"/>
      <c r="N28" s="29"/>
      <c r="O28" s="29"/>
      <c r="P28" s="29"/>
    </row>
    <row r="29" spans="1:16" ht="26.25" customHeight="1">
      <c r="A29" s="144" t="s">
        <v>1073</v>
      </c>
      <c r="B29" s="150"/>
      <c r="C29" s="150"/>
      <c r="D29" s="150"/>
      <c r="E29" s="150"/>
      <c r="F29" s="150"/>
      <c r="G29" s="150"/>
      <c r="H29" s="150"/>
      <c r="I29" s="150"/>
      <c r="J29" s="150"/>
      <c r="K29" s="150"/>
      <c r="L29" s="150"/>
      <c r="M29" s="150"/>
      <c r="N29" s="150"/>
      <c r="O29" s="150"/>
      <c r="P29" s="150"/>
    </row>
    <row r="30" spans="1:16" ht="18" customHeight="1">
      <c r="E30" s="2139" t="s">
        <v>871</v>
      </c>
      <c r="F30" s="2139"/>
      <c r="G30" s="2139"/>
      <c r="H30" s="2139"/>
      <c r="I30" s="2139"/>
      <c r="J30" s="2139"/>
    </row>
    <row r="31" spans="1:16" ht="18" customHeight="1">
      <c r="B31" s="11"/>
      <c r="C31" s="11"/>
      <c r="D31" s="45"/>
      <c r="E31" s="291"/>
      <c r="F31" s="272"/>
      <c r="G31" s="1498" t="s">
        <v>1016</v>
      </c>
      <c r="H31" s="1498"/>
      <c r="I31" s="1498"/>
      <c r="J31" s="1498"/>
    </row>
    <row r="32" spans="1:16" ht="19.5" customHeight="1">
      <c r="B32" s="1447" t="s">
        <v>1614</v>
      </c>
      <c r="C32" s="1448"/>
      <c r="D32" s="1448" t="s">
        <v>873</v>
      </c>
      <c r="E32" s="1448"/>
      <c r="F32" s="1448" t="s">
        <v>872</v>
      </c>
      <c r="G32" s="1448"/>
      <c r="H32" s="1448" t="s">
        <v>1506</v>
      </c>
      <c r="I32" s="1448"/>
      <c r="J32" s="1458"/>
      <c r="M32" s="7"/>
      <c r="N32" s="7"/>
      <c r="O32" s="7"/>
      <c r="P32" s="30"/>
    </row>
    <row r="33" spans="2:21" ht="19.5" customHeight="1">
      <c r="B33" s="1541" t="s">
        <v>433</v>
      </c>
      <c r="C33" s="1449"/>
      <c r="D33" s="2124">
        <v>9899</v>
      </c>
      <c r="E33" s="2124"/>
      <c r="F33" s="2124">
        <v>3776</v>
      </c>
      <c r="G33" s="2124"/>
      <c r="H33" s="2124">
        <v>13675</v>
      </c>
      <c r="I33" s="2124"/>
      <c r="J33" s="2125"/>
      <c r="M33" s="32"/>
      <c r="N33" s="32"/>
      <c r="O33" s="32"/>
      <c r="P33" s="30"/>
      <c r="T33" s="94"/>
      <c r="U33" s="94"/>
    </row>
    <row r="34" spans="2:21" ht="19.5" customHeight="1">
      <c r="B34" s="1541" t="s">
        <v>860</v>
      </c>
      <c r="C34" s="1449"/>
      <c r="D34" s="2124">
        <v>10308</v>
      </c>
      <c r="E34" s="2124"/>
      <c r="F34" s="2124">
        <v>3957</v>
      </c>
      <c r="G34" s="2124"/>
      <c r="H34" s="2124">
        <v>14265</v>
      </c>
      <c r="I34" s="2124"/>
      <c r="J34" s="2125"/>
      <c r="M34" s="32"/>
      <c r="N34" s="32"/>
      <c r="O34" s="32"/>
      <c r="P34" s="30"/>
      <c r="T34" s="94"/>
      <c r="U34" s="94"/>
    </row>
    <row r="35" spans="2:21" ht="19.5" customHeight="1">
      <c r="B35" s="1541" t="s">
        <v>1881</v>
      </c>
      <c r="C35" s="1449"/>
      <c r="D35" s="2124">
        <v>10113</v>
      </c>
      <c r="E35" s="2124"/>
      <c r="F35" s="2124">
        <v>3936</v>
      </c>
      <c r="G35" s="2124"/>
      <c r="H35" s="2124">
        <v>14049</v>
      </c>
      <c r="I35" s="2124"/>
      <c r="J35" s="2125"/>
      <c r="M35" s="32"/>
      <c r="N35" s="32"/>
      <c r="O35" s="32"/>
      <c r="P35" s="30"/>
      <c r="T35" s="94"/>
      <c r="U35" s="94"/>
    </row>
    <row r="36" spans="2:21" ht="19.5" customHeight="1">
      <c r="B36" s="1541" t="s">
        <v>1941</v>
      </c>
      <c r="C36" s="1449"/>
      <c r="D36" s="2124">
        <v>10197</v>
      </c>
      <c r="E36" s="2124"/>
      <c r="F36" s="2124">
        <v>4048</v>
      </c>
      <c r="G36" s="2124"/>
      <c r="H36" s="2124">
        <v>14245</v>
      </c>
      <c r="I36" s="2124"/>
      <c r="J36" s="2125"/>
      <c r="M36" s="32"/>
      <c r="N36" s="32"/>
      <c r="O36" s="32"/>
      <c r="P36" s="44"/>
      <c r="T36" s="94"/>
      <c r="U36" s="94"/>
    </row>
    <row r="37" spans="2:21" ht="19.5" customHeight="1">
      <c r="B37" s="2082" t="s">
        <v>1992</v>
      </c>
      <c r="C37" s="2083"/>
      <c r="D37" s="2126">
        <v>10193</v>
      </c>
      <c r="E37" s="2126"/>
      <c r="F37" s="2126">
        <v>4061</v>
      </c>
      <c r="G37" s="2126"/>
      <c r="H37" s="2126">
        <v>14254</v>
      </c>
      <c r="I37" s="2126"/>
      <c r="J37" s="2127"/>
      <c r="M37" s="41"/>
      <c r="N37" s="41"/>
      <c r="O37" s="41"/>
      <c r="P37" s="30"/>
      <c r="T37" s="94"/>
      <c r="U37" s="94"/>
    </row>
    <row r="38" spans="2:21" ht="19.5" customHeight="1">
      <c r="B38" s="1577" t="s">
        <v>2127</v>
      </c>
      <c r="C38" s="2073"/>
      <c r="D38" s="2122">
        <v>10520</v>
      </c>
      <c r="E38" s="2122"/>
      <c r="F38" s="2122">
        <v>4091</v>
      </c>
      <c r="G38" s="2122"/>
      <c r="H38" s="2122">
        <v>14611</v>
      </c>
      <c r="I38" s="2122"/>
      <c r="J38" s="2123"/>
      <c r="M38" s="41"/>
      <c r="N38" s="41"/>
      <c r="O38" s="41"/>
      <c r="P38" s="30"/>
      <c r="T38" s="94"/>
      <c r="U38" s="94"/>
    </row>
    <row r="39" spans="2:21" ht="15.75" customHeight="1">
      <c r="B39" s="332" t="s">
        <v>418</v>
      </c>
      <c r="C39" s="291" t="s">
        <v>391</v>
      </c>
      <c r="D39" s="272"/>
      <c r="E39" s="291"/>
      <c r="F39" s="291"/>
      <c r="G39" s="291"/>
    </row>
    <row r="40" spans="2:21" ht="14.1" customHeight="1">
      <c r="B40" s="291" t="s">
        <v>396</v>
      </c>
      <c r="C40" s="291" t="s">
        <v>397</v>
      </c>
      <c r="D40" s="291"/>
      <c r="E40" s="291"/>
      <c r="F40" s="291"/>
      <c r="G40" s="291"/>
    </row>
  </sheetData>
  <mergeCells count="70">
    <mergeCell ref="G31:J31"/>
    <mergeCell ref="H7:I7"/>
    <mergeCell ref="E30:J30"/>
    <mergeCell ref="C27:I27"/>
    <mergeCell ref="G17:G18"/>
    <mergeCell ref="H9:I9"/>
    <mergeCell ref="J9:K9"/>
    <mergeCell ref="I17:J17"/>
    <mergeCell ref="H5:I5"/>
    <mergeCell ref="C12:I12"/>
    <mergeCell ref="B16:P16"/>
    <mergeCell ref="B17:B18"/>
    <mergeCell ref="C17:E17"/>
    <mergeCell ref="F17:F18"/>
    <mergeCell ref="P17:P18"/>
    <mergeCell ref="K17:L17"/>
    <mergeCell ref="H10:I10"/>
    <mergeCell ref="J10:K10"/>
    <mergeCell ref="N17:N18"/>
    <mergeCell ref="L10:M10"/>
    <mergeCell ref="L9:M9"/>
    <mergeCell ref="L7:M7"/>
    <mergeCell ref="L8:M8"/>
    <mergeCell ref="B35:C35"/>
    <mergeCell ref="B32:C32"/>
    <mergeCell ref="O17:O18"/>
    <mergeCell ref="M17:M18"/>
    <mergeCell ref="D33:E33"/>
    <mergeCell ref="D34:E34"/>
    <mergeCell ref="F32:G32"/>
    <mergeCell ref="F33:G33"/>
    <mergeCell ref="F35:G35"/>
    <mergeCell ref="H32:J32"/>
    <mergeCell ref="H33:J33"/>
    <mergeCell ref="H34:J34"/>
    <mergeCell ref="B33:C33"/>
    <mergeCell ref="B34:C34"/>
    <mergeCell ref="D32:E32"/>
    <mergeCell ref="H17:H18"/>
    <mergeCell ref="B2:M2"/>
    <mergeCell ref="J8:K8"/>
    <mergeCell ref="J5:K5"/>
    <mergeCell ref="J6:K6"/>
    <mergeCell ref="J7:K7"/>
    <mergeCell ref="L6:M6"/>
    <mergeCell ref="C3:E3"/>
    <mergeCell ref="L3:M4"/>
    <mergeCell ref="H4:I4"/>
    <mergeCell ref="H8:I8"/>
    <mergeCell ref="B3:B4"/>
    <mergeCell ref="G3:I3"/>
    <mergeCell ref="J3:K4"/>
    <mergeCell ref="F3:F4"/>
    <mergeCell ref="H6:I6"/>
    <mergeCell ref="L5:M5"/>
    <mergeCell ref="F34:G34"/>
    <mergeCell ref="H35:J35"/>
    <mergeCell ref="F36:G36"/>
    <mergeCell ref="H37:J37"/>
    <mergeCell ref="D35:E35"/>
    <mergeCell ref="D36:E36"/>
    <mergeCell ref="D37:E37"/>
    <mergeCell ref="F37:G37"/>
    <mergeCell ref="B38:C38"/>
    <mergeCell ref="D38:E38"/>
    <mergeCell ref="F38:G38"/>
    <mergeCell ref="H38:J38"/>
    <mergeCell ref="H36:J36"/>
    <mergeCell ref="B37:C37"/>
    <mergeCell ref="B36:C3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8"/>
  <sheetViews>
    <sheetView zoomScaleNormal="100" workbookViewId="0">
      <selection activeCell="B1" sqref="B1"/>
    </sheetView>
  </sheetViews>
  <sheetFormatPr defaultRowHeight="12"/>
  <cols>
    <col min="1" max="1" width="1.25" style="30" customWidth="1"/>
    <col min="2" max="4" width="3.875" style="30" customWidth="1"/>
    <col min="5" max="5" width="4.75" style="30" customWidth="1"/>
    <col min="6" max="11" width="3.875" style="30" customWidth="1"/>
    <col min="12" max="12" width="6.125" style="30" customWidth="1"/>
    <col min="13" max="24" width="3.875" style="30" customWidth="1"/>
    <col min="25" max="25" width="4" style="30" customWidth="1"/>
    <col min="26" max="26" width="3.875" style="30" customWidth="1"/>
    <col min="27" max="29" width="3.75" style="30" customWidth="1"/>
    <col min="30" max="31" width="3.875" style="30" customWidth="1"/>
    <col min="32" max="32" width="3.75" style="30" customWidth="1"/>
    <col min="33" max="34" width="3.875" style="30" customWidth="1"/>
    <col min="35" max="16384" width="9" style="30"/>
  </cols>
  <sheetData>
    <row r="1" spans="1:35" s="148" customFormat="1" ht="26.25" customHeight="1">
      <c r="A1" s="144" t="s">
        <v>407</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c r="A2" s="100"/>
      <c r="B2" s="300"/>
      <c r="C2" s="300"/>
      <c r="D2" s="300"/>
      <c r="E2" s="300"/>
      <c r="F2" s="300"/>
      <c r="G2" s="300"/>
      <c r="H2" s="300"/>
      <c r="I2" s="300"/>
      <c r="J2" s="295"/>
      <c r="K2" s="295" t="s">
        <v>2433</v>
      </c>
      <c r="L2" s="295"/>
      <c r="M2" s="334"/>
      <c r="N2" s="1380"/>
      <c r="O2" s="1380"/>
      <c r="P2" s="1380"/>
    </row>
    <row r="3" spans="1:35" ht="18.75" customHeight="1">
      <c r="A3" s="100"/>
      <c r="B3" s="1711" t="s">
        <v>408</v>
      </c>
      <c r="C3" s="2063"/>
      <c r="D3" s="1721"/>
      <c r="E3" s="1704" t="s">
        <v>409</v>
      </c>
      <c r="F3" s="2063"/>
      <c r="G3" s="1721"/>
      <c r="H3" s="1704" t="s">
        <v>410</v>
      </c>
      <c r="I3" s="2063"/>
      <c r="J3" s="1721"/>
      <c r="K3" s="1704" t="s">
        <v>411</v>
      </c>
      <c r="L3" s="2063"/>
      <c r="M3" s="1721"/>
      <c r="N3" s="1704" t="s">
        <v>412</v>
      </c>
      <c r="O3" s="2063"/>
      <c r="P3" s="2140"/>
    </row>
    <row r="4" spans="1:35" ht="18.75" customHeight="1">
      <c r="A4" s="100"/>
      <c r="B4" s="1465" t="s">
        <v>1881</v>
      </c>
      <c r="C4" s="1443"/>
      <c r="D4" s="1443"/>
      <c r="E4" s="1696">
        <v>3</v>
      </c>
      <c r="F4" s="1696"/>
      <c r="G4" s="1696"/>
      <c r="H4" s="1696">
        <v>40</v>
      </c>
      <c r="I4" s="1696"/>
      <c r="J4" s="1696"/>
      <c r="K4" s="1696">
        <v>20</v>
      </c>
      <c r="L4" s="1696"/>
      <c r="M4" s="1696"/>
      <c r="N4" s="1696">
        <v>22</v>
      </c>
      <c r="O4" s="1696"/>
      <c r="P4" s="1700"/>
    </row>
    <row r="5" spans="1:35" ht="18.75" customHeight="1">
      <c r="A5" s="100"/>
      <c r="B5" s="1465" t="s">
        <v>1941</v>
      </c>
      <c r="C5" s="1443"/>
      <c r="D5" s="1443"/>
      <c r="E5" s="1696">
        <v>3</v>
      </c>
      <c r="F5" s="1696"/>
      <c r="G5" s="1696"/>
      <c r="H5" s="1696">
        <v>41</v>
      </c>
      <c r="I5" s="1696"/>
      <c r="J5" s="1696"/>
      <c r="K5" s="1696">
        <v>20</v>
      </c>
      <c r="L5" s="1696"/>
      <c r="M5" s="1696"/>
      <c r="N5" s="1696">
        <v>22</v>
      </c>
      <c r="O5" s="1696"/>
      <c r="P5" s="1700"/>
    </row>
    <row r="6" spans="1:35" ht="18.75" customHeight="1">
      <c r="A6" s="100"/>
      <c r="B6" s="1465" t="s">
        <v>1992</v>
      </c>
      <c r="C6" s="1443"/>
      <c r="D6" s="1443"/>
      <c r="E6" s="1696">
        <v>3</v>
      </c>
      <c r="F6" s="1696"/>
      <c r="G6" s="1696"/>
      <c r="H6" s="1696">
        <v>42</v>
      </c>
      <c r="I6" s="1696"/>
      <c r="J6" s="1696"/>
      <c r="K6" s="1696">
        <v>17</v>
      </c>
      <c r="L6" s="1696"/>
      <c r="M6" s="1696"/>
      <c r="N6" s="1696">
        <v>22</v>
      </c>
      <c r="O6" s="1696"/>
      <c r="P6" s="1700"/>
    </row>
    <row r="7" spans="1:35" ht="18.75" customHeight="1">
      <c r="A7" s="100"/>
      <c r="B7" s="2152" t="s">
        <v>2127</v>
      </c>
      <c r="C7" s="1936"/>
      <c r="D7" s="1936"/>
      <c r="E7" s="2141">
        <v>3</v>
      </c>
      <c r="F7" s="2141"/>
      <c r="G7" s="2141"/>
      <c r="H7" s="2141">
        <v>43</v>
      </c>
      <c r="I7" s="2141"/>
      <c r="J7" s="2141"/>
      <c r="K7" s="2141">
        <v>18</v>
      </c>
      <c r="L7" s="2141"/>
      <c r="M7" s="2141"/>
      <c r="N7" s="2141">
        <v>23</v>
      </c>
      <c r="O7" s="2141"/>
      <c r="P7" s="2142"/>
    </row>
    <row r="8" spans="1:35" ht="18.75" customHeight="1">
      <c r="A8" s="100"/>
      <c r="B8" s="1434" t="s">
        <v>2238</v>
      </c>
      <c r="C8" s="1435"/>
      <c r="D8" s="1435"/>
      <c r="E8" s="1774">
        <v>3</v>
      </c>
      <c r="F8" s="1774"/>
      <c r="G8" s="1774"/>
      <c r="H8" s="1774">
        <v>42</v>
      </c>
      <c r="I8" s="1774"/>
      <c r="J8" s="1774"/>
      <c r="K8" s="1774">
        <v>18</v>
      </c>
      <c r="L8" s="1774"/>
      <c r="M8" s="1774"/>
      <c r="N8" s="1774">
        <v>23</v>
      </c>
      <c r="O8" s="1774"/>
      <c r="P8" s="1775"/>
    </row>
    <row r="9" spans="1:35" ht="15.95" customHeight="1">
      <c r="B9" s="291" t="s">
        <v>1592</v>
      </c>
      <c r="C9" s="21"/>
      <c r="D9" s="16"/>
      <c r="F9" s="68"/>
      <c r="G9" s="68"/>
      <c r="H9" s="68"/>
      <c r="I9" s="68"/>
      <c r="J9" s="68"/>
      <c r="K9" s="68"/>
      <c r="L9" s="68"/>
      <c r="M9" s="68"/>
      <c r="N9" s="68"/>
      <c r="O9" s="68"/>
    </row>
    <row r="10" spans="1:35" ht="15.95" customHeight="1">
      <c r="B10" s="7"/>
      <c r="C10" s="2151"/>
      <c r="D10" s="2151"/>
      <c r="E10" s="2151"/>
      <c r="F10" s="2151"/>
      <c r="G10" s="2151"/>
      <c r="H10" s="2151"/>
      <c r="I10" s="2151"/>
      <c r="J10" s="2151"/>
      <c r="K10" s="2151"/>
      <c r="L10" s="2151"/>
      <c r="M10" s="7"/>
      <c r="N10" s="7"/>
      <c r="O10" s="7"/>
      <c r="P10" s="7"/>
    </row>
    <row r="11" spans="1:35" ht="47.25" customHeight="1">
      <c r="B11" s="11"/>
      <c r="C11" s="11"/>
      <c r="D11" s="7"/>
      <c r="E11" s="29"/>
      <c r="F11" s="68"/>
      <c r="G11" s="68"/>
      <c r="H11" s="68"/>
      <c r="I11" s="68"/>
      <c r="J11" s="68"/>
      <c r="K11" s="68"/>
      <c r="L11" s="68"/>
      <c r="M11" s="68"/>
      <c r="N11" s="68"/>
      <c r="O11" s="68"/>
    </row>
    <row r="12" spans="1:35" s="148" customFormat="1" ht="26.25" customHeight="1">
      <c r="A12" s="144" t="s">
        <v>381</v>
      </c>
      <c r="B12" s="150"/>
      <c r="C12" s="150"/>
      <c r="D12" s="150"/>
      <c r="E12" s="150"/>
      <c r="F12" s="150"/>
      <c r="G12" s="150"/>
      <c r="H12" s="150"/>
      <c r="I12" s="150"/>
      <c r="J12" s="150"/>
      <c r="K12" s="150"/>
      <c r="L12" s="150"/>
      <c r="M12" s="150"/>
      <c r="N12" s="150"/>
      <c r="O12" s="150"/>
      <c r="P12" s="150"/>
      <c r="Q12" s="150"/>
      <c r="R12" s="150"/>
      <c r="S12" s="150"/>
      <c r="T12" s="150"/>
      <c r="U12" s="150"/>
      <c r="V12" s="150"/>
      <c r="W12" s="150"/>
      <c r="X12" s="149"/>
      <c r="Y12" s="149"/>
      <c r="Z12" s="149"/>
      <c r="AA12" s="149"/>
      <c r="AB12" s="149"/>
      <c r="AC12" s="149"/>
      <c r="AD12" s="149"/>
      <c r="AE12" s="149"/>
      <c r="AF12" s="149"/>
      <c r="AG12" s="149"/>
      <c r="AH12" s="149"/>
      <c r="AI12" s="149"/>
    </row>
    <row r="13" spans="1:35" ht="15.95" customHeight="1">
      <c r="B13" s="16"/>
      <c r="C13" s="16"/>
      <c r="D13" s="16"/>
      <c r="F13" s="68"/>
      <c r="G13" s="68"/>
      <c r="H13" s="68"/>
      <c r="I13" s="68"/>
      <c r="K13" s="68"/>
      <c r="L13" s="68"/>
      <c r="M13" s="295" t="s">
        <v>382</v>
      </c>
      <c r="N13" s="339"/>
      <c r="O13" s="295"/>
      <c r="P13" s="295"/>
      <c r="Q13" s="295" t="s">
        <v>128</v>
      </c>
      <c r="R13" s="295"/>
      <c r="S13" s="295"/>
    </row>
    <row r="14" spans="1:35" ht="18.75" customHeight="1">
      <c r="B14" s="1447" t="s">
        <v>408</v>
      </c>
      <c r="C14" s="1448"/>
      <c r="D14" s="1448"/>
      <c r="E14" s="1485" t="s">
        <v>383</v>
      </c>
      <c r="F14" s="1485"/>
      <c r="G14" s="1485" t="s">
        <v>384</v>
      </c>
      <c r="H14" s="1485"/>
      <c r="I14" s="1485" t="s">
        <v>385</v>
      </c>
      <c r="J14" s="1485"/>
      <c r="K14" s="1485" t="s">
        <v>386</v>
      </c>
      <c r="L14" s="1485"/>
      <c r="M14" s="1485" t="s">
        <v>387</v>
      </c>
      <c r="N14" s="1485"/>
      <c r="O14" s="1485" t="s">
        <v>388</v>
      </c>
      <c r="P14" s="1485"/>
      <c r="Q14" s="1485" t="s">
        <v>389</v>
      </c>
      <c r="R14" s="1647"/>
      <c r="S14" s="7"/>
      <c r="T14" s="2113"/>
      <c r="U14" s="2113"/>
      <c r="V14" s="2113"/>
      <c r="W14" s="26"/>
      <c r="X14" s="26"/>
      <c r="Y14" s="26"/>
    </row>
    <row r="15" spans="1:35" ht="18.75" customHeight="1">
      <c r="B15" s="1465" t="s">
        <v>1210</v>
      </c>
      <c r="C15" s="1443"/>
      <c r="D15" s="1443"/>
      <c r="E15" s="1696">
        <v>84</v>
      </c>
      <c r="F15" s="1696"/>
      <c r="G15" s="1696">
        <v>22</v>
      </c>
      <c r="H15" s="1696"/>
      <c r="I15" s="1696">
        <v>67</v>
      </c>
      <c r="J15" s="1696"/>
      <c r="K15" s="1696">
        <v>29</v>
      </c>
      <c r="L15" s="1696"/>
      <c r="M15" s="1696">
        <v>27</v>
      </c>
      <c r="N15" s="1696"/>
      <c r="O15" s="1696">
        <v>379</v>
      </c>
      <c r="P15" s="1696"/>
      <c r="Q15" s="1696">
        <v>70</v>
      </c>
      <c r="R15" s="1700"/>
      <c r="S15" s="7"/>
      <c r="T15" s="26"/>
      <c r="U15" s="26"/>
      <c r="V15" s="26"/>
      <c r="W15" s="16"/>
      <c r="X15" s="16"/>
      <c r="Y15" s="16"/>
    </row>
    <row r="16" spans="1:35" ht="18.75" customHeight="1">
      <c r="B16" s="1465" t="s">
        <v>433</v>
      </c>
      <c r="C16" s="1443"/>
      <c r="D16" s="1443"/>
      <c r="E16" s="1696">
        <v>84</v>
      </c>
      <c r="F16" s="1696"/>
      <c r="G16" s="1696">
        <v>22</v>
      </c>
      <c r="H16" s="1696"/>
      <c r="I16" s="1696">
        <v>68</v>
      </c>
      <c r="J16" s="1696"/>
      <c r="K16" s="1696">
        <v>26</v>
      </c>
      <c r="L16" s="1696"/>
      <c r="M16" s="1696">
        <v>24</v>
      </c>
      <c r="N16" s="1696"/>
      <c r="O16" s="1696">
        <v>398</v>
      </c>
      <c r="P16" s="1696"/>
      <c r="Q16" s="1696">
        <v>62</v>
      </c>
      <c r="R16" s="1700"/>
      <c r="S16" s="7"/>
      <c r="T16" s="2113"/>
      <c r="U16" s="2113"/>
      <c r="V16" s="2113"/>
    </row>
    <row r="17" spans="1:25" ht="18.75" customHeight="1">
      <c r="B17" s="1465" t="s">
        <v>1881</v>
      </c>
      <c r="C17" s="1443"/>
      <c r="D17" s="1443"/>
      <c r="E17" s="1696">
        <v>85</v>
      </c>
      <c r="F17" s="1696"/>
      <c r="G17" s="1696">
        <v>21</v>
      </c>
      <c r="H17" s="1696"/>
      <c r="I17" s="1696">
        <v>80</v>
      </c>
      <c r="J17" s="1696"/>
      <c r="K17" s="1696">
        <v>33</v>
      </c>
      <c r="L17" s="1696"/>
      <c r="M17" s="1696">
        <v>25</v>
      </c>
      <c r="N17" s="1696"/>
      <c r="O17" s="1696">
        <v>412</v>
      </c>
      <c r="P17" s="1696"/>
      <c r="Q17" s="1696">
        <v>61</v>
      </c>
      <c r="R17" s="1700"/>
      <c r="S17" s="7"/>
      <c r="T17" s="26"/>
      <c r="U17" s="26"/>
      <c r="V17" s="26"/>
    </row>
    <row r="18" spans="1:25" ht="18.75" customHeight="1">
      <c r="B18" s="2148" t="s">
        <v>1992</v>
      </c>
      <c r="C18" s="2149"/>
      <c r="D18" s="2150"/>
      <c r="E18" s="2143">
        <v>85</v>
      </c>
      <c r="F18" s="2144"/>
      <c r="G18" s="2143">
        <v>19</v>
      </c>
      <c r="H18" s="2144"/>
      <c r="I18" s="2143">
        <v>72</v>
      </c>
      <c r="J18" s="2144"/>
      <c r="K18" s="2143">
        <v>44</v>
      </c>
      <c r="L18" s="2144"/>
      <c r="M18" s="2143">
        <v>25</v>
      </c>
      <c r="N18" s="2144"/>
      <c r="O18" s="2143">
        <v>436</v>
      </c>
      <c r="P18" s="2144"/>
      <c r="Q18" s="2143">
        <v>91</v>
      </c>
      <c r="R18" s="2145"/>
      <c r="S18" s="7"/>
      <c r="T18" s="26"/>
      <c r="U18" s="26"/>
      <c r="V18" s="26"/>
    </row>
    <row r="19" spans="1:25" ht="16.5" customHeight="1">
      <c r="B19" s="291" t="s">
        <v>239</v>
      </c>
      <c r="C19" s="291"/>
      <c r="D19" s="295"/>
      <c r="E19" s="295"/>
      <c r="F19" s="295"/>
      <c r="G19" s="295"/>
      <c r="H19" s="295"/>
      <c r="I19" s="296"/>
      <c r="J19" s="296"/>
      <c r="K19" s="296"/>
      <c r="L19" s="296"/>
      <c r="M19" s="296"/>
      <c r="N19" s="296"/>
      <c r="O19" s="296"/>
      <c r="P19" s="296"/>
      <c r="Q19" s="296"/>
      <c r="R19" s="296"/>
      <c r="S19" s="7"/>
      <c r="T19" s="26"/>
      <c r="U19" s="26"/>
      <c r="V19" s="26"/>
    </row>
    <row r="20" spans="1:25" ht="16.5" customHeight="1">
      <c r="B20" s="291"/>
      <c r="C20" s="291" t="s">
        <v>1616</v>
      </c>
      <c r="D20" s="295"/>
      <c r="E20" s="295"/>
      <c r="F20" s="295"/>
      <c r="G20" s="295"/>
      <c r="H20" s="295"/>
      <c r="I20" s="294"/>
      <c r="J20" s="294"/>
      <c r="K20" s="294"/>
      <c r="L20" s="294"/>
      <c r="M20" s="294"/>
      <c r="N20" s="294"/>
      <c r="O20" s="294"/>
      <c r="P20" s="294"/>
      <c r="Q20" s="294"/>
      <c r="R20" s="294"/>
      <c r="S20" s="7"/>
      <c r="T20" s="2113"/>
      <c r="U20" s="2113"/>
      <c r="V20" s="2113"/>
      <c r="W20" s="26"/>
      <c r="X20" s="26"/>
      <c r="Y20" s="26"/>
    </row>
    <row r="21" spans="1:25" ht="16.5" customHeight="1">
      <c r="B21" s="296"/>
      <c r="C21" s="2146" t="s">
        <v>2396</v>
      </c>
      <c r="D21" s="2147"/>
      <c r="E21" s="2147"/>
      <c r="F21" s="2147"/>
      <c r="G21" s="2147"/>
      <c r="H21" s="2147"/>
      <c r="I21" s="2147"/>
      <c r="J21" s="2147"/>
      <c r="K21" s="2147"/>
      <c r="L21" s="2147"/>
      <c r="M21" s="2147"/>
      <c r="N21" s="2147"/>
      <c r="O21" s="2147"/>
      <c r="P21" s="2147"/>
      <c r="Q21" s="2147"/>
      <c r="R21" s="2147"/>
      <c r="S21" s="7"/>
      <c r="T21" s="26"/>
      <c r="U21" s="26"/>
      <c r="V21" s="26"/>
      <c r="W21" s="16"/>
      <c r="X21" s="16"/>
      <c r="Y21" s="16"/>
    </row>
    <row r="22" spans="1:25" ht="16.5" customHeight="1">
      <c r="B22" s="296"/>
      <c r="C22" s="1594"/>
      <c r="D22" s="1594"/>
      <c r="E22" s="1594"/>
      <c r="F22" s="1594"/>
      <c r="G22" s="1594"/>
      <c r="H22" s="1594"/>
      <c r="I22" s="1594"/>
      <c r="J22" s="1594"/>
      <c r="K22" s="1594"/>
      <c r="L22" s="1594"/>
      <c r="M22" s="1594"/>
      <c r="N22" s="1594"/>
      <c r="O22" s="1594"/>
      <c r="P22" s="1594"/>
      <c r="Q22" s="1594"/>
      <c r="R22" s="1594"/>
      <c r="S22" s="7"/>
      <c r="T22" s="26"/>
      <c r="U22" s="26"/>
      <c r="V22" s="26"/>
      <c r="W22" s="16"/>
      <c r="X22" s="16"/>
      <c r="Y22" s="16"/>
    </row>
    <row r="23" spans="1:25" ht="16.5" customHeight="1">
      <c r="B23" s="7"/>
      <c r="C23" s="7"/>
      <c r="D23" s="7"/>
      <c r="E23" s="7"/>
      <c r="F23" s="7"/>
      <c r="G23" s="7"/>
      <c r="H23" s="7"/>
      <c r="I23" s="7"/>
      <c r="J23" s="7"/>
      <c r="K23" s="7"/>
      <c r="L23" s="7"/>
      <c r="M23" s="7"/>
      <c r="N23" s="7"/>
      <c r="O23" s="7"/>
      <c r="P23" s="7"/>
      <c r="Q23" s="7"/>
      <c r="R23" s="7"/>
      <c r="S23" s="7"/>
      <c r="T23" s="26"/>
      <c r="U23" s="26"/>
      <c r="V23" s="26"/>
      <c r="W23" s="16"/>
      <c r="X23" s="16"/>
      <c r="Y23" s="16"/>
    </row>
    <row r="24" spans="1:25" ht="16.5" customHeight="1">
      <c r="B24" s="7"/>
      <c r="C24" s="7"/>
      <c r="D24" s="7"/>
      <c r="E24" s="16"/>
      <c r="F24" s="16"/>
      <c r="G24" s="16"/>
      <c r="H24" s="16"/>
      <c r="I24" s="16"/>
      <c r="J24" s="16"/>
      <c r="K24" s="16"/>
      <c r="L24" s="16"/>
      <c r="M24" s="16"/>
      <c r="N24" s="16"/>
      <c r="O24" s="16"/>
      <c r="P24" s="16"/>
      <c r="Q24" s="16"/>
      <c r="R24" s="16"/>
      <c r="S24" s="7"/>
      <c r="T24" s="26"/>
      <c r="U24" s="26"/>
      <c r="V24" s="26"/>
      <c r="W24" s="16"/>
      <c r="X24" s="16"/>
      <c r="Y24" s="16"/>
    </row>
    <row r="25" spans="1:25" ht="16.5" customHeight="1">
      <c r="S25" s="7"/>
      <c r="T25" s="26"/>
      <c r="U25" s="26"/>
      <c r="V25" s="26"/>
      <c r="W25" s="16"/>
      <c r="X25" s="16"/>
      <c r="Y25" s="16"/>
    </row>
    <row r="26" spans="1:25" ht="15.95" customHeight="1">
      <c r="A26" s="100"/>
    </row>
    <row r="27" spans="1:25" ht="15.95" customHeight="1">
      <c r="A27" s="100"/>
    </row>
    <row r="28" spans="1:25" ht="15" customHeight="1">
      <c r="A28" s="100"/>
    </row>
  </sheetData>
  <mergeCells count="76">
    <mergeCell ref="G18:H18"/>
    <mergeCell ref="E17:F17"/>
    <mergeCell ref="G17:H17"/>
    <mergeCell ref="I16:J16"/>
    <mergeCell ref="O17:P17"/>
    <mergeCell ref="M16:N16"/>
    <mergeCell ref="M14:N14"/>
    <mergeCell ref="O14:P14"/>
    <mergeCell ref="Q14:R14"/>
    <mergeCell ref="T14:V14"/>
    <mergeCell ref="Q15:R15"/>
    <mergeCell ref="B6:D6"/>
    <mergeCell ref="H6:J6"/>
    <mergeCell ref="E6:G6"/>
    <mergeCell ref="E8:G8"/>
    <mergeCell ref="H8:J8"/>
    <mergeCell ref="B7:D7"/>
    <mergeCell ref="H7:J7"/>
    <mergeCell ref="E7:G7"/>
    <mergeCell ref="B8:D8"/>
    <mergeCell ref="C10:L10"/>
    <mergeCell ref="B14:D14"/>
    <mergeCell ref="E14:F14"/>
    <mergeCell ref="G14:H14"/>
    <mergeCell ref="B16:D16"/>
    <mergeCell ref="I14:J14"/>
    <mergeCell ref="K14:L14"/>
    <mergeCell ref="E16:F16"/>
    <mergeCell ref="G16:H16"/>
    <mergeCell ref="G15:H15"/>
    <mergeCell ref="I15:J15"/>
    <mergeCell ref="B15:D15"/>
    <mergeCell ref="C22:R22"/>
    <mergeCell ref="E15:F15"/>
    <mergeCell ref="K17:L17"/>
    <mergeCell ref="K15:L15"/>
    <mergeCell ref="Q17:R17"/>
    <mergeCell ref="B17:D17"/>
    <mergeCell ref="I17:J17"/>
    <mergeCell ref="Q18:R18"/>
    <mergeCell ref="M15:N15"/>
    <mergeCell ref="O15:P15"/>
    <mergeCell ref="I18:J18"/>
    <mergeCell ref="M17:N17"/>
    <mergeCell ref="O16:P16"/>
    <mergeCell ref="C21:R21"/>
    <mergeCell ref="B18:D18"/>
    <mergeCell ref="E18:F18"/>
    <mergeCell ref="T20:V20"/>
    <mergeCell ref="K18:L18"/>
    <mergeCell ref="M18:N18"/>
    <mergeCell ref="O18:P18"/>
    <mergeCell ref="Q16:R16"/>
    <mergeCell ref="K16:L16"/>
    <mergeCell ref="T16:V16"/>
    <mergeCell ref="N3:P3"/>
    <mergeCell ref="N8:P8"/>
    <mergeCell ref="K6:M6"/>
    <mergeCell ref="K3:M3"/>
    <mergeCell ref="N6:P6"/>
    <mergeCell ref="N7:P7"/>
    <mergeCell ref="N4:P4"/>
    <mergeCell ref="N5:P5"/>
    <mergeCell ref="K5:M5"/>
    <mergeCell ref="K8:M8"/>
    <mergeCell ref="K7:M7"/>
    <mergeCell ref="H3:J3"/>
    <mergeCell ref="H5:J5"/>
    <mergeCell ref="H4:J4"/>
    <mergeCell ref="K4:M4"/>
    <mergeCell ref="E3:G3"/>
    <mergeCell ref="B3:D3"/>
    <mergeCell ref="E5:G5"/>
    <mergeCell ref="B4:D4"/>
    <mergeCell ref="E4:G4"/>
    <mergeCell ref="B5:D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zoomScaleNormal="100" workbookViewId="0"/>
  </sheetViews>
  <sheetFormatPr defaultRowHeight="12"/>
  <cols>
    <col min="1" max="1" width="1.25" style="30" customWidth="1"/>
    <col min="2" max="3" width="4.125" style="30" customWidth="1"/>
    <col min="4" max="4" width="2.75" style="30" customWidth="1"/>
    <col min="5" max="27" width="2.875" style="30" customWidth="1"/>
    <col min="28" max="31" width="2.75" style="30" customWidth="1"/>
    <col min="32" max="16384" width="9" style="30"/>
  </cols>
  <sheetData>
    <row r="1" spans="1:35" s="148" customFormat="1" ht="26.25" customHeight="1">
      <c r="A1" s="144" t="s">
        <v>1766</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c r="B2" s="26"/>
      <c r="C2" s="26"/>
      <c r="D2" s="26"/>
      <c r="E2" s="101"/>
      <c r="F2" s="101"/>
      <c r="Q2" s="44"/>
      <c r="R2" s="44"/>
      <c r="S2" s="44"/>
      <c r="T2" s="300"/>
      <c r="U2" s="300"/>
      <c r="V2" s="300"/>
      <c r="W2" s="340"/>
      <c r="X2" s="300"/>
      <c r="Y2" s="293" t="s">
        <v>929</v>
      </c>
      <c r="Z2" s="300" t="s">
        <v>1767</v>
      </c>
      <c r="AA2" s="340"/>
      <c r="AB2" s="295"/>
      <c r="AC2" s="295"/>
    </row>
    <row r="3" spans="1:35" ht="49.5" customHeight="1">
      <c r="B3" s="1540" t="s">
        <v>408</v>
      </c>
      <c r="C3" s="1485"/>
      <c r="D3" s="1579" t="s">
        <v>1923</v>
      </c>
      <c r="E3" s="1579" t="s">
        <v>1923</v>
      </c>
      <c r="F3" s="1579" t="s">
        <v>1924</v>
      </c>
      <c r="G3" s="1579" t="s">
        <v>1924</v>
      </c>
      <c r="H3" s="1579" t="s">
        <v>1925</v>
      </c>
      <c r="I3" s="1579" t="s">
        <v>1926</v>
      </c>
      <c r="J3" s="1579" t="s">
        <v>1927</v>
      </c>
      <c r="K3" s="1579" t="s">
        <v>1928</v>
      </c>
      <c r="L3" s="2195" t="s">
        <v>1929</v>
      </c>
      <c r="M3" s="2195" t="s">
        <v>1930</v>
      </c>
      <c r="N3" s="1579" t="s">
        <v>1931</v>
      </c>
      <c r="O3" s="1579" t="s">
        <v>1932</v>
      </c>
      <c r="P3" s="1579" t="s">
        <v>1933</v>
      </c>
      <c r="Q3" s="1579" t="s">
        <v>1934</v>
      </c>
      <c r="R3" s="1579" t="s">
        <v>1926</v>
      </c>
      <c r="S3" s="1579" t="s">
        <v>1927</v>
      </c>
      <c r="T3" s="1579" t="s">
        <v>1928</v>
      </c>
      <c r="U3" s="1579" t="s">
        <v>1929</v>
      </c>
      <c r="V3" s="1579" t="s">
        <v>1930</v>
      </c>
      <c r="W3" s="1579" t="s">
        <v>1931</v>
      </c>
      <c r="X3" s="1579" t="s">
        <v>1932</v>
      </c>
      <c r="Y3" s="1579" t="s">
        <v>1933</v>
      </c>
      <c r="Z3" s="1579" t="s">
        <v>1934</v>
      </c>
      <c r="AA3" s="1579" t="s">
        <v>1627</v>
      </c>
      <c r="AB3" s="1542" t="s">
        <v>1627</v>
      </c>
      <c r="AC3" s="1810" t="s">
        <v>1627</v>
      </c>
      <c r="AD3" s="2190"/>
      <c r="AE3" s="2190"/>
    </row>
    <row r="4" spans="1:35" ht="22.5" customHeight="1">
      <c r="A4" s="100"/>
      <c r="B4" s="1541" t="s">
        <v>860</v>
      </c>
      <c r="C4" s="1449"/>
      <c r="D4" s="1610">
        <v>389</v>
      </c>
      <c r="E4" s="1610">
        <v>389</v>
      </c>
      <c r="F4" s="1610">
        <v>103</v>
      </c>
      <c r="G4" s="1610">
        <v>103</v>
      </c>
      <c r="H4" s="1610">
        <v>35</v>
      </c>
      <c r="I4" s="1610">
        <v>61</v>
      </c>
      <c r="J4" s="1610">
        <v>41</v>
      </c>
      <c r="K4" s="1610">
        <v>11</v>
      </c>
      <c r="L4" s="1610">
        <v>6</v>
      </c>
      <c r="M4" s="1610">
        <v>1</v>
      </c>
      <c r="N4" s="1610">
        <v>1</v>
      </c>
      <c r="O4" s="1610">
        <v>21</v>
      </c>
      <c r="P4" s="1610">
        <v>9</v>
      </c>
      <c r="Q4" s="1610">
        <v>7</v>
      </c>
      <c r="R4" s="2177">
        <v>61</v>
      </c>
      <c r="S4" s="2177">
        <v>41</v>
      </c>
      <c r="T4" s="2177">
        <v>11</v>
      </c>
      <c r="U4" s="2177">
        <v>6</v>
      </c>
      <c r="V4" s="2177">
        <v>1</v>
      </c>
      <c r="W4" s="2177">
        <v>1</v>
      </c>
      <c r="X4" s="2177">
        <v>21</v>
      </c>
      <c r="Y4" s="2177">
        <v>9</v>
      </c>
      <c r="Z4" s="2177">
        <v>7</v>
      </c>
      <c r="AA4" s="2177">
        <v>93</v>
      </c>
      <c r="AB4" s="2177">
        <v>93</v>
      </c>
      <c r="AC4" s="2191">
        <v>93</v>
      </c>
      <c r="AD4" s="1537"/>
      <c r="AE4" s="1537"/>
    </row>
    <row r="5" spans="1:35" ht="22.5" customHeight="1">
      <c r="A5" s="100"/>
      <c r="B5" s="1541" t="s">
        <v>1881</v>
      </c>
      <c r="C5" s="1449"/>
      <c r="D5" s="1610">
        <v>418</v>
      </c>
      <c r="E5" s="1610"/>
      <c r="F5" s="1610">
        <v>150</v>
      </c>
      <c r="G5" s="1610"/>
      <c r="H5" s="1610">
        <v>33</v>
      </c>
      <c r="I5" s="1610"/>
      <c r="J5" s="1610">
        <v>36</v>
      </c>
      <c r="K5" s="1610"/>
      <c r="L5" s="1610">
        <v>3</v>
      </c>
      <c r="M5" s="1610"/>
      <c r="N5" s="1610">
        <v>1</v>
      </c>
      <c r="O5" s="1610"/>
      <c r="P5" s="1610">
        <v>11</v>
      </c>
      <c r="Q5" s="1610"/>
      <c r="R5" s="2177">
        <v>52</v>
      </c>
      <c r="S5" s="2177"/>
      <c r="T5" s="2177">
        <v>8</v>
      </c>
      <c r="U5" s="2177"/>
      <c r="V5" s="2177">
        <v>1</v>
      </c>
      <c r="W5" s="2177"/>
      <c r="X5" s="2177">
        <v>22</v>
      </c>
      <c r="Y5" s="2177"/>
      <c r="Z5" s="2177">
        <v>6</v>
      </c>
      <c r="AA5" s="2177"/>
      <c r="AB5" s="2177">
        <v>95</v>
      </c>
      <c r="AC5" s="2191"/>
      <c r="AD5" s="1537"/>
      <c r="AE5" s="1537"/>
    </row>
    <row r="6" spans="1:35" ht="22.5" customHeight="1">
      <c r="A6" s="100"/>
      <c r="B6" s="1541" t="s">
        <v>1941</v>
      </c>
      <c r="C6" s="1449"/>
      <c r="D6" s="1610">
        <v>446</v>
      </c>
      <c r="E6" s="1610"/>
      <c r="F6" s="1610">
        <v>116</v>
      </c>
      <c r="G6" s="1610"/>
      <c r="H6" s="1610">
        <v>31</v>
      </c>
      <c r="I6" s="1610"/>
      <c r="J6" s="1610">
        <v>43</v>
      </c>
      <c r="K6" s="1610"/>
      <c r="L6" s="1610">
        <v>2</v>
      </c>
      <c r="M6" s="1610"/>
      <c r="N6" s="1610">
        <v>1</v>
      </c>
      <c r="O6" s="1610"/>
      <c r="P6" s="1610">
        <v>22</v>
      </c>
      <c r="Q6" s="1610"/>
      <c r="R6" s="2177">
        <v>70</v>
      </c>
      <c r="S6" s="2177"/>
      <c r="T6" s="2177">
        <v>10</v>
      </c>
      <c r="U6" s="2177"/>
      <c r="V6" s="2177">
        <v>1</v>
      </c>
      <c r="W6" s="2177"/>
      <c r="X6" s="2177">
        <v>27</v>
      </c>
      <c r="Y6" s="2177"/>
      <c r="Z6" s="2177">
        <v>8</v>
      </c>
      <c r="AA6" s="2177"/>
      <c r="AB6" s="2177">
        <v>115</v>
      </c>
      <c r="AC6" s="2191"/>
      <c r="AD6" s="1537"/>
      <c r="AE6" s="1537"/>
    </row>
    <row r="7" spans="1:35" ht="22.5" customHeight="1">
      <c r="A7" s="100"/>
      <c r="B7" s="2082" t="s">
        <v>1992</v>
      </c>
      <c r="C7" s="2083"/>
      <c r="D7" s="2194">
        <v>421</v>
      </c>
      <c r="E7" s="2194"/>
      <c r="F7" s="2194">
        <v>128</v>
      </c>
      <c r="G7" s="2194"/>
      <c r="H7" s="2194">
        <v>31</v>
      </c>
      <c r="I7" s="2194"/>
      <c r="J7" s="2194">
        <v>36</v>
      </c>
      <c r="K7" s="2194"/>
      <c r="L7" s="2194">
        <v>5</v>
      </c>
      <c r="M7" s="2194"/>
      <c r="N7" s="2194">
        <v>1</v>
      </c>
      <c r="O7" s="2194"/>
      <c r="P7" s="2194">
        <v>17</v>
      </c>
      <c r="Q7" s="2194"/>
      <c r="R7" s="2178">
        <v>62</v>
      </c>
      <c r="S7" s="2178"/>
      <c r="T7" s="2178">
        <v>9</v>
      </c>
      <c r="U7" s="2178"/>
      <c r="V7" s="2178">
        <v>2</v>
      </c>
      <c r="W7" s="2178"/>
      <c r="X7" s="2178">
        <v>28</v>
      </c>
      <c r="Y7" s="2178"/>
      <c r="Z7" s="2178">
        <v>8</v>
      </c>
      <c r="AA7" s="2178"/>
      <c r="AB7" s="2178">
        <v>94</v>
      </c>
      <c r="AC7" s="2192"/>
      <c r="AD7" s="1537"/>
      <c r="AE7" s="1537"/>
    </row>
    <row r="8" spans="1:35" ht="22.5" customHeight="1">
      <c r="A8" s="100"/>
      <c r="B8" s="1577" t="s">
        <v>2127</v>
      </c>
      <c r="C8" s="2073"/>
      <c r="D8" s="1845">
        <v>442</v>
      </c>
      <c r="E8" s="1845"/>
      <c r="F8" s="1845">
        <v>129</v>
      </c>
      <c r="G8" s="1845"/>
      <c r="H8" s="1845">
        <v>34</v>
      </c>
      <c r="I8" s="1845"/>
      <c r="J8" s="1845">
        <v>21</v>
      </c>
      <c r="K8" s="1845"/>
      <c r="L8" s="1845">
        <v>4</v>
      </c>
      <c r="M8" s="1845"/>
      <c r="N8" s="1845">
        <v>1</v>
      </c>
      <c r="O8" s="1845"/>
      <c r="P8" s="1845">
        <v>22</v>
      </c>
      <c r="Q8" s="1845"/>
      <c r="R8" s="2179">
        <v>67</v>
      </c>
      <c r="S8" s="2179"/>
      <c r="T8" s="2179">
        <v>8</v>
      </c>
      <c r="U8" s="2179"/>
      <c r="V8" s="2179">
        <v>7</v>
      </c>
      <c r="W8" s="2179"/>
      <c r="X8" s="2179">
        <v>25</v>
      </c>
      <c r="Y8" s="2179"/>
      <c r="Z8" s="2179">
        <v>11</v>
      </c>
      <c r="AA8" s="2179"/>
      <c r="AB8" s="2179">
        <v>113</v>
      </c>
      <c r="AC8" s="2193"/>
      <c r="AD8" s="1537"/>
      <c r="AE8" s="1537"/>
    </row>
    <row r="9" spans="1:35" ht="15" customHeight="1">
      <c r="A9" s="100"/>
      <c r="B9" s="291" t="s">
        <v>1592</v>
      </c>
      <c r="C9" s="21"/>
      <c r="D9" s="16"/>
      <c r="E9" s="26"/>
      <c r="F9" s="1052"/>
      <c r="G9" s="1052"/>
      <c r="H9" s="1052"/>
      <c r="I9" s="1052"/>
      <c r="J9" s="1052"/>
      <c r="K9" s="1052"/>
      <c r="L9" s="1052"/>
      <c r="M9" s="1052"/>
      <c r="N9" s="1052"/>
      <c r="O9" s="1052"/>
      <c r="P9" s="1052"/>
      <c r="Q9" s="1052"/>
      <c r="R9" s="293"/>
      <c r="S9" s="293"/>
      <c r="T9" s="293"/>
      <c r="U9" s="293"/>
      <c r="V9" s="293"/>
      <c r="W9" s="293"/>
      <c r="X9" s="293"/>
      <c r="Y9" s="293"/>
      <c r="Z9" s="293"/>
      <c r="AA9" s="293"/>
      <c r="AB9" s="293"/>
      <c r="AC9" s="293"/>
      <c r="AD9" s="293"/>
      <c r="AE9" s="293"/>
    </row>
    <row r="10" spans="1:35" ht="18" customHeight="1">
      <c r="F10" s="26"/>
      <c r="G10" s="26"/>
      <c r="H10" s="26"/>
      <c r="I10" s="26"/>
      <c r="J10" s="26"/>
      <c r="K10" s="26"/>
      <c r="L10" s="26"/>
      <c r="M10" s="26"/>
      <c r="N10" s="26"/>
      <c r="O10" s="26"/>
      <c r="P10" s="26"/>
      <c r="Q10" s="26"/>
      <c r="R10" s="72"/>
      <c r="S10" s="72"/>
      <c r="T10" s="72"/>
    </row>
    <row r="11" spans="1:35" s="148" customFormat="1" ht="26.25" customHeight="1">
      <c r="A11" s="144" t="s">
        <v>1914</v>
      </c>
      <c r="B11" s="195"/>
      <c r="C11" s="195"/>
      <c r="D11" s="195"/>
      <c r="E11" s="195"/>
      <c r="F11" s="195"/>
      <c r="G11" s="195"/>
      <c r="H11" s="195"/>
      <c r="I11" s="195"/>
      <c r="J11" s="195"/>
      <c r="K11" s="195"/>
      <c r="L11" s="195"/>
      <c r="M11" s="195"/>
      <c r="N11" s="195"/>
      <c r="O11" s="195"/>
      <c r="P11" s="195"/>
      <c r="Q11" s="195"/>
      <c r="R11" s="195"/>
      <c r="S11" s="195"/>
      <c r="T11" s="195"/>
      <c r="U11" s="195"/>
      <c r="V11" s="195"/>
      <c r="W11" s="195"/>
      <c r="AF11" s="149"/>
      <c r="AG11" s="149"/>
      <c r="AH11" s="149"/>
      <c r="AI11" s="149"/>
    </row>
    <row r="12" spans="1:35" ht="15.95" customHeight="1">
      <c r="B12" s="26"/>
      <c r="C12" s="26"/>
      <c r="D12" s="26"/>
      <c r="E12" s="26"/>
      <c r="F12" s="26"/>
      <c r="R12" s="1498" t="s">
        <v>1916</v>
      </c>
      <c r="S12" s="1498"/>
      <c r="T12" s="1498"/>
      <c r="U12" s="1498"/>
      <c r="V12" s="1498"/>
      <c r="W12" s="1498"/>
      <c r="X12" s="1498"/>
      <c r="Y12" s="1498"/>
      <c r="Z12" s="1498"/>
      <c r="AA12" s="1498"/>
      <c r="AB12" s="293"/>
    </row>
    <row r="13" spans="1:35" ht="15.95" customHeight="1">
      <c r="B13" s="1540" t="s">
        <v>1614</v>
      </c>
      <c r="C13" s="1485"/>
      <c r="D13" s="1485"/>
      <c r="E13" s="1815" t="s">
        <v>1938</v>
      </c>
      <c r="F13" s="1815"/>
      <c r="G13" s="1815"/>
      <c r="H13" s="1815" t="s">
        <v>2443</v>
      </c>
      <c r="I13" s="1815"/>
      <c r="J13" s="1815"/>
      <c r="K13" s="1815" t="s">
        <v>2444</v>
      </c>
      <c r="L13" s="1815"/>
      <c r="M13" s="1815"/>
      <c r="N13" s="2186" t="s">
        <v>1918</v>
      </c>
      <c r="O13" s="2186"/>
      <c r="P13" s="2186"/>
      <c r="Q13" s="2186" t="s">
        <v>1915</v>
      </c>
      <c r="R13" s="2186"/>
      <c r="S13" s="2186"/>
      <c r="T13" s="2180" t="s">
        <v>1935</v>
      </c>
      <c r="U13" s="2181"/>
      <c r="V13" s="2181"/>
      <c r="W13" s="2182"/>
      <c r="X13" s="1485" t="s">
        <v>2445</v>
      </c>
      <c r="Y13" s="1485"/>
      <c r="Z13" s="2186" t="s">
        <v>1936</v>
      </c>
      <c r="AA13" s="2187"/>
    </row>
    <row r="14" spans="1:35" ht="65.25" customHeight="1">
      <c r="B14" s="1541"/>
      <c r="C14" s="1449"/>
      <c r="D14" s="1449"/>
      <c r="E14" s="1444"/>
      <c r="F14" s="1444"/>
      <c r="G14" s="1444"/>
      <c r="H14" s="1444"/>
      <c r="I14" s="1444"/>
      <c r="J14" s="1444"/>
      <c r="K14" s="1444"/>
      <c r="L14" s="1444"/>
      <c r="M14" s="1444"/>
      <c r="N14" s="2188"/>
      <c r="O14" s="2188"/>
      <c r="P14" s="2188"/>
      <c r="Q14" s="2188"/>
      <c r="R14" s="2188"/>
      <c r="S14" s="2188"/>
      <c r="T14" s="2183"/>
      <c r="U14" s="2184"/>
      <c r="V14" s="2184"/>
      <c r="W14" s="2185"/>
      <c r="X14" s="1449"/>
      <c r="Y14" s="1449"/>
      <c r="Z14" s="2188"/>
      <c r="AA14" s="2189"/>
    </row>
    <row r="15" spans="1:35" ht="15.75" customHeight="1">
      <c r="B15" s="1541"/>
      <c r="C15" s="1449"/>
      <c r="D15" s="1449"/>
      <c r="E15" s="1444"/>
      <c r="F15" s="1444"/>
      <c r="G15" s="1444"/>
      <c r="H15" s="1444"/>
      <c r="I15" s="1444"/>
      <c r="J15" s="1444"/>
      <c r="K15" s="1444"/>
      <c r="L15" s="1444"/>
      <c r="M15" s="1444"/>
      <c r="N15" s="2188"/>
      <c r="O15" s="2188"/>
      <c r="P15" s="2188"/>
      <c r="Q15" s="2188"/>
      <c r="R15" s="2188"/>
      <c r="S15" s="2188"/>
      <c r="T15" s="1449" t="s">
        <v>1919</v>
      </c>
      <c r="U15" s="1449"/>
      <c r="V15" s="1449" t="s">
        <v>1920</v>
      </c>
      <c r="W15" s="1449"/>
      <c r="X15" s="1449"/>
      <c r="Y15" s="1449"/>
      <c r="Z15" s="2188"/>
      <c r="AA15" s="2189"/>
    </row>
    <row r="16" spans="1:35" ht="22.5" customHeight="1">
      <c r="B16" s="1541" t="s">
        <v>1884</v>
      </c>
      <c r="C16" s="1449"/>
      <c r="D16" s="1449"/>
      <c r="E16" s="2128">
        <v>1372</v>
      </c>
      <c r="F16" s="2128"/>
      <c r="G16" s="2128"/>
      <c r="H16" s="2128">
        <v>697</v>
      </c>
      <c r="I16" s="2128"/>
      <c r="J16" s="2128"/>
      <c r="K16" s="2128">
        <v>382</v>
      </c>
      <c r="L16" s="2128"/>
      <c r="M16" s="2128"/>
      <c r="N16" s="2128" t="s">
        <v>2446</v>
      </c>
      <c r="O16" s="2128"/>
      <c r="P16" s="2128"/>
      <c r="Q16" s="2128">
        <v>791</v>
      </c>
      <c r="R16" s="2128"/>
      <c r="S16" s="2128"/>
      <c r="T16" s="2177">
        <v>488</v>
      </c>
      <c r="U16" s="2177">
        <v>488</v>
      </c>
      <c r="V16" s="2177">
        <v>447</v>
      </c>
      <c r="W16" s="2177">
        <v>447</v>
      </c>
      <c r="X16" s="2128">
        <v>2182</v>
      </c>
      <c r="Y16" s="2128"/>
      <c r="Z16" s="2128">
        <v>2017</v>
      </c>
      <c r="AA16" s="2129"/>
    </row>
    <row r="17" spans="2:27" ht="22.5" customHeight="1">
      <c r="B17" s="1541" t="s">
        <v>1944</v>
      </c>
      <c r="C17" s="1449"/>
      <c r="D17" s="1449"/>
      <c r="E17" s="2128">
        <v>1756</v>
      </c>
      <c r="F17" s="2128"/>
      <c r="G17" s="2128"/>
      <c r="H17" s="2128">
        <v>150</v>
      </c>
      <c r="I17" s="2128"/>
      <c r="J17" s="2128"/>
      <c r="K17" s="2128">
        <v>428</v>
      </c>
      <c r="L17" s="2128"/>
      <c r="M17" s="2128"/>
      <c r="N17" s="2128" t="s">
        <v>2446</v>
      </c>
      <c r="O17" s="2128"/>
      <c r="P17" s="2128"/>
      <c r="Q17" s="2128">
        <v>321</v>
      </c>
      <c r="R17" s="2128"/>
      <c r="S17" s="2128"/>
      <c r="T17" s="2177">
        <v>461</v>
      </c>
      <c r="U17" s="2177"/>
      <c r="V17" s="2177">
        <v>477</v>
      </c>
      <c r="W17" s="2177"/>
      <c r="X17" s="2128">
        <v>1966</v>
      </c>
      <c r="Y17" s="2128"/>
      <c r="Z17" s="2128">
        <v>1963</v>
      </c>
      <c r="AA17" s="2129"/>
    </row>
    <row r="18" spans="2:27" ht="22.5" customHeight="1">
      <c r="B18" s="1541" t="s">
        <v>2079</v>
      </c>
      <c r="C18" s="1449"/>
      <c r="D18" s="1449"/>
      <c r="E18" s="2128">
        <v>1942</v>
      </c>
      <c r="F18" s="2128"/>
      <c r="G18" s="2128"/>
      <c r="H18" s="2128">
        <v>4</v>
      </c>
      <c r="I18" s="2128"/>
      <c r="J18" s="2128"/>
      <c r="K18" s="2128">
        <v>359</v>
      </c>
      <c r="L18" s="2128"/>
      <c r="M18" s="2128"/>
      <c r="N18" s="2128" t="s">
        <v>2446</v>
      </c>
      <c r="O18" s="2128"/>
      <c r="P18" s="2128"/>
      <c r="Q18" s="2128">
        <v>41</v>
      </c>
      <c r="R18" s="2128"/>
      <c r="S18" s="2128"/>
      <c r="T18" s="2177">
        <v>472</v>
      </c>
      <c r="U18" s="2177"/>
      <c r="V18" s="2177">
        <v>516</v>
      </c>
      <c r="W18" s="2177"/>
      <c r="X18" s="2128">
        <v>1915</v>
      </c>
      <c r="Y18" s="2128"/>
      <c r="Z18" s="2128">
        <v>1909</v>
      </c>
      <c r="AA18" s="2129"/>
    </row>
    <row r="19" spans="2:27" ht="22.5" customHeight="1">
      <c r="B19" s="2082" t="s">
        <v>2144</v>
      </c>
      <c r="C19" s="2083"/>
      <c r="D19" s="2083"/>
      <c r="E19" s="2137">
        <v>2042</v>
      </c>
      <c r="F19" s="2137"/>
      <c r="G19" s="2137"/>
      <c r="H19" s="2154" t="s">
        <v>2446</v>
      </c>
      <c r="I19" s="2154"/>
      <c r="J19" s="2154"/>
      <c r="K19" s="2137">
        <v>420</v>
      </c>
      <c r="L19" s="2137"/>
      <c r="M19" s="2137"/>
      <c r="N19" s="2137" t="s">
        <v>2446</v>
      </c>
      <c r="O19" s="2137"/>
      <c r="P19" s="2137"/>
      <c r="Q19" s="2137">
        <v>17</v>
      </c>
      <c r="R19" s="2137"/>
      <c r="S19" s="2137"/>
      <c r="T19" s="2178">
        <v>481</v>
      </c>
      <c r="U19" s="2178"/>
      <c r="V19" s="2178">
        <v>492</v>
      </c>
      <c r="W19" s="2178"/>
      <c r="X19" s="2137">
        <v>2025</v>
      </c>
      <c r="Y19" s="2137"/>
      <c r="Z19" s="2137">
        <v>2030</v>
      </c>
      <c r="AA19" s="2138"/>
    </row>
    <row r="20" spans="2:27" ht="22.5" customHeight="1">
      <c r="B20" s="1577" t="s">
        <v>2245</v>
      </c>
      <c r="C20" s="2073"/>
      <c r="D20" s="2073"/>
      <c r="E20" s="2135">
        <v>1850</v>
      </c>
      <c r="F20" s="2135"/>
      <c r="G20" s="2135"/>
      <c r="H20" s="2160" t="s">
        <v>2446</v>
      </c>
      <c r="I20" s="2161"/>
      <c r="J20" s="2161"/>
      <c r="K20" s="2135">
        <v>402</v>
      </c>
      <c r="L20" s="2135"/>
      <c r="M20" s="2135"/>
      <c r="N20" s="2196" t="s">
        <v>2446</v>
      </c>
      <c r="O20" s="2135"/>
      <c r="P20" s="2135"/>
      <c r="Q20" s="2135">
        <v>15</v>
      </c>
      <c r="R20" s="2135"/>
      <c r="S20" s="2135"/>
      <c r="T20" s="2179">
        <v>466</v>
      </c>
      <c r="U20" s="2179"/>
      <c r="V20" s="2179">
        <v>468</v>
      </c>
      <c r="W20" s="2179"/>
      <c r="X20" s="2135">
        <v>1704</v>
      </c>
      <c r="Y20" s="2135"/>
      <c r="Z20" s="2135">
        <v>1707</v>
      </c>
      <c r="AA20" s="2136"/>
    </row>
    <row r="21" spans="2:27" ht="14.25" customHeight="1">
      <c r="B21" s="291" t="s">
        <v>2442</v>
      </c>
      <c r="C21" s="21"/>
      <c r="D21" s="16"/>
      <c r="E21" s="26"/>
      <c r="F21" s="1052"/>
      <c r="G21" s="1052"/>
      <c r="H21" s="1052"/>
      <c r="I21" s="1052"/>
      <c r="J21" s="1422"/>
      <c r="K21" s="900"/>
      <c r="L21" s="900"/>
      <c r="M21" s="900"/>
      <c r="N21" s="1423"/>
      <c r="O21" s="900"/>
      <c r="P21" s="900"/>
      <c r="Q21" s="900"/>
      <c r="R21" s="900"/>
      <c r="S21" s="900"/>
      <c r="T21" s="293"/>
      <c r="U21" s="293"/>
      <c r="V21" s="293"/>
      <c r="W21" s="293"/>
      <c r="X21" s="900"/>
      <c r="Y21" s="900"/>
      <c r="Z21" s="900"/>
      <c r="AA21" s="900"/>
    </row>
    <row r="22" spans="2:27" ht="15.75" customHeight="1">
      <c r="B22" s="1594" t="s">
        <v>1917</v>
      </c>
      <c r="C22" s="1594"/>
      <c r="D22" s="1594"/>
      <c r="E22" s="1594"/>
      <c r="F22" s="1594"/>
      <c r="G22" s="1594"/>
      <c r="H22" s="1594"/>
      <c r="I22" s="1594"/>
      <c r="J22" s="1594"/>
      <c r="K22" s="1594"/>
      <c r="L22" s="1594"/>
      <c r="M22" s="1594"/>
      <c r="N22" s="1594"/>
      <c r="O22" s="1594"/>
      <c r="P22" s="1594"/>
      <c r="Q22" s="1594"/>
      <c r="R22" s="1594"/>
      <c r="S22" s="1594"/>
    </row>
    <row r="23" spans="2:27" ht="15.75" customHeight="1">
      <c r="B23" s="289" t="s">
        <v>2447</v>
      </c>
      <c r="C23" s="289"/>
      <c r="D23" s="289"/>
      <c r="E23" s="289"/>
      <c r="F23" s="289"/>
      <c r="G23" s="289"/>
      <c r="H23" s="289"/>
      <c r="I23" s="289"/>
      <c r="J23" s="289"/>
      <c r="K23" s="289"/>
      <c r="L23" s="289"/>
      <c r="M23" s="289"/>
      <c r="N23" s="289"/>
      <c r="O23" s="289"/>
      <c r="P23" s="289"/>
      <c r="Q23" s="289"/>
      <c r="R23" s="289"/>
      <c r="S23" s="289"/>
    </row>
    <row r="24" spans="2:27" ht="15.75" customHeight="1">
      <c r="B24" s="2198" t="s">
        <v>2183</v>
      </c>
      <c r="C24" s="2198"/>
      <c r="D24" s="2198"/>
      <c r="E24" s="2198"/>
      <c r="F24" s="2198"/>
      <c r="G24" s="2198"/>
      <c r="H24" s="2198"/>
      <c r="I24" s="2198"/>
      <c r="J24" s="2198"/>
      <c r="K24" s="2198"/>
      <c r="L24" s="2198"/>
      <c r="M24" s="2198"/>
      <c r="N24" s="2198"/>
      <c r="O24" s="2198"/>
      <c r="P24" s="2198"/>
      <c r="Q24" s="2198"/>
      <c r="R24" s="2198"/>
      <c r="S24" s="2198"/>
      <c r="T24" s="1007"/>
    </row>
    <row r="25" spans="2:27" ht="58.5" customHeight="1">
      <c r="B25" s="2199" t="s">
        <v>1614</v>
      </c>
      <c r="C25" s="2200"/>
      <c r="D25" s="2200"/>
      <c r="E25" s="2203" t="s">
        <v>2448</v>
      </c>
      <c r="F25" s="2203"/>
      <c r="G25" s="2203"/>
      <c r="H25" s="2172" t="s">
        <v>1937</v>
      </c>
      <c r="I25" s="2172"/>
      <c r="J25" s="2172"/>
      <c r="K25" s="2172"/>
      <c r="L25" s="2174" t="s">
        <v>2081</v>
      </c>
      <c r="M25" s="2172"/>
      <c r="N25" s="2172"/>
      <c r="O25" s="2172" t="s">
        <v>2315</v>
      </c>
      <c r="P25" s="2172"/>
      <c r="Q25" s="2174" t="s">
        <v>2316</v>
      </c>
      <c r="R25" s="2172"/>
      <c r="S25" s="2172" t="s">
        <v>2317</v>
      </c>
      <c r="T25" s="2172"/>
      <c r="U25" s="2174" t="s">
        <v>2318</v>
      </c>
      <c r="V25" s="2175"/>
    </row>
    <row r="26" spans="2:27" ht="22.5" customHeight="1">
      <c r="B26" s="2201"/>
      <c r="C26" s="2202"/>
      <c r="D26" s="2202"/>
      <c r="E26" s="2204"/>
      <c r="F26" s="2204"/>
      <c r="G26" s="2204"/>
      <c r="H26" s="2163" t="s">
        <v>1919</v>
      </c>
      <c r="I26" s="2163"/>
      <c r="J26" s="2163" t="s">
        <v>1920</v>
      </c>
      <c r="K26" s="2163"/>
      <c r="L26" s="2173"/>
      <c r="M26" s="2173"/>
      <c r="N26" s="2173"/>
      <c r="O26" s="2173"/>
      <c r="P26" s="2173"/>
      <c r="Q26" s="2173"/>
      <c r="R26" s="2173"/>
      <c r="S26" s="2173"/>
      <c r="T26" s="2173"/>
      <c r="U26" s="2173"/>
      <c r="V26" s="2176"/>
    </row>
    <row r="27" spans="2:27" ht="22.5" customHeight="1">
      <c r="B27" s="2162" t="s">
        <v>1884</v>
      </c>
      <c r="C27" s="2163"/>
      <c r="D27" s="2163"/>
      <c r="E27" s="2155">
        <v>490</v>
      </c>
      <c r="F27" s="2155"/>
      <c r="G27" s="2155"/>
      <c r="H27" s="2157">
        <v>1984</v>
      </c>
      <c r="I27" s="2157"/>
      <c r="J27" s="2157">
        <v>279</v>
      </c>
      <c r="K27" s="2157"/>
      <c r="L27" s="2157">
        <v>5696</v>
      </c>
      <c r="M27" s="2157"/>
      <c r="N27" s="2157"/>
      <c r="O27" s="2157">
        <v>99</v>
      </c>
      <c r="P27" s="2157"/>
      <c r="Q27" s="2156" t="s">
        <v>2449</v>
      </c>
      <c r="R27" s="2156"/>
      <c r="S27" s="2156" t="s">
        <v>2449</v>
      </c>
      <c r="T27" s="2156"/>
      <c r="U27" s="2156" t="s">
        <v>2449</v>
      </c>
      <c r="V27" s="2158"/>
    </row>
    <row r="28" spans="2:27" ht="22.5" customHeight="1">
      <c r="B28" s="2162" t="s">
        <v>1944</v>
      </c>
      <c r="C28" s="2163"/>
      <c r="D28" s="2163"/>
      <c r="E28" s="2155">
        <v>441</v>
      </c>
      <c r="F28" s="2155"/>
      <c r="G28" s="2155"/>
      <c r="H28" s="2157">
        <v>1851</v>
      </c>
      <c r="I28" s="2157"/>
      <c r="J28" s="2157">
        <v>446</v>
      </c>
      <c r="K28" s="2157"/>
      <c r="L28" s="2157">
        <v>6095</v>
      </c>
      <c r="M28" s="2157"/>
      <c r="N28" s="2157"/>
      <c r="O28" s="2157">
        <v>6</v>
      </c>
      <c r="P28" s="2157"/>
      <c r="Q28" s="2155">
        <v>947</v>
      </c>
      <c r="R28" s="2155"/>
      <c r="S28" s="2157">
        <v>932</v>
      </c>
      <c r="T28" s="2157"/>
      <c r="U28" s="2156" t="s">
        <v>2449</v>
      </c>
      <c r="V28" s="2158"/>
    </row>
    <row r="29" spans="2:27" ht="22.5" customHeight="1">
      <c r="B29" s="2162" t="s">
        <v>2079</v>
      </c>
      <c r="C29" s="2163"/>
      <c r="D29" s="2163"/>
      <c r="E29" s="2155">
        <v>495</v>
      </c>
      <c r="F29" s="2155"/>
      <c r="G29" s="2155"/>
      <c r="H29" s="2157">
        <v>1450</v>
      </c>
      <c r="I29" s="2157"/>
      <c r="J29" s="2157">
        <v>556</v>
      </c>
      <c r="K29" s="2157"/>
      <c r="L29" s="2157">
        <v>6063</v>
      </c>
      <c r="M29" s="2157"/>
      <c r="N29" s="2157"/>
      <c r="O29" s="2157">
        <v>2</v>
      </c>
      <c r="P29" s="2157"/>
      <c r="Q29" s="2155">
        <v>846</v>
      </c>
      <c r="R29" s="2155"/>
      <c r="S29" s="2157">
        <v>1059</v>
      </c>
      <c r="T29" s="2157"/>
      <c r="U29" s="2156" t="s">
        <v>2449</v>
      </c>
      <c r="V29" s="2158"/>
    </row>
    <row r="30" spans="2:27" ht="22.5" customHeight="1">
      <c r="B30" s="2164" t="s">
        <v>2144</v>
      </c>
      <c r="C30" s="2165"/>
      <c r="D30" s="2165"/>
      <c r="E30" s="2197">
        <v>515</v>
      </c>
      <c r="F30" s="2197"/>
      <c r="G30" s="2197"/>
      <c r="H30" s="2154">
        <v>1447</v>
      </c>
      <c r="I30" s="2154"/>
      <c r="J30" s="2154">
        <v>708</v>
      </c>
      <c r="K30" s="2154"/>
      <c r="L30" s="2154">
        <v>6431</v>
      </c>
      <c r="M30" s="2154"/>
      <c r="N30" s="2154"/>
      <c r="O30" s="2154" t="s">
        <v>1299</v>
      </c>
      <c r="P30" s="2154"/>
      <c r="Q30" s="2153">
        <v>1001</v>
      </c>
      <c r="R30" s="2153"/>
      <c r="S30" s="2154">
        <v>947</v>
      </c>
      <c r="T30" s="2154"/>
      <c r="U30" s="2153">
        <v>735</v>
      </c>
      <c r="V30" s="2159"/>
    </row>
    <row r="31" spans="2:27" ht="22.5" customHeight="1">
      <c r="B31" s="2170" t="s">
        <v>2245</v>
      </c>
      <c r="C31" s="2171"/>
      <c r="D31" s="2171"/>
      <c r="E31" s="2167">
        <v>434</v>
      </c>
      <c r="F31" s="2167"/>
      <c r="G31" s="2167"/>
      <c r="H31" s="2161">
        <v>1765</v>
      </c>
      <c r="I31" s="2161"/>
      <c r="J31" s="2161">
        <v>658</v>
      </c>
      <c r="K31" s="2161"/>
      <c r="L31" s="2161">
        <v>6384</v>
      </c>
      <c r="M31" s="2161"/>
      <c r="N31" s="2161"/>
      <c r="O31" s="2160" t="s">
        <v>2449</v>
      </c>
      <c r="P31" s="2161"/>
      <c r="Q31" s="2168">
        <v>1459</v>
      </c>
      <c r="R31" s="2168"/>
      <c r="S31" s="2160">
        <v>988</v>
      </c>
      <c r="T31" s="2161"/>
      <c r="U31" s="2168">
        <v>1294</v>
      </c>
      <c r="V31" s="2169"/>
    </row>
    <row r="32" spans="2:27" ht="16.5" customHeight="1">
      <c r="B32" s="291" t="s">
        <v>2442</v>
      </c>
      <c r="C32" s="21"/>
      <c r="D32" s="16"/>
      <c r="E32" s="26"/>
      <c r="F32" s="1052"/>
      <c r="G32" s="1052"/>
      <c r="H32" s="1052"/>
      <c r="I32" s="1052"/>
      <c r="J32" s="1422"/>
      <c r="K32" s="1422"/>
      <c r="L32" s="1422"/>
      <c r="M32" s="1422"/>
      <c r="N32" s="1422"/>
      <c r="O32" s="1421"/>
      <c r="P32" s="1422"/>
      <c r="Q32" s="1424"/>
      <c r="R32" s="1424"/>
      <c r="S32" s="1421"/>
      <c r="T32" s="1422"/>
      <c r="U32" s="1424"/>
      <c r="V32" s="1424"/>
    </row>
    <row r="33" spans="2:31" ht="15.75" customHeight="1">
      <c r="B33" s="1594" t="s">
        <v>2319</v>
      </c>
      <c r="C33" s="1594"/>
      <c r="D33" s="1594"/>
      <c r="E33" s="1594"/>
      <c r="F33" s="1594"/>
      <c r="G33" s="1594"/>
      <c r="H33" s="1594"/>
      <c r="I33" s="1594"/>
      <c r="J33" s="1594"/>
      <c r="K33" s="1594"/>
      <c r="L33" s="1594"/>
      <c r="M33" s="1594"/>
      <c r="N33" s="1594"/>
      <c r="O33" s="1594"/>
      <c r="P33" s="1594"/>
      <c r="Q33" s="1594"/>
      <c r="R33" s="1594"/>
      <c r="S33" s="1594"/>
      <c r="T33" s="1594"/>
      <c r="U33" s="1594"/>
      <c r="V33" s="1594"/>
      <c r="W33" s="1594"/>
      <c r="X33" s="1594"/>
      <c r="Y33" s="1594"/>
      <c r="Z33" s="1594"/>
      <c r="AA33" s="1594"/>
      <c r="AB33" s="1594"/>
      <c r="AC33" s="1594"/>
      <c r="AD33" s="1594"/>
      <c r="AE33" s="1594"/>
    </row>
    <row r="34" spans="2:31" ht="15.75" customHeight="1">
      <c r="B34" s="274"/>
      <c r="C34" s="1594" t="s">
        <v>2320</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row>
    <row r="35" spans="2:31" ht="15.75" customHeight="1">
      <c r="B35" s="1594" t="s">
        <v>2321</v>
      </c>
      <c r="C35" s="1594"/>
      <c r="D35" s="1594"/>
      <c r="E35" s="1594"/>
      <c r="F35" s="1594"/>
      <c r="G35" s="1594"/>
      <c r="H35" s="1594"/>
      <c r="I35" s="1594"/>
      <c r="J35" s="1594"/>
      <c r="K35" s="1594"/>
      <c r="L35" s="1594"/>
      <c r="M35" s="1594"/>
      <c r="N35" s="1594"/>
      <c r="O35" s="1594"/>
      <c r="P35" s="1594"/>
      <c r="Q35" s="1594"/>
      <c r="R35" s="1594"/>
      <c r="S35" s="1594"/>
      <c r="T35" s="1594"/>
      <c r="U35" s="1594"/>
      <c r="V35" s="1594"/>
      <c r="W35" s="1594"/>
      <c r="X35" s="1594"/>
      <c r="Y35" s="1594"/>
      <c r="Z35" s="1594"/>
      <c r="AA35" s="1594"/>
      <c r="AB35" s="1594"/>
      <c r="AC35" s="1594"/>
      <c r="AD35" s="1594"/>
      <c r="AE35" s="1594"/>
    </row>
    <row r="36" spans="2:31" ht="15.75" customHeight="1">
      <c r="B36" s="330"/>
      <c r="C36" s="1594" t="s">
        <v>2322</v>
      </c>
      <c r="D36" s="1594"/>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1594"/>
      <c r="AB36" s="1594"/>
      <c r="AC36" s="1594"/>
      <c r="AD36" s="1594"/>
      <c r="AE36" s="1594"/>
    </row>
    <row r="37" spans="2:31" ht="15.75" customHeight="1">
      <c r="B37" s="342"/>
      <c r="C37" s="2166" t="s">
        <v>2323</v>
      </c>
      <c r="D37" s="2166"/>
      <c r="E37" s="2166"/>
      <c r="F37" s="2166"/>
      <c r="G37" s="2166"/>
      <c r="H37" s="2166"/>
      <c r="I37" s="2166"/>
      <c r="J37" s="2166"/>
      <c r="K37" s="2166"/>
      <c r="L37" s="2166"/>
      <c r="M37" s="2166"/>
      <c r="N37" s="2166"/>
      <c r="O37" s="2166"/>
      <c r="P37" s="2166"/>
      <c r="Q37" s="2166"/>
      <c r="R37" s="2166"/>
      <c r="S37" s="2166"/>
      <c r="T37" s="2166"/>
      <c r="U37" s="2166"/>
      <c r="V37" s="2166"/>
      <c r="W37" s="2166"/>
      <c r="X37" s="2166"/>
      <c r="Y37" s="2166"/>
      <c r="Z37" s="2166"/>
      <c r="AA37" s="2166"/>
      <c r="AB37" s="2166"/>
      <c r="AC37" s="2166"/>
      <c r="AD37" s="2166"/>
      <c r="AE37" s="2166"/>
    </row>
    <row r="38" spans="2:31" ht="15.75" customHeight="1">
      <c r="B38" s="1594" t="s">
        <v>2324</v>
      </c>
      <c r="C38" s="1594"/>
      <c r="D38" s="1594"/>
      <c r="E38" s="1594"/>
      <c r="F38" s="1594"/>
      <c r="G38" s="1594"/>
      <c r="H38" s="1594"/>
      <c r="I38" s="1594"/>
      <c r="J38" s="1594"/>
      <c r="K38" s="1594"/>
      <c r="L38" s="1594"/>
      <c r="M38" s="1594"/>
      <c r="N38" s="1594"/>
      <c r="O38" s="1594"/>
      <c r="P38" s="1594"/>
      <c r="Q38" s="1594"/>
      <c r="R38" s="1594"/>
      <c r="S38" s="1594"/>
      <c r="T38" s="1594"/>
      <c r="U38" s="1594"/>
      <c r="V38" s="1594"/>
      <c r="W38" s="1594"/>
      <c r="X38" s="1594"/>
      <c r="Y38" s="1594"/>
      <c r="Z38" s="1594"/>
      <c r="AA38" s="1594"/>
      <c r="AB38" s="1594"/>
      <c r="AC38" s="1594"/>
      <c r="AD38" s="1594"/>
      <c r="AE38" s="1594"/>
    </row>
    <row r="39" spans="2:31" ht="15.75" customHeight="1">
      <c r="B39" s="1594" t="s">
        <v>2325</v>
      </c>
      <c r="C39" s="1594"/>
      <c r="D39" s="1594"/>
      <c r="E39" s="1594"/>
      <c r="F39" s="1594"/>
      <c r="G39" s="1594"/>
      <c r="H39" s="1594"/>
      <c r="I39" s="1594"/>
      <c r="J39" s="1594"/>
      <c r="K39" s="1594"/>
      <c r="L39" s="1594"/>
      <c r="M39" s="1594"/>
      <c r="N39" s="1594"/>
      <c r="O39" s="1594"/>
      <c r="P39" s="1594"/>
      <c r="Q39" s="1594"/>
      <c r="R39" s="1594"/>
      <c r="S39" s="1594"/>
      <c r="T39" s="1594"/>
      <c r="U39" s="1594"/>
      <c r="V39" s="1594"/>
      <c r="W39" s="1594"/>
      <c r="X39" s="1594"/>
      <c r="Y39" s="1594"/>
      <c r="Z39" s="1594"/>
      <c r="AA39" s="1594"/>
      <c r="AB39" s="1594"/>
      <c r="AC39" s="1594"/>
      <c r="AD39" s="1594"/>
      <c r="AE39" s="1594"/>
    </row>
  </sheetData>
  <mergeCells count="216">
    <mergeCell ref="K19:M19"/>
    <mergeCell ref="B18:D18"/>
    <mergeCell ref="B17:D17"/>
    <mergeCell ref="E19:G19"/>
    <mergeCell ref="E18:G18"/>
    <mergeCell ref="H18:J18"/>
    <mergeCell ref="K18:M18"/>
    <mergeCell ref="E13:G15"/>
    <mergeCell ref="B19:D19"/>
    <mergeCell ref="B13:D15"/>
    <mergeCell ref="B27:D27"/>
    <mergeCell ref="F8:G8"/>
    <mergeCell ref="E30:G30"/>
    <mergeCell ref="E29:G29"/>
    <mergeCell ref="D8:E8"/>
    <mergeCell ref="B8:C8"/>
    <mergeCell ref="B22:S22"/>
    <mergeCell ref="B24:S24"/>
    <mergeCell ref="E20:G20"/>
    <mergeCell ref="B20:D20"/>
    <mergeCell ref="B25:D26"/>
    <mergeCell ref="Q16:S16"/>
    <mergeCell ref="E17:G17"/>
    <mergeCell ref="Q25:R26"/>
    <mergeCell ref="H25:K25"/>
    <mergeCell ref="E25:G26"/>
    <mergeCell ref="H26:I26"/>
    <mergeCell ref="J26:K26"/>
    <mergeCell ref="E16:G16"/>
    <mergeCell ref="L25:N26"/>
    <mergeCell ref="H16:J16"/>
    <mergeCell ref="B16:D16"/>
    <mergeCell ref="H5:I5"/>
    <mergeCell ref="H6:I6"/>
    <mergeCell ref="H7:I7"/>
    <mergeCell ref="L5:M5"/>
    <mergeCell ref="Q13:S15"/>
    <mergeCell ref="R7:S7"/>
    <mergeCell ref="J8:K8"/>
    <mergeCell ref="H8:I8"/>
    <mergeCell ref="L8:M8"/>
    <mergeCell ref="R8:S8"/>
    <mergeCell ref="K13:M15"/>
    <mergeCell ref="N5:O5"/>
    <mergeCell ref="N6:O6"/>
    <mergeCell ref="N7:O7"/>
    <mergeCell ref="N8:O8"/>
    <mergeCell ref="H13:J15"/>
    <mergeCell ref="P8:Q8"/>
    <mergeCell ref="N13:P15"/>
    <mergeCell ref="B3:C3"/>
    <mergeCell ref="B4:C4"/>
    <mergeCell ref="B5:C5"/>
    <mergeCell ref="B6:C6"/>
    <mergeCell ref="F3:G3"/>
    <mergeCell ref="B7:C7"/>
    <mergeCell ref="D3:E3"/>
    <mergeCell ref="D5:E5"/>
    <mergeCell ref="F7:G7"/>
    <mergeCell ref="F4:G4"/>
    <mergeCell ref="D4:E4"/>
    <mergeCell ref="D6:E6"/>
    <mergeCell ref="D7:E7"/>
    <mergeCell ref="F5:G5"/>
    <mergeCell ref="F6:G6"/>
    <mergeCell ref="Q18:S18"/>
    <mergeCell ref="V18:W18"/>
    <mergeCell ref="T18:U18"/>
    <mergeCell ref="N18:P18"/>
    <mergeCell ref="Q17:S17"/>
    <mergeCell ref="V17:W17"/>
    <mergeCell ref="N16:P16"/>
    <mergeCell ref="H17:J17"/>
    <mergeCell ref="K17:M17"/>
    <mergeCell ref="K16:M16"/>
    <mergeCell ref="H3:I3"/>
    <mergeCell ref="J3:K3"/>
    <mergeCell ref="H4:I4"/>
    <mergeCell ref="J4:K4"/>
    <mergeCell ref="P4:Q4"/>
    <mergeCell ref="O29:P29"/>
    <mergeCell ref="P6:Q6"/>
    <mergeCell ref="L6:M6"/>
    <mergeCell ref="L7:M7"/>
    <mergeCell ref="L3:M3"/>
    <mergeCell ref="J5:K5"/>
    <mergeCell ref="J6:K6"/>
    <mergeCell ref="J7:K7"/>
    <mergeCell ref="Q19:S19"/>
    <mergeCell ref="N19:P19"/>
    <mergeCell ref="H19:J19"/>
    <mergeCell ref="H20:J20"/>
    <mergeCell ref="K20:M20"/>
    <mergeCell ref="S25:T26"/>
    <mergeCell ref="H28:I28"/>
    <mergeCell ref="N20:P20"/>
    <mergeCell ref="S27:T27"/>
    <mergeCell ref="Q20:S20"/>
    <mergeCell ref="N17:P17"/>
    <mergeCell ref="T3:U3"/>
    <mergeCell ref="N3:O3"/>
    <mergeCell ref="P3:Q3"/>
    <mergeCell ref="R3:S3"/>
    <mergeCell ref="T4:U4"/>
    <mergeCell ref="L4:M4"/>
    <mergeCell ref="N4:O4"/>
    <mergeCell ref="R4:S4"/>
    <mergeCell ref="T7:U7"/>
    <mergeCell ref="P7:Q7"/>
    <mergeCell ref="R5:S5"/>
    <mergeCell ref="R6:S6"/>
    <mergeCell ref="T5:U5"/>
    <mergeCell ref="T6:U6"/>
    <mergeCell ref="P5:Q5"/>
    <mergeCell ref="AD3:AE3"/>
    <mergeCell ref="Z4:AA4"/>
    <mergeCell ref="Z5:AA5"/>
    <mergeCell ref="Z6:AA6"/>
    <mergeCell ref="AB3:AC3"/>
    <mergeCell ref="V3:W3"/>
    <mergeCell ref="X3:Y3"/>
    <mergeCell ref="Z3:AA3"/>
    <mergeCell ref="Z8:AA8"/>
    <mergeCell ref="AB4:AC4"/>
    <mergeCell ref="AB5:AC5"/>
    <mergeCell ref="AB6:AC6"/>
    <mergeCell ref="V6:W6"/>
    <mergeCell ref="X5:Y5"/>
    <mergeCell ref="AB7:AC7"/>
    <mergeCell ref="AB8:AC8"/>
    <mergeCell ref="X8:Y8"/>
    <mergeCell ref="V5:W5"/>
    <mergeCell ref="V7:W7"/>
    <mergeCell ref="V4:W4"/>
    <mergeCell ref="AD4:AE4"/>
    <mergeCell ref="AD5:AE5"/>
    <mergeCell ref="AD6:AE6"/>
    <mergeCell ref="AD7:AE7"/>
    <mergeCell ref="X4:Y4"/>
    <mergeCell ref="Z7:AA7"/>
    <mergeCell ref="X6:Y6"/>
    <mergeCell ref="X7:Y7"/>
    <mergeCell ref="AD8:AE8"/>
    <mergeCell ref="V8:W8"/>
    <mergeCell ref="V16:W16"/>
    <mergeCell ref="X16:Y16"/>
    <mergeCell ref="Z16:AA16"/>
    <mergeCell ref="T13:W14"/>
    <mergeCell ref="X13:Y15"/>
    <mergeCell ref="Z13:AA15"/>
    <mergeCell ref="T8:U8"/>
    <mergeCell ref="V15:W15"/>
    <mergeCell ref="R12:AA12"/>
    <mergeCell ref="T15:U15"/>
    <mergeCell ref="Z20:AA20"/>
    <mergeCell ref="T16:U16"/>
    <mergeCell ref="Z17:AA17"/>
    <mergeCell ref="X18:Y18"/>
    <mergeCell ref="X19:Y19"/>
    <mergeCell ref="V19:W19"/>
    <mergeCell ref="V20:W20"/>
    <mergeCell ref="Z18:AA18"/>
    <mergeCell ref="Z19:AA19"/>
    <mergeCell ref="T19:U19"/>
    <mergeCell ref="T20:U20"/>
    <mergeCell ref="X20:Y20"/>
    <mergeCell ref="X17:Y17"/>
    <mergeCell ref="T17:U17"/>
    <mergeCell ref="O25:P26"/>
    <mergeCell ref="U27:V27"/>
    <mergeCell ref="B28:D28"/>
    <mergeCell ref="E28:G28"/>
    <mergeCell ref="L28:N28"/>
    <mergeCell ref="O28:P28"/>
    <mergeCell ref="Q28:R28"/>
    <mergeCell ref="S28:T28"/>
    <mergeCell ref="U28:V28"/>
    <mergeCell ref="U25:V26"/>
    <mergeCell ref="J28:K28"/>
    <mergeCell ref="B39:AE39"/>
    <mergeCell ref="S29:T29"/>
    <mergeCell ref="U29:V29"/>
    <mergeCell ref="S30:T30"/>
    <mergeCell ref="U30:V30"/>
    <mergeCell ref="S31:T31"/>
    <mergeCell ref="B29:D29"/>
    <mergeCell ref="B30:D30"/>
    <mergeCell ref="B33:AE33"/>
    <mergeCell ref="C34:AE34"/>
    <mergeCell ref="C37:AE37"/>
    <mergeCell ref="E31:G31"/>
    <mergeCell ref="B35:AE35"/>
    <mergeCell ref="C36:AE36"/>
    <mergeCell ref="J31:K31"/>
    <mergeCell ref="H31:I31"/>
    <mergeCell ref="U31:V31"/>
    <mergeCell ref="O31:P31"/>
    <mergeCell ref="B31:D31"/>
    <mergeCell ref="H30:I30"/>
    <mergeCell ref="J30:K30"/>
    <mergeCell ref="L31:N31"/>
    <mergeCell ref="L30:N30"/>
    <mergeCell ref="Q31:R31"/>
    <mergeCell ref="Q30:R30"/>
    <mergeCell ref="O30:P30"/>
    <mergeCell ref="Q29:R29"/>
    <mergeCell ref="Q27:R27"/>
    <mergeCell ref="H29:I29"/>
    <mergeCell ref="L29:N29"/>
    <mergeCell ref="J29:K29"/>
    <mergeCell ref="B38:AE38"/>
    <mergeCell ref="E27:G27"/>
    <mergeCell ref="H27:I27"/>
    <mergeCell ref="J27:K27"/>
    <mergeCell ref="L27:N27"/>
    <mergeCell ref="O27:P27"/>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42"/>
  <sheetViews>
    <sheetView zoomScaleNormal="100" workbookViewId="0">
      <selection activeCell="K15" sqref="K15:L15"/>
    </sheetView>
  </sheetViews>
  <sheetFormatPr defaultRowHeight="12"/>
  <cols>
    <col min="1" max="1" width="1.25" style="30" customWidth="1"/>
    <col min="2" max="3" width="3.875" style="30" customWidth="1"/>
    <col min="4" max="4" width="4.25" style="30" customWidth="1"/>
    <col min="5" max="28" width="3.25" style="30" customWidth="1"/>
    <col min="29" max="29" width="3.75" style="30" customWidth="1"/>
    <col min="30" max="31" width="3.875" style="30" customWidth="1"/>
    <col min="32" max="32" width="3.75" style="30" customWidth="1"/>
    <col min="33" max="34" width="3.875" style="30" customWidth="1"/>
    <col min="35" max="16384" width="9" style="30"/>
  </cols>
  <sheetData>
    <row r="1" spans="1:40" s="148" customFormat="1" ht="26.25" customHeight="1">
      <c r="A1" s="1358" t="s">
        <v>1421</v>
      </c>
      <c r="B1" s="195"/>
      <c r="C1" s="195"/>
      <c r="D1" s="195"/>
      <c r="E1" s="195"/>
      <c r="F1" s="195"/>
      <c r="G1" s="195"/>
      <c r="H1" s="195"/>
      <c r="I1" s="195"/>
      <c r="J1" s="195"/>
      <c r="K1" s="195"/>
      <c r="L1" s="195"/>
      <c r="M1" s="195"/>
      <c r="N1" s="195"/>
      <c r="O1" s="195"/>
      <c r="P1" s="195"/>
      <c r="Q1" s="195"/>
      <c r="R1" s="195"/>
      <c r="S1" s="195"/>
      <c r="T1" s="195"/>
      <c r="U1" s="195"/>
      <c r="V1" s="195"/>
      <c r="W1" s="195"/>
      <c r="AC1" s="149"/>
      <c r="AD1" s="149"/>
      <c r="AE1" s="149"/>
      <c r="AF1" s="149"/>
      <c r="AG1" s="149"/>
      <c r="AH1" s="149"/>
      <c r="AI1" s="149"/>
    </row>
    <row r="2" spans="1:40" ht="15.95" customHeight="1">
      <c r="B2" s="2190"/>
      <c r="C2" s="2190"/>
      <c r="D2" s="2190"/>
      <c r="E2" s="330"/>
      <c r="F2" s="343"/>
      <c r="G2" s="343"/>
      <c r="H2" s="343"/>
      <c r="I2" s="343"/>
      <c r="J2" s="343"/>
      <c r="K2" s="343"/>
      <c r="L2" s="343"/>
      <c r="M2" s="343"/>
      <c r="N2" s="343"/>
      <c r="O2" s="343"/>
      <c r="P2" s="343"/>
      <c r="Q2" s="330"/>
      <c r="R2" s="330"/>
      <c r="S2" s="330"/>
      <c r="T2" s="330"/>
      <c r="U2" s="330"/>
      <c r="V2" s="330" t="s">
        <v>2434</v>
      </c>
      <c r="W2" s="344"/>
      <c r="X2" s="1387"/>
      <c r="Y2" s="1380"/>
      <c r="Z2" s="1380"/>
      <c r="AA2" s="1380"/>
      <c r="AB2" s="1380"/>
    </row>
    <row r="3" spans="1:40" ht="15.95" customHeight="1">
      <c r="B3" s="1794" t="s">
        <v>1422</v>
      </c>
      <c r="C3" s="1542"/>
      <c r="D3" s="1542"/>
      <c r="E3" s="1542" t="s">
        <v>2080</v>
      </c>
      <c r="F3" s="1542"/>
      <c r="G3" s="1542"/>
      <c r="H3" s="1542"/>
      <c r="I3" s="1542"/>
      <c r="J3" s="1542"/>
      <c r="K3" s="1542"/>
      <c r="L3" s="1542"/>
      <c r="M3" s="2233" t="s">
        <v>2145</v>
      </c>
      <c r="N3" s="1542"/>
      <c r="O3" s="1542"/>
      <c r="P3" s="1542"/>
      <c r="Q3" s="1542"/>
      <c r="R3" s="1542"/>
      <c r="S3" s="1542"/>
      <c r="T3" s="2234"/>
      <c r="U3" s="1542" t="s">
        <v>2246</v>
      </c>
      <c r="V3" s="1542"/>
      <c r="W3" s="1542"/>
      <c r="X3" s="1542"/>
      <c r="Y3" s="1542"/>
      <c r="Z3" s="1542"/>
      <c r="AA3" s="1542"/>
      <c r="AB3" s="1810"/>
    </row>
    <row r="4" spans="1:40" ht="41.25" customHeight="1">
      <c r="B4" s="1795"/>
      <c r="C4" s="1543"/>
      <c r="D4" s="1543"/>
      <c r="E4" s="1725" t="s">
        <v>1423</v>
      </c>
      <c r="F4" s="1720"/>
      <c r="G4" s="1725" t="s">
        <v>42</v>
      </c>
      <c r="H4" s="1720"/>
      <c r="I4" s="1725" t="s">
        <v>43</v>
      </c>
      <c r="J4" s="1720"/>
      <c r="K4" s="2231" t="s">
        <v>2197</v>
      </c>
      <c r="L4" s="2231"/>
      <c r="M4" s="2235" t="s">
        <v>1423</v>
      </c>
      <c r="N4" s="1720"/>
      <c r="O4" s="1725" t="s">
        <v>42</v>
      </c>
      <c r="P4" s="1720"/>
      <c r="Q4" s="1725" t="s">
        <v>43</v>
      </c>
      <c r="R4" s="1720"/>
      <c r="S4" s="2231" t="s">
        <v>2197</v>
      </c>
      <c r="T4" s="2236"/>
      <c r="U4" s="1725" t="s">
        <v>1423</v>
      </c>
      <c r="V4" s="1720"/>
      <c r="W4" s="1725" t="s">
        <v>42</v>
      </c>
      <c r="X4" s="1720"/>
      <c r="Y4" s="1725" t="s">
        <v>43</v>
      </c>
      <c r="Z4" s="1720"/>
      <c r="AA4" s="2231" t="s">
        <v>2197</v>
      </c>
      <c r="AB4" s="2232"/>
    </row>
    <row r="5" spans="1:40" ht="21" customHeight="1">
      <c r="B5" s="1795" t="s">
        <v>570</v>
      </c>
      <c r="C5" s="1543"/>
      <c r="D5" s="1543"/>
      <c r="E5" s="2210">
        <v>5809</v>
      </c>
      <c r="F5" s="2210"/>
      <c r="G5" s="2210">
        <v>1</v>
      </c>
      <c r="H5" s="2210"/>
      <c r="I5" s="2219" t="s">
        <v>15</v>
      </c>
      <c r="J5" s="2219"/>
      <c r="K5" s="2219" t="s">
        <v>15</v>
      </c>
      <c r="L5" s="2219"/>
      <c r="M5" s="2221">
        <v>4229</v>
      </c>
      <c r="N5" s="2210"/>
      <c r="O5" s="2210">
        <v>0</v>
      </c>
      <c r="P5" s="2210"/>
      <c r="Q5" s="2219" t="s">
        <v>15</v>
      </c>
      <c r="R5" s="2219"/>
      <c r="S5" s="2219" t="s">
        <v>15</v>
      </c>
      <c r="T5" s="2237"/>
      <c r="U5" s="2210">
        <v>4283</v>
      </c>
      <c r="V5" s="2210"/>
      <c r="W5" s="2212" t="s">
        <v>15</v>
      </c>
      <c r="X5" s="2210"/>
      <c r="Y5" s="2216" t="s">
        <v>15</v>
      </c>
      <c r="Z5" s="2219"/>
      <c r="AA5" s="2216" t="s">
        <v>15</v>
      </c>
      <c r="AB5" s="2217"/>
    </row>
    <row r="6" spans="1:40" ht="21" customHeight="1">
      <c r="B6" s="1795" t="s">
        <v>256</v>
      </c>
      <c r="C6" s="1543"/>
      <c r="D6" s="1543"/>
      <c r="E6" s="2210">
        <v>540</v>
      </c>
      <c r="F6" s="2210"/>
      <c r="G6" s="2210">
        <v>62</v>
      </c>
      <c r="H6" s="2210"/>
      <c r="I6" s="2210">
        <v>59</v>
      </c>
      <c r="J6" s="2210"/>
      <c r="K6" s="2210">
        <v>2</v>
      </c>
      <c r="L6" s="2210"/>
      <c r="M6" s="2221">
        <v>408</v>
      </c>
      <c r="N6" s="2210"/>
      <c r="O6" s="2210">
        <v>35</v>
      </c>
      <c r="P6" s="2210"/>
      <c r="Q6" s="2210">
        <v>34</v>
      </c>
      <c r="R6" s="2210"/>
      <c r="S6" s="2219" t="s">
        <v>15</v>
      </c>
      <c r="T6" s="2219"/>
      <c r="U6" s="2210">
        <v>525</v>
      </c>
      <c r="V6" s="2210"/>
      <c r="W6" s="2210">
        <v>44</v>
      </c>
      <c r="X6" s="2210"/>
      <c r="Y6" s="2210">
        <v>38</v>
      </c>
      <c r="Z6" s="2210"/>
      <c r="AA6" s="2210">
        <v>1</v>
      </c>
      <c r="AB6" s="2211"/>
    </row>
    <row r="7" spans="1:40" ht="21" customHeight="1">
      <c r="B7" s="2111" t="s">
        <v>257</v>
      </c>
      <c r="C7" s="1543"/>
      <c r="D7" s="1543"/>
      <c r="E7" s="2210">
        <v>1884</v>
      </c>
      <c r="F7" s="2210"/>
      <c r="G7" s="2210">
        <v>136</v>
      </c>
      <c r="H7" s="2210"/>
      <c r="I7" s="2210">
        <v>103</v>
      </c>
      <c r="J7" s="2210"/>
      <c r="K7" s="2210">
        <v>8</v>
      </c>
      <c r="L7" s="2210"/>
      <c r="M7" s="2221">
        <v>1060</v>
      </c>
      <c r="N7" s="2210"/>
      <c r="O7" s="2210">
        <v>77</v>
      </c>
      <c r="P7" s="2210"/>
      <c r="Q7" s="2210">
        <v>66</v>
      </c>
      <c r="R7" s="2210"/>
      <c r="S7" s="2219" t="s">
        <v>15</v>
      </c>
      <c r="T7" s="2219"/>
      <c r="U7" s="2210">
        <v>1421</v>
      </c>
      <c r="V7" s="2210"/>
      <c r="W7" s="2210">
        <v>90</v>
      </c>
      <c r="X7" s="2210"/>
      <c r="Y7" s="2210">
        <v>70</v>
      </c>
      <c r="Z7" s="2210"/>
      <c r="AA7" s="2210">
        <v>1</v>
      </c>
      <c r="AB7" s="2211"/>
    </row>
    <row r="8" spans="1:40" ht="21" customHeight="1">
      <c r="B8" s="1795" t="s">
        <v>258</v>
      </c>
      <c r="C8" s="1543"/>
      <c r="D8" s="1543"/>
      <c r="E8" s="2210">
        <v>658</v>
      </c>
      <c r="F8" s="2210"/>
      <c r="G8" s="2210">
        <v>74</v>
      </c>
      <c r="H8" s="2210"/>
      <c r="I8" s="2210">
        <v>71</v>
      </c>
      <c r="J8" s="2210"/>
      <c r="K8" s="2210">
        <v>4</v>
      </c>
      <c r="L8" s="2210"/>
      <c r="M8" s="2221">
        <v>511</v>
      </c>
      <c r="N8" s="2210"/>
      <c r="O8" s="2210">
        <v>57</v>
      </c>
      <c r="P8" s="2210"/>
      <c r="Q8" s="2210">
        <v>56</v>
      </c>
      <c r="R8" s="2210"/>
      <c r="S8" s="2219" t="s">
        <v>15</v>
      </c>
      <c r="T8" s="2219"/>
      <c r="U8" s="2210">
        <v>542</v>
      </c>
      <c r="V8" s="2210"/>
      <c r="W8" s="2210">
        <v>53</v>
      </c>
      <c r="X8" s="2210"/>
      <c r="Y8" s="2210">
        <v>53</v>
      </c>
      <c r="Z8" s="2210"/>
      <c r="AA8" s="2210">
        <v>1</v>
      </c>
      <c r="AB8" s="2211"/>
    </row>
    <row r="9" spans="1:40" ht="21" customHeight="1">
      <c r="B9" s="1795" t="s">
        <v>259</v>
      </c>
      <c r="C9" s="1543"/>
      <c r="D9" s="1543"/>
      <c r="E9" s="2210">
        <v>972</v>
      </c>
      <c r="F9" s="2210"/>
      <c r="G9" s="2210">
        <v>10</v>
      </c>
      <c r="H9" s="2210"/>
      <c r="I9" s="2210">
        <v>10</v>
      </c>
      <c r="J9" s="2210"/>
      <c r="K9" s="2219" t="s">
        <v>15</v>
      </c>
      <c r="L9" s="2219"/>
      <c r="M9" s="2221">
        <v>759</v>
      </c>
      <c r="N9" s="2210"/>
      <c r="O9" s="2210">
        <v>7</v>
      </c>
      <c r="P9" s="2210"/>
      <c r="Q9" s="2210">
        <v>7</v>
      </c>
      <c r="R9" s="2210"/>
      <c r="S9" s="2219" t="s">
        <v>15</v>
      </c>
      <c r="T9" s="2219"/>
      <c r="U9" s="2210">
        <v>987</v>
      </c>
      <c r="V9" s="2210"/>
      <c r="W9" s="2210">
        <v>20</v>
      </c>
      <c r="X9" s="2210"/>
      <c r="Y9" s="2210">
        <v>20</v>
      </c>
      <c r="Z9" s="2210"/>
      <c r="AA9" s="2216" t="s">
        <v>15</v>
      </c>
      <c r="AB9" s="2217"/>
    </row>
    <row r="10" spans="1:40" ht="21" customHeight="1">
      <c r="B10" s="2248" t="s">
        <v>2161</v>
      </c>
      <c r="C10" s="2249"/>
      <c r="D10" s="2250"/>
      <c r="E10" s="2210" t="s">
        <v>15</v>
      </c>
      <c r="F10" s="2210"/>
      <c r="G10" s="2210" t="s">
        <v>15</v>
      </c>
      <c r="H10" s="2210"/>
      <c r="I10" s="2210" t="s">
        <v>15</v>
      </c>
      <c r="J10" s="2210"/>
      <c r="K10" s="2210" t="s">
        <v>15</v>
      </c>
      <c r="L10" s="2210"/>
      <c r="M10" s="2221">
        <v>231</v>
      </c>
      <c r="N10" s="2210"/>
      <c r="O10" s="2210">
        <v>3</v>
      </c>
      <c r="P10" s="2210"/>
      <c r="Q10" s="2210">
        <v>3</v>
      </c>
      <c r="R10" s="2210"/>
      <c r="S10" s="2219" t="s">
        <v>15</v>
      </c>
      <c r="T10" s="2219"/>
      <c r="U10" s="2210">
        <v>398</v>
      </c>
      <c r="V10" s="2210"/>
      <c r="W10" s="2210">
        <v>4</v>
      </c>
      <c r="X10" s="2210"/>
      <c r="Y10" s="2210">
        <v>4</v>
      </c>
      <c r="Z10" s="2210"/>
      <c r="AA10" s="2216" t="s">
        <v>15</v>
      </c>
      <c r="AB10" s="2217"/>
    </row>
    <row r="11" spans="1:40" ht="21" customHeight="1">
      <c r="B11" s="1795" t="s">
        <v>1737</v>
      </c>
      <c r="C11" s="1543"/>
      <c r="D11" s="1543"/>
      <c r="E11" s="2210">
        <v>4423</v>
      </c>
      <c r="F11" s="2210"/>
      <c r="G11" s="2210" t="s">
        <v>2326</v>
      </c>
      <c r="H11" s="2210"/>
      <c r="I11" s="2210" t="s">
        <v>2326</v>
      </c>
      <c r="J11" s="2210"/>
      <c r="K11" s="2210" t="s">
        <v>2326</v>
      </c>
      <c r="L11" s="2210"/>
      <c r="M11" s="2253">
        <v>3864</v>
      </c>
      <c r="N11" s="2218"/>
      <c r="O11" s="2210" t="s">
        <v>1987</v>
      </c>
      <c r="P11" s="2210"/>
      <c r="Q11" s="2210" t="s">
        <v>1987</v>
      </c>
      <c r="R11" s="2210"/>
      <c r="S11" s="2210" t="s">
        <v>1987</v>
      </c>
      <c r="T11" s="2220"/>
      <c r="U11" s="2218">
        <v>3685</v>
      </c>
      <c r="V11" s="2218"/>
      <c r="W11" s="2210" t="s">
        <v>1987</v>
      </c>
      <c r="X11" s="2210"/>
      <c r="Y11" s="2210" t="s">
        <v>1987</v>
      </c>
      <c r="Z11" s="2210"/>
      <c r="AA11" s="2210" t="s">
        <v>1987</v>
      </c>
      <c r="AB11" s="2211"/>
    </row>
    <row r="12" spans="1:40" ht="21" customHeight="1">
      <c r="B12" s="1795" t="s">
        <v>16</v>
      </c>
      <c r="C12" s="1543"/>
      <c r="D12" s="1543"/>
      <c r="E12" s="2210">
        <v>2348</v>
      </c>
      <c r="F12" s="2210"/>
      <c r="G12" s="2210" t="s">
        <v>2326</v>
      </c>
      <c r="H12" s="2210"/>
      <c r="I12" s="2210" t="s">
        <v>2326</v>
      </c>
      <c r="J12" s="2210"/>
      <c r="K12" s="2210" t="s">
        <v>2326</v>
      </c>
      <c r="L12" s="2210"/>
      <c r="M12" s="2221">
        <v>624</v>
      </c>
      <c r="N12" s="2210"/>
      <c r="O12" s="2210" t="s">
        <v>1987</v>
      </c>
      <c r="P12" s="2210"/>
      <c r="Q12" s="2210" t="s">
        <v>1987</v>
      </c>
      <c r="R12" s="2210"/>
      <c r="S12" s="2210" t="s">
        <v>1987</v>
      </c>
      <c r="T12" s="2220"/>
      <c r="U12" s="2210">
        <v>852</v>
      </c>
      <c r="V12" s="2210"/>
      <c r="W12" s="2210" t="s">
        <v>1987</v>
      </c>
      <c r="X12" s="2210"/>
      <c r="Y12" s="2210" t="s">
        <v>1987</v>
      </c>
      <c r="Z12" s="2210"/>
      <c r="AA12" s="2210" t="s">
        <v>1987</v>
      </c>
      <c r="AB12" s="2211"/>
    </row>
    <row r="13" spans="1:40" ht="21" customHeight="1">
      <c r="B13" s="1795" t="s">
        <v>17</v>
      </c>
      <c r="C13" s="1543"/>
      <c r="D13" s="1543"/>
      <c r="E13" s="2210">
        <v>45</v>
      </c>
      <c r="F13" s="2210"/>
      <c r="G13" s="2210" t="s">
        <v>15</v>
      </c>
      <c r="H13" s="2210"/>
      <c r="I13" s="2210" t="s">
        <v>15</v>
      </c>
      <c r="J13" s="2210"/>
      <c r="K13" s="2210" t="s">
        <v>15</v>
      </c>
      <c r="L13" s="2210"/>
      <c r="M13" s="2221">
        <v>41</v>
      </c>
      <c r="N13" s="2210"/>
      <c r="O13" s="2210" t="s">
        <v>15</v>
      </c>
      <c r="P13" s="2210"/>
      <c r="Q13" s="2210" t="s">
        <v>15</v>
      </c>
      <c r="R13" s="2210"/>
      <c r="S13" s="2210" t="s">
        <v>15</v>
      </c>
      <c r="T13" s="2220"/>
      <c r="U13" s="2210">
        <v>43</v>
      </c>
      <c r="V13" s="2210"/>
      <c r="W13" s="2212" t="s">
        <v>15</v>
      </c>
      <c r="X13" s="2210"/>
      <c r="Y13" s="2212" t="s">
        <v>15</v>
      </c>
      <c r="Z13" s="2210"/>
      <c r="AA13" s="2212" t="s">
        <v>15</v>
      </c>
      <c r="AB13" s="2211"/>
      <c r="AC13" s="29"/>
      <c r="AD13" s="29"/>
      <c r="AE13" s="29"/>
      <c r="AF13" s="29"/>
      <c r="AG13" s="29"/>
      <c r="AH13" s="29"/>
      <c r="AI13" s="29"/>
      <c r="AJ13" s="29"/>
      <c r="AK13" s="29"/>
      <c r="AL13" s="29"/>
      <c r="AM13" s="29"/>
      <c r="AN13" s="29"/>
    </row>
    <row r="14" spans="1:40" ht="21" customHeight="1">
      <c r="B14" s="2246" t="s">
        <v>2164</v>
      </c>
      <c r="C14" s="2247"/>
      <c r="D14" s="2247"/>
      <c r="E14" s="2226">
        <v>610</v>
      </c>
      <c r="F14" s="2226"/>
      <c r="G14" s="2210" t="s">
        <v>15</v>
      </c>
      <c r="H14" s="2210"/>
      <c r="I14" s="2210" t="s">
        <v>15</v>
      </c>
      <c r="J14" s="2210"/>
      <c r="K14" s="2219" t="s">
        <v>15</v>
      </c>
      <c r="L14" s="2219"/>
      <c r="M14" s="2225">
        <v>630</v>
      </c>
      <c r="N14" s="2226"/>
      <c r="O14" s="2210" t="s">
        <v>15</v>
      </c>
      <c r="P14" s="2210"/>
      <c r="Q14" s="2210" t="s">
        <v>15</v>
      </c>
      <c r="R14" s="2210"/>
      <c r="S14" s="2210">
        <v>2</v>
      </c>
      <c r="T14" s="2220"/>
      <c r="U14" s="2226">
        <v>631</v>
      </c>
      <c r="V14" s="2226"/>
      <c r="W14" s="2212" t="s">
        <v>15</v>
      </c>
      <c r="X14" s="2210"/>
      <c r="Y14" s="2212" t="s">
        <v>15</v>
      </c>
      <c r="Z14" s="2210"/>
      <c r="AA14" s="2212" t="s">
        <v>15</v>
      </c>
      <c r="AB14" s="2211"/>
      <c r="AC14" s="29"/>
      <c r="AD14" s="29"/>
      <c r="AE14" s="29"/>
      <c r="AF14" s="29"/>
      <c r="AG14" s="29"/>
      <c r="AH14" s="29"/>
      <c r="AI14" s="29"/>
      <c r="AJ14" s="29"/>
      <c r="AK14" s="29"/>
      <c r="AL14" s="29"/>
      <c r="AM14" s="29"/>
      <c r="AN14" s="29"/>
    </row>
    <row r="15" spans="1:40" ht="21" customHeight="1">
      <c r="B15" s="2205" t="s">
        <v>2165</v>
      </c>
      <c r="C15" s="1578"/>
      <c r="D15" s="1578"/>
      <c r="E15" s="2213" t="s">
        <v>15</v>
      </c>
      <c r="F15" s="2213"/>
      <c r="G15" s="2213" t="s">
        <v>15</v>
      </c>
      <c r="H15" s="2213"/>
      <c r="I15" s="2213" t="s">
        <v>15</v>
      </c>
      <c r="J15" s="2213"/>
      <c r="K15" s="2213" t="s">
        <v>15</v>
      </c>
      <c r="L15" s="2213"/>
      <c r="M15" s="2227">
        <v>147</v>
      </c>
      <c r="N15" s="2213"/>
      <c r="O15" s="2213">
        <v>35</v>
      </c>
      <c r="P15" s="2213"/>
      <c r="Q15" s="2213">
        <v>34</v>
      </c>
      <c r="R15" s="2213"/>
      <c r="S15" s="2213">
        <v>12</v>
      </c>
      <c r="T15" s="2215"/>
      <c r="U15" s="2213">
        <v>110</v>
      </c>
      <c r="V15" s="2213"/>
      <c r="W15" s="2213">
        <v>28</v>
      </c>
      <c r="X15" s="2213"/>
      <c r="Y15" s="2213">
        <v>23</v>
      </c>
      <c r="Z15" s="2213"/>
      <c r="AA15" s="2213">
        <v>16</v>
      </c>
      <c r="AB15" s="2214"/>
      <c r="AC15" s="29"/>
      <c r="AD15" s="29"/>
      <c r="AE15" s="29"/>
      <c r="AF15" s="29"/>
      <c r="AG15" s="29"/>
      <c r="AH15" s="29"/>
      <c r="AI15" s="29"/>
      <c r="AJ15" s="29"/>
      <c r="AK15" s="29"/>
      <c r="AL15" s="29"/>
      <c r="AM15" s="29"/>
      <c r="AN15" s="29"/>
    </row>
    <row r="16" spans="1:40" ht="18" customHeight="1">
      <c r="B16" s="291" t="s">
        <v>2442</v>
      </c>
      <c r="C16" s="21"/>
      <c r="D16" s="16"/>
      <c r="E16" s="26"/>
      <c r="F16" s="1052"/>
      <c r="G16" s="1052"/>
      <c r="H16" s="1425"/>
      <c r="I16" s="1425"/>
      <c r="J16" s="1425"/>
      <c r="K16" s="1425"/>
      <c r="L16" s="1425"/>
      <c r="M16" s="1425"/>
      <c r="N16" s="1425"/>
      <c r="O16" s="1425"/>
      <c r="P16" s="1425"/>
      <c r="Q16" s="1425"/>
      <c r="R16" s="1425"/>
      <c r="S16" s="1425"/>
      <c r="T16" s="1425"/>
      <c r="U16" s="1425"/>
      <c r="V16" s="1425"/>
      <c r="W16" s="1425"/>
      <c r="X16" s="1425"/>
      <c r="Y16" s="1425"/>
      <c r="Z16" s="1425"/>
      <c r="AA16" s="1425"/>
      <c r="AB16" s="1425"/>
      <c r="AC16" s="29"/>
      <c r="AD16" s="29"/>
      <c r="AE16" s="29"/>
      <c r="AF16" s="29"/>
      <c r="AG16" s="29"/>
      <c r="AH16" s="29"/>
      <c r="AI16" s="29"/>
      <c r="AJ16" s="29"/>
      <c r="AK16" s="29"/>
      <c r="AL16" s="29"/>
      <c r="AM16" s="29"/>
      <c r="AN16" s="29"/>
    </row>
    <row r="17" spans="1:35" ht="47.25" customHeight="1">
      <c r="B17" s="26"/>
      <c r="C17" s="26"/>
      <c r="D17" s="26"/>
      <c r="E17" s="72"/>
      <c r="F17" s="101"/>
      <c r="G17" s="101"/>
      <c r="H17" s="101"/>
      <c r="I17" s="101"/>
      <c r="J17" s="101"/>
      <c r="K17" s="101"/>
      <c r="L17" s="101"/>
      <c r="M17" s="101"/>
      <c r="N17" s="101"/>
      <c r="O17" s="101"/>
      <c r="P17" s="101"/>
      <c r="Q17" s="101"/>
      <c r="R17" s="101"/>
      <c r="T17" s="101"/>
      <c r="U17" s="101"/>
      <c r="V17" s="102"/>
      <c r="W17" s="102"/>
    </row>
    <row r="18" spans="1:35" s="148" customFormat="1" ht="26.25" customHeight="1">
      <c r="A18" s="1358" t="s">
        <v>523</v>
      </c>
      <c r="B18" s="195"/>
      <c r="C18" s="195"/>
      <c r="D18" s="195"/>
      <c r="E18" s="195"/>
      <c r="F18" s="195"/>
      <c r="G18" s="195"/>
      <c r="H18" s="195"/>
      <c r="I18" s="195"/>
      <c r="J18" s="195"/>
      <c r="K18" s="195"/>
      <c r="L18" s="195"/>
      <c r="M18" s="195"/>
      <c r="N18" s="195"/>
      <c r="O18" s="195"/>
      <c r="P18" s="195"/>
      <c r="Q18" s="195"/>
      <c r="R18" s="195"/>
      <c r="S18" s="195"/>
      <c r="T18" s="195"/>
      <c r="U18" s="195"/>
      <c r="V18" s="195"/>
      <c r="W18" s="195"/>
      <c r="AC18" s="149"/>
      <c r="AD18" s="149"/>
      <c r="AE18" s="149"/>
      <c r="AF18" s="149"/>
      <c r="AG18" s="149"/>
      <c r="AH18" s="149"/>
      <c r="AI18" s="149"/>
    </row>
    <row r="19" spans="1:35" ht="15.95" customHeight="1">
      <c r="B19" s="330"/>
      <c r="C19" s="330"/>
      <c r="D19" s="330"/>
      <c r="E19" s="330"/>
      <c r="F19" s="330"/>
      <c r="G19" s="330"/>
      <c r="H19" s="330"/>
      <c r="I19" s="330"/>
      <c r="J19" s="330"/>
      <c r="K19" s="330"/>
      <c r="L19" s="330"/>
      <c r="M19" s="330"/>
      <c r="N19" s="330"/>
      <c r="O19" s="330"/>
      <c r="P19" s="2228" t="s">
        <v>524</v>
      </c>
      <c r="Q19" s="2228"/>
      <c r="R19" s="2228"/>
      <c r="S19" s="2228"/>
      <c r="T19" s="2228"/>
      <c r="U19" s="2228"/>
      <c r="V19" s="2228"/>
      <c r="W19" s="72"/>
    </row>
    <row r="20" spans="1:35" ht="15.95" customHeight="1">
      <c r="B20" s="1794" t="s">
        <v>7</v>
      </c>
      <c r="C20" s="1542"/>
      <c r="D20" s="1542"/>
      <c r="E20" s="1579" t="s">
        <v>525</v>
      </c>
      <c r="F20" s="1579"/>
      <c r="G20" s="1579"/>
      <c r="H20" s="1579" t="s">
        <v>526</v>
      </c>
      <c r="I20" s="1542"/>
      <c r="J20" s="1542"/>
      <c r="K20" s="1579" t="s">
        <v>527</v>
      </c>
      <c r="L20" s="1542"/>
      <c r="M20" s="1542"/>
      <c r="N20" s="1542" t="s">
        <v>528</v>
      </c>
      <c r="O20" s="1542"/>
      <c r="P20" s="1542"/>
      <c r="Q20" s="1542"/>
      <c r="R20" s="1542"/>
      <c r="S20" s="1542"/>
      <c r="T20" s="1542"/>
      <c r="U20" s="1542"/>
      <c r="V20" s="1810"/>
      <c r="W20" s="72"/>
    </row>
    <row r="21" spans="1:35" ht="23.25" customHeight="1">
      <c r="B21" s="1795"/>
      <c r="C21" s="1543"/>
      <c r="D21" s="1543"/>
      <c r="E21" s="1568"/>
      <c r="F21" s="1568"/>
      <c r="G21" s="1568"/>
      <c r="H21" s="1543"/>
      <c r="I21" s="1543"/>
      <c r="J21" s="1543"/>
      <c r="K21" s="1543"/>
      <c r="L21" s="1543"/>
      <c r="M21" s="1543"/>
      <c r="N21" s="1568" t="s">
        <v>529</v>
      </c>
      <c r="O21" s="1543"/>
      <c r="P21" s="1543"/>
      <c r="Q21" s="1568" t="s">
        <v>530</v>
      </c>
      <c r="R21" s="1543"/>
      <c r="S21" s="1543"/>
      <c r="T21" s="1568" t="s">
        <v>531</v>
      </c>
      <c r="U21" s="1543"/>
      <c r="V21" s="1853"/>
      <c r="W21" s="72"/>
    </row>
    <row r="22" spans="1:35" ht="21" customHeight="1">
      <c r="B22" s="1795" t="s">
        <v>1885</v>
      </c>
      <c r="C22" s="1543"/>
      <c r="D22" s="1543"/>
      <c r="E22" s="2208">
        <v>50733</v>
      </c>
      <c r="F22" s="2208"/>
      <c r="G22" s="2208"/>
      <c r="H22" s="2208">
        <v>13530</v>
      </c>
      <c r="I22" s="2208"/>
      <c r="J22" s="2208"/>
      <c r="K22" s="2208">
        <v>9178</v>
      </c>
      <c r="L22" s="2208"/>
      <c r="M22" s="2208"/>
      <c r="N22" s="2208">
        <v>11419</v>
      </c>
      <c r="O22" s="2208"/>
      <c r="P22" s="2208"/>
      <c r="Q22" s="2208">
        <v>2537</v>
      </c>
      <c r="R22" s="2208"/>
      <c r="S22" s="2208"/>
      <c r="T22" s="2208">
        <v>1595</v>
      </c>
      <c r="U22" s="2208"/>
      <c r="V22" s="2209"/>
      <c r="W22" s="72"/>
    </row>
    <row r="23" spans="1:35" ht="21" customHeight="1">
      <c r="B23" s="1795" t="s">
        <v>1945</v>
      </c>
      <c r="C23" s="1543"/>
      <c r="D23" s="1543"/>
      <c r="E23" s="2208">
        <v>50768</v>
      </c>
      <c r="F23" s="2208"/>
      <c r="G23" s="2208"/>
      <c r="H23" s="2208">
        <v>13720</v>
      </c>
      <c r="I23" s="2208"/>
      <c r="J23" s="2208"/>
      <c r="K23" s="2208">
        <v>9005</v>
      </c>
      <c r="L23" s="2208"/>
      <c r="M23" s="2208"/>
      <c r="N23" s="2208">
        <v>11435</v>
      </c>
      <c r="O23" s="2208"/>
      <c r="P23" s="2208"/>
      <c r="Q23" s="2208">
        <v>2577</v>
      </c>
      <c r="R23" s="2208"/>
      <c r="S23" s="2208"/>
      <c r="T23" s="2208">
        <v>1568</v>
      </c>
      <c r="U23" s="2208"/>
      <c r="V23" s="2209"/>
      <c r="W23" s="72"/>
    </row>
    <row r="24" spans="1:35" ht="21" customHeight="1">
      <c r="B24" s="1795" t="s">
        <v>2080</v>
      </c>
      <c r="C24" s="1543"/>
      <c r="D24" s="1543"/>
      <c r="E24" s="2208">
        <v>50756</v>
      </c>
      <c r="F24" s="2208"/>
      <c r="G24" s="2208"/>
      <c r="H24" s="2208">
        <v>13714</v>
      </c>
      <c r="I24" s="2208"/>
      <c r="J24" s="2208"/>
      <c r="K24" s="2208">
        <v>9093</v>
      </c>
      <c r="L24" s="2208"/>
      <c r="M24" s="2208"/>
      <c r="N24" s="2208">
        <v>11640</v>
      </c>
      <c r="O24" s="2208"/>
      <c r="P24" s="2208"/>
      <c r="Q24" s="2208">
        <v>2244</v>
      </c>
      <c r="R24" s="2208"/>
      <c r="S24" s="2208"/>
      <c r="T24" s="2208">
        <v>1754</v>
      </c>
      <c r="U24" s="2208"/>
      <c r="V24" s="2209"/>
      <c r="W24" s="89"/>
    </row>
    <row r="25" spans="1:35" ht="21" customHeight="1">
      <c r="B25" s="2251" t="s">
        <v>2145</v>
      </c>
      <c r="C25" s="2252"/>
      <c r="D25" s="2252"/>
      <c r="E25" s="2229">
        <v>50874</v>
      </c>
      <c r="F25" s="2229"/>
      <c r="G25" s="2229"/>
      <c r="H25" s="2229">
        <v>13881</v>
      </c>
      <c r="I25" s="2229"/>
      <c r="J25" s="2229"/>
      <c r="K25" s="2229">
        <v>9076</v>
      </c>
      <c r="L25" s="2229"/>
      <c r="M25" s="2229"/>
      <c r="N25" s="2229">
        <v>11171</v>
      </c>
      <c r="O25" s="2229"/>
      <c r="P25" s="2229"/>
      <c r="Q25" s="2229">
        <v>1002</v>
      </c>
      <c r="R25" s="2229"/>
      <c r="S25" s="2229"/>
      <c r="T25" s="2229">
        <v>3191</v>
      </c>
      <c r="U25" s="2229"/>
      <c r="V25" s="2230"/>
      <c r="W25" s="72"/>
    </row>
    <row r="26" spans="1:35" ht="21" customHeight="1">
      <c r="B26" s="2205" t="s">
        <v>2246</v>
      </c>
      <c r="C26" s="1578"/>
      <c r="D26" s="1578"/>
      <c r="E26" s="2206">
        <v>50877</v>
      </c>
      <c r="F26" s="2206"/>
      <c r="G26" s="2206"/>
      <c r="H26" s="2206">
        <v>14442</v>
      </c>
      <c r="I26" s="2206"/>
      <c r="J26" s="2206"/>
      <c r="K26" s="2206">
        <v>9121</v>
      </c>
      <c r="L26" s="2206"/>
      <c r="M26" s="2206"/>
      <c r="N26" s="2206">
        <v>12428</v>
      </c>
      <c r="O26" s="2206"/>
      <c r="P26" s="2206"/>
      <c r="Q26" s="2206">
        <v>1408</v>
      </c>
      <c r="R26" s="2206"/>
      <c r="S26" s="2206"/>
      <c r="T26" s="2206">
        <v>2385</v>
      </c>
      <c r="U26" s="2206"/>
      <c r="V26" s="2207"/>
      <c r="W26" s="72"/>
    </row>
    <row r="27" spans="1:35" ht="15.95" customHeight="1">
      <c r="B27" s="345" t="s">
        <v>532</v>
      </c>
      <c r="C27" s="45"/>
      <c r="D27" s="72"/>
      <c r="E27" s="72"/>
      <c r="F27" s="72"/>
      <c r="G27" s="72"/>
      <c r="H27" s="72"/>
      <c r="I27" s="72"/>
      <c r="J27" s="72"/>
      <c r="K27" s="72"/>
      <c r="L27" s="72"/>
      <c r="M27" s="72"/>
      <c r="N27" s="72"/>
      <c r="O27" s="72"/>
      <c r="P27" s="72"/>
      <c r="Q27" s="72"/>
      <c r="R27" s="72"/>
      <c r="S27" s="72"/>
      <c r="T27" s="72"/>
      <c r="U27" s="72"/>
      <c r="V27" s="72"/>
      <c r="W27" s="72"/>
    </row>
    <row r="28" spans="1:35" ht="15.95" customHeight="1">
      <c r="B28" s="26"/>
      <c r="C28" s="2241"/>
      <c r="D28" s="2242"/>
      <c r="E28" s="2242"/>
      <c r="F28" s="2242"/>
      <c r="G28" s="2242"/>
      <c r="H28" s="2242"/>
      <c r="I28" s="2242"/>
      <c r="J28" s="2242"/>
      <c r="K28" s="2242"/>
      <c r="L28" s="2242"/>
      <c r="M28" s="2242"/>
      <c r="N28" s="2242"/>
      <c r="O28" s="26"/>
      <c r="P28" s="26"/>
      <c r="Q28" s="26"/>
      <c r="R28" s="26"/>
      <c r="S28" s="26"/>
      <c r="T28" s="26"/>
      <c r="U28" s="26"/>
      <c r="V28" s="26"/>
      <c r="W28" s="72"/>
      <c r="AE28" s="87"/>
    </row>
    <row r="29" spans="1:35" ht="18.75" customHeight="1">
      <c r="B29" s="16"/>
      <c r="C29" s="16"/>
      <c r="D29" s="16"/>
      <c r="E29" s="68"/>
      <c r="F29" s="68"/>
      <c r="G29" s="68"/>
      <c r="H29" s="68"/>
      <c r="I29" s="68"/>
      <c r="J29" s="68"/>
      <c r="K29" s="68"/>
      <c r="L29" s="68"/>
      <c r="M29" s="68"/>
      <c r="N29" s="68"/>
      <c r="O29" s="68"/>
      <c r="P29" s="68"/>
      <c r="Q29" s="68"/>
      <c r="R29" s="68"/>
      <c r="S29" s="68"/>
      <c r="T29" s="68"/>
      <c r="U29" s="68"/>
      <c r="V29" s="68"/>
      <c r="W29" s="72"/>
    </row>
    <row r="30" spans="1:35" ht="18.75" customHeight="1">
      <c r="B30" s="16"/>
      <c r="C30" s="16"/>
      <c r="D30" s="16"/>
      <c r="E30" s="68"/>
      <c r="F30" s="68"/>
      <c r="G30" s="68"/>
      <c r="H30" s="68"/>
      <c r="I30" s="68"/>
      <c r="J30" s="68"/>
      <c r="K30" s="68"/>
      <c r="L30" s="68"/>
      <c r="M30" s="68"/>
      <c r="N30" s="68"/>
      <c r="O30" s="68"/>
      <c r="P30" s="68"/>
      <c r="Q30" s="68"/>
      <c r="R30" s="68"/>
      <c r="S30" s="68"/>
      <c r="T30" s="68"/>
      <c r="U30" s="68"/>
      <c r="V30" s="68"/>
      <c r="W30" s="72"/>
    </row>
    <row r="31" spans="1:35" s="148" customFormat="1" ht="26.25" customHeight="1">
      <c r="A31" s="1358" t="s">
        <v>533</v>
      </c>
      <c r="B31" s="195"/>
      <c r="C31" s="195"/>
      <c r="D31" s="195"/>
      <c r="E31" s="195"/>
      <c r="F31" s="195"/>
      <c r="G31" s="195"/>
      <c r="H31" s="195"/>
      <c r="I31" s="195"/>
      <c r="J31" s="195"/>
      <c r="K31" s="195"/>
      <c r="L31" s="195"/>
      <c r="M31" s="195"/>
      <c r="N31" s="195"/>
      <c r="O31" s="195"/>
      <c r="P31" s="195"/>
      <c r="Q31" s="195"/>
      <c r="R31" s="195"/>
      <c r="S31" s="195"/>
      <c r="T31" s="195"/>
      <c r="U31" s="195"/>
      <c r="V31" s="195"/>
      <c r="W31" s="195"/>
      <c r="AC31" s="149"/>
      <c r="AD31" s="149"/>
      <c r="AE31" s="149"/>
      <c r="AF31" s="149"/>
      <c r="AG31" s="149"/>
      <c r="AH31" s="149"/>
      <c r="AI31" s="149"/>
    </row>
    <row r="32" spans="1:35" ht="15.95" customHeight="1">
      <c r="B32" s="295"/>
      <c r="C32" s="295"/>
      <c r="D32" s="295"/>
      <c r="E32" s="295"/>
      <c r="F32" s="295"/>
      <c r="G32" s="295"/>
      <c r="H32" s="295"/>
      <c r="I32" s="295"/>
      <c r="J32" s="295"/>
      <c r="K32" s="295"/>
      <c r="L32" s="295"/>
      <c r="M32" s="295"/>
      <c r="N32" s="295"/>
      <c r="O32" s="295"/>
      <c r="P32" s="1498" t="s">
        <v>534</v>
      </c>
      <c r="Q32" s="1498"/>
      <c r="R32" s="1498"/>
      <c r="S32" s="1498"/>
    </row>
    <row r="33" spans="2:19" ht="15.95" customHeight="1">
      <c r="B33" s="1447" t="s">
        <v>408</v>
      </c>
      <c r="C33" s="1448"/>
      <c r="D33" s="1448"/>
      <c r="E33" s="1501" t="s">
        <v>535</v>
      </c>
      <c r="F33" s="1448"/>
      <c r="G33" s="1448"/>
      <c r="H33" s="1448"/>
      <c r="I33" s="1448"/>
      <c r="J33" s="1501" t="s">
        <v>2394</v>
      </c>
      <c r="K33" s="1448"/>
      <c r="L33" s="1448"/>
      <c r="M33" s="1448"/>
      <c r="N33" s="1448"/>
      <c r="O33" s="1501" t="s">
        <v>2395</v>
      </c>
      <c r="P33" s="1448"/>
      <c r="Q33" s="1448"/>
      <c r="R33" s="1448"/>
      <c r="S33" s="1458"/>
    </row>
    <row r="34" spans="2:19" ht="15.95" customHeight="1">
      <c r="B34" s="1465"/>
      <c r="C34" s="1443"/>
      <c r="D34" s="1443"/>
      <c r="E34" s="1443"/>
      <c r="F34" s="1443"/>
      <c r="G34" s="1443"/>
      <c r="H34" s="1443"/>
      <c r="I34" s="1443"/>
      <c r="J34" s="1443"/>
      <c r="K34" s="1443"/>
      <c r="L34" s="1443"/>
      <c r="M34" s="1443"/>
      <c r="N34" s="1443"/>
      <c r="O34" s="1443"/>
      <c r="P34" s="1443"/>
      <c r="Q34" s="1443"/>
      <c r="R34" s="1443"/>
      <c r="S34" s="1464"/>
    </row>
    <row r="35" spans="2:19" ht="21" customHeight="1">
      <c r="B35" s="1465" t="s">
        <v>1885</v>
      </c>
      <c r="C35" s="1443"/>
      <c r="D35" s="1443"/>
      <c r="E35" s="2224">
        <v>4371</v>
      </c>
      <c r="F35" s="2224"/>
      <c r="G35" s="2224"/>
      <c r="H35" s="2224"/>
      <c r="I35" s="2224"/>
      <c r="J35" s="2222">
        <v>3695.6</v>
      </c>
      <c r="K35" s="2222"/>
      <c r="L35" s="2222"/>
      <c r="M35" s="2222"/>
      <c r="N35" s="2222"/>
      <c r="O35" s="2222">
        <v>3695.6</v>
      </c>
      <c r="P35" s="2222"/>
      <c r="Q35" s="2222"/>
      <c r="R35" s="2222"/>
      <c r="S35" s="2223"/>
    </row>
    <row r="36" spans="2:19" ht="21" customHeight="1">
      <c r="B36" s="1465" t="s">
        <v>1945</v>
      </c>
      <c r="C36" s="1443"/>
      <c r="D36" s="1443"/>
      <c r="E36" s="2224">
        <v>4288</v>
      </c>
      <c r="F36" s="2224"/>
      <c r="G36" s="2224"/>
      <c r="H36" s="2224"/>
      <c r="I36" s="2224"/>
      <c r="J36" s="2222">
        <v>3431.6</v>
      </c>
      <c r="K36" s="2222"/>
      <c r="L36" s="2222"/>
      <c r="M36" s="2222"/>
      <c r="N36" s="2222"/>
      <c r="O36" s="2222">
        <v>3431.6</v>
      </c>
      <c r="P36" s="2222"/>
      <c r="Q36" s="2222"/>
      <c r="R36" s="2222"/>
      <c r="S36" s="2223"/>
    </row>
    <row r="37" spans="2:19" ht="21" customHeight="1">
      <c r="B37" s="1465" t="s">
        <v>2080</v>
      </c>
      <c r="C37" s="1443"/>
      <c r="D37" s="1443"/>
      <c r="E37" s="2224">
        <v>4209</v>
      </c>
      <c r="F37" s="2224"/>
      <c r="G37" s="2224"/>
      <c r="H37" s="2224"/>
      <c r="I37" s="2224"/>
      <c r="J37" s="2222">
        <v>3450.3</v>
      </c>
      <c r="K37" s="2222"/>
      <c r="L37" s="2222"/>
      <c r="M37" s="2222"/>
      <c r="N37" s="2222"/>
      <c r="O37" s="2222">
        <v>3450.3</v>
      </c>
      <c r="P37" s="2222"/>
      <c r="Q37" s="2222"/>
      <c r="R37" s="2222"/>
      <c r="S37" s="2223"/>
    </row>
    <row r="38" spans="2:19" ht="21" customHeight="1">
      <c r="B38" s="2152" t="s">
        <v>2145</v>
      </c>
      <c r="C38" s="1936"/>
      <c r="D38" s="1936"/>
      <c r="E38" s="2243">
        <v>4188</v>
      </c>
      <c r="F38" s="2243"/>
      <c r="G38" s="2243"/>
      <c r="H38" s="2243"/>
      <c r="I38" s="2243"/>
      <c r="J38" s="2244">
        <v>3376.5</v>
      </c>
      <c r="K38" s="2244"/>
      <c r="L38" s="2244"/>
      <c r="M38" s="2244"/>
      <c r="N38" s="2244"/>
      <c r="O38" s="2244">
        <v>3376.5</v>
      </c>
      <c r="P38" s="2244"/>
      <c r="Q38" s="2244"/>
      <c r="R38" s="2244"/>
      <c r="S38" s="2245"/>
    </row>
    <row r="39" spans="2:19" ht="21" customHeight="1">
      <c r="B39" s="1434" t="s">
        <v>2246</v>
      </c>
      <c r="C39" s="1435"/>
      <c r="D39" s="1435"/>
      <c r="E39" s="2238">
        <v>3246</v>
      </c>
      <c r="F39" s="2238"/>
      <c r="G39" s="2238"/>
      <c r="H39" s="2238"/>
      <c r="I39" s="2238"/>
      <c r="J39" s="2239">
        <v>3210.8</v>
      </c>
      <c r="K39" s="2239"/>
      <c r="L39" s="2239"/>
      <c r="M39" s="2239"/>
      <c r="N39" s="2239"/>
      <c r="O39" s="2239">
        <v>3210.8</v>
      </c>
      <c r="P39" s="2239"/>
      <c r="Q39" s="2239"/>
      <c r="R39" s="2239"/>
      <c r="S39" s="2240"/>
    </row>
    <row r="40" spans="2:19" ht="15.95" customHeight="1">
      <c r="B40" s="1537" t="s">
        <v>418</v>
      </c>
      <c r="C40" s="1537"/>
      <c r="D40" s="1042" t="s">
        <v>2162</v>
      </c>
      <c r="E40" s="1042"/>
      <c r="F40" s="1042"/>
      <c r="G40" s="1042"/>
      <c r="H40" s="1042"/>
      <c r="I40" s="1042"/>
      <c r="J40" s="295"/>
      <c r="K40" s="294"/>
      <c r="L40" s="294"/>
      <c r="M40" s="294"/>
      <c r="N40" s="16"/>
      <c r="O40" s="16"/>
      <c r="P40" s="16"/>
      <c r="Q40" s="16"/>
      <c r="R40" s="16"/>
      <c r="S40" s="16"/>
    </row>
    <row r="41" spans="2:19" ht="15.95" customHeight="1">
      <c r="B41" s="295"/>
      <c r="C41" s="291"/>
      <c r="D41" s="291" t="s">
        <v>264</v>
      </c>
      <c r="E41" s="295"/>
      <c r="F41" s="295"/>
      <c r="G41" s="295"/>
      <c r="H41" s="295"/>
      <c r="I41" s="295"/>
      <c r="J41" s="295"/>
      <c r="K41" s="294"/>
      <c r="L41" s="294"/>
      <c r="M41" s="294"/>
      <c r="N41" s="16"/>
      <c r="O41" s="16"/>
      <c r="P41" s="16"/>
      <c r="Q41" s="16"/>
      <c r="R41" s="16"/>
      <c r="S41" s="16"/>
    </row>
    <row r="42" spans="2:19" ht="18.75" customHeight="1">
      <c r="B42" s="16"/>
      <c r="E42" s="11"/>
      <c r="F42" s="11"/>
      <c r="G42" s="11"/>
      <c r="H42" s="11"/>
      <c r="I42" s="11"/>
      <c r="J42" s="11"/>
      <c r="K42" s="11"/>
      <c r="L42" s="11"/>
      <c r="M42" s="104"/>
      <c r="N42" s="104"/>
      <c r="O42" s="104"/>
      <c r="P42" s="104"/>
      <c r="Q42" s="104"/>
      <c r="R42" s="104"/>
      <c r="S42" s="104"/>
    </row>
  </sheetData>
  <mergeCells count="231">
    <mergeCell ref="E9:F9"/>
    <mergeCell ref="G9:H9"/>
    <mergeCell ref="I9:J9"/>
    <mergeCell ref="K9:L9"/>
    <mergeCell ref="E8:F8"/>
    <mergeCell ref="G8:H8"/>
    <mergeCell ref="Q11:R11"/>
    <mergeCell ref="O10:P10"/>
    <mergeCell ref="Q10:R10"/>
    <mergeCell ref="E11:F11"/>
    <mergeCell ref="G11:H11"/>
    <mergeCell ref="I11:J11"/>
    <mergeCell ref="K11:L11"/>
    <mergeCell ref="E10:F10"/>
    <mergeCell ref="G10:H10"/>
    <mergeCell ref="M11:N11"/>
    <mergeCell ref="O11:P11"/>
    <mergeCell ref="K10:L10"/>
    <mergeCell ref="M10:N10"/>
    <mergeCell ref="E3:L3"/>
    <mergeCell ref="E4:F4"/>
    <mergeCell ref="G4:H4"/>
    <mergeCell ref="I4:J4"/>
    <mergeCell ref="K4:L4"/>
    <mergeCell ref="B7:D7"/>
    <mergeCell ref="B2:D2"/>
    <mergeCell ref="B9:D9"/>
    <mergeCell ref="B6:D6"/>
    <mergeCell ref="B8:D8"/>
    <mergeCell ref="B3:D4"/>
    <mergeCell ref="B5:D5"/>
    <mergeCell ref="E7:F7"/>
    <mergeCell ref="G7:H7"/>
    <mergeCell ref="I7:J7"/>
    <mergeCell ref="K7:L7"/>
    <mergeCell ref="E6:F6"/>
    <mergeCell ref="G6:H6"/>
    <mergeCell ref="I6:J6"/>
    <mergeCell ref="K6:L6"/>
    <mergeCell ref="E5:F5"/>
    <mergeCell ref="G5:H5"/>
    <mergeCell ref="I5:J5"/>
    <mergeCell ref="K5:L5"/>
    <mergeCell ref="B25:D25"/>
    <mergeCell ref="E25:G25"/>
    <mergeCell ref="H25:J25"/>
    <mergeCell ref="B22:D22"/>
    <mergeCell ref="E22:G22"/>
    <mergeCell ref="E13:F13"/>
    <mergeCell ref="I10:J10"/>
    <mergeCell ref="B24:D24"/>
    <mergeCell ref="E24:G24"/>
    <mergeCell ref="B23:D23"/>
    <mergeCell ref="E23:G23"/>
    <mergeCell ref="H23:J23"/>
    <mergeCell ref="B13:D13"/>
    <mergeCell ref="G14:H14"/>
    <mergeCell ref="I14:J14"/>
    <mergeCell ref="G15:H15"/>
    <mergeCell ref="I15:J15"/>
    <mergeCell ref="E12:F12"/>
    <mergeCell ref="G12:H12"/>
    <mergeCell ref="I12:J12"/>
    <mergeCell ref="H24:J24"/>
    <mergeCell ref="B14:D14"/>
    <mergeCell ref="E14:F14"/>
    <mergeCell ref="B15:D15"/>
    <mergeCell ref="E15:F15"/>
    <mergeCell ref="B12:D12"/>
    <mergeCell ref="B11:D11"/>
    <mergeCell ref="B10:D10"/>
    <mergeCell ref="H22:J22"/>
    <mergeCell ref="S12:T12"/>
    <mergeCell ref="Q12:R12"/>
    <mergeCell ref="S11:T11"/>
    <mergeCell ref="O12:P12"/>
    <mergeCell ref="K12:L12"/>
    <mergeCell ref="M12:N12"/>
    <mergeCell ref="S10:T10"/>
    <mergeCell ref="H20:J21"/>
    <mergeCell ref="B40:C40"/>
    <mergeCell ref="B37:D37"/>
    <mergeCell ref="E37:I37"/>
    <mergeCell ref="J37:N37"/>
    <mergeCell ref="B39:D39"/>
    <mergeCell ref="E39:I39"/>
    <mergeCell ref="J39:N39"/>
    <mergeCell ref="O39:S39"/>
    <mergeCell ref="E20:G21"/>
    <mergeCell ref="B20:D21"/>
    <mergeCell ref="Q21:S21"/>
    <mergeCell ref="N21:P21"/>
    <mergeCell ref="N20:V20"/>
    <mergeCell ref="T21:V21"/>
    <mergeCell ref="K20:M21"/>
    <mergeCell ref="C28:N28"/>
    <mergeCell ref="B36:D36"/>
    <mergeCell ref="P32:S32"/>
    <mergeCell ref="B38:D38"/>
    <mergeCell ref="E38:I38"/>
    <mergeCell ref="J38:N38"/>
    <mergeCell ref="O38:S38"/>
    <mergeCell ref="O37:S37"/>
    <mergeCell ref="E36:I36"/>
    <mergeCell ref="M7:N7"/>
    <mergeCell ref="O7:P7"/>
    <mergeCell ref="Q7:R7"/>
    <mergeCell ref="S7:T7"/>
    <mergeCell ref="AA7:AB7"/>
    <mergeCell ref="W7:X7"/>
    <mergeCell ref="Y7:Z7"/>
    <mergeCell ref="M6:N6"/>
    <mergeCell ref="O6:P6"/>
    <mergeCell ref="Q6:R6"/>
    <mergeCell ref="S6:T6"/>
    <mergeCell ref="AA4:AB4"/>
    <mergeCell ref="U5:V5"/>
    <mergeCell ref="M3:T3"/>
    <mergeCell ref="M4:N4"/>
    <mergeCell ref="O4:P4"/>
    <mergeCell ref="Q4:R4"/>
    <mergeCell ref="S4:T4"/>
    <mergeCell ref="U3:AB3"/>
    <mergeCell ref="U4:V4"/>
    <mergeCell ref="W4:X4"/>
    <mergeCell ref="AA5:AB5"/>
    <mergeCell ref="Y4:Z4"/>
    <mergeCell ref="M5:N5"/>
    <mergeCell ref="O5:P5"/>
    <mergeCell ref="Q5:R5"/>
    <mergeCell ref="S5:T5"/>
    <mergeCell ref="K26:M26"/>
    <mergeCell ref="K15:L15"/>
    <mergeCell ref="Q22:S22"/>
    <mergeCell ref="N24:P24"/>
    <mergeCell ref="K14:L14"/>
    <mergeCell ref="M14:N14"/>
    <mergeCell ref="M15:N15"/>
    <mergeCell ref="O15:P15"/>
    <mergeCell ref="K22:M22"/>
    <mergeCell ref="Q24:S24"/>
    <mergeCell ref="P19:V19"/>
    <mergeCell ref="T22:V22"/>
    <mergeCell ref="O14:P14"/>
    <mergeCell ref="Q14:R14"/>
    <mergeCell ref="S14:T14"/>
    <mergeCell ref="U15:V15"/>
    <mergeCell ref="U14:V14"/>
    <mergeCell ref="T24:V24"/>
    <mergeCell ref="N23:P23"/>
    <mergeCell ref="K23:M23"/>
    <mergeCell ref="K25:M25"/>
    <mergeCell ref="N25:P25"/>
    <mergeCell ref="Q25:S25"/>
    <mergeCell ref="T25:V25"/>
    <mergeCell ref="J36:N36"/>
    <mergeCell ref="O36:S36"/>
    <mergeCell ref="B33:D34"/>
    <mergeCell ref="E33:I34"/>
    <mergeCell ref="J33:N34"/>
    <mergeCell ref="O33:S34"/>
    <mergeCell ref="B35:D35"/>
    <mergeCell ref="E35:I35"/>
    <mergeCell ref="J35:N35"/>
    <mergeCell ref="O35:S35"/>
    <mergeCell ref="K24:M24"/>
    <mergeCell ref="U8:V8"/>
    <mergeCell ref="U9:V9"/>
    <mergeCell ref="S13:T13"/>
    <mergeCell ref="G13:H13"/>
    <mergeCell ref="I13:J13"/>
    <mergeCell ref="K13:L13"/>
    <mergeCell ref="M13:N13"/>
    <mergeCell ref="M8:N8"/>
    <mergeCell ref="O8:P8"/>
    <mergeCell ref="Q8:R8"/>
    <mergeCell ref="S8:T8"/>
    <mergeCell ref="M9:N9"/>
    <mergeCell ref="O9:P9"/>
    <mergeCell ref="Q9:R9"/>
    <mergeCell ref="S9:T9"/>
    <mergeCell ref="Q13:R13"/>
    <mergeCell ref="O13:P13"/>
    <mergeCell ref="Q23:S23"/>
    <mergeCell ref="I8:J8"/>
    <mergeCell ref="K8:L8"/>
    <mergeCell ref="AA8:AB8"/>
    <mergeCell ref="AA9:AB9"/>
    <mergeCell ref="W8:X8"/>
    <mergeCell ref="Y8:Z8"/>
    <mergeCell ref="U11:V11"/>
    <mergeCell ref="Y5:Z5"/>
    <mergeCell ref="W6:X6"/>
    <mergeCell ref="Y6:Z6"/>
    <mergeCell ref="W11:X11"/>
    <mergeCell ref="Y11:Z11"/>
    <mergeCell ref="U6:V6"/>
    <mergeCell ref="U7:V7"/>
    <mergeCell ref="W9:X9"/>
    <mergeCell ref="Y9:Z9"/>
    <mergeCell ref="AA11:AB11"/>
    <mergeCell ref="AA6:AB6"/>
    <mergeCell ref="AA10:AB10"/>
    <mergeCell ref="U10:V10"/>
    <mergeCell ref="W10:X10"/>
    <mergeCell ref="Y10:Z10"/>
    <mergeCell ref="W5:X5"/>
    <mergeCell ref="B26:D26"/>
    <mergeCell ref="E26:G26"/>
    <mergeCell ref="H26:J26"/>
    <mergeCell ref="T26:V26"/>
    <mergeCell ref="T23:V23"/>
    <mergeCell ref="N22:P22"/>
    <mergeCell ref="W12:X12"/>
    <mergeCell ref="Y12:Z12"/>
    <mergeCell ref="AA12:AB12"/>
    <mergeCell ref="W13:X13"/>
    <mergeCell ref="Y13:Z13"/>
    <mergeCell ref="AA13:AB13"/>
    <mergeCell ref="U12:V12"/>
    <mergeCell ref="U13:V13"/>
    <mergeCell ref="AA15:AB15"/>
    <mergeCell ref="AA14:AB14"/>
    <mergeCell ref="W14:X14"/>
    <mergeCell ref="Y14:Z14"/>
    <mergeCell ref="W15:X15"/>
    <mergeCell ref="Y15:Z15"/>
    <mergeCell ref="N26:P26"/>
    <mergeCell ref="Q26:S26"/>
    <mergeCell ref="Q15:R15"/>
    <mergeCell ref="S15:T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３１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5"/>
  <sheetViews>
    <sheetView zoomScaleNormal="100" workbookViewId="0">
      <selection activeCell="F9" sqref="F9"/>
    </sheetView>
  </sheetViews>
  <sheetFormatPr defaultRowHeight="14.45" customHeight="1"/>
  <cols>
    <col min="1" max="1" width="1.875" style="105" customWidth="1"/>
    <col min="2" max="2" width="4.5" style="105" customWidth="1"/>
    <col min="3" max="3" width="2.625" style="105" bestFit="1" customWidth="1"/>
    <col min="4" max="4" width="21.5" style="105" customWidth="1"/>
    <col min="5" max="5" width="5.75" style="105" bestFit="1" customWidth="1"/>
    <col min="6" max="10" width="13.5" style="105" customWidth="1"/>
    <col min="11" max="11" width="1.5" style="105" customWidth="1"/>
    <col min="12" max="16384" width="9" style="105"/>
  </cols>
  <sheetData>
    <row r="1" spans="1:29" s="148" customFormat="1" ht="26.25" customHeight="1">
      <c r="A1" s="144" t="s">
        <v>1769</v>
      </c>
      <c r="B1" s="150"/>
      <c r="C1" s="150"/>
      <c r="D1" s="150"/>
      <c r="E1" s="150"/>
      <c r="F1" s="150"/>
      <c r="G1" s="150"/>
      <c r="H1" s="150"/>
      <c r="I1" s="150"/>
      <c r="J1" s="150"/>
      <c r="K1" s="150"/>
      <c r="L1" s="150"/>
      <c r="M1" s="150"/>
      <c r="N1" s="150"/>
      <c r="O1" s="150"/>
      <c r="P1" s="150"/>
      <c r="Q1" s="150"/>
      <c r="R1" s="149"/>
      <c r="S1" s="149"/>
      <c r="T1" s="149"/>
      <c r="U1" s="149"/>
      <c r="V1" s="149"/>
      <c r="W1" s="149"/>
      <c r="X1" s="149"/>
      <c r="Y1" s="149"/>
      <c r="Z1" s="149"/>
      <c r="AA1" s="149"/>
      <c r="AB1" s="149"/>
      <c r="AC1" s="149"/>
    </row>
    <row r="2" spans="1:29" ht="15.95" customHeight="1">
      <c r="A2" s="30"/>
      <c r="B2" s="30"/>
      <c r="C2" s="30"/>
      <c r="D2" s="30"/>
      <c r="E2" s="30"/>
      <c r="F2" s="30"/>
      <c r="G2" s="30"/>
      <c r="H2" s="1498" t="s">
        <v>1770</v>
      </c>
      <c r="I2" s="1498"/>
      <c r="J2" s="1498"/>
      <c r="K2" s="193"/>
    </row>
    <row r="3" spans="1:29" ht="25.5" customHeight="1">
      <c r="A3" s="30"/>
      <c r="B3" s="2273" t="s">
        <v>1614</v>
      </c>
      <c r="C3" s="2274"/>
      <c r="D3" s="2274"/>
      <c r="E3" s="2274"/>
      <c r="F3" s="1070" t="s">
        <v>1885</v>
      </c>
      <c r="G3" s="1070" t="s">
        <v>1945</v>
      </c>
      <c r="H3" s="1070" t="s">
        <v>2080</v>
      </c>
      <c r="I3" s="1102" t="s">
        <v>2145</v>
      </c>
      <c r="J3" s="1110" t="s">
        <v>2246</v>
      </c>
      <c r="K3" s="194"/>
    </row>
    <row r="4" spans="1:29" ht="25.5" customHeight="1">
      <c r="A4" s="30"/>
      <c r="B4" s="2266" t="s">
        <v>1341</v>
      </c>
      <c r="C4" s="2256" t="s">
        <v>1771</v>
      </c>
      <c r="D4" s="2257"/>
      <c r="E4" s="502" t="s">
        <v>1772</v>
      </c>
      <c r="F4" s="888">
        <v>18691</v>
      </c>
      <c r="G4" s="888">
        <v>18830</v>
      </c>
      <c r="H4" s="888">
        <v>19014</v>
      </c>
      <c r="I4" s="1100">
        <v>19166</v>
      </c>
      <c r="J4" s="1339">
        <v>19482</v>
      </c>
    </row>
    <row r="5" spans="1:29" ht="25.5" customHeight="1">
      <c r="A5" s="30"/>
      <c r="B5" s="2266"/>
      <c r="C5" s="2264" t="s">
        <v>1114</v>
      </c>
      <c r="D5" s="2265"/>
      <c r="E5" s="503" t="s">
        <v>1772</v>
      </c>
      <c r="F5" s="823">
        <v>6361</v>
      </c>
      <c r="G5" s="823">
        <v>6390</v>
      </c>
      <c r="H5" s="823">
        <v>6341</v>
      </c>
      <c r="I5" s="1098">
        <v>6224</v>
      </c>
      <c r="J5" s="1340">
        <v>6109</v>
      </c>
    </row>
    <row r="6" spans="1:29" ht="25.5" customHeight="1">
      <c r="A6" s="30"/>
      <c r="B6" s="2266"/>
      <c r="C6" s="2258" t="s">
        <v>1115</v>
      </c>
      <c r="D6" s="2259"/>
      <c r="E6" s="504" t="s">
        <v>1502</v>
      </c>
      <c r="F6" s="662">
        <v>34.03</v>
      </c>
      <c r="G6" s="662">
        <v>33.93</v>
      </c>
      <c r="H6" s="662">
        <v>33.340000000000003</v>
      </c>
      <c r="I6" s="1103">
        <v>32.47</v>
      </c>
      <c r="J6" s="1341">
        <v>31.36</v>
      </c>
    </row>
    <row r="7" spans="1:29" ht="25.5" customHeight="1">
      <c r="A7" s="30"/>
      <c r="B7" s="2266" t="s">
        <v>1116</v>
      </c>
      <c r="C7" s="2256" t="s">
        <v>1117</v>
      </c>
      <c r="D7" s="2257"/>
      <c r="E7" s="502" t="s">
        <v>1118</v>
      </c>
      <c r="F7" s="888">
        <v>50794</v>
      </c>
      <c r="G7" s="888">
        <v>50733</v>
      </c>
      <c r="H7" s="888">
        <v>50768</v>
      </c>
      <c r="I7" s="1104">
        <v>50756</v>
      </c>
      <c r="J7" s="1342">
        <v>50874</v>
      </c>
    </row>
    <row r="8" spans="1:29" ht="25.5" customHeight="1">
      <c r="A8" s="30"/>
      <c r="B8" s="2266"/>
      <c r="C8" s="2264" t="s">
        <v>1119</v>
      </c>
      <c r="D8" s="2265"/>
      <c r="E8" s="503" t="s">
        <v>1118</v>
      </c>
      <c r="F8" s="823">
        <v>11318</v>
      </c>
      <c r="G8" s="823">
        <v>11166</v>
      </c>
      <c r="H8" s="823">
        <v>11007</v>
      </c>
      <c r="I8" s="1105">
        <v>10724</v>
      </c>
      <c r="J8" s="1343">
        <v>10289</v>
      </c>
    </row>
    <row r="9" spans="1:29" ht="25.5" customHeight="1">
      <c r="A9" s="30"/>
      <c r="B9" s="2266"/>
      <c r="C9" s="2258" t="s">
        <v>1115</v>
      </c>
      <c r="D9" s="2259"/>
      <c r="E9" s="504" t="s">
        <v>1502</v>
      </c>
      <c r="F9" s="662">
        <v>22.28</v>
      </c>
      <c r="G9" s="662">
        <v>22</v>
      </c>
      <c r="H9" s="662">
        <v>21.68</v>
      </c>
      <c r="I9" s="1103">
        <v>21.13</v>
      </c>
      <c r="J9" s="1341">
        <v>20.22</v>
      </c>
    </row>
    <row r="10" spans="1:29" ht="25.5" customHeight="1">
      <c r="A10" s="30"/>
      <c r="B10" s="2275" t="s">
        <v>2095</v>
      </c>
      <c r="C10" s="2256" t="s">
        <v>1146</v>
      </c>
      <c r="D10" s="2257"/>
      <c r="E10" s="502" t="s">
        <v>1118</v>
      </c>
      <c r="F10" s="889">
        <v>10315</v>
      </c>
      <c r="G10" s="889">
        <v>10315</v>
      </c>
      <c r="H10" s="889">
        <v>10392</v>
      </c>
      <c r="I10" s="1106">
        <v>10332</v>
      </c>
      <c r="J10" s="1344">
        <v>10082</v>
      </c>
    </row>
    <row r="11" spans="1:29" ht="25.5" customHeight="1">
      <c r="A11" s="30"/>
      <c r="B11" s="2276"/>
      <c r="C11" s="2264" t="s">
        <v>1147</v>
      </c>
      <c r="D11" s="2265"/>
      <c r="E11" s="503" t="s">
        <v>1148</v>
      </c>
      <c r="F11" s="823">
        <v>1003</v>
      </c>
      <c r="G11" s="823">
        <v>851</v>
      </c>
      <c r="H11" s="823">
        <v>615</v>
      </c>
      <c r="I11" s="1105">
        <v>392</v>
      </c>
      <c r="J11" s="1343">
        <v>207</v>
      </c>
    </row>
    <row r="12" spans="1:29" ht="25.5" customHeight="1">
      <c r="A12" s="30"/>
      <c r="B12" s="2277" t="s">
        <v>2233</v>
      </c>
      <c r="C12" s="2256" t="s">
        <v>241</v>
      </c>
      <c r="D12" s="2257"/>
      <c r="E12" s="502" t="s">
        <v>242</v>
      </c>
      <c r="F12" s="888">
        <v>1204188200</v>
      </c>
      <c r="G12" s="888">
        <v>1181963800</v>
      </c>
      <c r="H12" s="888">
        <v>1140578400</v>
      </c>
      <c r="I12" s="1104">
        <v>1108279200</v>
      </c>
      <c r="J12" s="1342">
        <v>1065309900</v>
      </c>
    </row>
    <row r="13" spans="1:29" ht="25.5" customHeight="1">
      <c r="A13" s="30"/>
      <c r="B13" s="2278"/>
      <c r="C13" s="2264" t="s">
        <v>243</v>
      </c>
      <c r="D13" s="2265"/>
      <c r="E13" s="503" t="s">
        <v>242</v>
      </c>
      <c r="F13" s="823">
        <v>189218</v>
      </c>
      <c r="G13" s="823">
        <v>184970</v>
      </c>
      <c r="H13" s="823">
        <v>179873</v>
      </c>
      <c r="I13" s="1105">
        <v>178065</v>
      </c>
      <c r="J13" s="1343">
        <v>174384</v>
      </c>
    </row>
    <row r="14" spans="1:29" ht="25.5" customHeight="1">
      <c r="A14" s="30"/>
      <c r="B14" s="2279"/>
      <c r="C14" s="2258" t="s">
        <v>244</v>
      </c>
      <c r="D14" s="2259"/>
      <c r="E14" s="504" t="s">
        <v>242</v>
      </c>
      <c r="F14" s="890">
        <v>105547</v>
      </c>
      <c r="G14" s="890">
        <v>105853</v>
      </c>
      <c r="H14" s="890">
        <v>103623</v>
      </c>
      <c r="I14" s="1107">
        <v>103346</v>
      </c>
      <c r="J14" s="1345">
        <v>103539</v>
      </c>
    </row>
    <row r="15" spans="1:29" ht="25.5" customHeight="1">
      <c r="A15" s="30"/>
      <c r="B15" s="2270" t="s">
        <v>1112</v>
      </c>
      <c r="C15" s="2256" t="s">
        <v>246</v>
      </c>
      <c r="D15" s="2257"/>
      <c r="E15" s="502" t="s">
        <v>242</v>
      </c>
      <c r="F15" s="888">
        <v>3152866009</v>
      </c>
      <c r="G15" s="888">
        <v>3336958851</v>
      </c>
      <c r="H15" s="888">
        <v>3277242331</v>
      </c>
      <c r="I15" s="1104">
        <v>3342457100</v>
      </c>
      <c r="J15" s="1342">
        <v>3314317094</v>
      </c>
    </row>
    <row r="16" spans="1:29" ht="25.5" customHeight="1">
      <c r="A16" s="30"/>
      <c r="B16" s="2271"/>
      <c r="C16" s="2264" t="s">
        <v>247</v>
      </c>
      <c r="D16" s="2265"/>
      <c r="E16" s="503" t="s">
        <v>242</v>
      </c>
      <c r="F16" s="823">
        <v>495422</v>
      </c>
      <c r="G16" s="823">
        <v>522215</v>
      </c>
      <c r="H16" s="823">
        <v>516833</v>
      </c>
      <c r="I16" s="1105">
        <v>537027</v>
      </c>
      <c r="J16" s="1343">
        <v>542530</v>
      </c>
    </row>
    <row r="17" spans="1:11" ht="25.5" customHeight="1">
      <c r="A17" s="30"/>
      <c r="B17" s="2271"/>
      <c r="C17" s="2264" t="s">
        <v>248</v>
      </c>
      <c r="D17" s="2265"/>
      <c r="E17" s="503" t="s">
        <v>242</v>
      </c>
      <c r="F17" s="823">
        <v>276344</v>
      </c>
      <c r="G17" s="823">
        <v>298849</v>
      </c>
      <c r="H17" s="823">
        <v>297741</v>
      </c>
      <c r="I17" s="1105">
        <v>311680</v>
      </c>
      <c r="J17" s="1343">
        <v>322122</v>
      </c>
    </row>
    <row r="18" spans="1:11" ht="25.5" customHeight="1">
      <c r="A18" s="30"/>
      <c r="B18" s="2271"/>
      <c r="C18" s="2188" t="s">
        <v>249</v>
      </c>
      <c r="D18" s="505" t="s">
        <v>250</v>
      </c>
      <c r="E18" s="506" t="s">
        <v>242</v>
      </c>
      <c r="F18" s="1068">
        <v>2818169691</v>
      </c>
      <c r="G18" s="1068">
        <v>3076413956</v>
      </c>
      <c r="H18" s="1068">
        <v>3093174152</v>
      </c>
      <c r="I18" s="1108">
        <v>3182051471</v>
      </c>
      <c r="J18" s="1346">
        <v>3227502467</v>
      </c>
    </row>
    <row r="19" spans="1:11" ht="25.5" customHeight="1">
      <c r="A19" s="30"/>
      <c r="B19" s="2271"/>
      <c r="C19" s="2272"/>
      <c r="D19" s="507" t="s">
        <v>1377</v>
      </c>
      <c r="E19" s="504" t="s">
        <v>242</v>
      </c>
      <c r="F19" s="890">
        <v>334696318</v>
      </c>
      <c r="G19" s="890">
        <v>260544895</v>
      </c>
      <c r="H19" s="890">
        <v>184068179</v>
      </c>
      <c r="I19" s="1107">
        <v>160405629</v>
      </c>
      <c r="J19" s="1345">
        <v>86814627</v>
      </c>
    </row>
    <row r="20" spans="1:11" ht="25.5" customHeight="1">
      <c r="A20" s="30"/>
      <c r="B20" s="2268" t="s">
        <v>1113</v>
      </c>
      <c r="C20" s="2280" t="s">
        <v>2096</v>
      </c>
      <c r="D20" s="2261"/>
      <c r="E20" s="508" t="s">
        <v>242</v>
      </c>
      <c r="F20" s="891">
        <v>17970000</v>
      </c>
      <c r="G20" s="891">
        <v>13800000</v>
      </c>
      <c r="H20" s="891">
        <v>16318000</v>
      </c>
      <c r="I20" s="1109">
        <v>16759770</v>
      </c>
      <c r="J20" s="1347">
        <v>15467350</v>
      </c>
    </row>
    <row r="21" spans="1:11" ht="25.5" customHeight="1">
      <c r="A21" s="30"/>
      <c r="B21" s="2269"/>
      <c r="C21" s="2260" t="s">
        <v>1379</v>
      </c>
      <c r="D21" s="2261"/>
      <c r="E21" s="508" t="s">
        <v>242</v>
      </c>
      <c r="F21" s="891">
        <v>3300000</v>
      </c>
      <c r="G21" s="891">
        <v>3500000</v>
      </c>
      <c r="H21" s="891">
        <v>3350000</v>
      </c>
      <c r="I21" s="1109">
        <v>2300000</v>
      </c>
      <c r="J21" s="1347">
        <v>2400000</v>
      </c>
    </row>
    <row r="22" spans="1:11" s="30" customFormat="1" ht="14.45" customHeight="1">
      <c r="B22" s="30" t="s">
        <v>2313</v>
      </c>
    </row>
    <row r="23" spans="1:11" s="30" customFormat="1" ht="26.25" customHeight="1">
      <c r="A23" s="144" t="s">
        <v>954</v>
      </c>
      <c r="B23" s="150"/>
      <c r="C23" s="150"/>
      <c r="D23" s="150"/>
      <c r="E23" s="150"/>
      <c r="F23" s="150"/>
      <c r="G23" s="150"/>
      <c r="H23" s="150"/>
      <c r="I23" s="150"/>
      <c r="J23" s="150"/>
      <c r="K23" s="150"/>
    </row>
    <row r="24" spans="1:11" s="30" customFormat="1" ht="14.45" customHeight="1">
      <c r="H24" s="1498" t="s">
        <v>1770</v>
      </c>
      <c r="I24" s="1498"/>
      <c r="J24" s="1498"/>
      <c r="K24" s="193"/>
    </row>
    <row r="25" spans="1:11" s="30" customFormat="1" ht="26.1" customHeight="1">
      <c r="B25" s="1540" t="s">
        <v>1614</v>
      </c>
      <c r="C25" s="1485"/>
      <c r="D25" s="1485"/>
      <c r="E25" s="1485"/>
      <c r="F25" s="498" t="s">
        <v>1885</v>
      </c>
      <c r="G25" s="498" t="s">
        <v>1945</v>
      </c>
      <c r="H25" s="498" t="s">
        <v>2080</v>
      </c>
      <c r="I25" s="1065" t="s">
        <v>2145</v>
      </c>
      <c r="J25" s="499" t="s">
        <v>2246</v>
      </c>
      <c r="K25" s="203"/>
    </row>
    <row r="26" spans="1:11" s="30" customFormat="1" ht="26.1" customHeight="1">
      <c r="B26" s="2267" t="s">
        <v>1116</v>
      </c>
      <c r="C26" s="2264" t="s">
        <v>1117</v>
      </c>
      <c r="D26" s="2265"/>
      <c r="E26" s="503" t="s">
        <v>1118</v>
      </c>
      <c r="F26" s="823">
        <v>50794</v>
      </c>
      <c r="G26" s="823">
        <v>50733</v>
      </c>
      <c r="H26" s="823">
        <v>50768</v>
      </c>
      <c r="I26" s="1098">
        <v>50756</v>
      </c>
      <c r="J26" s="1340">
        <v>50874</v>
      </c>
    </row>
    <row r="27" spans="1:11" s="30" customFormat="1" ht="26.1" customHeight="1">
      <c r="B27" s="2267"/>
      <c r="C27" s="2264" t="s">
        <v>949</v>
      </c>
      <c r="D27" s="2265"/>
      <c r="E27" s="503" t="s">
        <v>1118</v>
      </c>
      <c r="F27" s="823">
        <v>5159</v>
      </c>
      <c r="G27" s="823">
        <v>5247</v>
      </c>
      <c r="H27" s="823">
        <v>5437</v>
      </c>
      <c r="I27" s="1098">
        <v>5668</v>
      </c>
      <c r="J27" s="1340">
        <v>5919</v>
      </c>
    </row>
    <row r="28" spans="1:11" s="30" customFormat="1" ht="26.1" customHeight="1">
      <c r="B28" s="2255"/>
      <c r="C28" s="2258" t="s">
        <v>1115</v>
      </c>
      <c r="D28" s="2259"/>
      <c r="E28" s="504" t="s">
        <v>1502</v>
      </c>
      <c r="F28" s="663">
        <v>10.16</v>
      </c>
      <c r="G28" s="663">
        <v>10.34</v>
      </c>
      <c r="H28" s="663">
        <v>10.71</v>
      </c>
      <c r="I28" s="1099">
        <v>11.15</v>
      </c>
      <c r="J28" s="1348">
        <v>11.63</v>
      </c>
    </row>
    <row r="29" spans="1:11" s="30" customFormat="1" ht="26.1" customHeight="1">
      <c r="B29" s="2254" t="s">
        <v>955</v>
      </c>
      <c r="C29" s="2256" t="s">
        <v>950</v>
      </c>
      <c r="D29" s="2257"/>
      <c r="E29" s="502" t="s">
        <v>1118</v>
      </c>
      <c r="F29" s="888">
        <v>193</v>
      </c>
      <c r="G29" s="888">
        <v>184</v>
      </c>
      <c r="H29" s="888">
        <v>172</v>
      </c>
      <c r="I29" s="1100">
        <v>162</v>
      </c>
      <c r="J29" s="1339">
        <v>144</v>
      </c>
    </row>
    <row r="30" spans="1:11" s="30" customFormat="1" ht="26.1" customHeight="1">
      <c r="B30" s="2255"/>
      <c r="C30" s="2258" t="s">
        <v>951</v>
      </c>
      <c r="D30" s="2259"/>
      <c r="E30" s="504" t="s">
        <v>1148</v>
      </c>
      <c r="F30" s="890">
        <v>4966</v>
      </c>
      <c r="G30" s="890">
        <v>5063</v>
      </c>
      <c r="H30" s="890">
        <v>5265</v>
      </c>
      <c r="I30" s="1101">
        <v>5506</v>
      </c>
      <c r="J30" s="1349">
        <v>5775</v>
      </c>
    </row>
    <row r="31" spans="1:11" s="30" customFormat="1" ht="26.1" customHeight="1">
      <c r="B31" s="2262" t="s">
        <v>953</v>
      </c>
      <c r="C31" s="2256" t="s">
        <v>241</v>
      </c>
      <c r="D31" s="2257"/>
      <c r="E31" s="502" t="s">
        <v>242</v>
      </c>
      <c r="F31" s="888">
        <v>339493268</v>
      </c>
      <c r="G31" s="888">
        <v>369680918</v>
      </c>
      <c r="H31" s="888">
        <v>378782359</v>
      </c>
      <c r="I31" s="1100">
        <v>410881016</v>
      </c>
      <c r="J31" s="1339">
        <v>450429324</v>
      </c>
    </row>
    <row r="32" spans="1:11" s="30" customFormat="1" ht="26.1" customHeight="1">
      <c r="B32" s="2263"/>
      <c r="C32" s="2258" t="s">
        <v>952</v>
      </c>
      <c r="D32" s="2259"/>
      <c r="E32" s="504" t="s">
        <v>242</v>
      </c>
      <c r="F32" s="890">
        <v>65806</v>
      </c>
      <c r="G32" s="890">
        <v>70456</v>
      </c>
      <c r="H32" s="890">
        <v>69668</v>
      </c>
      <c r="I32" s="1101">
        <v>72491</v>
      </c>
      <c r="J32" s="1349">
        <v>76098</v>
      </c>
    </row>
    <row r="33" spans="2:10" s="30" customFormat="1" ht="26.1" customHeight="1">
      <c r="B33" s="2254" t="s">
        <v>245</v>
      </c>
      <c r="C33" s="2256" t="s">
        <v>246</v>
      </c>
      <c r="D33" s="2257"/>
      <c r="E33" s="502" t="s">
        <v>242</v>
      </c>
      <c r="F33" s="888">
        <v>4445953177</v>
      </c>
      <c r="G33" s="888">
        <v>4374190813</v>
      </c>
      <c r="H33" s="888">
        <v>4655041723</v>
      </c>
      <c r="I33" s="1100">
        <v>4605973874</v>
      </c>
      <c r="J33" s="1339">
        <v>4957979648</v>
      </c>
    </row>
    <row r="34" spans="2:10" s="30" customFormat="1" ht="26.1" customHeight="1">
      <c r="B34" s="2255"/>
      <c r="C34" s="2258" t="s">
        <v>248</v>
      </c>
      <c r="D34" s="2259"/>
      <c r="E34" s="504" t="s">
        <v>242</v>
      </c>
      <c r="F34" s="890">
        <v>861786</v>
      </c>
      <c r="G34" s="890">
        <v>833656</v>
      </c>
      <c r="H34" s="890">
        <v>856178</v>
      </c>
      <c r="I34" s="1101">
        <v>812627</v>
      </c>
      <c r="J34" s="1349">
        <v>837638</v>
      </c>
    </row>
    <row r="35" spans="2:10" ht="26.1" customHeight="1">
      <c r="B35" s="509" t="s">
        <v>1378</v>
      </c>
      <c r="C35" s="2260" t="s">
        <v>1379</v>
      </c>
      <c r="D35" s="2261"/>
      <c r="E35" s="508" t="s">
        <v>242</v>
      </c>
      <c r="F35" s="891">
        <v>15500000</v>
      </c>
      <c r="G35" s="891">
        <v>15950000</v>
      </c>
      <c r="H35" s="891">
        <v>15300000</v>
      </c>
      <c r="I35" s="1350">
        <v>17550000</v>
      </c>
      <c r="J35" s="1351">
        <v>15700000</v>
      </c>
    </row>
  </sheetData>
  <mergeCells count="41">
    <mergeCell ref="H2:J2"/>
    <mergeCell ref="B25:E25"/>
    <mergeCell ref="H24:J24"/>
    <mergeCell ref="C8:D8"/>
    <mergeCell ref="C9:D9"/>
    <mergeCell ref="C10:D10"/>
    <mergeCell ref="C11:D11"/>
    <mergeCell ref="C18:C19"/>
    <mergeCell ref="B3:E3"/>
    <mergeCell ref="B7:B9"/>
    <mergeCell ref="C4:D4"/>
    <mergeCell ref="B10:B11"/>
    <mergeCell ref="B12:B14"/>
    <mergeCell ref="C7:D7"/>
    <mergeCell ref="C20:D20"/>
    <mergeCell ref="C5:D5"/>
    <mergeCell ref="C6:D6"/>
    <mergeCell ref="C17:D17"/>
    <mergeCell ref="B4:B6"/>
    <mergeCell ref="C27:D27"/>
    <mergeCell ref="B26:B28"/>
    <mergeCell ref="C26:D26"/>
    <mergeCell ref="C28:D28"/>
    <mergeCell ref="C21:D21"/>
    <mergeCell ref="B20:B21"/>
    <mergeCell ref="C12:D12"/>
    <mergeCell ref="C13:D13"/>
    <mergeCell ref="C14:D14"/>
    <mergeCell ref="B15:B19"/>
    <mergeCell ref="C15:D15"/>
    <mergeCell ref="C16:D16"/>
    <mergeCell ref="B29:B30"/>
    <mergeCell ref="C29:D29"/>
    <mergeCell ref="C30:D30"/>
    <mergeCell ref="C35:D35"/>
    <mergeCell ref="C32:D32"/>
    <mergeCell ref="B31:B32"/>
    <mergeCell ref="C31:D31"/>
    <mergeCell ref="B33:B34"/>
    <mergeCell ref="C33:D33"/>
    <mergeCell ref="C34:D34"/>
  </mergeCells>
  <phoneticPr fontId="2"/>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zoomScaleNormal="100" workbookViewId="0">
      <selection activeCell="P10" sqref="P10"/>
    </sheetView>
  </sheetViews>
  <sheetFormatPr defaultRowHeight="14.45" customHeight="1"/>
  <cols>
    <col min="1" max="1" width="1.875" style="105" customWidth="1"/>
    <col min="2" max="2" width="7.5" style="105" customWidth="1"/>
    <col min="3" max="3" width="11.5" style="105" bestFit="1" customWidth="1"/>
    <col min="4" max="19" width="4.625" style="105" customWidth="1"/>
    <col min="20" max="16384" width="9" style="105"/>
  </cols>
  <sheetData>
    <row r="1" spans="1:34" s="148" customFormat="1" ht="25.5" customHeight="1">
      <c r="A1" s="144" t="s">
        <v>2391</v>
      </c>
      <c r="B1" s="150"/>
      <c r="C1" s="150"/>
      <c r="D1" s="150"/>
      <c r="E1" s="150"/>
      <c r="F1" s="150"/>
      <c r="G1" s="150"/>
      <c r="H1" s="150"/>
      <c r="I1" s="150"/>
      <c r="J1" s="150"/>
      <c r="K1" s="150"/>
      <c r="L1" s="150"/>
      <c r="M1" s="150"/>
      <c r="N1" s="150"/>
      <c r="O1" s="150"/>
      <c r="P1" s="150"/>
      <c r="Q1" s="150"/>
      <c r="R1" s="150"/>
      <c r="S1" s="150"/>
      <c r="T1" s="150"/>
      <c r="U1" s="150"/>
      <c r="V1" s="150"/>
      <c r="W1" s="149"/>
      <c r="X1" s="149"/>
      <c r="Y1" s="149"/>
      <c r="Z1" s="149"/>
      <c r="AA1" s="149"/>
      <c r="AB1" s="149"/>
      <c r="AC1" s="149"/>
      <c r="AD1" s="149"/>
      <c r="AE1" s="149"/>
      <c r="AF1" s="149"/>
      <c r="AG1" s="149"/>
      <c r="AH1" s="149"/>
    </row>
    <row r="2" spans="1:34" ht="15.95" customHeight="1">
      <c r="A2" s="30"/>
      <c r="B2" s="30"/>
      <c r="C2" s="30"/>
      <c r="D2" s="2281"/>
      <c r="E2" s="2281"/>
      <c r="F2" s="1498" t="s">
        <v>1770</v>
      </c>
      <c r="G2" s="1498"/>
      <c r="H2" s="1498"/>
      <c r="I2" s="1498"/>
      <c r="J2" s="1498"/>
      <c r="K2" s="1498"/>
      <c r="L2" s="1498"/>
      <c r="M2" s="1498"/>
    </row>
    <row r="3" spans="1:34" ht="18.75" customHeight="1">
      <c r="A3" s="30"/>
      <c r="B3" s="2282" t="s">
        <v>1614</v>
      </c>
      <c r="C3" s="2283"/>
      <c r="D3" s="2284" t="s">
        <v>1884</v>
      </c>
      <c r="E3" s="2284"/>
      <c r="F3" s="2284" t="s">
        <v>1944</v>
      </c>
      <c r="G3" s="2285"/>
      <c r="H3" s="2284" t="s">
        <v>2079</v>
      </c>
      <c r="I3" s="2285"/>
      <c r="J3" s="2286" t="s">
        <v>2144</v>
      </c>
      <c r="K3" s="2287"/>
      <c r="L3" s="2284" t="s">
        <v>2245</v>
      </c>
      <c r="M3" s="2288"/>
    </row>
    <row r="4" spans="1:34" ht="30.75" customHeight="1">
      <c r="A4" s="30"/>
      <c r="B4" s="1541" t="s">
        <v>1506</v>
      </c>
      <c r="C4" s="1304" t="s">
        <v>314</v>
      </c>
      <c r="D4" s="2289">
        <v>5881</v>
      </c>
      <c r="E4" s="2289"/>
      <c r="F4" s="2289">
        <v>5496</v>
      </c>
      <c r="G4" s="2289"/>
      <c r="H4" s="2289">
        <v>5406</v>
      </c>
      <c r="I4" s="2289"/>
      <c r="J4" s="2290">
        <v>5405</v>
      </c>
      <c r="K4" s="2291"/>
      <c r="L4" s="2289">
        <v>5356</v>
      </c>
      <c r="M4" s="2292"/>
    </row>
    <row r="5" spans="1:34" ht="30.75" customHeight="1">
      <c r="A5" s="30"/>
      <c r="B5" s="1541"/>
      <c r="C5" s="1304" t="s">
        <v>315</v>
      </c>
      <c r="D5" s="2289">
        <v>148969</v>
      </c>
      <c r="E5" s="2289"/>
      <c r="F5" s="2289">
        <v>148009</v>
      </c>
      <c r="G5" s="2289"/>
      <c r="H5" s="2289">
        <v>151076</v>
      </c>
      <c r="I5" s="2289"/>
      <c r="J5" s="2290">
        <v>128120</v>
      </c>
      <c r="K5" s="2291"/>
      <c r="L5" s="2289">
        <v>123546</v>
      </c>
      <c r="M5" s="2292"/>
    </row>
    <row r="6" spans="1:34" ht="30.75" customHeight="1">
      <c r="A6" s="30"/>
      <c r="B6" s="1577"/>
      <c r="C6" s="1305" t="s">
        <v>316</v>
      </c>
      <c r="D6" s="2293">
        <v>328385</v>
      </c>
      <c r="E6" s="2293"/>
      <c r="F6" s="2293">
        <v>317672</v>
      </c>
      <c r="G6" s="2293"/>
      <c r="H6" s="2293">
        <v>324881</v>
      </c>
      <c r="I6" s="2293"/>
      <c r="J6" s="2294">
        <v>308058</v>
      </c>
      <c r="K6" s="2295"/>
      <c r="L6" s="2293">
        <v>314624</v>
      </c>
      <c r="M6" s="2302"/>
    </row>
    <row r="7" spans="1:34" ht="30.75" customHeight="1">
      <c r="A7" s="30"/>
      <c r="B7" s="1540" t="s">
        <v>1382</v>
      </c>
      <c r="C7" s="1306" t="s">
        <v>314</v>
      </c>
      <c r="D7" s="2305">
        <v>3268</v>
      </c>
      <c r="E7" s="2305"/>
      <c r="F7" s="2305">
        <v>2897</v>
      </c>
      <c r="G7" s="2305"/>
      <c r="H7" s="2305">
        <v>2803</v>
      </c>
      <c r="I7" s="2305"/>
      <c r="J7" s="2306">
        <v>2880</v>
      </c>
      <c r="K7" s="2307"/>
      <c r="L7" s="2305">
        <v>2800</v>
      </c>
      <c r="M7" s="2308"/>
    </row>
    <row r="8" spans="1:34" ht="30.75" customHeight="1">
      <c r="A8" s="30"/>
      <c r="B8" s="1541"/>
      <c r="C8" s="1304" t="s">
        <v>315</v>
      </c>
      <c r="D8" s="2289">
        <v>86091</v>
      </c>
      <c r="E8" s="2289"/>
      <c r="F8" s="2289">
        <v>83872</v>
      </c>
      <c r="G8" s="2289"/>
      <c r="H8" s="2289">
        <v>84520</v>
      </c>
      <c r="I8" s="2289"/>
      <c r="J8" s="2290">
        <v>61115</v>
      </c>
      <c r="K8" s="2291"/>
      <c r="L8" s="2289">
        <v>57909</v>
      </c>
      <c r="M8" s="2292"/>
    </row>
    <row r="9" spans="1:34" ht="30.75" customHeight="1">
      <c r="A9" s="30"/>
      <c r="B9" s="1577"/>
      <c r="C9" s="1305" t="s">
        <v>316</v>
      </c>
      <c r="D9" s="2293">
        <v>99792</v>
      </c>
      <c r="E9" s="2293"/>
      <c r="F9" s="2293">
        <v>97414</v>
      </c>
      <c r="G9" s="2293"/>
      <c r="H9" s="2293">
        <v>97500</v>
      </c>
      <c r="I9" s="2293"/>
      <c r="J9" s="2294">
        <v>93637</v>
      </c>
      <c r="K9" s="2295"/>
      <c r="L9" s="2293">
        <v>96585</v>
      </c>
      <c r="M9" s="2302"/>
    </row>
    <row r="10" spans="1:34" s="137" customFormat="1" ht="30.75" customHeight="1">
      <c r="A10" s="136"/>
      <c r="B10" s="513" t="s">
        <v>1949</v>
      </c>
      <c r="C10" s="1257" t="s">
        <v>2377</v>
      </c>
      <c r="D10" s="2296">
        <v>1381</v>
      </c>
      <c r="E10" s="2296"/>
      <c r="F10" s="2296">
        <v>1801</v>
      </c>
      <c r="G10" s="2296"/>
      <c r="H10" s="2296">
        <v>4131</v>
      </c>
      <c r="I10" s="2296"/>
      <c r="J10" s="2297">
        <v>1515</v>
      </c>
      <c r="K10" s="2298"/>
      <c r="L10" s="2296">
        <v>3958</v>
      </c>
      <c r="M10" s="2299"/>
    </row>
    <row r="11" spans="1:34" ht="30.75" customHeight="1">
      <c r="A11" s="30"/>
      <c r="B11" s="2309" t="s">
        <v>765</v>
      </c>
      <c r="C11" s="1306" t="s">
        <v>314</v>
      </c>
      <c r="D11" s="2300">
        <v>688</v>
      </c>
      <c r="E11" s="2300"/>
      <c r="F11" s="2300">
        <v>556</v>
      </c>
      <c r="G11" s="2300"/>
      <c r="H11" s="2300">
        <v>708</v>
      </c>
      <c r="I11" s="2300"/>
      <c r="J11" s="2303">
        <v>703</v>
      </c>
      <c r="K11" s="2304"/>
      <c r="L11" s="2300">
        <v>725</v>
      </c>
      <c r="M11" s="2301"/>
    </row>
    <row r="12" spans="1:34" ht="30.75" customHeight="1">
      <c r="A12" s="30"/>
      <c r="B12" s="2310"/>
      <c r="C12" s="1304" t="s">
        <v>315</v>
      </c>
      <c r="D12" s="2289">
        <v>18991</v>
      </c>
      <c r="E12" s="2289"/>
      <c r="F12" s="2289">
        <v>19368</v>
      </c>
      <c r="G12" s="2289"/>
      <c r="H12" s="2289">
        <v>20267</v>
      </c>
      <c r="I12" s="2289"/>
      <c r="J12" s="2290">
        <v>19865</v>
      </c>
      <c r="K12" s="2291"/>
      <c r="L12" s="2289">
        <v>20027</v>
      </c>
      <c r="M12" s="2292"/>
    </row>
    <row r="13" spans="1:34" ht="30.75" customHeight="1">
      <c r="A13" s="30"/>
      <c r="B13" s="2311"/>
      <c r="C13" s="1305" t="s">
        <v>316</v>
      </c>
      <c r="D13" s="2293">
        <v>103657</v>
      </c>
      <c r="E13" s="2293"/>
      <c r="F13" s="2293">
        <v>96275</v>
      </c>
      <c r="G13" s="2293"/>
      <c r="H13" s="2293">
        <v>102910</v>
      </c>
      <c r="I13" s="2293"/>
      <c r="J13" s="2294">
        <v>95553</v>
      </c>
      <c r="K13" s="2295"/>
      <c r="L13" s="2293">
        <v>98862</v>
      </c>
      <c r="M13" s="2302"/>
    </row>
    <row r="14" spans="1:34" ht="30.75" customHeight="1">
      <c r="A14" s="30"/>
      <c r="B14" s="1540" t="s">
        <v>1383</v>
      </c>
      <c r="C14" s="1306" t="s">
        <v>314</v>
      </c>
      <c r="D14" s="2300">
        <v>86</v>
      </c>
      <c r="E14" s="2300"/>
      <c r="F14" s="2300">
        <v>103</v>
      </c>
      <c r="G14" s="2300"/>
      <c r="H14" s="2300">
        <v>152</v>
      </c>
      <c r="I14" s="2300"/>
      <c r="J14" s="2303">
        <v>170</v>
      </c>
      <c r="K14" s="2304"/>
      <c r="L14" s="2300">
        <v>183</v>
      </c>
      <c r="M14" s="2301"/>
    </row>
    <row r="15" spans="1:34" ht="30.75" customHeight="1">
      <c r="A15" s="30"/>
      <c r="B15" s="1541"/>
      <c r="C15" s="1304" t="s">
        <v>315</v>
      </c>
      <c r="D15" s="2289">
        <v>2772</v>
      </c>
      <c r="E15" s="2289"/>
      <c r="F15" s="2289">
        <v>2671</v>
      </c>
      <c r="G15" s="2289"/>
      <c r="H15" s="2289">
        <v>3560</v>
      </c>
      <c r="I15" s="2289"/>
      <c r="J15" s="2290">
        <v>3897</v>
      </c>
      <c r="K15" s="2291"/>
      <c r="L15" s="2289">
        <v>4254</v>
      </c>
      <c r="M15" s="2292"/>
    </row>
    <row r="16" spans="1:34" ht="30.75" customHeight="1">
      <c r="A16" s="30"/>
      <c r="B16" s="1577"/>
      <c r="C16" s="1305" t="s">
        <v>316</v>
      </c>
      <c r="D16" s="2293">
        <v>8658</v>
      </c>
      <c r="E16" s="2293"/>
      <c r="F16" s="2293">
        <v>7608</v>
      </c>
      <c r="G16" s="2293"/>
      <c r="H16" s="2293">
        <v>7793</v>
      </c>
      <c r="I16" s="2293"/>
      <c r="J16" s="2294">
        <v>7371</v>
      </c>
      <c r="K16" s="2295"/>
      <c r="L16" s="2293">
        <v>6523</v>
      </c>
      <c r="M16" s="2302"/>
    </row>
    <row r="17" spans="1:16" ht="30.75" customHeight="1">
      <c r="A17" s="30"/>
      <c r="B17" s="2309" t="s">
        <v>766</v>
      </c>
      <c r="C17" s="1306" t="s">
        <v>314</v>
      </c>
      <c r="D17" s="2300">
        <v>637</v>
      </c>
      <c r="E17" s="2300"/>
      <c r="F17" s="2300">
        <v>660</v>
      </c>
      <c r="G17" s="2300"/>
      <c r="H17" s="2300">
        <v>652</v>
      </c>
      <c r="I17" s="2300"/>
      <c r="J17" s="2303">
        <v>640</v>
      </c>
      <c r="K17" s="2304"/>
      <c r="L17" s="2300">
        <v>625</v>
      </c>
      <c r="M17" s="2301"/>
    </row>
    <row r="18" spans="1:16" ht="30.75" customHeight="1">
      <c r="A18" s="30"/>
      <c r="B18" s="2310"/>
      <c r="C18" s="1304" t="s">
        <v>315</v>
      </c>
      <c r="D18" s="2289">
        <v>21651</v>
      </c>
      <c r="E18" s="2289"/>
      <c r="F18" s="2289">
        <v>22323</v>
      </c>
      <c r="G18" s="2289"/>
      <c r="H18" s="2289">
        <v>22422</v>
      </c>
      <c r="I18" s="2289"/>
      <c r="J18" s="2290">
        <v>23168</v>
      </c>
      <c r="K18" s="2291"/>
      <c r="L18" s="2289">
        <v>22401</v>
      </c>
      <c r="M18" s="2292"/>
    </row>
    <row r="19" spans="1:16" ht="30.75" customHeight="1">
      <c r="A19" s="30"/>
      <c r="B19" s="2311"/>
      <c r="C19" s="1305" t="s">
        <v>316</v>
      </c>
      <c r="D19" s="2293">
        <v>72664</v>
      </c>
      <c r="E19" s="2293"/>
      <c r="F19" s="2293">
        <v>71845</v>
      </c>
      <c r="G19" s="2293"/>
      <c r="H19" s="2293">
        <v>70787</v>
      </c>
      <c r="I19" s="2293"/>
      <c r="J19" s="2294">
        <v>68440</v>
      </c>
      <c r="K19" s="2295"/>
      <c r="L19" s="2293">
        <v>69620</v>
      </c>
      <c r="M19" s="2302"/>
    </row>
    <row r="20" spans="1:16" ht="30.75" customHeight="1">
      <c r="A20" s="30"/>
      <c r="B20" s="2312" t="s">
        <v>1707</v>
      </c>
      <c r="C20" s="1306" t="s">
        <v>314</v>
      </c>
      <c r="D20" s="2300">
        <v>1108</v>
      </c>
      <c r="E20" s="2300"/>
      <c r="F20" s="2300">
        <v>1029</v>
      </c>
      <c r="G20" s="2300"/>
      <c r="H20" s="2300">
        <v>1008</v>
      </c>
      <c r="I20" s="2300"/>
      <c r="J20" s="2303">
        <v>889</v>
      </c>
      <c r="K20" s="2304"/>
      <c r="L20" s="2300">
        <v>875</v>
      </c>
      <c r="M20" s="2301"/>
    </row>
    <row r="21" spans="1:16" ht="30.75" customHeight="1">
      <c r="A21" s="30"/>
      <c r="B21" s="2313"/>
      <c r="C21" s="1304" t="s">
        <v>315</v>
      </c>
      <c r="D21" s="2289">
        <v>18092</v>
      </c>
      <c r="E21" s="2289"/>
      <c r="F21" s="2289">
        <v>18390</v>
      </c>
      <c r="G21" s="2289"/>
      <c r="H21" s="2289">
        <v>18800</v>
      </c>
      <c r="I21" s="2289"/>
      <c r="J21" s="2290">
        <v>18793</v>
      </c>
      <c r="K21" s="2291"/>
      <c r="L21" s="2289">
        <v>17628</v>
      </c>
      <c r="M21" s="2292"/>
    </row>
    <row r="22" spans="1:16" ht="30.75" customHeight="1">
      <c r="A22" s="30"/>
      <c r="B22" s="2314"/>
      <c r="C22" s="1305" t="s">
        <v>316</v>
      </c>
      <c r="D22" s="2293">
        <v>40024</v>
      </c>
      <c r="E22" s="2293"/>
      <c r="F22" s="2293">
        <v>39855</v>
      </c>
      <c r="G22" s="2293"/>
      <c r="H22" s="2293">
        <v>38923</v>
      </c>
      <c r="I22" s="2293"/>
      <c r="J22" s="2294">
        <v>39791</v>
      </c>
      <c r="K22" s="2295"/>
      <c r="L22" s="2293">
        <v>36770</v>
      </c>
      <c r="M22" s="2302"/>
    </row>
    <row r="23" spans="1:16" ht="30.75" customHeight="1">
      <c r="A23" s="30"/>
      <c r="B23" s="2312" t="s">
        <v>1708</v>
      </c>
      <c r="C23" s="1306" t="s">
        <v>314</v>
      </c>
      <c r="D23" s="2300">
        <v>83</v>
      </c>
      <c r="E23" s="2300"/>
      <c r="F23" s="2300">
        <v>68</v>
      </c>
      <c r="G23" s="2300"/>
      <c r="H23" s="2300">
        <v>73</v>
      </c>
      <c r="I23" s="2300"/>
      <c r="J23" s="2303">
        <v>66</v>
      </c>
      <c r="K23" s="2304"/>
      <c r="L23" s="2300">
        <v>61</v>
      </c>
      <c r="M23" s="2301"/>
    </row>
    <row r="24" spans="1:16" ht="30.75" customHeight="1">
      <c r="A24" s="30"/>
      <c r="B24" s="2313"/>
      <c r="C24" s="1304" t="s">
        <v>315</v>
      </c>
      <c r="D24" s="2289">
        <v>1132</v>
      </c>
      <c r="E24" s="2289"/>
      <c r="F24" s="2289">
        <v>1069</v>
      </c>
      <c r="G24" s="2289"/>
      <c r="H24" s="2289">
        <v>1212</v>
      </c>
      <c r="I24" s="2289"/>
      <c r="J24" s="2290">
        <v>989</v>
      </c>
      <c r="K24" s="2291"/>
      <c r="L24" s="2289">
        <v>990</v>
      </c>
      <c r="M24" s="2292"/>
    </row>
    <row r="25" spans="1:16" ht="30.75" customHeight="1">
      <c r="A25" s="30"/>
      <c r="B25" s="2314"/>
      <c r="C25" s="1305" t="s">
        <v>316</v>
      </c>
      <c r="D25" s="2293">
        <v>1558</v>
      </c>
      <c r="E25" s="2293"/>
      <c r="F25" s="2293">
        <v>1478</v>
      </c>
      <c r="G25" s="2293"/>
      <c r="H25" s="2293">
        <v>1579</v>
      </c>
      <c r="I25" s="2293"/>
      <c r="J25" s="2294">
        <v>1084</v>
      </c>
      <c r="K25" s="2295"/>
      <c r="L25" s="2293">
        <v>1690</v>
      </c>
      <c r="M25" s="2302"/>
    </row>
    <row r="26" spans="1:16" ht="30.75" customHeight="1">
      <c r="A26" s="30"/>
      <c r="B26" s="2309" t="s">
        <v>1709</v>
      </c>
      <c r="C26" s="1306" t="s">
        <v>314</v>
      </c>
      <c r="D26" s="2300">
        <v>11</v>
      </c>
      <c r="E26" s="2300"/>
      <c r="F26" s="2300">
        <v>9</v>
      </c>
      <c r="G26" s="2300"/>
      <c r="H26" s="2300">
        <v>10</v>
      </c>
      <c r="I26" s="2300"/>
      <c r="J26" s="2303">
        <v>10</v>
      </c>
      <c r="K26" s="2304"/>
      <c r="L26" s="2300">
        <v>7</v>
      </c>
      <c r="M26" s="2301"/>
    </row>
    <row r="27" spans="1:16" ht="30.75" customHeight="1">
      <c r="A27" s="30"/>
      <c r="B27" s="2310"/>
      <c r="C27" s="1304" t="s">
        <v>315</v>
      </c>
      <c r="D27" s="2289">
        <v>240</v>
      </c>
      <c r="E27" s="2289"/>
      <c r="F27" s="2289">
        <v>316</v>
      </c>
      <c r="G27" s="2289"/>
      <c r="H27" s="2289">
        <v>295</v>
      </c>
      <c r="I27" s="2289"/>
      <c r="J27" s="2290">
        <v>293</v>
      </c>
      <c r="K27" s="2291"/>
      <c r="L27" s="2289">
        <v>257</v>
      </c>
      <c r="M27" s="2292"/>
    </row>
    <row r="28" spans="1:16" ht="30.75" customHeight="1">
      <c r="A28" s="30"/>
      <c r="B28" s="2311"/>
      <c r="C28" s="1305" t="s">
        <v>316</v>
      </c>
      <c r="D28" s="2293">
        <v>651</v>
      </c>
      <c r="E28" s="2293"/>
      <c r="F28" s="2293">
        <v>1396</v>
      </c>
      <c r="G28" s="2293"/>
      <c r="H28" s="2293">
        <v>1260</v>
      </c>
      <c r="I28" s="2293"/>
      <c r="J28" s="2294">
        <v>667</v>
      </c>
      <c r="K28" s="2295"/>
      <c r="L28" s="2293">
        <v>618</v>
      </c>
      <c r="M28" s="2302"/>
    </row>
    <row r="29" spans="1:16" ht="12">
      <c r="B29" s="331" t="s">
        <v>418</v>
      </c>
      <c r="C29" s="291" t="s">
        <v>1710</v>
      </c>
      <c r="D29" s="21"/>
      <c r="E29" s="18"/>
      <c r="F29" s="68"/>
      <c r="G29" s="68"/>
      <c r="H29" s="106"/>
      <c r="I29" s="68"/>
      <c r="J29" s="68"/>
      <c r="K29" s="68"/>
      <c r="L29" s="106"/>
      <c r="M29" s="68"/>
      <c r="N29" s="68"/>
      <c r="O29" s="68"/>
      <c r="P29" s="106"/>
    </row>
    <row r="30" spans="1:16" ht="9" customHeight="1">
      <c r="B30" s="18"/>
      <c r="C30" s="18"/>
      <c r="D30" s="18"/>
      <c r="E30" s="18"/>
      <c r="F30" s="68"/>
      <c r="G30" s="68"/>
      <c r="H30" s="106"/>
      <c r="I30" s="68"/>
      <c r="J30" s="68"/>
      <c r="K30" s="68"/>
      <c r="L30" s="106"/>
      <c r="M30" s="68"/>
      <c r="N30" s="68"/>
      <c r="O30" s="68"/>
      <c r="P30" s="106"/>
    </row>
    <row r="31" spans="1:16" s="30" customFormat="1" ht="14.25" customHeight="1">
      <c r="B31" s="16"/>
      <c r="C31" s="16"/>
      <c r="D31" s="16"/>
      <c r="E31" s="16"/>
      <c r="F31" s="106"/>
      <c r="G31" s="68"/>
      <c r="H31" s="68"/>
      <c r="N31" s="68"/>
    </row>
    <row r="32" spans="1:16" s="30" customFormat="1" ht="14.25" customHeight="1">
      <c r="B32" s="16"/>
      <c r="C32" s="16"/>
      <c r="D32" s="16"/>
      <c r="E32" s="16"/>
      <c r="F32" s="106"/>
      <c r="G32" s="68"/>
      <c r="H32" s="68"/>
      <c r="N32" s="68"/>
    </row>
    <row r="33" spans="2:19" s="30" customFormat="1" ht="14.25" customHeight="1">
      <c r="B33" s="44"/>
      <c r="C33" s="44"/>
      <c r="D33" s="18"/>
      <c r="E33" s="18"/>
    </row>
    <row r="34" spans="2:19" s="30" customFormat="1" ht="14.25" customHeight="1">
      <c r="B34" s="16"/>
      <c r="C34" s="16"/>
      <c r="D34" s="16"/>
      <c r="E34" s="16"/>
      <c r="F34" s="16"/>
      <c r="G34" s="16"/>
      <c r="H34" s="16"/>
      <c r="N34" s="16"/>
      <c r="O34" s="16"/>
      <c r="P34" s="16"/>
      <c r="R34" s="18"/>
      <c r="S34" s="18"/>
    </row>
    <row r="35" spans="2:19" s="30" customFormat="1" ht="14.25" customHeight="1">
      <c r="B35" s="91"/>
      <c r="C35" s="91"/>
      <c r="D35" s="91"/>
      <c r="E35" s="91"/>
      <c r="F35" s="16"/>
      <c r="G35" s="67"/>
      <c r="H35" s="67"/>
    </row>
    <row r="36" spans="2:19" s="30" customFormat="1" ht="14.25" customHeight="1">
      <c r="B36" s="91"/>
      <c r="C36" s="91"/>
      <c r="D36" s="170"/>
      <c r="E36" s="171"/>
      <c r="F36" s="67"/>
      <c r="G36" s="67"/>
      <c r="H36" s="67"/>
      <c r="L36" s="165"/>
      <c r="M36" s="169"/>
    </row>
    <row r="37" spans="2:19" s="30" customFormat="1" ht="14.25" customHeight="1">
      <c r="B37" s="91"/>
      <c r="C37" s="91"/>
      <c r="D37" s="91"/>
      <c r="E37" s="91"/>
      <c r="F37" s="67"/>
      <c r="G37" s="67"/>
      <c r="H37" s="67"/>
    </row>
    <row r="38" spans="2:19" s="30" customFormat="1" ht="14.25" customHeight="1">
      <c r="B38" s="91"/>
      <c r="C38" s="91"/>
      <c r="D38" s="91"/>
      <c r="E38" s="91"/>
    </row>
    <row r="39" spans="2:19" s="30" customFormat="1" ht="14.25" customHeight="1">
      <c r="B39" s="18"/>
      <c r="C39" s="18"/>
      <c r="D39" s="18"/>
      <c r="E39" s="18"/>
      <c r="F39" s="106"/>
      <c r="G39" s="68"/>
      <c r="H39" s="68"/>
    </row>
    <row r="40" spans="2:19" s="30" customFormat="1" ht="14.25" customHeight="1">
      <c r="B40" s="18"/>
      <c r="C40" s="18"/>
      <c r="D40" s="18"/>
      <c r="E40" s="18"/>
      <c r="F40" s="106"/>
      <c r="G40" s="68"/>
      <c r="H40" s="68"/>
    </row>
    <row r="41" spans="2:19" s="30" customFormat="1" ht="14.45" customHeight="1"/>
    <row r="42" spans="2:19" s="30" customFormat="1" ht="14.45" customHeight="1"/>
    <row r="43" spans="2:19" s="30" customFormat="1" ht="14.45" customHeight="1"/>
    <row r="44" spans="2:19" s="30" customFormat="1" ht="14.45" customHeight="1"/>
    <row r="45" spans="2:19" s="30" customFormat="1" ht="14.45" customHeight="1"/>
    <row r="46" spans="2:19" s="30" customFormat="1" ht="14.45" customHeight="1"/>
    <row r="47" spans="2:19" s="30" customFormat="1" ht="14.45" customHeight="1"/>
    <row r="48" spans="2:19" s="30" customFormat="1" ht="14.45" customHeight="1"/>
    <row r="49" s="30" customFormat="1" ht="14.45" customHeight="1"/>
    <row r="50" s="30" customFormat="1" ht="14.45" customHeight="1"/>
    <row r="51" s="30" customFormat="1" ht="14.45" customHeight="1"/>
    <row r="52" s="30" customFormat="1" ht="14.45" customHeight="1"/>
    <row r="53" s="30" customFormat="1" ht="14.45" customHeight="1"/>
    <row r="54" s="30" customFormat="1" ht="14.45" customHeight="1"/>
    <row r="55" s="30" customFormat="1" ht="14.45" customHeight="1"/>
    <row r="56" s="30" customFormat="1" ht="14.45" customHeight="1"/>
    <row r="57" s="30" customFormat="1" ht="14.45" customHeight="1"/>
    <row r="58" s="30" customFormat="1" ht="14.45" customHeight="1"/>
    <row r="59" s="30" customFormat="1" ht="14.45" customHeight="1"/>
    <row r="60" s="30" customFormat="1" ht="14.45" customHeight="1"/>
    <row r="61" s="30" customFormat="1" ht="14.45" customHeight="1"/>
    <row r="62" s="30" customFormat="1" ht="14.45" customHeight="1"/>
    <row r="63" s="30" customFormat="1" ht="14.45" customHeight="1"/>
    <row r="64" s="30" customFormat="1" ht="14.45" customHeight="1"/>
    <row r="65" s="30" customFormat="1" ht="14.45" customHeight="1"/>
    <row r="66" s="30" customFormat="1" ht="14.45" customHeight="1"/>
    <row r="67" s="30" customFormat="1" ht="14.45" customHeight="1"/>
    <row r="68" s="30" customFormat="1" ht="14.45" customHeight="1"/>
    <row r="69" s="30" customFormat="1" ht="14.45" customHeight="1"/>
    <row r="70" s="30" customFormat="1" ht="14.45" customHeight="1"/>
  </sheetData>
  <mergeCells count="141">
    <mergeCell ref="B26:B28"/>
    <mergeCell ref="D26:E26"/>
    <mergeCell ref="F26:G26"/>
    <mergeCell ref="H26:I26"/>
    <mergeCell ref="J26:K26"/>
    <mergeCell ref="F27:G27"/>
    <mergeCell ref="H27:I27"/>
    <mergeCell ref="D25:E25"/>
    <mergeCell ref="F25:G25"/>
    <mergeCell ref="H25:I25"/>
    <mergeCell ref="J25:K25"/>
    <mergeCell ref="J22:K22"/>
    <mergeCell ref="L22:M22"/>
    <mergeCell ref="H19:I19"/>
    <mergeCell ref="J24:K24"/>
    <mergeCell ref="L24:M24"/>
    <mergeCell ref="B23:B25"/>
    <mergeCell ref="D28:E28"/>
    <mergeCell ref="F28:G28"/>
    <mergeCell ref="H28:I28"/>
    <mergeCell ref="J28:K28"/>
    <mergeCell ref="L28:M28"/>
    <mergeCell ref="L26:M26"/>
    <mergeCell ref="D27:E27"/>
    <mergeCell ref="D23:E23"/>
    <mergeCell ref="F23:G23"/>
    <mergeCell ref="H23:I23"/>
    <mergeCell ref="J23:K23"/>
    <mergeCell ref="J27:K27"/>
    <mergeCell ref="L27:M27"/>
    <mergeCell ref="L23:M23"/>
    <mergeCell ref="D24:E24"/>
    <mergeCell ref="F24:G24"/>
    <mergeCell ref="H24:I24"/>
    <mergeCell ref="L25:M25"/>
    <mergeCell ref="B20:B22"/>
    <mergeCell ref="D20:E20"/>
    <mergeCell ref="F20:G20"/>
    <mergeCell ref="H20:I20"/>
    <mergeCell ref="J20:K20"/>
    <mergeCell ref="L20:M20"/>
    <mergeCell ref="D21:E21"/>
    <mergeCell ref="L16:M16"/>
    <mergeCell ref="L18:M18"/>
    <mergeCell ref="J17:K17"/>
    <mergeCell ref="F21:G21"/>
    <mergeCell ref="H21:I21"/>
    <mergeCell ref="J21:K21"/>
    <mergeCell ref="L21:M21"/>
    <mergeCell ref="J19:K19"/>
    <mergeCell ref="L19:M19"/>
    <mergeCell ref="L17:M17"/>
    <mergeCell ref="D18:E18"/>
    <mergeCell ref="F18:G18"/>
    <mergeCell ref="H18:I18"/>
    <mergeCell ref="J18:K18"/>
    <mergeCell ref="D22:E22"/>
    <mergeCell ref="F22:G22"/>
    <mergeCell ref="H22:I22"/>
    <mergeCell ref="L15:M15"/>
    <mergeCell ref="L14:M14"/>
    <mergeCell ref="D19:E19"/>
    <mergeCell ref="F19:G19"/>
    <mergeCell ref="B17:B19"/>
    <mergeCell ref="D17:E17"/>
    <mergeCell ref="F17:G17"/>
    <mergeCell ref="H17:I17"/>
    <mergeCell ref="D16:E16"/>
    <mergeCell ref="F16:G16"/>
    <mergeCell ref="B14:B16"/>
    <mergeCell ref="D15:E15"/>
    <mergeCell ref="F15:G15"/>
    <mergeCell ref="H15:I15"/>
    <mergeCell ref="J15:K15"/>
    <mergeCell ref="H16:I16"/>
    <mergeCell ref="J16:K16"/>
    <mergeCell ref="D13:E13"/>
    <mergeCell ref="F13:G13"/>
    <mergeCell ref="D14:E14"/>
    <mergeCell ref="F14:G14"/>
    <mergeCell ref="H14:I14"/>
    <mergeCell ref="J14:K14"/>
    <mergeCell ref="B11:B13"/>
    <mergeCell ref="H13:I13"/>
    <mergeCell ref="J13:K13"/>
    <mergeCell ref="L13:M13"/>
    <mergeCell ref="D11:E11"/>
    <mergeCell ref="F11:G11"/>
    <mergeCell ref="H11:I11"/>
    <mergeCell ref="J11:K11"/>
    <mergeCell ref="F12:G12"/>
    <mergeCell ref="D12:E12"/>
    <mergeCell ref="B7:B9"/>
    <mergeCell ref="D7:E7"/>
    <mergeCell ref="F7:G7"/>
    <mergeCell ref="H7:I7"/>
    <mergeCell ref="J7:K7"/>
    <mergeCell ref="L7:M7"/>
    <mergeCell ref="D8:E8"/>
    <mergeCell ref="F8:G8"/>
    <mergeCell ref="H8:I8"/>
    <mergeCell ref="J8:K8"/>
    <mergeCell ref="L9:M9"/>
    <mergeCell ref="H12:I12"/>
    <mergeCell ref="J12:K12"/>
    <mergeCell ref="L12:M12"/>
    <mergeCell ref="L8:M8"/>
    <mergeCell ref="D9:E9"/>
    <mergeCell ref="F9:G9"/>
    <mergeCell ref="H9:I9"/>
    <mergeCell ref="J9:K9"/>
    <mergeCell ref="D10:E10"/>
    <mergeCell ref="F10:G10"/>
    <mergeCell ref="H10:I10"/>
    <mergeCell ref="J10:K10"/>
    <mergeCell ref="L10:M10"/>
    <mergeCell ref="L11:M11"/>
    <mergeCell ref="B4:B6"/>
    <mergeCell ref="D5:E5"/>
    <mergeCell ref="F5:G5"/>
    <mergeCell ref="H5:I5"/>
    <mergeCell ref="J5:K5"/>
    <mergeCell ref="L5:M5"/>
    <mergeCell ref="D6:E6"/>
    <mergeCell ref="F6:G6"/>
    <mergeCell ref="H6:I6"/>
    <mergeCell ref="J6:K6"/>
    <mergeCell ref="L6:M6"/>
    <mergeCell ref="D2:E2"/>
    <mergeCell ref="F2:M2"/>
    <mergeCell ref="B3:C3"/>
    <mergeCell ref="D3:E3"/>
    <mergeCell ref="F3:G3"/>
    <mergeCell ref="H3:I3"/>
    <mergeCell ref="J3:K3"/>
    <mergeCell ref="L3:M3"/>
    <mergeCell ref="D4:E4"/>
    <mergeCell ref="F4:G4"/>
    <mergeCell ref="H4:I4"/>
    <mergeCell ref="J4:K4"/>
    <mergeCell ref="L4:M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4"/>
  <sheetViews>
    <sheetView zoomScaleNormal="100" workbookViewId="0">
      <selection activeCell="J12" sqref="J12"/>
    </sheetView>
  </sheetViews>
  <sheetFormatPr defaultRowHeight="14.45" customHeight="1"/>
  <cols>
    <col min="1" max="1" width="1.875" style="105" customWidth="1"/>
    <col min="2" max="40" width="2.25" style="105" customWidth="1"/>
    <col min="41" max="16384" width="9" style="105"/>
  </cols>
  <sheetData>
    <row r="1" spans="1:40" s="148" customFormat="1" ht="26.25" customHeight="1">
      <c r="A1" s="144" t="s">
        <v>1892</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40" s="30" customFormat="1" ht="15.95" customHeight="1">
      <c r="M2" s="1498" t="s">
        <v>1485</v>
      </c>
      <c r="N2" s="1499"/>
      <c r="O2" s="1499"/>
      <c r="P2" s="1499"/>
      <c r="Q2" s="1499"/>
      <c r="R2" s="1499"/>
      <c r="S2" s="1499"/>
      <c r="T2" s="1499"/>
      <c r="U2" s="1499"/>
      <c r="V2" s="1499"/>
      <c r="W2" s="1499"/>
      <c r="X2" s="1499"/>
      <c r="Y2" s="1499"/>
      <c r="Z2" s="1499"/>
      <c r="AA2" s="1499"/>
      <c r="AB2" s="1499"/>
      <c r="AC2" s="1499"/>
    </row>
    <row r="3" spans="1:40" s="30" customFormat="1" ht="37.5" customHeight="1">
      <c r="B3" s="2347" t="s">
        <v>7</v>
      </c>
      <c r="C3" s="1779"/>
      <c r="D3" s="1779"/>
      <c r="E3" s="1777"/>
      <c r="F3" s="1778" t="s">
        <v>1768</v>
      </c>
      <c r="G3" s="1779"/>
      <c r="H3" s="1779"/>
      <c r="I3" s="1777"/>
      <c r="J3" s="2234" t="s">
        <v>37</v>
      </c>
      <c r="K3" s="2339"/>
      <c r="L3" s="2339"/>
      <c r="M3" s="2233"/>
      <c r="N3" s="2343" t="s">
        <v>38</v>
      </c>
      <c r="O3" s="2344"/>
      <c r="P3" s="2344"/>
      <c r="Q3" s="2345"/>
      <c r="R3" s="2340" t="s">
        <v>39</v>
      </c>
      <c r="S3" s="2341"/>
      <c r="T3" s="2341"/>
      <c r="U3" s="2346"/>
      <c r="V3" s="2234" t="s">
        <v>40</v>
      </c>
      <c r="W3" s="2339"/>
      <c r="X3" s="2339"/>
      <c r="Y3" s="2233"/>
      <c r="Z3" s="2340" t="s">
        <v>41</v>
      </c>
      <c r="AA3" s="2341"/>
      <c r="AB3" s="2341"/>
      <c r="AC3" s="2342"/>
      <c r="AD3" s="16"/>
    </row>
    <row r="4" spans="1:40" s="30" customFormat="1" ht="18.75" customHeight="1">
      <c r="B4" s="2351" t="s">
        <v>1885</v>
      </c>
      <c r="C4" s="2352"/>
      <c r="D4" s="2352"/>
      <c r="E4" s="2353"/>
      <c r="F4" s="2018">
        <v>1623</v>
      </c>
      <c r="G4" s="2338"/>
      <c r="H4" s="2338"/>
      <c r="I4" s="2019"/>
      <c r="J4" s="2018">
        <v>107</v>
      </c>
      <c r="K4" s="2338"/>
      <c r="L4" s="2338"/>
      <c r="M4" s="2019"/>
      <c r="N4" s="2018">
        <v>109</v>
      </c>
      <c r="O4" s="2338"/>
      <c r="P4" s="2338"/>
      <c r="Q4" s="2019"/>
      <c r="R4" s="2018">
        <v>923</v>
      </c>
      <c r="S4" s="2338"/>
      <c r="T4" s="2338"/>
      <c r="U4" s="2019"/>
      <c r="V4" s="2018">
        <v>468</v>
      </c>
      <c r="W4" s="2338"/>
      <c r="X4" s="2338"/>
      <c r="Y4" s="2019"/>
      <c r="Z4" s="2018">
        <v>16</v>
      </c>
      <c r="AA4" s="2338"/>
      <c r="AB4" s="2338"/>
      <c r="AC4" s="2032"/>
      <c r="AE4" s="108"/>
    </row>
    <row r="5" spans="1:40" s="30" customFormat="1" ht="18.75" customHeight="1">
      <c r="B5" s="2354" t="s">
        <v>1945</v>
      </c>
      <c r="C5" s="2355"/>
      <c r="D5" s="2355"/>
      <c r="E5" s="2356"/>
      <c r="F5" s="2330">
        <v>1614</v>
      </c>
      <c r="G5" s="2331"/>
      <c r="H5" s="2331"/>
      <c r="I5" s="2332"/>
      <c r="J5" s="2330">
        <v>86</v>
      </c>
      <c r="K5" s="2331"/>
      <c r="L5" s="2331"/>
      <c r="M5" s="2332"/>
      <c r="N5" s="2330">
        <v>108</v>
      </c>
      <c r="O5" s="2331"/>
      <c r="P5" s="2331"/>
      <c r="Q5" s="2332"/>
      <c r="R5" s="2330">
        <v>931</v>
      </c>
      <c r="S5" s="2331"/>
      <c r="T5" s="2331"/>
      <c r="U5" s="2332"/>
      <c r="V5" s="2330">
        <v>483</v>
      </c>
      <c r="W5" s="2331"/>
      <c r="X5" s="2331"/>
      <c r="Y5" s="2332"/>
      <c r="Z5" s="2330">
        <v>6</v>
      </c>
      <c r="AA5" s="2331"/>
      <c r="AB5" s="2331"/>
      <c r="AC5" s="2337"/>
    </row>
    <row r="6" spans="1:40" s="30" customFormat="1" ht="18.75" customHeight="1">
      <c r="B6" s="2351" t="s">
        <v>2080</v>
      </c>
      <c r="C6" s="2352"/>
      <c r="D6" s="2352"/>
      <c r="E6" s="2353"/>
      <c r="F6" s="2018">
        <v>1633</v>
      </c>
      <c r="G6" s="2338"/>
      <c r="H6" s="2338"/>
      <c r="I6" s="2019"/>
      <c r="J6" s="2018">
        <v>109</v>
      </c>
      <c r="K6" s="2338"/>
      <c r="L6" s="2338"/>
      <c r="M6" s="2019"/>
      <c r="N6" s="2018">
        <v>109</v>
      </c>
      <c r="O6" s="2338"/>
      <c r="P6" s="2338"/>
      <c r="Q6" s="2019"/>
      <c r="R6" s="2018">
        <v>913</v>
      </c>
      <c r="S6" s="2338"/>
      <c r="T6" s="2338"/>
      <c r="U6" s="2019"/>
      <c r="V6" s="2018">
        <v>488</v>
      </c>
      <c r="W6" s="2338"/>
      <c r="X6" s="2338"/>
      <c r="Y6" s="2019"/>
      <c r="Z6" s="2018">
        <v>14</v>
      </c>
      <c r="AA6" s="2338"/>
      <c r="AB6" s="2338"/>
      <c r="AC6" s="2032"/>
    </row>
    <row r="7" spans="1:40" s="30" customFormat="1" ht="18.75" customHeight="1">
      <c r="B7" s="2334" t="s">
        <v>2145</v>
      </c>
      <c r="C7" s="2335"/>
      <c r="D7" s="2335"/>
      <c r="E7" s="2336"/>
      <c r="F7" s="2026">
        <v>1637</v>
      </c>
      <c r="G7" s="2333"/>
      <c r="H7" s="2333"/>
      <c r="I7" s="2031"/>
      <c r="J7" s="2026">
        <v>107</v>
      </c>
      <c r="K7" s="2333"/>
      <c r="L7" s="2333"/>
      <c r="M7" s="2031"/>
      <c r="N7" s="2026">
        <v>110</v>
      </c>
      <c r="O7" s="2333"/>
      <c r="P7" s="2333"/>
      <c r="Q7" s="2031"/>
      <c r="R7" s="2026">
        <v>913</v>
      </c>
      <c r="S7" s="2333"/>
      <c r="T7" s="2333"/>
      <c r="U7" s="2031"/>
      <c r="V7" s="2026">
        <v>492</v>
      </c>
      <c r="W7" s="2333"/>
      <c r="X7" s="2333"/>
      <c r="Y7" s="2031"/>
      <c r="Z7" s="2026">
        <v>15</v>
      </c>
      <c r="AA7" s="2333"/>
      <c r="AB7" s="2333"/>
      <c r="AC7" s="2027"/>
    </row>
    <row r="8" spans="1:40" s="30" customFormat="1" ht="18.75" customHeight="1">
      <c r="B8" s="2348" t="s">
        <v>2246</v>
      </c>
      <c r="C8" s="2349"/>
      <c r="D8" s="2349"/>
      <c r="E8" s="2350"/>
      <c r="F8" s="2016">
        <f>SUM(J8:AC8)</f>
        <v>1606</v>
      </c>
      <c r="G8" s="2329"/>
      <c r="H8" s="2329"/>
      <c r="I8" s="2017"/>
      <c r="J8" s="2016">
        <v>107</v>
      </c>
      <c r="K8" s="2329"/>
      <c r="L8" s="2329"/>
      <c r="M8" s="2017"/>
      <c r="N8" s="2016">
        <v>107</v>
      </c>
      <c r="O8" s="2329"/>
      <c r="P8" s="2329"/>
      <c r="Q8" s="2017"/>
      <c r="R8" s="2016">
        <v>894</v>
      </c>
      <c r="S8" s="2329"/>
      <c r="T8" s="2329"/>
      <c r="U8" s="2017"/>
      <c r="V8" s="2016">
        <v>483</v>
      </c>
      <c r="W8" s="2329"/>
      <c r="X8" s="2329"/>
      <c r="Y8" s="2017"/>
      <c r="Z8" s="2016">
        <v>15</v>
      </c>
      <c r="AA8" s="2329"/>
      <c r="AB8" s="2329"/>
      <c r="AC8" s="2092"/>
    </row>
    <row r="9" spans="1:40" s="30" customFormat="1" ht="18.75" customHeight="1">
      <c r="A9" s="274"/>
      <c r="B9" s="331" t="s">
        <v>418</v>
      </c>
      <c r="C9" s="1819" t="s">
        <v>491</v>
      </c>
      <c r="D9" s="1819"/>
      <c r="E9" s="1819"/>
      <c r="F9" s="1819"/>
      <c r="G9" s="1819"/>
      <c r="H9" s="1819"/>
      <c r="I9" s="1819"/>
      <c r="J9" s="1819"/>
      <c r="K9" s="1819"/>
      <c r="L9" s="1819"/>
      <c r="M9" s="1819"/>
      <c r="N9" s="1819"/>
      <c r="O9" s="1819"/>
      <c r="P9" s="1819"/>
      <c r="Q9" s="1819"/>
      <c r="R9" s="1819"/>
      <c r="S9" s="1819"/>
      <c r="T9" s="73"/>
      <c r="U9" s="73"/>
      <c r="V9" s="104"/>
      <c r="W9" s="104"/>
      <c r="X9" s="104"/>
      <c r="Y9" s="73"/>
      <c r="Z9" s="73"/>
      <c r="AA9" s="73"/>
      <c r="AB9" s="16"/>
      <c r="AC9" s="16"/>
      <c r="AD9" s="16"/>
      <c r="AE9" s="16"/>
      <c r="AF9" s="16"/>
      <c r="AG9" s="16"/>
    </row>
    <row r="10" spans="1:40" s="30" customFormat="1" ht="9.75" customHeight="1">
      <c r="B10" s="16"/>
      <c r="L10" s="18"/>
      <c r="M10" s="16"/>
      <c r="N10" s="16"/>
      <c r="O10" s="16"/>
      <c r="P10" s="16"/>
      <c r="Q10" s="16"/>
      <c r="R10" s="16"/>
      <c r="S10" s="16"/>
      <c r="T10" s="16"/>
      <c r="U10" s="16"/>
      <c r="V10" s="16"/>
      <c r="W10" s="16"/>
      <c r="X10" s="16"/>
      <c r="Y10" s="2358"/>
      <c r="Z10" s="2358"/>
      <c r="AA10" s="73"/>
      <c r="AB10" s="68"/>
      <c r="AC10" s="68"/>
      <c r="AD10" s="68"/>
    </row>
    <row r="11" spans="1:40" s="30" customFormat="1" ht="11.25" customHeight="1">
      <c r="B11" s="18"/>
      <c r="C11" s="18"/>
      <c r="D11" s="18"/>
      <c r="E11" s="18"/>
      <c r="F11" s="18"/>
      <c r="G11" s="18"/>
      <c r="H11" s="68"/>
      <c r="I11" s="68"/>
      <c r="J11" s="68"/>
      <c r="K11" s="68"/>
      <c r="L11" s="68"/>
      <c r="M11" s="68"/>
      <c r="N11" s="68"/>
      <c r="O11" s="68"/>
      <c r="P11" s="68"/>
      <c r="Q11" s="68"/>
      <c r="R11" s="68"/>
      <c r="S11" s="68"/>
      <c r="T11" s="68"/>
      <c r="U11" s="68"/>
      <c r="V11" s="68"/>
      <c r="W11" s="68"/>
      <c r="X11" s="68"/>
      <c r="Y11" s="68"/>
      <c r="Z11" s="68"/>
      <c r="AA11" s="68"/>
      <c r="AB11" s="68"/>
      <c r="AC11" s="68"/>
      <c r="AD11" s="68"/>
    </row>
    <row r="12" spans="1:40" s="148" customFormat="1" ht="26.25" customHeight="1">
      <c r="A12" s="144" t="s">
        <v>2228</v>
      </c>
      <c r="B12" s="150"/>
      <c r="C12" s="150"/>
      <c r="D12" s="150"/>
      <c r="E12" s="150"/>
      <c r="F12" s="150"/>
      <c r="G12" s="150"/>
      <c r="H12" s="150"/>
      <c r="I12" s="150"/>
      <c r="J12" s="150"/>
      <c r="K12" s="150"/>
      <c r="L12" s="150"/>
      <c r="M12" s="150"/>
      <c r="N12" s="150"/>
      <c r="O12" s="150"/>
      <c r="P12" s="150"/>
      <c r="Q12" s="150"/>
      <c r="R12" s="150"/>
      <c r="S12" s="150"/>
      <c r="T12" s="150"/>
      <c r="U12" s="150"/>
      <c r="V12" s="150"/>
      <c r="W12" s="150"/>
      <c r="X12" s="149"/>
      <c r="Y12" s="149"/>
      <c r="Z12" s="149"/>
      <c r="AA12" s="149"/>
      <c r="AB12" s="149"/>
      <c r="AC12" s="149"/>
      <c r="AD12" s="149"/>
      <c r="AE12" s="149"/>
      <c r="AF12" s="149"/>
      <c r="AG12" s="149"/>
      <c r="AH12" s="149"/>
      <c r="AI12" s="149"/>
    </row>
    <row r="13" spans="1:40" s="30" customFormat="1" ht="14.25" customHeight="1">
      <c r="B13" s="18"/>
      <c r="C13" s="18"/>
      <c r="D13" s="18"/>
      <c r="E13" s="18"/>
      <c r="F13" s="18"/>
      <c r="G13" s="18"/>
      <c r="H13" s="68"/>
      <c r="I13" s="68"/>
      <c r="J13" s="68"/>
      <c r="K13" s="106"/>
      <c r="L13" s="106"/>
      <c r="M13" s="68"/>
      <c r="N13" s="61"/>
      <c r="O13" s="61"/>
      <c r="P13" s="106"/>
      <c r="Q13" s="68"/>
      <c r="R13" s="68"/>
      <c r="S13" s="68"/>
      <c r="T13" s="106"/>
      <c r="U13" s="106"/>
      <c r="V13" s="106"/>
      <c r="W13" s="190"/>
      <c r="X13" s="190"/>
      <c r="Y13" s="197"/>
      <c r="Z13" s="346" t="s">
        <v>490</v>
      </c>
      <c r="AA13" s="197"/>
      <c r="AB13" s="197"/>
      <c r="AC13" s="197"/>
      <c r="AD13" s="197"/>
      <c r="AE13" s="197"/>
      <c r="AF13" s="197"/>
      <c r="AG13" s="197"/>
      <c r="AH13" s="197"/>
      <c r="AI13" s="197"/>
      <c r="AJ13" s="197"/>
      <c r="AK13" s="197"/>
      <c r="AL13" s="197"/>
      <c r="AM13" s="197"/>
      <c r="AN13" s="197"/>
    </row>
    <row r="14" spans="1:40" s="30" customFormat="1" ht="17.25" customHeight="1">
      <c r="A14" s="92"/>
      <c r="B14" s="1540" t="s">
        <v>7</v>
      </c>
      <c r="C14" s="2317"/>
      <c r="D14" s="2317"/>
      <c r="E14" s="2317"/>
      <c r="F14" s="1485" t="s">
        <v>1702</v>
      </c>
      <c r="G14" s="1867"/>
      <c r="H14" s="1867"/>
      <c r="I14" s="1867"/>
      <c r="J14" s="2363" t="s">
        <v>1703</v>
      </c>
      <c r="K14" s="2363"/>
      <c r="L14" s="2363"/>
      <c r="M14" s="2363"/>
      <c r="N14" s="2365" t="s">
        <v>1704</v>
      </c>
      <c r="O14" s="2365"/>
      <c r="P14" s="2365"/>
      <c r="Q14" s="2365"/>
      <c r="R14" s="2365"/>
      <c r="S14" s="2365"/>
      <c r="T14" s="2365"/>
      <c r="U14" s="2365"/>
      <c r="V14" s="2365"/>
      <c r="W14" s="2365"/>
      <c r="X14" s="2365"/>
      <c r="Y14" s="2365"/>
      <c r="Z14" s="2365"/>
      <c r="AA14" s="2365"/>
      <c r="AB14" s="2365"/>
      <c r="AC14" s="2365"/>
      <c r="AD14" s="2365"/>
      <c r="AE14" s="2365"/>
      <c r="AF14" s="2365"/>
      <c r="AG14" s="2365"/>
      <c r="AH14" s="2365"/>
      <c r="AI14" s="2365"/>
      <c r="AJ14" s="2365"/>
      <c r="AK14" s="2366"/>
      <c r="AL14" s="193"/>
      <c r="AM14" s="193"/>
      <c r="AN14" s="193"/>
    </row>
    <row r="15" spans="1:40" s="30" customFormat="1" ht="24" customHeight="1">
      <c r="A15" s="92"/>
      <c r="B15" s="2318"/>
      <c r="C15" s="2319"/>
      <c r="D15" s="2319"/>
      <c r="E15" s="2319"/>
      <c r="F15" s="2362"/>
      <c r="G15" s="2362"/>
      <c r="H15" s="2362"/>
      <c r="I15" s="2362"/>
      <c r="J15" s="2364"/>
      <c r="K15" s="2364"/>
      <c r="L15" s="2364"/>
      <c r="M15" s="2364"/>
      <c r="N15" s="2360" t="s">
        <v>1705</v>
      </c>
      <c r="O15" s="2361"/>
      <c r="P15" s="2361"/>
      <c r="Q15" s="2368" t="s">
        <v>1706</v>
      </c>
      <c r="R15" s="2359"/>
      <c r="S15" s="2359"/>
      <c r="T15" s="2368" t="s">
        <v>972</v>
      </c>
      <c r="U15" s="2359"/>
      <c r="V15" s="2359"/>
      <c r="W15" s="2327" t="s">
        <v>973</v>
      </c>
      <c r="X15" s="2359"/>
      <c r="Y15" s="2359"/>
      <c r="Z15" s="2327" t="s">
        <v>974</v>
      </c>
      <c r="AA15" s="2359"/>
      <c r="AB15" s="2359"/>
      <c r="AC15" s="2327" t="s">
        <v>975</v>
      </c>
      <c r="AD15" s="2359"/>
      <c r="AE15" s="2359"/>
      <c r="AF15" s="2327" t="s">
        <v>1152</v>
      </c>
      <c r="AG15" s="2359"/>
      <c r="AH15" s="2359"/>
      <c r="AI15" s="2327" t="s">
        <v>1153</v>
      </c>
      <c r="AJ15" s="2359"/>
      <c r="AK15" s="2367"/>
    </row>
    <row r="16" spans="1:40" s="30" customFormat="1" ht="18.75" customHeight="1">
      <c r="B16" s="2369" t="s">
        <v>1884</v>
      </c>
      <c r="C16" s="1669"/>
      <c r="D16" s="1669"/>
      <c r="E16" s="1669"/>
      <c r="F16" s="2357">
        <v>22.9</v>
      </c>
      <c r="G16" s="2357"/>
      <c r="H16" s="2357"/>
      <c r="I16" s="2357"/>
      <c r="J16" s="2128">
        <v>11637</v>
      </c>
      <c r="K16" s="2128"/>
      <c r="L16" s="2128"/>
      <c r="M16" s="2128"/>
      <c r="N16" s="2128">
        <v>1929</v>
      </c>
      <c r="O16" s="2128"/>
      <c r="P16" s="2128"/>
      <c r="Q16" s="2128">
        <v>240</v>
      </c>
      <c r="R16" s="2128"/>
      <c r="S16" s="2128"/>
      <c r="T16" s="2128">
        <v>225</v>
      </c>
      <c r="U16" s="2128"/>
      <c r="V16" s="2128"/>
      <c r="W16" s="2128">
        <v>412</v>
      </c>
      <c r="X16" s="2128"/>
      <c r="Y16" s="2128"/>
      <c r="Z16" s="2128">
        <v>387</v>
      </c>
      <c r="AA16" s="2128"/>
      <c r="AB16" s="2128"/>
      <c r="AC16" s="2128">
        <v>253</v>
      </c>
      <c r="AD16" s="2128"/>
      <c r="AE16" s="2128"/>
      <c r="AF16" s="2128">
        <v>222</v>
      </c>
      <c r="AG16" s="2128"/>
      <c r="AH16" s="2128"/>
      <c r="AI16" s="2128">
        <v>190</v>
      </c>
      <c r="AJ16" s="2128"/>
      <c r="AK16" s="2129"/>
    </row>
    <row r="17" spans="1:38" s="30" customFormat="1" ht="18.75" customHeight="1">
      <c r="B17" s="2369" t="s">
        <v>1944</v>
      </c>
      <c r="C17" s="1669"/>
      <c r="D17" s="1669"/>
      <c r="E17" s="1669"/>
      <c r="F17" s="2357">
        <v>23.8</v>
      </c>
      <c r="G17" s="2357"/>
      <c r="H17" s="2357"/>
      <c r="I17" s="2357"/>
      <c r="J17" s="2128">
        <v>12081</v>
      </c>
      <c r="K17" s="2128"/>
      <c r="L17" s="2128"/>
      <c r="M17" s="2128"/>
      <c r="N17" s="2128">
        <v>2024</v>
      </c>
      <c r="O17" s="2128"/>
      <c r="P17" s="2128"/>
      <c r="Q17" s="2128">
        <v>282</v>
      </c>
      <c r="R17" s="2128"/>
      <c r="S17" s="2128"/>
      <c r="T17" s="2128">
        <v>220</v>
      </c>
      <c r="U17" s="2128"/>
      <c r="V17" s="2128"/>
      <c r="W17" s="2128">
        <v>432</v>
      </c>
      <c r="X17" s="2128"/>
      <c r="Y17" s="2128"/>
      <c r="Z17" s="2128">
        <v>370</v>
      </c>
      <c r="AA17" s="2128"/>
      <c r="AB17" s="2128"/>
      <c r="AC17" s="2128">
        <v>303</v>
      </c>
      <c r="AD17" s="2128"/>
      <c r="AE17" s="2128"/>
      <c r="AF17" s="2128">
        <v>232</v>
      </c>
      <c r="AG17" s="2128"/>
      <c r="AH17" s="2128"/>
      <c r="AI17" s="2128">
        <v>185</v>
      </c>
      <c r="AJ17" s="2128"/>
      <c r="AK17" s="2129"/>
    </row>
    <row r="18" spans="1:38" s="30" customFormat="1" ht="18.75" customHeight="1">
      <c r="A18" s="16"/>
      <c r="B18" s="2369" t="s">
        <v>2079</v>
      </c>
      <c r="C18" s="1669"/>
      <c r="D18" s="1669"/>
      <c r="E18" s="1669"/>
      <c r="F18" s="2357">
        <v>24.46</v>
      </c>
      <c r="G18" s="2357"/>
      <c r="H18" s="2357"/>
      <c r="I18" s="2357"/>
      <c r="J18" s="2128">
        <v>12429</v>
      </c>
      <c r="K18" s="2128"/>
      <c r="L18" s="2128"/>
      <c r="M18" s="2128"/>
      <c r="N18" s="2128">
        <v>2135</v>
      </c>
      <c r="O18" s="2128"/>
      <c r="P18" s="2128"/>
      <c r="Q18" s="2128">
        <v>322</v>
      </c>
      <c r="R18" s="2128"/>
      <c r="S18" s="2128"/>
      <c r="T18" s="2128">
        <v>214</v>
      </c>
      <c r="U18" s="2128"/>
      <c r="V18" s="2128"/>
      <c r="W18" s="2128">
        <v>477</v>
      </c>
      <c r="X18" s="2128"/>
      <c r="Y18" s="2128"/>
      <c r="Z18" s="2128">
        <v>405</v>
      </c>
      <c r="AA18" s="2128"/>
      <c r="AB18" s="2128"/>
      <c r="AC18" s="2128">
        <v>321</v>
      </c>
      <c r="AD18" s="2128"/>
      <c r="AE18" s="2128"/>
      <c r="AF18" s="2128">
        <v>232</v>
      </c>
      <c r="AG18" s="2128"/>
      <c r="AH18" s="2128"/>
      <c r="AI18" s="2128">
        <v>164</v>
      </c>
      <c r="AJ18" s="2128"/>
      <c r="AK18" s="2129"/>
    </row>
    <row r="19" spans="1:38" s="30" customFormat="1" ht="18.75" customHeight="1">
      <c r="A19" s="16"/>
      <c r="B19" s="2377" t="s">
        <v>2144</v>
      </c>
      <c r="C19" s="2378"/>
      <c r="D19" s="2378"/>
      <c r="E19" s="2378"/>
      <c r="F19" s="2381">
        <v>24.93</v>
      </c>
      <c r="G19" s="2381"/>
      <c r="H19" s="2381"/>
      <c r="I19" s="2381"/>
      <c r="J19" s="2154">
        <v>12698</v>
      </c>
      <c r="K19" s="2154"/>
      <c r="L19" s="2154"/>
      <c r="M19" s="2154"/>
      <c r="N19" s="2154">
        <v>2207</v>
      </c>
      <c r="O19" s="2154"/>
      <c r="P19" s="2154"/>
      <c r="Q19" s="2154">
        <v>339</v>
      </c>
      <c r="R19" s="2154"/>
      <c r="S19" s="2154"/>
      <c r="T19" s="2154">
        <v>222</v>
      </c>
      <c r="U19" s="2154"/>
      <c r="V19" s="2154"/>
      <c r="W19" s="2154">
        <v>532</v>
      </c>
      <c r="X19" s="2154"/>
      <c r="Y19" s="2154"/>
      <c r="Z19" s="2154">
        <v>387</v>
      </c>
      <c r="AA19" s="2154"/>
      <c r="AB19" s="2154"/>
      <c r="AC19" s="2154">
        <v>302</v>
      </c>
      <c r="AD19" s="2154"/>
      <c r="AE19" s="2154"/>
      <c r="AF19" s="2154">
        <v>279</v>
      </c>
      <c r="AG19" s="2154"/>
      <c r="AH19" s="2154"/>
      <c r="AI19" s="2154">
        <v>146</v>
      </c>
      <c r="AJ19" s="2154"/>
      <c r="AK19" s="2372"/>
    </row>
    <row r="20" spans="1:38" s="30" customFormat="1" ht="18.75" customHeight="1">
      <c r="A20" s="16"/>
      <c r="B20" s="2324" t="s">
        <v>2245</v>
      </c>
      <c r="C20" s="2383"/>
      <c r="D20" s="2383"/>
      <c r="E20" s="2383"/>
      <c r="F20" s="2384">
        <v>25.43</v>
      </c>
      <c r="G20" s="2384"/>
      <c r="H20" s="2384"/>
      <c r="I20" s="2384"/>
      <c r="J20" s="2161">
        <v>12953</v>
      </c>
      <c r="K20" s="2161"/>
      <c r="L20" s="2161"/>
      <c r="M20" s="2161"/>
      <c r="N20" s="2161">
        <v>2190</v>
      </c>
      <c r="O20" s="2161"/>
      <c r="P20" s="2161"/>
      <c r="Q20" s="2161">
        <v>276</v>
      </c>
      <c r="R20" s="2161"/>
      <c r="S20" s="2161"/>
      <c r="T20" s="2161">
        <v>191</v>
      </c>
      <c r="U20" s="2161"/>
      <c r="V20" s="2161"/>
      <c r="W20" s="2161">
        <v>581</v>
      </c>
      <c r="X20" s="2161"/>
      <c r="Y20" s="2161"/>
      <c r="Z20" s="2161">
        <v>389</v>
      </c>
      <c r="AA20" s="2161"/>
      <c r="AB20" s="2161"/>
      <c r="AC20" s="2161">
        <v>327</v>
      </c>
      <c r="AD20" s="2161"/>
      <c r="AE20" s="2161"/>
      <c r="AF20" s="2161">
        <v>264</v>
      </c>
      <c r="AG20" s="2161"/>
      <c r="AH20" s="2161"/>
      <c r="AI20" s="2161">
        <v>162</v>
      </c>
      <c r="AJ20" s="2161"/>
      <c r="AK20" s="2376"/>
    </row>
    <row r="21" spans="1:38" s="30" customFormat="1" ht="18.75" customHeight="1">
      <c r="A21" s="274"/>
      <c r="B21" s="331" t="s">
        <v>418</v>
      </c>
      <c r="C21" s="1819" t="s">
        <v>491</v>
      </c>
      <c r="D21" s="1819"/>
      <c r="E21" s="1819"/>
      <c r="F21" s="1819"/>
      <c r="G21" s="1819"/>
      <c r="H21" s="1819"/>
      <c r="I21" s="1819"/>
      <c r="J21" s="1819"/>
      <c r="K21" s="1819"/>
      <c r="L21" s="1819"/>
      <c r="M21" s="1819"/>
      <c r="N21" s="1819"/>
      <c r="O21" s="1819"/>
      <c r="P21" s="1819"/>
      <c r="Q21" s="1819"/>
      <c r="R21" s="1819"/>
      <c r="S21" s="1819"/>
      <c r="T21" s="73"/>
      <c r="U21" s="73"/>
      <c r="V21" s="104"/>
      <c r="W21" s="104"/>
      <c r="X21" s="104"/>
      <c r="Y21" s="73"/>
      <c r="Z21" s="73"/>
      <c r="AA21" s="73"/>
      <c r="AB21" s="16"/>
      <c r="AC21" s="16"/>
      <c r="AD21" s="16"/>
      <c r="AE21" s="16"/>
      <c r="AF21" s="16"/>
      <c r="AG21" s="16"/>
    </row>
    <row r="22" spans="1:38" s="30" customFormat="1" ht="7.5" customHeight="1">
      <c r="A22" s="16"/>
      <c r="B22" s="16"/>
      <c r="C22" s="107"/>
      <c r="D22" s="107"/>
      <c r="E22" s="110"/>
      <c r="F22" s="110"/>
      <c r="G22" s="110"/>
      <c r="H22" s="110"/>
      <c r="I22" s="110"/>
      <c r="J22" s="110"/>
      <c r="K22" s="110"/>
      <c r="L22" s="110"/>
      <c r="M22" s="110"/>
      <c r="N22" s="68"/>
      <c r="O22" s="68"/>
      <c r="P22" s="68"/>
      <c r="Q22" s="68"/>
      <c r="R22" s="68"/>
      <c r="S22" s="68"/>
      <c r="T22" s="68"/>
      <c r="U22" s="68"/>
      <c r="V22" s="68"/>
      <c r="W22" s="68"/>
      <c r="X22" s="68"/>
      <c r="Y22" s="68"/>
      <c r="Z22" s="68"/>
      <c r="AA22" s="68"/>
      <c r="AB22" s="68"/>
      <c r="AC22" s="68"/>
      <c r="AD22" s="68"/>
      <c r="AE22" s="68"/>
      <c r="AF22" s="68"/>
      <c r="AG22" s="68"/>
    </row>
    <row r="23" spans="1:38" s="30" customFormat="1" ht="11.25" customHeight="1">
      <c r="A23" s="16"/>
      <c r="B23" s="16"/>
      <c r="C23" s="107"/>
      <c r="D23" s="107"/>
      <c r="E23" s="110"/>
      <c r="F23" s="110"/>
      <c r="G23" s="110"/>
      <c r="H23" s="110"/>
      <c r="I23" s="110"/>
      <c r="J23" s="110"/>
      <c r="K23" s="110"/>
      <c r="L23" s="110"/>
      <c r="M23" s="110"/>
      <c r="N23" s="68"/>
      <c r="O23" s="68"/>
      <c r="P23" s="68"/>
      <c r="Q23" s="68"/>
      <c r="R23" s="68"/>
      <c r="S23" s="68"/>
      <c r="T23" s="68"/>
      <c r="U23" s="68"/>
      <c r="V23" s="68"/>
      <c r="W23" s="68"/>
      <c r="X23" s="68"/>
      <c r="Y23" s="68"/>
      <c r="Z23" s="68"/>
      <c r="AA23" s="68"/>
      <c r="AB23" s="68"/>
      <c r="AC23" s="68"/>
      <c r="AD23" s="68"/>
      <c r="AE23" s="68"/>
      <c r="AF23" s="68"/>
      <c r="AG23" s="68"/>
    </row>
    <row r="24" spans="1:38" s="30" customFormat="1" ht="26.25" customHeight="1">
      <c r="A24" s="144" t="s">
        <v>1893</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row>
    <row r="25" spans="1:38" s="30" customFormat="1" ht="14.45" customHeight="1">
      <c r="W25" s="500" t="s">
        <v>571</v>
      </c>
      <c r="AA25" s="83"/>
      <c r="AB25" s="83"/>
      <c r="AC25" s="83"/>
      <c r="AD25" s="83"/>
      <c r="AE25" s="83"/>
    </row>
    <row r="26" spans="1:38" s="30" customFormat="1" ht="20.25" customHeight="1">
      <c r="B26" s="1540" t="s">
        <v>7</v>
      </c>
      <c r="C26" s="2317"/>
      <c r="D26" s="2317"/>
      <c r="E26" s="2317"/>
      <c r="F26" s="1485" t="s">
        <v>572</v>
      </c>
      <c r="G26" s="1485"/>
      <c r="H26" s="1485"/>
      <c r="I26" s="1485"/>
      <c r="J26" s="1485"/>
      <c r="K26" s="1485"/>
      <c r="L26" s="1485"/>
      <c r="M26" s="1485"/>
      <c r="N26" s="1485"/>
      <c r="O26" s="1485"/>
      <c r="P26" s="1485"/>
      <c r="Q26" s="1485"/>
      <c r="R26" s="1485"/>
      <c r="S26" s="1485"/>
      <c r="T26" s="1485"/>
      <c r="U26" s="1485"/>
      <c r="V26" s="1485" t="s">
        <v>1751</v>
      </c>
      <c r="W26" s="1485"/>
      <c r="X26" s="1485"/>
      <c r="Y26" s="1485"/>
      <c r="Z26" s="1485"/>
      <c r="AA26" s="1485"/>
      <c r="AB26" s="1485"/>
      <c r="AC26" s="1485"/>
      <c r="AD26" s="1485"/>
      <c r="AE26" s="1485"/>
      <c r="AF26" s="1485"/>
      <c r="AG26" s="1647"/>
    </row>
    <row r="27" spans="1:38" s="30" customFormat="1" ht="20.25" customHeight="1">
      <c r="B27" s="2318"/>
      <c r="C27" s="2319"/>
      <c r="D27" s="2319"/>
      <c r="E27" s="2319"/>
      <c r="F27" s="2316" t="s">
        <v>1752</v>
      </c>
      <c r="G27" s="2362"/>
      <c r="H27" s="2362"/>
      <c r="I27" s="2362"/>
      <c r="J27" s="2327" t="s">
        <v>1392</v>
      </c>
      <c r="K27" s="2327"/>
      <c r="L27" s="2362"/>
      <c r="M27" s="2362"/>
      <c r="N27" s="2316" t="s">
        <v>1393</v>
      </c>
      <c r="O27" s="2362"/>
      <c r="P27" s="2362"/>
      <c r="Q27" s="2362"/>
      <c r="R27" s="2327" t="s">
        <v>1569</v>
      </c>
      <c r="S27" s="2327"/>
      <c r="T27" s="2362"/>
      <c r="U27" s="2362"/>
      <c r="V27" s="2316" t="s">
        <v>622</v>
      </c>
      <c r="W27" s="2362"/>
      <c r="X27" s="2362"/>
      <c r="Y27" s="2362"/>
      <c r="Z27" s="2327" t="s">
        <v>623</v>
      </c>
      <c r="AA27" s="2327"/>
      <c r="AB27" s="2362"/>
      <c r="AC27" s="2362"/>
      <c r="AD27" s="2316" t="s">
        <v>1569</v>
      </c>
      <c r="AE27" s="2362"/>
      <c r="AF27" s="2362"/>
      <c r="AG27" s="2385"/>
      <c r="AH27" s="2370"/>
      <c r="AI27" s="2370"/>
      <c r="AJ27" s="2371"/>
      <c r="AK27" s="2371"/>
    </row>
    <row r="28" spans="1:38" s="30" customFormat="1" ht="18.75" customHeight="1">
      <c r="B28" s="2369" t="s">
        <v>1884</v>
      </c>
      <c r="C28" s="2379"/>
      <c r="D28" s="2379"/>
      <c r="E28" s="2379"/>
      <c r="F28" s="2328">
        <v>5634</v>
      </c>
      <c r="G28" s="2328"/>
      <c r="H28" s="2328"/>
      <c r="I28" s="2328"/>
      <c r="J28" s="2328">
        <v>52</v>
      </c>
      <c r="K28" s="2328"/>
      <c r="L28" s="2328"/>
      <c r="M28" s="2328"/>
      <c r="N28" s="2328">
        <v>4586</v>
      </c>
      <c r="O28" s="2328"/>
      <c r="P28" s="2328"/>
      <c r="Q28" s="2328"/>
      <c r="R28" s="2328">
        <v>10272</v>
      </c>
      <c r="S28" s="2328"/>
      <c r="T28" s="2328"/>
      <c r="U28" s="2328"/>
      <c r="V28" s="2328">
        <v>1</v>
      </c>
      <c r="W28" s="2328"/>
      <c r="X28" s="2328"/>
      <c r="Y28" s="2328"/>
      <c r="Z28" s="2328">
        <v>223</v>
      </c>
      <c r="AA28" s="2328"/>
      <c r="AB28" s="2328"/>
      <c r="AC28" s="2328"/>
      <c r="AD28" s="2328">
        <v>224</v>
      </c>
      <c r="AE28" s="2328"/>
      <c r="AF28" s="2328"/>
      <c r="AG28" s="2386"/>
      <c r="AH28" s="2370"/>
      <c r="AI28" s="2370"/>
      <c r="AJ28" s="2371"/>
      <c r="AK28" s="2371"/>
    </row>
    <row r="29" spans="1:38" s="30" customFormat="1" ht="18.75" customHeight="1">
      <c r="B29" s="2369" t="s">
        <v>1944</v>
      </c>
      <c r="C29" s="2379"/>
      <c r="D29" s="2379"/>
      <c r="E29" s="2379"/>
      <c r="F29" s="2328">
        <v>5444</v>
      </c>
      <c r="G29" s="2328"/>
      <c r="H29" s="2328"/>
      <c r="I29" s="2328"/>
      <c r="J29" s="2328">
        <v>53</v>
      </c>
      <c r="K29" s="2328"/>
      <c r="L29" s="2328"/>
      <c r="M29" s="2328"/>
      <c r="N29" s="2328">
        <v>4490</v>
      </c>
      <c r="O29" s="2328"/>
      <c r="P29" s="2328"/>
      <c r="Q29" s="2328"/>
      <c r="R29" s="2328">
        <v>9987</v>
      </c>
      <c r="S29" s="2328"/>
      <c r="T29" s="2328"/>
      <c r="U29" s="2328"/>
      <c r="V29" s="2328">
        <v>1</v>
      </c>
      <c r="W29" s="2328"/>
      <c r="X29" s="2328"/>
      <c r="Y29" s="2328"/>
      <c r="Z29" s="2328">
        <v>220</v>
      </c>
      <c r="AA29" s="2328"/>
      <c r="AB29" s="2328"/>
      <c r="AC29" s="2328"/>
      <c r="AD29" s="2328">
        <v>221</v>
      </c>
      <c r="AE29" s="2328"/>
      <c r="AF29" s="2328"/>
      <c r="AG29" s="2386"/>
      <c r="AH29" s="2373"/>
      <c r="AI29" s="2374"/>
      <c r="AJ29" s="2375"/>
      <c r="AK29" s="2375"/>
    </row>
    <row r="30" spans="1:38" s="30" customFormat="1" ht="18.75" customHeight="1">
      <c r="B30" s="2369" t="s">
        <v>2079</v>
      </c>
      <c r="C30" s="2379"/>
      <c r="D30" s="2379"/>
      <c r="E30" s="2379"/>
      <c r="F30" s="2328">
        <v>5312</v>
      </c>
      <c r="G30" s="2328"/>
      <c r="H30" s="2328"/>
      <c r="I30" s="2328"/>
      <c r="J30" s="2328">
        <v>47</v>
      </c>
      <c r="K30" s="2328"/>
      <c r="L30" s="2328"/>
      <c r="M30" s="2328"/>
      <c r="N30" s="2328">
        <v>4409</v>
      </c>
      <c r="O30" s="2328"/>
      <c r="P30" s="2328"/>
      <c r="Q30" s="2328"/>
      <c r="R30" s="2328">
        <v>9768</v>
      </c>
      <c r="S30" s="2328"/>
      <c r="T30" s="2328"/>
      <c r="U30" s="2328"/>
      <c r="V30" s="2328">
        <v>3</v>
      </c>
      <c r="W30" s="2328"/>
      <c r="X30" s="2328"/>
      <c r="Y30" s="2328"/>
      <c r="Z30" s="2328">
        <v>206</v>
      </c>
      <c r="AA30" s="2328"/>
      <c r="AB30" s="2328"/>
      <c r="AC30" s="2328"/>
      <c r="AD30" s="2328">
        <v>209</v>
      </c>
      <c r="AE30" s="2328"/>
      <c r="AF30" s="2328"/>
      <c r="AG30" s="2386"/>
      <c r="AH30" s="2373"/>
      <c r="AI30" s="2374"/>
      <c r="AJ30" s="2375"/>
      <c r="AK30" s="2375"/>
    </row>
    <row r="31" spans="1:38" s="30" customFormat="1" ht="18.75" customHeight="1">
      <c r="B31" s="2377" t="s">
        <v>2144</v>
      </c>
      <c r="C31" s="2380"/>
      <c r="D31" s="2380"/>
      <c r="E31" s="2380"/>
      <c r="F31" s="2382">
        <v>5060</v>
      </c>
      <c r="G31" s="2382"/>
      <c r="H31" s="2382"/>
      <c r="I31" s="2382"/>
      <c r="J31" s="2382">
        <v>45</v>
      </c>
      <c r="K31" s="2382"/>
      <c r="L31" s="2382"/>
      <c r="M31" s="2382"/>
      <c r="N31" s="2382">
        <v>4251</v>
      </c>
      <c r="O31" s="2382"/>
      <c r="P31" s="2382"/>
      <c r="Q31" s="2382"/>
      <c r="R31" s="2382">
        <v>9356</v>
      </c>
      <c r="S31" s="2382"/>
      <c r="T31" s="2382"/>
      <c r="U31" s="2382"/>
      <c r="V31" s="2382">
        <v>3</v>
      </c>
      <c r="W31" s="2382"/>
      <c r="X31" s="2382"/>
      <c r="Y31" s="2382"/>
      <c r="Z31" s="2382">
        <v>194</v>
      </c>
      <c r="AA31" s="2382"/>
      <c r="AB31" s="2382"/>
      <c r="AC31" s="2382"/>
      <c r="AD31" s="2382">
        <v>197</v>
      </c>
      <c r="AE31" s="2382"/>
      <c r="AF31" s="2382"/>
      <c r="AG31" s="2387"/>
      <c r="AH31" s="2370"/>
      <c r="AI31" s="2370"/>
      <c r="AJ31" s="2370"/>
      <c r="AK31" s="2370"/>
    </row>
    <row r="32" spans="1:38" s="30" customFormat="1" ht="18.75" customHeight="1">
      <c r="B32" s="2324" t="s">
        <v>2245</v>
      </c>
      <c r="C32" s="2325"/>
      <c r="D32" s="2325"/>
      <c r="E32" s="2325"/>
      <c r="F32" s="2320">
        <v>4851</v>
      </c>
      <c r="G32" s="2320"/>
      <c r="H32" s="2320"/>
      <c r="I32" s="2320"/>
      <c r="J32" s="2320">
        <v>48</v>
      </c>
      <c r="K32" s="2320"/>
      <c r="L32" s="2320"/>
      <c r="M32" s="2320"/>
      <c r="N32" s="2320">
        <v>4162</v>
      </c>
      <c r="O32" s="2320"/>
      <c r="P32" s="2320"/>
      <c r="Q32" s="2320"/>
      <c r="R32" s="2320">
        <v>9061</v>
      </c>
      <c r="S32" s="2320"/>
      <c r="T32" s="2320"/>
      <c r="U32" s="2320"/>
      <c r="V32" s="2320">
        <v>2</v>
      </c>
      <c r="W32" s="2320"/>
      <c r="X32" s="2320"/>
      <c r="Y32" s="2320"/>
      <c r="Z32" s="2320">
        <v>183</v>
      </c>
      <c r="AA32" s="2320"/>
      <c r="AB32" s="2320"/>
      <c r="AC32" s="2320"/>
      <c r="AD32" s="2320">
        <v>185</v>
      </c>
      <c r="AE32" s="2320"/>
      <c r="AF32" s="2320"/>
      <c r="AG32" s="2388"/>
      <c r="AH32" s="68"/>
      <c r="AI32" s="68"/>
      <c r="AJ32" s="68"/>
      <c r="AK32" s="68"/>
    </row>
    <row r="33" spans="1:38" s="30" customFormat="1" ht="15" customHeight="1">
      <c r="B33" s="1426" t="s">
        <v>418</v>
      </c>
      <c r="C33" s="2389" t="s">
        <v>491</v>
      </c>
      <c r="D33" s="2389"/>
      <c r="E33" s="2389"/>
      <c r="F33" s="2389"/>
      <c r="G33" s="2389"/>
      <c r="H33" s="2389"/>
      <c r="I33" s="2389"/>
      <c r="J33" s="2389"/>
      <c r="K33" s="2389"/>
      <c r="L33" s="2389"/>
      <c r="M33" s="2389"/>
      <c r="N33" s="2389"/>
      <c r="O33" s="2389"/>
      <c r="P33" s="2389"/>
      <c r="Q33" s="2389"/>
      <c r="R33" s="2389"/>
      <c r="S33" s="2389"/>
      <c r="T33" s="333"/>
    </row>
    <row r="34" spans="1:38" s="30" customFormat="1" ht="13.5" customHeight="1"/>
    <row r="35" spans="1:38" s="30" customFormat="1" ht="26.25" customHeight="1">
      <c r="A35" s="144" t="s">
        <v>1894</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row>
    <row r="36" spans="1:38" s="30" customFormat="1" ht="14.45" customHeight="1">
      <c r="W36" s="295" t="s">
        <v>2327</v>
      </c>
      <c r="AA36" s="65"/>
      <c r="AB36" s="65"/>
      <c r="AC36" s="65"/>
      <c r="AD36" s="65"/>
      <c r="AE36" s="65"/>
      <c r="AF36" s="65"/>
    </row>
    <row r="37" spans="1:38" ht="16.5" customHeight="1">
      <c r="B37" s="1540" t="s">
        <v>7</v>
      </c>
      <c r="C37" s="2317"/>
      <c r="D37" s="2317"/>
      <c r="E37" s="2317"/>
      <c r="F37" s="2315" t="s">
        <v>624</v>
      </c>
      <c r="G37" s="2315"/>
      <c r="H37" s="2315"/>
      <c r="I37" s="2315"/>
      <c r="J37" s="2326" t="s">
        <v>1790</v>
      </c>
      <c r="K37" s="2326"/>
      <c r="L37" s="2326"/>
      <c r="M37" s="2326"/>
      <c r="N37" s="2315" t="s">
        <v>1791</v>
      </c>
      <c r="O37" s="2315"/>
      <c r="P37" s="2315"/>
      <c r="Q37" s="2315"/>
      <c r="R37" s="2326" t="s">
        <v>1792</v>
      </c>
      <c r="S37" s="2326"/>
      <c r="T37" s="2326"/>
      <c r="U37" s="2326"/>
      <c r="V37" s="1485" t="s">
        <v>1793</v>
      </c>
      <c r="W37" s="1485"/>
      <c r="X37" s="1485"/>
      <c r="Y37" s="1485"/>
      <c r="Z37" s="1485"/>
      <c r="AA37" s="1485"/>
      <c r="AB37" s="1485"/>
      <c r="AC37" s="1485"/>
      <c r="AD37" s="1485"/>
      <c r="AE37" s="1485"/>
      <c r="AF37" s="1485"/>
      <c r="AG37" s="1647"/>
    </row>
    <row r="38" spans="1:38" ht="16.5" customHeight="1">
      <c r="B38" s="2318"/>
      <c r="C38" s="2319"/>
      <c r="D38" s="2319"/>
      <c r="E38" s="2319"/>
      <c r="F38" s="2316"/>
      <c r="G38" s="2316"/>
      <c r="H38" s="2316"/>
      <c r="I38" s="2316"/>
      <c r="J38" s="2327"/>
      <c r="K38" s="2327"/>
      <c r="L38" s="2327"/>
      <c r="M38" s="2327"/>
      <c r="N38" s="2316"/>
      <c r="O38" s="2316"/>
      <c r="P38" s="2316"/>
      <c r="Q38" s="2316"/>
      <c r="R38" s="2327"/>
      <c r="S38" s="2327"/>
      <c r="T38" s="2327"/>
      <c r="U38" s="2327"/>
      <c r="V38" s="2316" t="s">
        <v>1794</v>
      </c>
      <c r="W38" s="2362"/>
      <c r="X38" s="2362"/>
      <c r="Y38" s="2362"/>
      <c r="Z38" s="2327" t="s">
        <v>1795</v>
      </c>
      <c r="AA38" s="2327"/>
      <c r="AB38" s="2362"/>
      <c r="AC38" s="2362"/>
      <c r="AD38" s="2316" t="s">
        <v>1796</v>
      </c>
      <c r="AE38" s="2362"/>
      <c r="AF38" s="2362"/>
      <c r="AG38" s="2385"/>
    </row>
    <row r="39" spans="1:38" ht="18.75" customHeight="1">
      <c r="B39" s="2369" t="s">
        <v>1884</v>
      </c>
      <c r="C39" s="2379"/>
      <c r="D39" s="2379"/>
      <c r="E39" s="2379"/>
      <c r="F39" s="2124">
        <v>11056</v>
      </c>
      <c r="G39" s="2124"/>
      <c r="H39" s="2124"/>
      <c r="I39" s="2124"/>
      <c r="J39" s="2124">
        <v>648</v>
      </c>
      <c r="K39" s="2124"/>
      <c r="L39" s="2124"/>
      <c r="M39" s="2124"/>
      <c r="N39" s="2124">
        <v>91</v>
      </c>
      <c r="O39" s="2124"/>
      <c r="P39" s="2124"/>
      <c r="Q39" s="2124"/>
      <c r="R39" s="2124">
        <v>11</v>
      </c>
      <c r="S39" s="2124"/>
      <c r="T39" s="2124"/>
      <c r="U39" s="2124"/>
      <c r="V39" s="2124" t="s">
        <v>2314</v>
      </c>
      <c r="W39" s="2124"/>
      <c r="X39" s="2124"/>
      <c r="Y39" s="2124"/>
      <c r="Z39" s="2124" t="s">
        <v>2314</v>
      </c>
      <c r="AA39" s="2124"/>
      <c r="AB39" s="2124"/>
      <c r="AC39" s="2124"/>
      <c r="AD39" s="2124" t="s">
        <v>2314</v>
      </c>
      <c r="AE39" s="2124"/>
      <c r="AF39" s="2124"/>
      <c r="AG39" s="2125"/>
    </row>
    <row r="40" spans="1:38" ht="18.75" customHeight="1">
      <c r="B40" s="2369" t="s">
        <v>1944</v>
      </c>
      <c r="C40" s="2379"/>
      <c r="D40" s="2379"/>
      <c r="E40" s="2379"/>
      <c r="F40" s="2124">
        <v>11543</v>
      </c>
      <c r="G40" s="2124"/>
      <c r="H40" s="2124"/>
      <c r="I40" s="2124"/>
      <c r="J40" s="2124">
        <v>673</v>
      </c>
      <c r="K40" s="2124"/>
      <c r="L40" s="2124"/>
      <c r="M40" s="2124"/>
      <c r="N40" s="2124">
        <v>103</v>
      </c>
      <c r="O40" s="2124"/>
      <c r="P40" s="2124"/>
      <c r="Q40" s="2124"/>
      <c r="R40" s="2124">
        <v>7</v>
      </c>
      <c r="S40" s="2124"/>
      <c r="T40" s="2124"/>
      <c r="U40" s="2124"/>
      <c r="V40" s="2124" t="s">
        <v>2314</v>
      </c>
      <c r="W40" s="2124"/>
      <c r="X40" s="2124"/>
      <c r="Y40" s="2124"/>
      <c r="Z40" s="2124" t="s">
        <v>2314</v>
      </c>
      <c r="AA40" s="2124"/>
      <c r="AB40" s="2124"/>
      <c r="AC40" s="2124"/>
      <c r="AD40" s="2124" t="s">
        <v>2314</v>
      </c>
      <c r="AE40" s="2124"/>
      <c r="AF40" s="2124"/>
      <c r="AG40" s="2125"/>
    </row>
    <row r="41" spans="1:38" ht="18.75" customHeight="1">
      <c r="B41" s="2369" t="s">
        <v>2079</v>
      </c>
      <c r="C41" s="2379"/>
      <c r="D41" s="2379"/>
      <c r="E41" s="2379"/>
      <c r="F41" s="2124">
        <v>12169</v>
      </c>
      <c r="G41" s="2124"/>
      <c r="H41" s="2124"/>
      <c r="I41" s="2124"/>
      <c r="J41" s="2124">
        <v>716</v>
      </c>
      <c r="K41" s="2124"/>
      <c r="L41" s="2124"/>
      <c r="M41" s="2124"/>
      <c r="N41" s="2124">
        <v>112</v>
      </c>
      <c r="O41" s="2124"/>
      <c r="P41" s="2124"/>
      <c r="Q41" s="2124"/>
      <c r="R41" s="2124">
        <v>5</v>
      </c>
      <c r="S41" s="2124"/>
      <c r="T41" s="2124"/>
      <c r="U41" s="2124"/>
      <c r="V41" s="2124" t="s">
        <v>2314</v>
      </c>
      <c r="W41" s="2124"/>
      <c r="X41" s="2124"/>
      <c r="Y41" s="2124"/>
      <c r="Z41" s="2124" t="s">
        <v>2314</v>
      </c>
      <c r="AA41" s="2124"/>
      <c r="AB41" s="2124"/>
      <c r="AC41" s="2124"/>
      <c r="AD41" s="2124" t="s">
        <v>2314</v>
      </c>
      <c r="AE41" s="2124"/>
      <c r="AF41" s="2124"/>
      <c r="AG41" s="2125"/>
    </row>
    <row r="42" spans="1:38" ht="18.75" customHeight="1">
      <c r="B42" s="2377" t="s">
        <v>2144</v>
      </c>
      <c r="C42" s="2380"/>
      <c r="D42" s="2380"/>
      <c r="E42" s="2380"/>
      <c r="F42" s="2126">
        <v>12428</v>
      </c>
      <c r="G42" s="2126"/>
      <c r="H42" s="2126"/>
      <c r="I42" s="2126"/>
      <c r="J42" s="2126">
        <v>720</v>
      </c>
      <c r="K42" s="2126"/>
      <c r="L42" s="2126"/>
      <c r="M42" s="2126"/>
      <c r="N42" s="2126">
        <v>115</v>
      </c>
      <c r="O42" s="2126"/>
      <c r="P42" s="2126"/>
      <c r="Q42" s="2126"/>
      <c r="R42" s="2126">
        <v>4</v>
      </c>
      <c r="S42" s="2126"/>
      <c r="T42" s="2126"/>
      <c r="U42" s="2126"/>
      <c r="V42" s="2126" t="s">
        <v>2314</v>
      </c>
      <c r="W42" s="2126"/>
      <c r="X42" s="2126"/>
      <c r="Y42" s="2126"/>
      <c r="Z42" s="2126" t="s">
        <v>2314</v>
      </c>
      <c r="AA42" s="2126"/>
      <c r="AB42" s="2126"/>
      <c r="AC42" s="2126"/>
      <c r="AD42" s="2126" t="s">
        <v>2314</v>
      </c>
      <c r="AE42" s="2126"/>
      <c r="AF42" s="2126"/>
      <c r="AG42" s="2127"/>
    </row>
    <row r="43" spans="1:38" ht="18.75" customHeight="1">
      <c r="B43" s="2324" t="s">
        <v>2245</v>
      </c>
      <c r="C43" s="2325"/>
      <c r="D43" s="2325"/>
      <c r="E43" s="2325"/>
      <c r="F43" s="2122">
        <v>12768</v>
      </c>
      <c r="G43" s="2122"/>
      <c r="H43" s="2122"/>
      <c r="I43" s="2122"/>
      <c r="J43" s="2122">
        <v>765</v>
      </c>
      <c r="K43" s="2122"/>
      <c r="L43" s="2122"/>
      <c r="M43" s="2122"/>
      <c r="N43" s="2122">
        <v>131</v>
      </c>
      <c r="O43" s="2122"/>
      <c r="P43" s="2122"/>
      <c r="Q43" s="2122"/>
      <c r="R43" s="2122">
        <v>12</v>
      </c>
      <c r="S43" s="2122"/>
      <c r="T43" s="2122"/>
      <c r="U43" s="2122"/>
      <c r="V43" s="2321" t="s">
        <v>1299</v>
      </c>
      <c r="W43" s="2322"/>
      <c r="X43" s="2322"/>
      <c r="Y43" s="2390"/>
      <c r="Z43" s="2321" t="s">
        <v>1299</v>
      </c>
      <c r="AA43" s="2322"/>
      <c r="AB43" s="2322"/>
      <c r="AC43" s="2390"/>
      <c r="AD43" s="2321" t="s">
        <v>1299</v>
      </c>
      <c r="AE43" s="2322"/>
      <c r="AF43" s="2322"/>
      <c r="AG43" s="2323"/>
    </row>
    <row r="44" spans="1:38" ht="15" customHeight="1">
      <c r="B44" s="1426" t="s">
        <v>418</v>
      </c>
      <c r="C44" s="2389" t="s">
        <v>491</v>
      </c>
      <c r="D44" s="2389"/>
      <c r="E44" s="2389"/>
      <c r="F44" s="2389"/>
      <c r="G44" s="2389"/>
      <c r="H44" s="2389"/>
      <c r="I44" s="2389"/>
      <c r="J44" s="2389"/>
      <c r="K44" s="2389"/>
      <c r="L44" s="2389"/>
      <c r="M44" s="2389"/>
      <c r="N44" s="2389"/>
      <c r="O44" s="2389"/>
      <c r="P44" s="2389"/>
      <c r="Q44" s="2389"/>
      <c r="R44" s="2389"/>
      <c r="S44" s="2389"/>
    </row>
  </sheetData>
  <mergeCells count="219">
    <mergeCell ref="R41:U41"/>
    <mergeCell ref="V41:Y41"/>
    <mergeCell ref="Z41:AC41"/>
    <mergeCell ref="AD41:AG41"/>
    <mergeCell ref="B41:E41"/>
    <mergeCell ref="F41:I41"/>
    <mergeCell ref="J41:M41"/>
    <mergeCell ref="N41:Q41"/>
    <mergeCell ref="F40:I40"/>
    <mergeCell ref="J40:M40"/>
    <mergeCell ref="N40:Q40"/>
    <mergeCell ref="R40:U40"/>
    <mergeCell ref="B40:E40"/>
    <mergeCell ref="C44:S44"/>
    <mergeCell ref="R42:U42"/>
    <mergeCell ref="V42:Y42"/>
    <mergeCell ref="Z42:AC42"/>
    <mergeCell ref="AD42:AG42"/>
    <mergeCell ref="B42:E42"/>
    <mergeCell ref="F42:I42"/>
    <mergeCell ref="J42:M42"/>
    <mergeCell ref="N42:Q42"/>
    <mergeCell ref="J43:M43"/>
    <mergeCell ref="N43:Q43"/>
    <mergeCell ref="R43:U43"/>
    <mergeCell ref="V43:Y43"/>
    <mergeCell ref="Z43:AC43"/>
    <mergeCell ref="N39:Q39"/>
    <mergeCell ref="AH30:AK30"/>
    <mergeCell ref="R39:U39"/>
    <mergeCell ref="V39:Y39"/>
    <mergeCell ref="Z39:AC39"/>
    <mergeCell ref="AD39:AG39"/>
    <mergeCell ref="V30:Y30"/>
    <mergeCell ref="AD31:AG31"/>
    <mergeCell ref="AH31:AK31"/>
    <mergeCell ref="R31:U31"/>
    <mergeCell ref="R37:U38"/>
    <mergeCell ref="V37:AG37"/>
    <mergeCell ref="V38:Y38"/>
    <mergeCell ref="Z38:AC38"/>
    <mergeCell ref="AD32:AG32"/>
    <mergeCell ref="AD38:AG38"/>
    <mergeCell ref="C33:S33"/>
    <mergeCell ref="B39:E39"/>
    <mergeCell ref="F39:I39"/>
    <mergeCell ref="J39:M39"/>
    <mergeCell ref="V27:Y27"/>
    <mergeCell ref="Z27:AC27"/>
    <mergeCell ref="AD27:AG27"/>
    <mergeCell ref="V31:Y31"/>
    <mergeCell ref="Z31:AC31"/>
    <mergeCell ref="AD30:AG30"/>
    <mergeCell ref="Z30:AC30"/>
    <mergeCell ref="AD28:AG28"/>
    <mergeCell ref="Z28:AC28"/>
    <mergeCell ref="AD29:AG29"/>
    <mergeCell ref="Q19:S19"/>
    <mergeCell ref="B29:E29"/>
    <mergeCell ref="T20:V20"/>
    <mergeCell ref="B31:E31"/>
    <mergeCell ref="F19:I19"/>
    <mergeCell ref="J19:M19"/>
    <mergeCell ref="F31:I31"/>
    <mergeCell ref="J31:M31"/>
    <mergeCell ref="F28:I28"/>
    <mergeCell ref="N31:Q31"/>
    <mergeCell ref="B20:E20"/>
    <mergeCell ref="F20:I20"/>
    <mergeCell ref="J20:M20"/>
    <mergeCell ref="N20:P20"/>
    <mergeCell ref="Q20:S20"/>
    <mergeCell ref="B30:E30"/>
    <mergeCell ref="F30:I30"/>
    <mergeCell ref="J30:M30"/>
    <mergeCell ref="N30:Q30"/>
    <mergeCell ref="R30:U30"/>
    <mergeCell ref="F27:I27"/>
    <mergeCell ref="J27:M27"/>
    <mergeCell ref="N27:Q27"/>
    <mergeCell ref="R27:U27"/>
    <mergeCell ref="AF19:AH19"/>
    <mergeCell ref="V29:Y29"/>
    <mergeCell ref="Z29:AC29"/>
    <mergeCell ref="AH27:AK27"/>
    <mergeCell ref="W19:Y19"/>
    <mergeCell ref="N19:P19"/>
    <mergeCell ref="F26:U26"/>
    <mergeCell ref="AI19:AK19"/>
    <mergeCell ref="AH28:AK28"/>
    <mergeCell ref="AH29:AK29"/>
    <mergeCell ref="V28:Y28"/>
    <mergeCell ref="AF20:AH20"/>
    <mergeCell ref="AI20:AK20"/>
    <mergeCell ref="T19:V19"/>
    <mergeCell ref="Z19:AB19"/>
    <mergeCell ref="AC19:AE19"/>
    <mergeCell ref="V26:AG26"/>
    <mergeCell ref="J29:M29"/>
    <mergeCell ref="J28:M28"/>
    <mergeCell ref="C21:S21"/>
    <mergeCell ref="B19:E19"/>
    <mergeCell ref="N28:Q28"/>
    <mergeCell ref="R28:U28"/>
    <mergeCell ref="B28:E28"/>
    <mergeCell ref="T18:V18"/>
    <mergeCell ref="W18:Y18"/>
    <mergeCell ref="Z18:AB18"/>
    <mergeCell ref="AC18:AE18"/>
    <mergeCell ref="AF18:AH18"/>
    <mergeCell ref="B14:E15"/>
    <mergeCell ref="F14:I15"/>
    <mergeCell ref="J14:M15"/>
    <mergeCell ref="N14:AK14"/>
    <mergeCell ref="AI15:AK15"/>
    <mergeCell ref="AF15:AH15"/>
    <mergeCell ref="Q15:S15"/>
    <mergeCell ref="T15:V15"/>
    <mergeCell ref="W15:Y15"/>
    <mergeCell ref="B18:E18"/>
    <mergeCell ref="F18:I18"/>
    <mergeCell ref="J18:M18"/>
    <mergeCell ref="N18:P18"/>
    <mergeCell ref="B17:E17"/>
    <mergeCell ref="F17:I17"/>
    <mergeCell ref="J17:M17"/>
    <mergeCell ref="N17:P17"/>
    <mergeCell ref="B16:E16"/>
    <mergeCell ref="J16:M16"/>
    <mergeCell ref="N16:P16"/>
    <mergeCell ref="AI18:AK18"/>
    <mergeCell ref="F6:I6"/>
    <mergeCell ref="J6:M6"/>
    <mergeCell ref="AI17:AK17"/>
    <mergeCell ref="Q17:S17"/>
    <mergeCell ref="T17:V17"/>
    <mergeCell ref="W17:Y17"/>
    <mergeCell ref="Z17:AB17"/>
    <mergeCell ref="AC17:AE17"/>
    <mergeCell ref="AF17:AH17"/>
    <mergeCell ref="Q16:S16"/>
    <mergeCell ref="T16:V16"/>
    <mergeCell ref="AI16:AK16"/>
    <mergeCell ref="W16:Y16"/>
    <mergeCell ref="Z16:AB16"/>
    <mergeCell ref="AC16:AE16"/>
    <mergeCell ref="AF16:AH16"/>
    <mergeCell ref="Y10:Z10"/>
    <mergeCell ref="Z15:AB15"/>
    <mergeCell ref="AC15:AE15"/>
    <mergeCell ref="R8:U8"/>
    <mergeCell ref="Q18:S18"/>
    <mergeCell ref="N15:P15"/>
    <mergeCell ref="B3:E3"/>
    <mergeCell ref="B8:E8"/>
    <mergeCell ref="F8:I8"/>
    <mergeCell ref="F7:I7"/>
    <mergeCell ref="B4:E4"/>
    <mergeCell ref="B5:E5"/>
    <mergeCell ref="F5:I5"/>
    <mergeCell ref="B6:E6"/>
    <mergeCell ref="F16:I16"/>
    <mergeCell ref="M2:AC2"/>
    <mergeCell ref="J3:M3"/>
    <mergeCell ref="V3:Y3"/>
    <mergeCell ref="Z3:AC3"/>
    <mergeCell ref="R4:U4"/>
    <mergeCell ref="V4:Y4"/>
    <mergeCell ref="Z4:AC4"/>
    <mergeCell ref="F3:I3"/>
    <mergeCell ref="N3:Q3"/>
    <mergeCell ref="R3:U3"/>
    <mergeCell ref="F4:I4"/>
    <mergeCell ref="J4:M4"/>
    <mergeCell ref="N4:Q4"/>
    <mergeCell ref="J5:M5"/>
    <mergeCell ref="N5:Q5"/>
    <mergeCell ref="R7:U7"/>
    <mergeCell ref="V7:Y7"/>
    <mergeCell ref="Z7:AC7"/>
    <mergeCell ref="Z6:AC6"/>
    <mergeCell ref="N6:Q6"/>
    <mergeCell ref="R6:U6"/>
    <mergeCell ref="V6:Y6"/>
    <mergeCell ref="J8:M8"/>
    <mergeCell ref="N8:Q8"/>
    <mergeCell ref="R5:U5"/>
    <mergeCell ref="J7:M7"/>
    <mergeCell ref="N7:Q7"/>
    <mergeCell ref="V8:Y8"/>
    <mergeCell ref="Z8:AC8"/>
    <mergeCell ref="C9:S9"/>
    <mergeCell ref="B7:E7"/>
    <mergeCell ref="V5:Y5"/>
    <mergeCell ref="Z5:AC5"/>
    <mergeCell ref="W20:Y20"/>
    <mergeCell ref="Z20:AB20"/>
    <mergeCell ref="AC20:AE20"/>
    <mergeCell ref="N37:Q38"/>
    <mergeCell ref="B37:E38"/>
    <mergeCell ref="Z32:AC32"/>
    <mergeCell ref="AD43:AG43"/>
    <mergeCell ref="B32:E32"/>
    <mergeCell ref="F32:I32"/>
    <mergeCell ref="J32:M32"/>
    <mergeCell ref="N32:Q32"/>
    <mergeCell ref="R32:U32"/>
    <mergeCell ref="V32:Y32"/>
    <mergeCell ref="F37:I38"/>
    <mergeCell ref="J37:M38"/>
    <mergeCell ref="AD40:AG40"/>
    <mergeCell ref="Z40:AC40"/>
    <mergeCell ref="V40:Y40"/>
    <mergeCell ref="B43:E43"/>
    <mergeCell ref="F43:I43"/>
    <mergeCell ref="B26:E27"/>
    <mergeCell ref="N29:Q29"/>
    <mergeCell ref="R29:U29"/>
    <mergeCell ref="F29:I29"/>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B3" sqref="B3"/>
    </sheetView>
  </sheetViews>
  <sheetFormatPr defaultRowHeight="14.45" customHeight="1"/>
  <cols>
    <col min="1" max="1" width="1.25" style="105" customWidth="1"/>
    <col min="2" max="2" width="4.625" style="105" customWidth="1"/>
    <col min="3" max="3" width="12" style="105" customWidth="1"/>
    <col min="4" max="4" width="4.625" style="105" customWidth="1"/>
    <col min="5" max="5" width="5.5" style="105" customWidth="1"/>
    <col min="6" max="12" width="4.625" style="105" customWidth="1"/>
    <col min="13" max="13" width="5.5" style="105" customWidth="1"/>
    <col min="14" max="19" width="4.625" style="105" customWidth="1"/>
    <col min="20" max="16384" width="9" style="105"/>
  </cols>
  <sheetData>
    <row r="1" spans="1:34" ht="9" customHeight="1">
      <c r="B1" s="18"/>
      <c r="C1" s="18"/>
      <c r="D1" s="18"/>
      <c r="E1" s="18"/>
      <c r="F1" s="68"/>
      <c r="G1" s="68"/>
      <c r="H1" s="106"/>
      <c r="I1" s="68"/>
      <c r="J1" s="68"/>
      <c r="K1" s="68"/>
      <c r="L1" s="106"/>
      <c r="M1" s="68"/>
      <c r="N1" s="68"/>
      <c r="O1" s="68"/>
      <c r="P1" s="106"/>
    </row>
    <row r="2" spans="1:34" s="148" customFormat="1" ht="26.25" customHeight="1">
      <c r="A2" s="144" t="s">
        <v>1895</v>
      </c>
      <c r="B2" s="150"/>
      <c r="C2" s="150"/>
      <c r="D2" s="150"/>
      <c r="E2" s="150"/>
      <c r="F2" s="150"/>
      <c r="G2" s="150"/>
      <c r="H2" s="150"/>
      <c r="I2" s="150"/>
      <c r="J2" s="150"/>
      <c r="K2" s="150"/>
      <c r="L2" s="150"/>
      <c r="M2" s="150"/>
      <c r="N2" s="150"/>
      <c r="O2" s="150"/>
      <c r="P2" s="150"/>
      <c r="Q2" s="150"/>
      <c r="R2" s="150"/>
      <c r="S2" s="150"/>
      <c r="T2" s="150"/>
      <c r="U2" s="150"/>
      <c r="V2" s="150"/>
      <c r="W2" s="149"/>
      <c r="X2" s="149"/>
      <c r="Y2" s="149"/>
      <c r="Z2" s="149"/>
      <c r="AA2" s="149"/>
      <c r="AB2" s="149"/>
      <c r="AC2" s="149"/>
      <c r="AD2" s="149"/>
      <c r="AE2" s="149"/>
      <c r="AF2" s="149"/>
      <c r="AG2" s="149"/>
      <c r="AH2" s="149"/>
    </row>
    <row r="3" spans="1:34" s="30" customFormat="1" ht="14.25" customHeight="1">
      <c r="N3" s="295" t="s">
        <v>1848</v>
      </c>
      <c r="O3" s="295"/>
      <c r="P3" s="295"/>
      <c r="Q3" s="295"/>
      <c r="R3" s="295"/>
      <c r="S3" s="293" t="s">
        <v>128</v>
      </c>
    </row>
    <row r="4" spans="1:34" s="30" customFormat="1" ht="14.25" customHeight="1">
      <c r="B4" s="1540" t="s">
        <v>408</v>
      </c>
      <c r="C4" s="1595"/>
      <c r="D4" s="1540" t="s">
        <v>2149</v>
      </c>
      <c r="E4" s="1448"/>
      <c r="F4" s="1448"/>
      <c r="G4" s="1448"/>
      <c r="H4" s="1448"/>
      <c r="I4" s="1448"/>
      <c r="J4" s="1448"/>
      <c r="K4" s="1458"/>
      <c r="L4" s="1540" t="s">
        <v>2247</v>
      </c>
      <c r="M4" s="1448"/>
      <c r="N4" s="1448"/>
      <c r="O4" s="1448"/>
      <c r="P4" s="1448"/>
      <c r="Q4" s="1448"/>
      <c r="R4" s="1448"/>
      <c r="S4" s="1458"/>
    </row>
    <row r="5" spans="1:34" s="30" customFormat="1" ht="19.5" customHeight="1">
      <c r="A5" s="105"/>
      <c r="B5" s="1930"/>
      <c r="C5" s="2395"/>
      <c r="D5" s="2134" t="s">
        <v>1711</v>
      </c>
      <c r="E5" s="1444" t="s">
        <v>395</v>
      </c>
      <c r="F5" s="1444" t="s">
        <v>1547</v>
      </c>
      <c r="G5" s="2391"/>
      <c r="H5" s="2391"/>
      <c r="I5" s="2391"/>
      <c r="J5" s="2391"/>
      <c r="K5" s="2392"/>
      <c r="L5" s="2134" t="s">
        <v>1711</v>
      </c>
      <c r="M5" s="1444" t="s">
        <v>395</v>
      </c>
      <c r="N5" s="1444" t="s">
        <v>1547</v>
      </c>
      <c r="O5" s="2391"/>
      <c r="P5" s="2391"/>
      <c r="Q5" s="2391"/>
      <c r="R5" s="2391"/>
      <c r="S5" s="2392"/>
      <c r="T5" s="18"/>
    </row>
    <row r="6" spans="1:34" s="30" customFormat="1" ht="22.5">
      <c r="A6" s="105"/>
      <c r="B6" s="1930"/>
      <c r="C6" s="2395"/>
      <c r="D6" s="2396"/>
      <c r="E6" s="1569"/>
      <c r="F6" s="894" t="s">
        <v>1548</v>
      </c>
      <c r="G6" s="894" t="s">
        <v>1549</v>
      </c>
      <c r="H6" s="894" t="s">
        <v>1550</v>
      </c>
      <c r="I6" s="894" t="s">
        <v>1551</v>
      </c>
      <c r="J6" s="894" t="s">
        <v>1552</v>
      </c>
      <c r="K6" s="895" t="s">
        <v>1553</v>
      </c>
      <c r="L6" s="2396"/>
      <c r="M6" s="1569"/>
      <c r="N6" s="894" t="s">
        <v>1548</v>
      </c>
      <c r="O6" s="894" t="s">
        <v>1549</v>
      </c>
      <c r="P6" s="894" t="s">
        <v>1550</v>
      </c>
      <c r="Q6" s="894" t="s">
        <v>1551</v>
      </c>
      <c r="R6" s="894" t="s">
        <v>1552</v>
      </c>
      <c r="S6" s="895" t="s">
        <v>1553</v>
      </c>
    </row>
    <row r="7" spans="1:34" s="30" customFormat="1" ht="24.75" customHeight="1">
      <c r="A7" s="105"/>
      <c r="B7" s="2393" t="s">
        <v>2184</v>
      </c>
      <c r="C7" s="2394"/>
      <c r="D7" s="896">
        <v>37</v>
      </c>
      <c r="E7" s="577">
        <v>30</v>
      </c>
      <c r="F7" s="990">
        <v>6</v>
      </c>
      <c r="G7" s="990">
        <v>30</v>
      </c>
      <c r="H7" s="990">
        <v>36</v>
      </c>
      <c r="I7" s="897">
        <v>35</v>
      </c>
      <c r="J7" s="897">
        <v>29</v>
      </c>
      <c r="K7" s="898">
        <v>30</v>
      </c>
      <c r="L7" s="896">
        <v>42</v>
      </c>
      <c r="M7" s="577">
        <v>39</v>
      </c>
      <c r="N7" s="990">
        <v>6</v>
      </c>
      <c r="O7" s="990">
        <v>30</v>
      </c>
      <c r="P7" s="990">
        <v>36</v>
      </c>
      <c r="Q7" s="897">
        <v>42</v>
      </c>
      <c r="R7" s="897">
        <v>37</v>
      </c>
      <c r="S7" s="898">
        <v>31</v>
      </c>
      <c r="U7" s="165"/>
    </row>
    <row r="8" spans="1:34" s="30" customFormat="1" ht="24.75" customHeight="1">
      <c r="A8" s="105"/>
      <c r="B8" s="2397" t="s">
        <v>1554</v>
      </c>
      <c r="C8" s="2398"/>
      <c r="D8" s="579">
        <v>29</v>
      </c>
      <c r="E8" s="578">
        <v>19</v>
      </c>
      <c r="F8" s="986">
        <v>2</v>
      </c>
      <c r="G8" s="986">
        <v>15</v>
      </c>
      <c r="H8" s="986">
        <v>16</v>
      </c>
      <c r="I8" s="897">
        <v>18</v>
      </c>
      <c r="J8" s="986">
        <v>13</v>
      </c>
      <c r="K8" s="987">
        <v>14</v>
      </c>
      <c r="L8" s="579">
        <v>25</v>
      </c>
      <c r="M8" s="578">
        <v>21</v>
      </c>
      <c r="N8" s="986">
        <v>2</v>
      </c>
      <c r="O8" s="986">
        <v>11</v>
      </c>
      <c r="P8" s="986">
        <v>17</v>
      </c>
      <c r="Q8" s="897">
        <v>19</v>
      </c>
      <c r="R8" s="986">
        <v>19</v>
      </c>
      <c r="S8" s="987">
        <v>13</v>
      </c>
    </row>
    <row r="9" spans="1:34" s="30" customFormat="1" ht="24.75" customHeight="1">
      <c r="A9" s="105"/>
      <c r="B9" s="2397" t="s">
        <v>209</v>
      </c>
      <c r="C9" s="2398"/>
      <c r="D9" s="579">
        <v>20</v>
      </c>
      <c r="E9" s="578">
        <v>17</v>
      </c>
      <c r="F9" s="986">
        <v>4</v>
      </c>
      <c r="G9" s="986">
        <v>10</v>
      </c>
      <c r="H9" s="986">
        <v>11</v>
      </c>
      <c r="I9" s="897">
        <v>9</v>
      </c>
      <c r="J9" s="986">
        <v>13</v>
      </c>
      <c r="K9" s="987">
        <v>17</v>
      </c>
      <c r="L9" s="579">
        <v>17</v>
      </c>
      <c r="M9" s="578">
        <v>15</v>
      </c>
      <c r="N9" s="986">
        <v>2</v>
      </c>
      <c r="O9" s="986">
        <v>9</v>
      </c>
      <c r="P9" s="986">
        <v>17</v>
      </c>
      <c r="Q9" s="897">
        <v>13</v>
      </c>
      <c r="R9" s="986">
        <v>9</v>
      </c>
      <c r="S9" s="987">
        <v>13</v>
      </c>
    </row>
    <row r="10" spans="1:34" s="30" customFormat="1" ht="24.75" customHeight="1">
      <c r="A10" s="105"/>
      <c r="B10" s="2397" t="s">
        <v>2185</v>
      </c>
      <c r="C10" s="2398"/>
      <c r="D10" s="579">
        <v>37</v>
      </c>
      <c r="E10" s="578">
        <v>31</v>
      </c>
      <c r="F10" s="1043" t="s">
        <v>15</v>
      </c>
      <c r="G10" s="986">
        <v>15</v>
      </c>
      <c r="H10" s="986">
        <v>16</v>
      </c>
      <c r="I10" s="897">
        <v>24</v>
      </c>
      <c r="J10" s="986">
        <v>17</v>
      </c>
      <c r="K10" s="987">
        <v>23</v>
      </c>
      <c r="L10" s="579">
        <v>27</v>
      </c>
      <c r="M10" s="578">
        <v>24</v>
      </c>
      <c r="N10" s="1043" t="s">
        <v>15</v>
      </c>
      <c r="O10" s="986">
        <v>14</v>
      </c>
      <c r="P10" s="986">
        <v>18</v>
      </c>
      <c r="Q10" s="897">
        <v>18</v>
      </c>
      <c r="R10" s="986">
        <v>25</v>
      </c>
      <c r="S10" s="987">
        <v>18</v>
      </c>
    </row>
    <row r="11" spans="1:34" s="30" customFormat="1" ht="30.75" customHeight="1">
      <c r="A11" s="105"/>
      <c r="B11" s="2393" t="s">
        <v>2186</v>
      </c>
      <c r="C11" s="2394"/>
      <c r="D11" s="579">
        <v>31</v>
      </c>
      <c r="E11" s="578">
        <v>26</v>
      </c>
      <c r="F11" s="986">
        <v>3</v>
      </c>
      <c r="G11" s="986">
        <v>19</v>
      </c>
      <c r="H11" s="986">
        <v>22</v>
      </c>
      <c r="I11" s="897">
        <v>19</v>
      </c>
      <c r="J11" s="986">
        <v>21</v>
      </c>
      <c r="K11" s="987">
        <v>19</v>
      </c>
      <c r="L11" s="579">
        <v>30</v>
      </c>
      <c r="M11" s="578">
        <v>28</v>
      </c>
      <c r="N11" s="986">
        <v>3</v>
      </c>
      <c r="O11" s="986">
        <v>14</v>
      </c>
      <c r="P11" s="986">
        <v>24</v>
      </c>
      <c r="Q11" s="897">
        <v>28</v>
      </c>
      <c r="R11" s="986">
        <v>20</v>
      </c>
      <c r="S11" s="987">
        <v>20</v>
      </c>
    </row>
    <row r="12" spans="1:34" s="30" customFormat="1" ht="24.75" customHeight="1">
      <c r="A12" s="105"/>
      <c r="B12" s="2397" t="s">
        <v>214</v>
      </c>
      <c r="C12" s="2398"/>
      <c r="D12" s="579">
        <v>30</v>
      </c>
      <c r="E12" s="578">
        <v>23</v>
      </c>
      <c r="F12" s="986">
        <v>5</v>
      </c>
      <c r="G12" s="986">
        <v>21</v>
      </c>
      <c r="H12" s="986">
        <v>23</v>
      </c>
      <c r="I12" s="897">
        <v>32</v>
      </c>
      <c r="J12" s="986">
        <v>29</v>
      </c>
      <c r="K12" s="987">
        <v>25</v>
      </c>
      <c r="L12" s="579">
        <v>28</v>
      </c>
      <c r="M12" s="578">
        <v>25</v>
      </c>
      <c r="N12" s="986">
        <v>6</v>
      </c>
      <c r="O12" s="986">
        <v>17</v>
      </c>
      <c r="P12" s="986">
        <v>23</v>
      </c>
      <c r="Q12" s="897">
        <v>25</v>
      </c>
      <c r="R12" s="986">
        <v>33</v>
      </c>
      <c r="S12" s="987">
        <v>27</v>
      </c>
    </row>
    <row r="13" spans="1:34" s="30" customFormat="1" ht="24.75" customHeight="1">
      <c r="A13" s="105"/>
      <c r="B13" s="2397" t="s">
        <v>2097</v>
      </c>
      <c r="C13" s="2398"/>
      <c r="D13" s="579">
        <v>40</v>
      </c>
      <c r="E13" s="578">
        <v>32</v>
      </c>
      <c r="F13" s="986">
        <v>5</v>
      </c>
      <c r="G13" s="986">
        <v>19</v>
      </c>
      <c r="H13" s="986">
        <v>22</v>
      </c>
      <c r="I13" s="897">
        <v>17</v>
      </c>
      <c r="J13" s="986">
        <v>16</v>
      </c>
      <c r="K13" s="987">
        <v>18</v>
      </c>
      <c r="L13" s="579">
        <v>34</v>
      </c>
      <c r="M13" s="578">
        <v>30</v>
      </c>
      <c r="N13" s="986">
        <v>6</v>
      </c>
      <c r="O13" s="986">
        <v>16</v>
      </c>
      <c r="P13" s="986">
        <v>19</v>
      </c>
      <c r="Q13" s="897">
        <v>22</v>
      </c>
      <c r="R13" s="986">
        <v>16</v>
      </c>
      <c r="S13" s="987">
        <v>15</v>
      </c>
    </row>
    <row r="14" spans="1:34" s="30" customFormat="1" ht="24.75" customHeight="1">
      <c r="A14" s="105"/>
      <c r="B14" s="2397" t="s">
        <v>2098</v>
      </c>
      <c r="C14" s="2398"/>
      <c r="D14" s="579">
        <v>43</v>
      </c>
      <c r="E14" s="578">
        <v>34</v>
      </c>
      <c r="F14" s="986">
        <v>11</v>
      </c>
      <c r="G14" s="986">
        <v>30</v>
      </c>
      <c r="H14" s="986">
        <v>30</v>
      </c>
      <c r="I14" s="897">
        <v>19</v>
      </c>
      <c r="J14" s="986">
        <v>17</v>
      </c>
      <c r="K14" s="987">
        <v>16</v>
      </c>
      <c r="L14" s="579">
        <v>43</v>
      </c>
      <c r="M14" s="578">
        <v>37</v>
      </c>
      <c r="N14" s="986">
        <v>9</v>
      </c>
      <c r="O14" s="986">
        <v>30</v>
      </c>
      <c r="P14" s="986">
        <v>41</v>
      </c>
      <c r="Q14" s="897">
        <v>19</v>
      </c>
      <c r="R14" s="986">
        <v>19</v>
      </c>
      <c r="S14" s="987">
        <v>16</v>
      </c>
    </row>
    <row r="15" spans="1:34" s="30" customFormat="1" ht="24.75" customHeight="1">
      <c r="A15" s="105"/>
      <c r="B15" s="2397" t="s">
        <v>2099</v>
      </c>
      <c r="C15" s="2398"/>
      <c r="D15" s="579">
        <v>48</v>
      </c>
      <c r="E15" s="578">
        <v>36</v>
      </c>
      <c r="F15" s="986">
        <v>6</v>
      </c>
      <c r="G15" s="986">
        <v>24</v>
      </c>
      <c r="H15" s="986">
        <v>24</v>
      </c>
      <c r="I15" s="897">
        <v>25</v>
      </c>
      <c r="J15" s="986">
        <v>21</v>
      </c>
      <c r="K15" s="987">
        <v>15</v>
      </c>
      <c r="L15" s="579">
        <v>35</v>
      </c>
      <c r="M15" s="578">
        <v>32</v>
      </c>
      <c r="N15" s="986">
        <v>8</v>
      </c>
      <c r="O15" s="986">
        <v>24</v>
      </c>
      <c r="P15" s="986">
        <v>24</v>
      </c>
      <c r="Q15" s="897">
        <v>22</v>
      </c>
      <c r="R15" s="986">
        <v>21</v>
      </c>
      <c r="S15" s="987">
        <v>22</v>
      </c>
    </row>
    <row r="16" spans="1:34" s="30" customFormat="1" ht="24.75" customHeight="1">
      <c r="A16" s="105"/>
      <c r="B16" s="2397" t="s">
        <v>2100</v>
      </c>
      <c r="C16" s="2398"/>
      <c r="D16" s="579">
        <v>25</v>
      </c>
      <c r="E16" s="578">
        <v>23</v>
      </c>
      <c r="F16" s="986">
        <v>5</v>
      </c>
      <c r="G16" s="986">
        <v>13</v>
      </c>
      <c r="H16" s="986">
        <v>12</v>
      </c>
      <c r="I16" s="897">
        <v>15</v>
      </c>
      <c r="J16" s="986">
        <v>13</v>
      </c>
      <c r="K16" s="987">
        <v>12</v>
      </c>
      <c r="L16" s="579">
        <v>27</v>
      </c>
      <c r="M16" s="578">
        <v>23</v>
      </c>
      <c r="N16" s="986">
        <v>4</v>
      </c>
      <c r="O16" s="986">
        <v>11</v>
      </c>
      <c r="P16" s="986">
        <v>14</v>
      </c>
      <c r="Q16" s="897">
        <v>10</v>
      </c>
      <c r="R16" s="986">
        <v>11</v>
      </c>
      <c r="S16" s="987">
        <v>10</v>
      </c>
    </row>
    <row r="17" spans="1:24" s="30" customFormat="1" ht="24.75" customHeight="1">
      <c r="A17" s="105"/>
      <c r="B17" s="1731" t="s">
        <v>1968</v>
      </c>
      <c r="C17" s="1435"/>
      <c r="D17" s="583">
        <v>340</v>
      </c>
      <c r="E17" s="581">
        <v>271</v>
      </c>
      <c r="F17" s="580">
        <v>47</v>
      </c>
      <c r="G17" s="580">
        <v>196</v>
      </c>
      <c r="H17" s="580">
        <v>212</v>
      </c>
      <c r="I17" s="899">
        <v>213</v>
      </c>
      <c r="J17" s="989">
        <v>189</v>
      </c>
      <c r="K17" s="582">
        <v>190</v>
      </c>
      <c r="L17" s="583">
        <f t="shared" ref="L17:S17" si="0">SUM(L7:L16)</f>
        <v>308</v>
      </c>
      <c r="M17" s="581">
        <f t="shared" si="0"/>
        <v>274</v>
      </c>
      <c r="N17" s="580">
        <f t="shared" si="0"/>
        <v>46</v>
      </c>
      <c r="O17" s="580">
        <f t="shared" si="0"/>
        <v>176</v>
      </c>
      <c r="P17" s="580">
        <f t="shared" si="0"/>
        <v>233</v>
      </c>
      <c r="Q17" s="899">
        <f t="shared" si="0"/>
        <v>218</v>
      </c>
      <c r="R17" s="989">
        <f t="shared" si="0"/>
        <v>210</v>
      </c>
      <c r="S17" s="582">
        <f t="shared" si="0"/>
        <v>185</v>
      </c>
    </row>
    <row r="18" spans="1:24" ht="15.95" customHeight="1">
      <c r="B18" s="331" t="s">
        <v>418</v>
      </c>
      <c r="C18" s="295" t="s">
        <v>413</v>
      </c>
      <c r="J18" s="107"/>
      <c r="K18" s="107"/>
      <c r="L18" s="107"/>
      <c r="M18" s="107"/>
      <c r="N18" s="107"/>
      <c r="O18" s="107"/>
      <c r="P18" s="107"/>
      <c r="Q18" s="107"/>
      <c r="R18" s="107"/>
      <c r="S18" s="107"/>
      <c r="T18" s="107"/>
      <c r="U18" s="172"/>
      <c r="V18" s="107"/>
      <c r="W18" s="107"/>
      <c r="X18" s="107"/>
    </row>
    <row r="19" spans="1:24" s="30" customFormat="1" ht="14.25" customHeight="1">
      <c r="B19" s="18"/>
      <c r="C19" s="18"/>
      <c r="D19" s="18"/>
      <c r="E19" s="18"/>
      <c r="F19" s="139"/>
      <c r="G19" s="139"/>
      <c r="H19" s="139"/>
      <c r="I19" s="139"/>
      <c r="J19" s="139"/>
      <c r="K19" s="139"/>
      <c r="L19" s="165"/>
      <c r="M19" s="123"/>
      <c r="N19" s="44"/>
      <c r="U19" s="72"/>
      <c r="V19" s="220"/>
    </row>
    <row r="20" spans="1:24" s="30" customFormat="1" ht="14.25" customHeight="1">
      <c r="B20" s="16"/>
      <c r="C20" s="16"/>
      <c r="D20" s="16"/>
      <c r="E20" s="16"/>
      <c r="F20" s="106"/>
      <c r="G20" s="68"/>
      <c r="H20" s="68"/>
      <c r="N20" s="68"/>
    </row>
    <row r="21" spans="1:24" s="30" customFormat="1" ht="14.25" customHeight="1">
      <c r="B21" s="16"/>
      <c r="C21" s="16"/>
      <c r="D21" s="16"/>
      <c r="E21" s="16"/>
      <c r="F21" s="106"/>
      <c r="G21" s="68"/>
      <c r="H21" s="68"/>
      <c r="N21" s="68"/>
    </row>
    <row r="22" spans="1:24" s="30" customFormat="1" ht="14.25" customHeight="1">
      <c r="B22" s="44"/>
      <c r="C22" s="44"/>
      <c r="D22" s="18"/>
      <c r="E22" s="18"/>
    </row>
    <row r="23" spans="1:24" s="30" customFormat="1" ht="14.25" customHeight="1">
      <c r="B23" s="16"/>
      <c r="C23" s="16"/>
      <c r="D23" s="16"/>
      <c r="E23" s="16"/>
      <c r="F23" s="16"/>
      <c r="G23" s="16"/>
      <c r="H23" s="16"/>
      <c r="N23" s="16"/>
      <c r="O23" s="16"/>
      <c r="P23" s="16"/>
      <c r="R23" s="18"/>
      <c r="S23" s="18"/>
    </row>
    <row r="24" spans="1:24" s="30" customFormat="1" ht="14.25" customHeight="1">
      <c r="B24" s="91"/>
      <c r="C24" s="91"/>
      <c r="D24" s="91"/>
      <c r="E24" s="91"/>
      <c r="F24" s="16"/>
      <c r="G24" s="67"/>
      <c r="H24" s="67"/>
    </row>
    <row r="25" spans="1:24" s="30" customFormat="1" ht="14.25" customHeight="1">
      <c r="B25" s="91"/>
      <c r="C25" s="91"/>
      <c r="D25" s="170"/>
      <c r="E25" s="171"/>
      <c r="F25" s="67"/>
      <c r="G25" s="67"/>
      <c r="H25" s="67"/>
      <c r="L25" s="165"/>
      <c r="M25" s="169"/>
    </row>
    <row r="26" spans="1:24" s="30" customFormat="1" ht="14.25" customHeight="1">
      <c r="B26" s="91"/>
      <c r="C26" s="91"/>
      <c r="D26" s="91"/>
      <c r="E26" s="91"/>
      <c r="F26" s="67"/>
      <c r="G26" s="67"/>
      <c r="H26" s="67"/>
    </row>
    <row r="27" spans="1:24" s="30" customFormat="1" ht="14.25" customHeight="1">
      <c r="B27" s="91"/>
      <c r="C27" s="91"/>
      <c r="D27" s="91"/>
      <c r="E27" s="91"/>
    </row>
    <row r="28" spans="1:24" s="30" customFormat="1" ht="14.25" customHeight="1">
      <c r="B28" s="18"/>
      <c r="C28" s="18"/>
      <c r="D28" s="18"/>
      <c r="E28" s="18"/>
      <c r="F28" s="106"/>
      <c r="G28" s="68"/>
      <c r="H28" s="68"/>
    </row>
    <row r="29" spans="1:24" s="30" customFormat="1" ht="14.25" customHeight="1">
      <c r="B29" s="18"/>
      <c r="C29" s="18"/>
      <c r="D29" s="18"/>
      <c r="E29" s="18"/>
      <c r="F29" s="106"/>
      <c r="G29" s="68"/>
      <c r="H29" s="68"/>
    </row>
    <row r="30" spans="1:24" s="30" customFormat="1" ht="14.45" customHeight="1"/>
    <row r="31" spans="1:24" s="30" customFormat="1" ht="14.45" customHeight="1"/>
    <row r="32" spans="1:24" s="30" customFormat="1" ht="14.45" customHeight="1"/>
    <row r="33" s="30" customFormat="1" ht="14.45" customHeight="1"/>
    <row r="34" s="30" customFormat="1" ht="14.45" customHeight="1"/>
    <row r="35" s="30" customFormat="1" ht="14.45" customHeight="1"/>
    <row r="36" s="30" customFormat="1" ht="14.45" customHeight="1"/>
    <row r="37" s="30" customFormat="1" ht="14.45" customHeight="1"/>
    <row r="38" s="30" customFormat="1" ht="14.45" customHeight="1"/>
    <row r="39" s="30" customFormat="1" ht="14.45" customHeight="1"/>
    <row r="40" s="30" customFormat="1" ht="14.45" customHeight="1"/>
    <row r="41" s="30" customFormat="1" ht="14.45" customHeight="1"/>
    <row r="42" s="30" customFormat="1" ht="14.45" customHeight="1"/>
    <row r="43" s="30" customFormat="1" ht="14.45" customHeight="1"/>
    <row r="44" s="30" customFormat="1" ht="14.45" customHeight="1"/>
    <row r="45" s="30" customFormat="1" ht="14.45" customHeight="1"/>
    <row r="46" s="30" customFormat="1" ht="14.45" customHeight="1"/>
    <row r="47" s="30" customFormat="1" ht="14.45" customHeight="1"/>
    <row r="48" s="30" customFormat="1" ht="14.45" customHeight="1"/>
    <row r="49" s="30" customFormat="1" ht="14.45" customHeight="1"/>
    <row r="50" s="30" customFormat="1" ht="14.45" customHeight="1"/>
    <row r="51" s="30" customFormat="1" ht="14.45" customHeight="1"/>
    <row r="52" s="30" customFormat="1" ht="14.45" customHeight="1"/>
    <row r="53" s="30" customFormat="1" ht="14.45" customHeight="1"/>
    <row r="54" s="30" customFormat="1" ht="14.45" customHeight="1"/>
    <row r="55" s="30" customFormat="1" ht="14.45" customHeight="1"/>
    <row r="56" s="30" customFormat="1" ht="14.45" customHeight="1"/>
    <row r="57" s="30" customFormat="1" ht="14.45" customHeight="1"/>
    <row r="58" s="30" customFormat="1" ht="14.45" customHeight="1"/>
    <row r="59" s="30" customFormat="1" ht="14.45" customHeight="1"/>
  </sheetData>
  <mergeCells count="20">
    <mergeCell ref="B17:C17"/>
    <mergeCell ref="B16:C16"/>
    <mergeCell ref="B11:C11"/>
    <mergeCell ref="B8:C8"/>
    <mergeCell ref="B9:C9"/>
    <mergeCell ref="B10:C10"/>
    <mergeCell ref="B12:C12"/>
    <mergeCell ref="B13:C13"/>
    <mergeCell ref="B14:C14"/>
    <mergeCell ref="B15:C15"/>
    <mergeCell ref="N5:S5"/>
    <mergeCell ref="B7:C7"/>
    <mergeCell ref="B4:C6"/>
    <mergeCell ref="D4:K4"/>
    <mergeCell ref="L4:S4"/>
    <mergeCell ref="D5:D6"/>
    <mergeCell ref="L5:L6"/>
    <mergeCell ref="M5:M6"/>
    <mergeCell ref="E5:E6"/>
    <mergeCell ref="F5:K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41"/>
  <sheetViews>
    <sheetView zoomScaleNormal="100" zoomScaleSheetLayoutView="100" workbookViewId="0">
      <selection activeCell="B1" sqref="B1"/>
    </sheetView>
  </sheetViews>
  <sheetFormatPr defaultRowHeight="12"/>
  <cols>
    <col min="1" max="1" width="1.25" style="21" customWidth="1"/>
    <col min="2" max="2" width="5.125" style="21" customWidth="1"/>
    <col min="3" max="3" width="5.25" style="21" customWidth="1"/>
    <col min="4" max="4" width="6.375" style="21" customWidth="1"/>
    <col min="5" max="5" width="4.75" style="21" customWidth="1"/>
    <col min="6" max="7" width="3.875" style="21" customWidth="1"/>
    <col min="8" max="8" width="7.25" style="21" customWidth="1"/>
    <col min="9" max="20" width="3.875" style="21" customWidth="1"/>
    <col min="21" max="21" width="2.25" style="21" customWidth="1"/>
    <col min="22" max="22" width="6.5" style="21" customWidth="1"/>
    <col min="23" max="23" width="3.875" style="21" customWidth="1"/>
    <col min="24" max="24" width="4" style="21" customWidth="1"/>
    <col min="25" max="16384" width="9" style="21"/>
  </cols>
  <sheetData>
    <row r="1" spans="1:25" s="251" customFormat="1" ht="26.25" customHeight="1">
      <c r="A1" s="144" t="s">
        <v>1163</v>
      </c>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ht="14.25">
      <c r="A2" s="12"/>
      <c r="I2" s="22"/>
      <c r="J2" s="65"/>
      <c r="K2" s="22"/>
      <c r="L2" s="22"/>
      <c r="M2" s="22"/>
      <c r="N2" s="65"/>
      <c r="O2" s="65"/>
      <c r="P2" s="22"/>
      <c r="Q2" s="22"/>
      <c r="R2" s="22"/>
      <c r="S2" s="22"/>
      <c r="T2" s="293" t="s">
        <v>1969</v>
      </c>
    </row>
    <row r="3" spans="1:25" ht="12.75" customHeight="1">
      <c r="A3" s="12"/>
      <c r="B3" s="1540" t="s">
        <v>1509</v>
      </c>
      <c r="C3" s="1485"/>
      <c r="D3" s="1485"/>
      <c r="E3" s="1579" t="s">
        <v>1797</v>
      </c>
      <c r="F3" s="1815" t="s">
        <v>1829</v>
      </c>
      <c r="G3" s="1485"/>
      <c r="H3" s="1485" t="s">
        <v>1830</v>
      </c>
      <c r="I3" s="1485"/>
      <c r="J3" s="1485"/>
      <c r="K3" s="1485"/>
      <c r="L3" s="1485"/>
      <c r="M3" s="1485"/>
      <c r="N3" s="1485"/>
      <c r="O3" s="1485" t="s">
        <v>943</v>
      </c>
      <c r="P3" s="1485"/>
      <c r="Q3" s="1485"/>
      <c r="R3" s="1485"/>
      <c r="S3" s="1485"/>
      <c r="T3" s="1647"/>
    </row>
    <row r="4" spans="1:25" ht="12.75" customHeight="1">
      <c r="A4" s="12"/>
      <c r="B4" s="1541"/>
      <c r="C4" s="1449"/>
      <c r="D4" s="1449"/>
      <c r="E4" s="1568"/>
      <c r="F4" s="1444"/>
      <c r="G4" s="1449"/>
      <c r="H4" s="1449" t="s">
        <v>1136</v>
      </c>
      <c r="I4" s="1449"/>
      <c r="J4" s="1449"/>
      <c r="K4" s="1449"/>
      <c r="L4" s="1449"/>
      <c r="M4" s="1444" t="s">
        <v>1831</v>
      </c>
      <c r="N4" s="1449"/>
      <c r="O4" s="1449" t="s">
        <v>1512</v>
      </c>
      <c r="P4" s="1449"/>
      <c r="Q4" s="1449" t="s">
        <v>1513</v>
      </c>
      <c r="R4" s="1449"/>
      <c r="S4" s="1449" t="s">
        <v>1570</v>
      </c>
      <c r="T4" s="1627"/>
    </row>
    <row r="5" spans="1:25" ht="10.5" customHeight="1">
      <c r="B5" s="1541"/>
      <c r="C5" s="1449"/>
      <c r="D5" s="1449"/>
      <c r="E5" s="1543"/>
      <c r="F5" s="1449"/>
      <c r="G5" s="1449"/>
      <c r="H5" s="280" t="s">
        <v>1512</v>
      </c>
      <c r="I5" s="1449" t="s">
        <v>1513</v>
      </c>
      <c r="J5" s="1449"/>
      <c r="K5" s="1449" t="s">
        <v>1570</v>
      </c>
      <c r="L5" s="1449"/>
      <c r="M5" s="1449"/>
      <c r="N5" s="1449"/>
      <c r="O5" s="1449"/>
      <c r="P5" s="1449"/>
      <c r="Q5" s="1449"/>
      <c r="R5" s="1449"/>
      <c r="S5" s="1449"/>
      <c r="T5" s="1627"/>
    </row>
    <row r="6" spans="1:25" ht="21" customHeight="1">
      <c r="B6" s="1541" t="s">
        <v>888</v>
      </c>
      <c r="C6" s="1449"/>
      <c r="D6" s="1449"/>
      <c r="E6" s="1352">
        <v>1</v>
      </c>
      <c r="F6" s="2402">
        <v>10</v>
      </c>
      <c r="G6" s="2402"/>
      <c r="H6" s="1353">
        <v>23</v>
      </c>
      <c r="I6" s="2403">
        <v>0</v>
      </c>
      <c r="J6" s="2402"/>
      <c r="K6" s="2402">
        <v>23</v>
      </c>
      <c r="L6" s="2402"/>
      <c r="M6" s="2402">
        <v>1</v>
      </c>
      <c r="N6" s="2402"/>
      <c r="O6" s="2402">
        <v>214</v>
      </c>
      <c r="P6" s="2402"/>
      <c r="Q6" s="2404">
        <v>116</v>
      </c>
      <c r="R6" s="2404"/>
      <c r="S6" s="2404">
        <v>98</v>
      </c>
      <c r="T6" s="2405"/>
    </row>
    <row r="7" spans="1:25" ht="21" customHeight="1">
      <c r="B7" s="1541" t="s">
        <v>1832</v>
      </c>
      <c r="C7" s="1449"/>
      <c r="D7" s="1449"/>
      <c r="E7" s="1352">
        <v>1</v>
      </c>
      <c r="F7" s="2402">
        <v>6</v>
      </c>
      <c r="G7" s="2402"/>
      <c r="H7" s="1353">
        <v>14</v>
      </c>
      <c r="I7" s="2403">
        <v>0</v>
      </c>
      <c r="J7" s="2402"/>
      <c r="K7" s="2402">
        <v>14</v>
      </c>
      <c r="L7" s="2402"/>
      <c r="M7" s="2402">
        <v>1</v>
      </c>
      <c r="N7" s="2402"/>
      <c r="O7" s="2402">
        <v>119</v>
      </c>
      <c r="P7" s="2402"/>
      <c r="Q7" s="2404">
        <v>61</v>
      </c>
      <c r="R7" s="2404"/>
      <c r="S7" s="2404">
        <v>58</v>
      </c>
      <c r="T7" s="2405"/>
      <c r="V7" s="94"/>
    </row>
    <row r="8" spans="1:25" ht="25.5" customHeight="1">
      <c r="B8" s="2400" t="s">
        <v>2187</v>
      </c>
      <c r="C8" s="2401"/>
      <c r="D8" s="2401"/>
      <c r="E8" s="1352">
        <v>1</v>
      </c>
      <c r="F8" s="2402">
        <v>3</v>
      </c>
      <c r="G8" s="2402"/>
      <c r="H8" s="1353">
        <v>5</v>
      </c>
      <c r="I8" s="2403">
        <v>0</v>
      </c>
      <c r="J8" s="2402"/>
      <c r="K8" s="2402">
        <v>5</v>
      </c>
      <c r="L8" s="2402"/>
      <c r="M8" s="2402">
        <v>1</v>
      </c>
      <c r="N8" s="2402"/>
      <c r="O8" s="2402">
        <v>24</v>
      </c>
      <c r="P8" s="2402"/>
      <c r="Q8" s="2404">
        <v>14</v>
      </c>
      <c r="R8" s="2404"/>
      <c r="S8" s="2404">
        <v>10</v>
      </c>
      <c r="T8" s="2405"/>
      <c r="V8" s="94"/>
    </row>
    <row r="9" spans="1:25" ht="25.5" customHeight="1">
      <c r="B9" s="2399" t="s">
        <v>2188</v>
      </c>
      <c r="C9" s="2163"/>
      <c r="D9" s="2163"/>
      <c r="E9" s="1352">
        <v>1</v>
      </c>
      <c r="F9" s="2402">
        <v>3</v>
      </c>
      <c r="G9" s="2402"/>
      <c r="H9" s="1353">
        <v>5</v>
      </c>
      <c r="I9" s="2402">
        <v>2</v>
      </c>
      <c r="J9" s="2402"/>
      <c r="K9" s="2402">
        <v>3</v>
      </c>
      <c r="L9" s="2402"/>
      <c r="M9" s="2402">
        <v>2</v>
      </c>
      <c r="N9" s="2402"/>
      <c r="O9" s="2402">
        <v>31</v>
      </c>
      <c r="P9" s="2402"/>
      <c r="Q9" s="2404">
        <v>18</v>
      </c>
      <c r="R9" s="2404"/>
      <c r="S9" s="2404">
        <v>13</v>
      </c>
      <c r="T9" s="2405"/>
    </row>
    <row r="10" spans="1:25" ht="25.5" customHeight="1">
      <c r="B10" s="2393" t="s">
        <v>2189</v>
      </c>
      <c r="C10" s="2394"/>
      <c r="D10" s="2394"/>
      <c r="E10" s="1352">
        <v>1</v>
      </c>
      <c r="F10" s="2402">
        <v>3</v>
      </c>
      <c r="G10" s="2402"/>
      <c r="H10" s="1354">
        <v>5</v>
      </c>
      <c r="I10" s="2403">
        <v>0</v>
      </c>
      <c r="J10" s="2402"/>
      <c r="K10" s="2402">
        <v>5</v>
      </c>
      <c r="L10" s="2402"/>
      <c r="M10" s="2402">
        <v>1</v>
      </c>
      <c r="N10" s="2402"/>
      <c r="O10" s="2402">
        <v>25</v>
      </c>
      <c r="P10" s="2402"/>
      <c r="Q10" s="2402">
        <v>17</v>
      </c>
      <c r="R10" s="2402"/>
      <c r="S10" s="2404">
        <v>8</v>
      </c>
      <c r="T10" s="2405"/>
    </row>
    <row r="11" spans="1:25" ht="21" customHeight="1">
      <c r="B11" s="1541" t="s">
        <v>886</v>
      </c>
      <c r="C11" s="1449"/>
      <c r="D11" s="1449"/>
      <c r="E11" s="1352">
        <v>1</v>
      </c>
      <c r="F11" s="2402">
        <v>3</v>
      </c>
      <c r="G11" s="2402"/>
      <c r="H11" s="1353">
        <v>6</v>
      </c>
      <c r="I11" s="2403">
        <v>0</v>
      </c>
      <c r="J11" s="2402"/>
      <c r="K11" s="2402">
        <v>6</v>
      </c>
      <c r="L11" s="2402"/>
      <c r="M11" s="2402">
        <v>1</v>
      </c>
      <c r="N11" s="2402"/>
      <c r="O11" s="2402">
        <v>48</v>
      </c>
      <c r="P11" s="2402"/>
      <c r="Q11" s="2404">
        <v>24</v>
      </c>
      <c r="R11" s="2404"/>
      <c r="S11" s="2404">
        <v>24</v>
      </c>
      <c r="T11" s="2405"/>
    </row>
    <row r="12" spans="1:25" ht="21" customHeight="1">
      <c r="B12" s="1541" t="s">
        <v>887</v>
      </c>
      <c r="C12" s="1449"/>
      <c r="D12" s="1449"/>
      <c r="E12" s="1352">
        <v>1</v>
      </c>
      <c r="F12" s="2402">
        <v>7</v>
      </c>
      <c r="G12" s="2402"/>
      <c r="H12" s="1354">
        <v>13</v>
      </c>
      <c r="I12" s="2402">
        <v>2</v>
      </c>
      <c r="J12" s="2402"/>
      <c r="K12" s="2402">
        <v>11</v>
      </c>
      <c r="L12" s="2402"/>
      <c r="M12" s="2402">
        <v>1</v>
      </c>
      <c r="N12" s="2402"/>
      <c r="O12" s="2402">
        <v>131</v>
      </c>
      <c r="P12" s="2402"/>
      <c r="Q12" s="2404">
        <v>64</v>
      </c>
      <c r="R12" s="2404"/>
      <c r="S12" s="2404">
        <v>67</v>
      </c>
      <c r="T12" s="2405"/>
    </row>
    <row r="13" spans="1:25" ht="21" customHeight="1">
      <c r="B13" s="1541" t="s">
        <v>1135</v>
      </c>
      <c r="C13" s="1443"/>
      <c r="D13" s="1443"/>
      <c r="E13" s="1352">
        <v>1</v>
      </c>
      <c r="F13" s="2402">
        <v>10</v>
      </c>
      <c r="G13" s="2410"/>
      <c r="H13" s="1354">
        <v>19</v>
      </c>
      <c r="I13" s="2403">
        <v>2</v>
      </c>
      <c r="J13" s="2410"/>
      <c r="K13" s="2402">
        <v>17</v>
      </c>
      <c r="L13" s="2410"/>
      <c r="M13" s="2402">
        <v>2</v>
      </c>
      <c r="N13" s="2410"/>
      <c r="O13" s="2402">
        <v>217</v>
      </c>
      <c r="P13" s="2402"/>
      <c r="Q13" s="2404">
        <v>120</v>
      </c>
      <c r="R13" s="2404"/>
      <c r="S13" s="2404">
        <v>97</v>
      </c>
      <c r="T13" s="2405"/>
    </row>
    <row r="14" spans="1:25" ht="18.75" customHeight="1">
      <c r="B14" s="1577" t="s">
        <v>1968</v>
      </c>
      <c r="C14" s="1435"/>
      <c r="D14" s="1435"/>
      <c r="E14" s="1355">
        <f>SUM(E6:E13)</f>
        <v>8</v>
      </c>
      <c r="F14" s="2408">
        <f>SUM(F6:G13)</f>
        <v>45</v>
      </c>
      <c r="G14" s="2408"/>
      <c r="H14" s="1355">
        <f>SUM(H6:H13)</f>
        <v>90</v>
      </c>
      <c r="I14" s="2408">
        <f>SUM(I6:J13)</f>
        <v>6</v>
      </c>
      <c r="J14" s="2408"/>
      <c r="K14" s="2408">
        <f>SUM(K6:L13)</f>
        <v>84</v>
      </c>
      <c r="L14" s="2408"/>
      <c r="M14" s="2408">
        <f>SUM(M6:N13)</f>
        <v>10</v>
      </c>
      <c r="N14" s="2408"/>
      <c r="O14" s="2408">
        <f>SUM(O6:P13)</f>
        <v>809</v>
      </c>
      <c r="P14" s="2408"/>
      <c r="Q14" s="2408">
        <f>SUM(Q6:R13)</f>
        <v>434</v>
      </c>
      <c r="R14" s="2408"/>
      <c r="S14" s="2408">
        <f>SUM(S6:T13)</f>
        <v>375</v>
      </c>
      <c r="T14" s="2409"/>
    </row>
    <row r="15" spans="1:25" ht="13.5" customHeight="1">
      <c r="B15" s="295" t="s">
        <v>2248</v>
      </c>
      <c r="C15" s="293"/>
      <c r="D15" s="293"/>
      <c r="E15" s="293"/>
      <c r="F15" s="350"/>
      <c r="G15" s="253"/>
      <c r="H15" s="254"/>
      <c r="I15" s="157"/>
      <c r="J15" s="253"/>
      <c r="K15" s="252"/>
      <c r="L15" s="253"/>
      <c r="M15" s="252"/>
      <c r="N15" s="30"/>
      <c r="O15" s="30"/>
      <c r="P15" s="253"/>
      <c r="Q15" s="252"/>
      <c r="R15" s="253"/>
      <c r="S15" s="252"/>
      <c r="T15" s="253"/>
    </row>
    <row r="16" spans="1:25" ht="19.5" customHeight="1">
      <c r="B16" s="30"/>
      <c r="C16" s="44"/>
      <c r="D16" s="44"/>
      <c r="E16" s="44"/>
      <c r="F16" s="30"/>
      <c r="G16" s="30"/>
      <c r="H16" s="44"/>
      <c r="I16" s="44"/>
      <c r="J16" s="44"/>
      <c r="K16" s="44"/>
      <c r="L16" s="44"/>
      <c r="M16" s="44"/>
      <c r="N16" s="30"/>
      <c r="O16" s="30"/>
      <c r="P16" s="44"/>
      <c r="Q16" s="44"/>
      <c r="R16" s="44"/>
      <c r="S16" s="44"/>
      <c r="T16" s="44"/>
    </row>
    <row r="17" spans="1:25" s="148" customFormat="1" ht="26.25" customHeight="1">
      <c r="A17" s="144" t="s">
        <v>1612</v>
      </c>
      <c r="B17" s="250"/>
      <c r="C17" s="150"/>
      <c r="D17" s="150"/>
      <c r="E17" s="150"/>
      <c r="F17" s="150"/>
      <c r="G17" s="150"/>
      <c r="H17" s="150"/>
      <c r="I17" s="150"/>
      <c r="J17" s="150"/>
      <c r="K17" s="150"/>
      <c r="L17" s="150"/>
      <c r="M17" s="150"/>
      <c r="N17" s="150"/>
      <c r="O17" s="150"/>
      <c r="P17" s="150"/>
      <c r="Q17" s="150"/>
      <c r="R17" s="150"/>
      <c r="S17" s="150"/>
      <c r="T17" s="150"/>
      <c r="U17" s="150"/>
      <c r="V17" s="150"/>
      <c r="W17" s="149"/>
      <c r="X17" s="149"/>
      <c r="Y17" s="149"/>
    </row>
    <row r="18" spans="1:25" ht="14.25">
      <c r="A18" s="12"/>
      <c r="B18" s="291"/>
      <c r="C18" s="291"/>
      <c r="D18" s="291"/>
      <c r="E18" s="291"/>
      <c r="F18" s="291"/>
      <c r="G18" s="291"/>
      <c r="H18" s="291"/>
      <c r="I18" s="291"/>
      <c r="J18" s="291"/>
      <c r="K18" s="291"/>
      <c r="L18" s="291"/>
      <c r="M18" s="291"/>
      <c r="N18" s="291"/>
      <c r="O18" s="291"/>
      <c r="P18" s="1498" t="s">
        <v>1969</v>
      </c>
      <c r="Q18" s="1498"/>
      <c r="R18" s="1498"/>
      <c r="S18" s="1498"/>
      <c r="T18" s="1498"/>
      <c r="U18" s="30"/>
      <c r="V18" s="30"/>
    </row>
    <row r="19" spans="1:25" ht="12.75" customHeight="1">
      <c r="A19" s="12"/>
      <c r="B19" s="1540" t="s">
        <v>1509</v>
      </c>
      <c r="C19" s="1485"/>
      <c r="D19" s="1485"/>
      <c r="E19" s="2195" t="s">
        <v>889</v>
      </c>
      <c r="F19" s="1815" t="s">
        <v>890</v>
      </c>
      <c r="G19" s="1485"/>
      <c r="H19" s="1485" t="s">
        <v>1837</v>
      </c>
      <c r="I19" s="1485"/>
      <c r="J19" s="1485"/>
      <c r="K19" s="1485"/>
      <c r="L19" s="1485"/>
      <c r="M19" s="1485"/>
      <c r="N19" s="1485"/>
      <c r="O19" s="1485" t="s">
        <v>891</v>
      </c>
      <c r="P19" s="1485"/>
      <c r="Q19" s="1485"/>
      <c r="R19" s="1485"/>
      <c r="S19" s="1485"/>
      <c r="T19" s="1647"/>
      <c r="U19" s="30"/>
      <c r="V19" s="30"/>
    </row>
    <row r="20" spans="1:25" ht="12.75" customHeight="1">
      <c r="B20" s="1541"/>
      <c r="C20" s="1449"/>
      <c r="D20" s="1449"/>
      <c r="E20" s="2407"/>
      <c r="F20" s="1449"/>
      <c r="G20" s="1449"/>
      <c r="H20" s="1449" t="s">
        <v>1836</v>
      </c>
      <c r="I20" s="1449"/>
      <c r="J20" s="1449"/>
      <c r="K20" s="1449"/>
      <c r="L20" s="1449"/>
      <c r="M20" s="1444" t="s">
        <v>702</v>
      </c>
      <c r="N20" s="1449"/>
      <c r="O20" s="1449" t="s">
        <v>1512</v>
      </c>
      <c r="P20" s="1449"/>
      <c r="Q20" s="1449" t="s">
        <v>1513</v>
      </c>
      <c r="R20" s="1449"/>
      <c r="S20" s="1449" t="s">
        <v>1570</v>
      </c>
      <c r="T20" s="1627"/>
      <c r="U20" s="2118"/>
      <c r="V20" s="2118"/>
    </row>
    <row r="21" spans="1:25" ht="12.75" customHeight="1">
      <c r="B21" s="1541"/>
      <c r="C21" s="1449"/>
      <c r="D21" s="1449"/>
      <c r="E21" s="2407"/>
      <c r="F21" s="1449"/>
      <c r="G21" s="1449"/>
      <c r="H21" s="280" t="s">
        <v>1512</v>
      </c>
      <c r="I21" s="1449" t="s">
        <v>1513</v>
      </c>
      <c r="J21" s="1449"/>
      <c r="K21" s="1449" t="s">
        <v>1570</v>
      </c>
      <c r="L21" s="1449"/>
      <c r="M21" s="1449"/>
      <c r="N21" s="1449"/>
      <c r="O21" s="1449"/>
      <c r="P21" s="1449"/>
      <c r="Q21" s="1449"/>
      <c r="R21" s="1449"/>
      <c r="S21" s="1449"/>
      <c r="T21" s="1627"/>
      <c r="U21" s="2118"/>
      <c r="V21" s="2118"/>
    </row>
    <row r="22" spans="1:25" ht="21" customHeight="1">
      <c r="B22" s="1541" t="s">
        <v>1381</v>
      </c>
      <c r="C22" s="1449"/>
      <c r="D22" s="1449"/>
      <c r="E22" s="510">
        <v>1</v>
      </c>
      <c r="F22" s="2018">
        <v>30</v>
      </c>
      <c r="G22" s="2019"/>
      <c r="H22" s="883">
        <v>44</v>
      </c>
      <c r="I22" s="2018">
        <v>13</v>
      </c>
      <c r="J22" s="2019"/>
      <c r="K22" s="2018">
        <v>31</v>
      </c>
      <c r="L22" s="2019"/>
      <c r="M22" s="2018">
        <v>3</v>
      </c>
      <c r="N22" s="2019"/>
      <c r="O22" s="2018">
        <v>710</v>
      </c>
      <c r="P22" s="2019"/>
      <c r="Q22" s="2018">
        <v>381</v>
      </c>
      <c r="R22" s="2019"/>
      <c r="S22" s="2018">
        <v>329</v>
      </c>
      <c r="T22" s="2032"/>
      <c r="U22" s="2406"/>
      <c r="V22" s="2406"/>
    </row>
    <row r="23" spans="1:25" ht="21" customHeight="1">
      <c r="B23" s="1541" t="s">
        <v>1380</v>
      </c>
      <c r="C23" s="1449"/>
      <c r="D23" s="1449"/>
      <c r="E23" s="510">
        <v>1</v>
      </c>
      <c r="F23" s="2018">
        <v>8</v>
      </c>
      <c r="G23" s="2019"/>
      <c r="H23" s="883">
        <v>14</v>
      </c>
      <c r="I23" s="2018">
        <v>8</v>
      </c>
      <c r="J23" s="2019"/>
      <c r="K23" s="2018">
        <v>6</v>
      </c>
      <c r="L23" s="2019"/>
      <c r="M23" s="2018">
        <v>2</v>
      </c>
      <c r="N23" s="2019"/>
      <c r="O23" s="2018">
        <v>163</v>
      </c>
      <c r="P23" s="2019"/>
      <c r="Q23" s="2018">
        <v>83</v>
      </c>
      <c r="R23" s="2019"/>
      <c r="S23" s="2018">
        <v>80</v>
      </c>
      <c r="T23" s="2032"/>
      <c r="U23" s="2406"/>
      <c r="V23" s="2406"/>
    </row>
    <row r="24" spans="1:25" ht="21" customHeight="1">
      <c r="B24" s="1541" t="s">
        <v>1678</v>
      </c>
      <c r="C24" s="1449"/>
      <c r="D24" s="1449"/>
      <c r="E24" s="510">
        <v>1</v>
      </c>
      <c r="F24" s="2018">
        <v>24</v>
      </c>
      <c r="G24" s="2019"/>
      <c r="H24" s="883">
        <v>35</v>
      </c>
      <c r="I24" s="2018">
        <v>15</v>
      </c>
      <c r="J24" s="2019"/>
      <c r="K24" s="2018">
        <v>20</v>
      </c>
      <c r="L24" s="2019"/>
      <c r="M24" s="2018">
        <v>2</v>
      </c>
      <c r="N24" s="2019"/>
      <c r="O24" s="2018">
        <v>543</v>
      </c>
      <c r="P24" s="2019"/>
      <c r="Q24" s="2018">
        <v>269</v>
      </c>
      <c r="R24" s="2019"/>
      <c r="S24" s="2018">
        <v>274</v>
      </c>
      <c r="T24" s="2032"/>
      <c r="U24" s="2406"/>
      <c r="V24" s="2406"/>
    </row>
    <row r="25" spans="1:25" ht="21" customHeight="1">
      <c r="B25" s="1541" t="s">
        <v>892</v>
      </c>
      <c r="C25" s="1449"/>
      <c r="D25" s="1449"/>
      <c r="E25" s="510">
        <v>1</v>
      </c>
      <c r="F25" s="2018">
        <v>10</v>
      </c>
      <c r="G25" s="2019"/>
      <c r="H25" s="883">
        <v>16</v>
      </c>
      <c r="I25" s="2018">
        <v>6</v>
      </c>
      <c r="J25" s="2019"/>
      <c r="K25" s="2018">
        <v>10</v>
      </c>
      <c r="L25" s="2019"/>
      <c r="M25" s="2018">
        <v>2</v>
      </c>
      <c r="N25" s="2019"/>
      <c r="O25" s="2018">
        <v>203</v>
      </c>
      <c r="P25" s="2019"/>
      <c r="Q25" s="2018">
        <v>100</v>
      </c>
      <c r="R25" s="2019"/>
      <c r="S25" s="2018">
        <v>103</v>
      </c>
      <c r="T25" s="2032"/>
      <c r="U25" s="2406"/>
      <c r="V25" s="2406"/>
      <c r="Y25" s="94"/>
    </row>
    <row r="26" spans="1:25" ht="21" customHeight="1">
      <c r="B26" s="1541" t="s">
        <v>1833</v>
      </c>
      <c r="C26" s="1449"/>
      <c r="D26" s="1449"/>
      <c r="E26" s="510">
        <v>1</v>
      </c>
      <c r="F26" s="2128">
        <v>34</v>
      </c>
      <c r="G26" s="2128"/>
      <c r="H26" s="883">
        <v>51</v>
      </c>
      <c r="I26" s="2128">
        <v>22</v>
      </c>
      <c r="J26" s="2128"/>
      <c r="K26" s="2128">
        <v>29</v>
      </c>
      <c r="L26" s="2128"/>
      <c r="M26" s="2128">
        <v>3</v>
      </c>
      <c r="N26" s="2128"/>
      <c r="O26" s="2128">
        <v>846</v>
      </c>
      <c r="P26" s="2128"/>
      <c r="Q26" s="2128">
        <v>443</v>
      </c>
      <c r="R26" s="2128"/>
      <c r="S26" s="2128">
        <v>403</v>
      </c>
      <c r="T26" s="2129"/>
      <c r="U26" s="2406"/>
      <c r="V26" s="2406"/>
    </row>
    <row r="27" spans="1:25" ht="21" customHeight="1">
      <c r="B27" s="1541" t="s">
        <v>1137</v>
      </c>
      <c r="C27" s="1449"/>
      <c r="D27" s="1449"/>
      <c r="E27" s="510">
        <v>1</v>
      </c>
      <c r="F27" s="2128">
        <v>21</v>
      </c>
      <c r="G27" s="2128"/>
      <c r="H27" s="883">
        <v>32</v>
      </c>
      <c r="I27" s="2128">
        <v>14</v>
      </c>
      <c r="J27" s="2128"/>
      <c r="K27" s="2128">
        <v>18</v>
      </c>
      <c r="L27" s="2128"/>
      <c r="M27" s="2128">
        <v>2</v>
      </c>
      <c r="N27" s="2128"/>
      <c r="O27" s="2128">
        <v>560</v>
      </c>
      <c r="P27" s="2128"/>
      <c r="Q27" s="2128">
        <v>275</v>
      </c>
      <c r="R27" s="2128"/>
      <c r="S27" s="2128">
        <v>285</v>
      </c>
      <c r="T27" s="2129"/>
      <c r="U27" s="2406"/>
      <c r="V27" s="2406"/>
    </row>
    <row r="28" spans="1:25" ht="21" customHeight="1">
      <c r="B28" s="1577" t="s">
        <v>1968</v>
      </c>
      <c r="C28" s="1435"/>
      <c r="D28" s="1435"/>
      <c r="E28" s="511">
        <v>6</v>
      </c>
      <c r="F28" s="2135">
        <v>127</v>
      </c>
      <c r="G28" s="1774"/>
      <c r="H28" s="892">
        <v>192</v>
      </c>
      <c r="I28" s="2135">
        <v>78</v>
      </c>
      <c r="J28" s="1774"/>
      <c r="K28" s="2135">
        <v>114</v>
      </c>
      <c r="L28" s="1774"/>
      <c r="M28" s="2135">
        <v>14</v>
      </c>
      <c r="N28" s="1774"/>
      <c r="O28" s="2135">
        <v>3025</v>
      </c>
      <c r="P28" s="1774"/>
      <c r="Q28" s="2135">
        <v>1551</v>
      </c>
      <c r="R28" s="1774"/>
      <c r="S28" s="2135">
        <v>1474</v>
      </c>
      <c r="T28" s="1775"/>
      <c r="U28" s="106"/>
      <c r="V28" s="106"/>
    </row>
    <row r="29" spans="1:25" ht="14.1" customHeight="1">
      <c r="B29" s="295" t="s">
        <v>2248</v>
      </c>
      <c r="C29" s="318"/>
      <c r="D29" s="318"/>
      <c r="E29" s="318"/>
      <c r="F29" s="333"/>
      <c r="G29" s="333"/>
      <c r="H29" s="318"/>
      <c r="I29" s="318"/>
      <c r="J29" s="318"/>
      <c r="K29" s="318"/>
      <c r="L29" s="295" t="s">
        <v>2150</v>
      </c>
      <c r="M29" s="900"/>
      <c r="N29" s="351"/>
      <c r="O29" s="900"/>
      <c r="P29" s="351"/>
      <c r="Q29" s="900"/>
      <c r="R29" s="351"/>
      <c r="S29" s="900"/>
      <c r="T29" s="351"/>
      <c r="U29" s="341"/>
      <c r="V29" s="341"/>
    </row>
    <row r="30" spans="1:25" ht="18.75" customHeight="1">
      <c r="B30" s="30"/>
      <c r="C30" s="44"/>
      <c r="D30" s="44"/>
      <c r="E30" s="44"/>
      <c r="F30" s="30"/>
      <c r="G30" s="30"/>
      <c r="H30" s="44"/>
      <c r="I30" s="44"/>
      <c r="J30" s="44"/>
      <c r="K30" s="44"/>
      <c r="L30" s="225"/>
      <c r="M30" s="68"/>
      <c r="N30" s="247"/>
      <c r="O30" s="68"/>
      <c r="P30" s="247"/>
      <c r="Q30" s="68"/>
      <c r="R30" s="247"/>
      <c r="S30" s="68"/>
      <c r="T30" s="247"/>
      <c r="U30" s="106"/>
      <c r="V30" s="106"/>
    </row>
    <row r="31" spans="1:25" s="148" customFormat="1" ht="26.25" customHeight="1">
      <c r="A31" s="144" t="s">
        <v>488</v>
      </c>
      <c r="B31" s="150"/>
      <c r="C31" s="150"/>
      <c r="D31" s="150"/>
      <c r="E31" s="150"/>
      <c r="F31" s="150"/>
      <c r="G31" s="150"/>
      <c r="H31" s="150"/>
      <c r="I31" s="150"/>
      <c r="J31" s="150"/>
      <c r="K31" s="150"/>
      <c r="L31" s="150"/>
      <c r="M31" s="150"/>
      <c r="N31" s="150"/>
      <c r="O31" s="150"/>
      <c r="P31" s="150"/>
      <c r="Q31" s="150"/>
      <c r="R31" s="150"/>
      <c r="S31" s="150"/>
      <c r="T31" s="150"/>
      <c r="U31" s="150"/>
      <c r="V31" s="150"/>
      <c r="W31" s="149"/>
      <c r="X31" s="149"/>
      <c r="Y31" s="149"/>
    </row>
    <row r="32" spans="1:25" ht="14.25">
      <c r="A32" s="12"/>
      <c r="B32" s="291"/>
      <c r="C32" s="291"/>
      <c r="D32" s="291"/>
      <c r="E32" s="291"/>
      <c r="F32" s="291"/>
      <c r="G32" s="291"/>
      <c r="H32" s="291"/>
      <c r="I32" s="291"/>
      <c r="J32" s="291"/>
      <c r="K32" s="291"/>
      <c r="L32" s="291"/>
      <c r="M32" s="291"/>
      <c r="N32" s="291"/>
      <c r="O32" s="291"/>
      <c r="P32" s="1498" t="s">
        <v>1969</v>
      </c>
      <c r="Q32" s="1498"/>
      <c r="R32" s="1498"/>
      <c r="S32" s="1498"/>
      <c r="T32" s="1498"/>
      <c r="U32" s="30"/>
      <c r="V32" s="30"/>
    </row>
    <row r="33" spans="1:22" ht="12.75" customHeight="1">
      <c r="A33" s="12"/>
      <c r="B33" s="1540" t="s">
        <v>1509</v>
      </c>
      <c r="C33" s="1485"/>
      <c r="D33" s="1485"/>
      <c r="E33" s="2195" t="s">
        <v>889</v>
      </c>
      <c r="F33" s="1815" t="s">
        <v>890</v>
      </c>
      <c r="G33" s="1485"/>
      <c r="H33" s="1485" t="s">
        <v>1837</v>
      </c>
      <c r="I33" s="1485"/>
      <c r="J33" s="1485"/>
      <c r="K33" s="1485"/>
      <c r="L33" s="1485"/>
      <c r="M33" s="1485"/>
      <c r="N33" s="1485"/>
      <c r="O33" s="1485" t="s">
        <v>569</v>
      </c>
      <c r="P33" s="1485"/>
      <c r="Q33" s="1485"/>
      <c r="R33" s="1485"/>
      <c r="S33" s="1485"/>
      <c r="T33" s="1647"/>
      <c r="U33" s="30"/>
      <c r="V33" s="30"/>
    </row>
    <row r="34" spans="1:22" ht="12.75" customHeight="1">
      <c r="B34" s="1541"/>
      <c r="C34" s="1449"/>
      <c r="D34" s="1449"/>
      <c r="E34" s="2407"/>
      <c r="F34" s="1449"/>
      <c r="G34" s="1449"/>
      <c r="H34" s="1449" t="s">
        <v>1836</v>
      </c>
      <c r="I34" s="1449"/>
      <c r="J34" s="1449"/>
      <c r="K34" s="1449"/>
      <c r="L34" s="1449"/>
      <c r="M34" s="1444" t="s">
        <v>702</v>
      </c>
      <c r="N34" s="1449"/>
      <c r="O34" s="1449" t="s">
        <v>1512</v>
      </c>
      <c r="P34" s="1449"/>
      <c r="Q34" s="1449" t="s">
        <v>1513</v>
      </c>
      <c r="R34" s="1449"/>
      <c r="S34" s="1449" t="s">
        <v>1570</v>
      </c>
      <c r="T34" s="1627"/>
      <c r="U34" s="2118"/>
      <c r="V34" s="2118"/>
    </row>
    <row r="35" spans="1:22" ht="12.75" customHeight="1">
      <c r="B35" s="1541"/>
      <c r="C35" s="1449"/>
      <c r="D35" s="1449"/>
      <c r="E35" s="2407"/>
      <c r="F35" s="1449"/>
      <c r="G35" s="1449"/>
      <c r="H35" s="280" t="s">
        <v>1512</v>
      </c>
      <c r="I35" s="1449" t="s">
        <v>1513</v>
      </c>
      <c r="J35" s="1449"/>
      <c r="K35" s="1449" t="s">
        <v>1570</v>
      </c>
      <c r="L35" s="1449"/>
      <c r="M35" s="1449"/>
      <c r="N35" s="1449"/>
      <c r="O35" s="1449"/>
      <c r="P35" s="1449"/>
      <c r="Q35" s="1449"/>
      <c r="R35" s="1449"/>
      <c r="S35" s="1449"/>
      <c r="T35" s="1627"/>
      <c r="U35" s="2118"/>
      <c r="V35" s="2118"/>
    </row>
    <row r="36" spans="1:22" ht="19.5" customHeight="1">
      <c r="B36" s="1541" t="s">
        <v>494</v>
      </c>
      <c r="C36" s="1449"/>
      <c r="D36" s="1449"/>
      <c r="E36" s="510">
        <v>1</v>
      </c>
      <c r="F36" s="2128">
        <v>12</v>
      </c>
      <c r="G36" s="2128"/>
      <c r="H36" s="883">
        <v>24</v>
      </c>
      <c r="I36" s="2128">
        <v>9</v>
      </c>
      <c r="J36" s="2128"/>
      <c r="K36" s="2128">
        <v>15</v>
      </c>
      <c r="L36" s="2128"/>
      <c r="M36" s="2128">
        <v>2</v>
      </c>
      <c r="N36" s="2128"/>
      <c r="O36" s="2128">
        <v>314</v>
      </c>
      <c r="P36" s="2128"/>
      <c r="Q36" s="2128">
        <v>177</v>
      </c>
      <c r="R36" s="2128"/>
      <c r="S36" s="2128">
        <v>137</v>
      </c>
      <c r="T36" s="2129"/>
      <c r="U36" s="2406"/>
      <c r="V36" s="2406"/>
    </row>
    <row r="37" spans="1:22" ht="19.5" customHeight="1">
      <c r="B37" s="1541" t="s">
        <v>1834</v>
      </c>
      <c r="C37" s="1449"/>
      <c r="D37" s="1449"/>
      <c r="E37" s="510">
        <v>1</v>
      </c>
      <c r="F37" s="2128">
        <v>20</v>
      </c>
      <c r="G37" s="2128"/>
      <c r="H37" s="883">
        <v>38</v>
      </c>
      <c r="I37" s="2128">
        <v>24</v>
      </c>
      <c r="J37" s="2128"/>
      <c r="K37" s="2128">
        <v>14</v>
      </c>
      <c r="L37" s="2128"/>
      <c r="M37" s="2128">
        <v>2</v>
      </c>
      <c r="N37" s="2128"/>
      <c r="O37" s="2128">
        <v>507</v>
      </c>
      <c r="P37" s="2128"/>
      <c r="Q37" s="2128">
        <v>278</v>
      </c>
      <c r="R37" s="2128"/>
      <c r="S37" s="2128">
        <v>229</v>
      </c>
      <c r="T37" s="2129"/>
      <c r="U37" s="2406"/>
      <c r="V37" s="2406"/>
    </row>
    <row r="38" spans="1:22" ht="19.5" customHeight="1">
      <c r="B38" s="1541" t="s">
        <v>1835</v>
      </c>
      <c r="C38" s="1449"/>
      <c r="D38" s="1449"/>
      <c r="E38" s="510">
        <v>1</v>
      </c>
      <c r="F38" s="2128">
        <v>20</v>
      </c>
      <c r="G38" s="2128"/>
      <c r="H38" s="883">
        <v>37</v>
      </c>
      <c r="I38" s="2128">
        <v>25</v>
      </c>
      <c r="J38" s="2128"/>
      <c r="K38" s="2128">
        <v>12</v>
      </c>
      <c r="L38" s="2128"/>
      <c r="M38" s="2128">
        <v>3</v>
      </c>
      <c r="N38" s="2128"/>
      <c r="O38" s="2128">
        <v>556</v>
      </c>
      <c r="P38" s="2128"/>
      <c r="Q38" s="2128">
        <v>295</v>
      </c>
      <c r="R38" s="2128"/>
      <c r="S38" s="2128">
        <v>261</v>
      </c>
      <c r="T38" s="2129"/>
      <c r="U38" s="2406"/>
      <c r="V38" s="2406"/>
    </row>
    <row r="39" spans="1:22" ht="19.5" customHeight="1">
      <c r="B39" s="1577" t="s">
        <v>1968</v>
      </c>
      <c r="C39" s="1435"/>
      <c r="D39" s="1435"/>
      <c r="E39" s="511">
        <v>3</v>
      </c>
      <c r="F39" s="2135">
        <v>52</v>
      </c>
      <c r="G39" s="1774"/>
      <c r="H39" s="892">
        <v>99</v>
      </c>
      <c r="I39" s="2135">
        <v>58</v>
      </c>
      <c r="J39" s="1774"/>
      <c r="K39" s="2135">
        <v>41</v>
      </c>
      <c r="L39" s="1774"/>
      <c r="M39" s="2135">
        <v>7</v>
      </c>
      <c r="N39" s="1774"/>
      <c r="O39" s="2135">
        <v>1377</v>
      </c>
      <c r="P39" s="1774"/>
      <c r="Q39" s="2413">
        <v>750</v>
      </c>
      <c r="R39" s="2179"/>
      <c r="S39" s="2411">
        <v>627</v>
      </c>
      <c r="T39" s="2412"/>
      <c r="U39" s="106"/>
      <c r="V39" s="106"/>
    </row>
    <row r="40" spans="1:22" ht="14.1" customHeight="1">
      <c r="B40" s="295" t="s">
        <v>2248</v>
      </c>
      <c r="C40" s="318"/>
      <c r="D40" s="318"/>
      <c r="E40" s="246"/>
      <c r="F40" s="82"/>
      <c r="G40" s="82"/>
      <c r="H40" s="246"/>
      <c r="I40" s="246"/>
      <c r="J40" s="246"/>
      <c r="K40" s="901"/>
      <c r="L40" s="295" t="s">
        <v>2151</v>
      </c>
      <c r="M40" s="900"/>
      <c r="N40" s="351"/>
      <c r="O40" s="900"/>
      <c r="P40" s="351"/>
      <c r="Q40" s="352"/>
      <c r="R40" s="351"/>
      <c r="S40" s="353"/>
      <c r="T40" s="300"/>
      <c r="U40" s="341"/>
      <c r="V40" s="341"/>
    </row>
    <row r="41" spans="1:22" ht="18.75" customHeight="1">
      <c r="B41" s="30"/>
      <c r="C41" s="44"/>
      <c r="D41" s="44"/>
      <c r="E41" s="44"/>
      <c r="F41" s="30"/>
      <c r="G41" s="30"/>
      <c r="H41" s="44"/>
      <c r="I41" s="44"/>
      <c r="J41" s="44"/>
      <c r="K41" s="68"/>
      <c r="L41" s="249"/>
      <c r="M41" s="68"/>
      <c r="N41" s="247"/>
      <c r="O41" s="68"/>
      <c r="P41" s="247"/>
      <c r="Q41" s="248"/>
      <c r="R41" s="247"/>
      <c r="S41" s="165"/>
      <c r="T41" s="225"/>
      <c r="U41" s="106"/>
      <c r="V41" s="106"/>
    </row>
  </sheetData>
  <mergeCells count="209">
    <mergeCell ref="F25:G25"/>
    <mergeCell ref="I25:J25"/>
    <mergeCell ref="K24:L24"/>
    <mergeCell ref="M24:N24"/>
    <mergeCell ref="M25:N25"/>
    <mergeCell ref="K25:L25"/>
    <mergeCell ref="O24:P24"/>
    <mergeCell ref="Q24:R24"/>
    <mergeCell ref="F28:G28"/>
    <mergeCell ref="I28:J28"/>
    <mergeCell ref="K28:L28"/>
    <mergeCell ref="M28:N28"/>
    <mergeCell ref="B27:D27"/>
    <mergeCell ref="B26:D26"/>
    <mergeCell ref="F26:G26"/>
    <mergeCell ref="I26:J26"/>
    <mergeCell ref="F27:G27"/>
    <mergeCell ref="I27:J27"/>
    <mergeCell ref="M27:N27"/>
    <mergeCell ref="B38:D38"/>
    <mergeCell ref="B37:D37"/>
    <mergeCell ref="E33:E35"/>
    <mergeCell ref="F33:G35"/>
    <mergeCell ref="F37:G37"/>
    <mergeCell ref="B36:D36"/>
    <mergeCell ref="B33:D35"/>
    <mergeCell ref="F38:G38"/>
    <mergeCell ref="M37:N37"/>
    <mergeCell ref="I38:J38"/>
    <mergeCell ref="K38:L38"/>
    <mergeCell ref="M38:N38"/>
    <mergeCell ref="B39:D39"/>
    <mergeCell ref="F39:G39"/>
    <mergeCell ref="I39:J39"/>
    <mergeCell ref="K39:L39"/>
    <mergeCell ref="F11:G11"/>
    <mergeCell ref="F10:G10"/>
    <mergeCell ref="O28:P28"/>
    <mergeCell ref="I36:J36"/>
    <mergeCell ref="K36:L36"/>
    <mergeCell ref="M36:N36"/>
    <mergeCell ref="F36:G36"/>
    <mergeCell ref="H20:L20"/>
    <mergeCell ref="K22:L22"/>
    <mergeCell ref="M22:N22"/>
    <mergeCell ref="B14:D14"/>
    <mergeCell ref="O14:P14"/>
    <mergeCell ref="B13:D13"/>
    <mergeCell ref="F12:G12"/>
    <mergeCell ref="F13:G13"/>
    <mergeCell ref="B12:D12"/>
    <mergeCell ref="B23:D23"/>
    <mergeCell ref="F23:G23"/>
    <mergeCell ref="B28:D28"/>
    <mergeCell ref="P18:T18"/>
    <mergeCell ref="I12:J12"/>
    <mergeCell ref="K12:L12"/>
    <mergeCell ref="O12:P12"/>
    <mergeCell ref="M12:N12"/>
    <mergeCell ref="M39:N39"/>
    <mergeCell ref="H19:N19"/>
    <mergeCell ref="M20:N21"/>
    <mergeCell ref="I37:J37"/>
    <mergeCell ref="K37:L37"/>
    <mergeCell ref="O26:P26"/>
    <mergeCell ref="O25:P25"/>
    <mergeCell ref="O37:P37"/>
    <mergeCell ref="S23:T23"/>
    <mergeCell ref="S39:T39"/>
    <mergeCell ref="Q39:R39"/>
    <mergeCell ref="O19:T19"/>
    <mergeCell ref="O22:P22"/>
    <mergeCell ref="Q22:R22"/>
    <mergeCell ref="S22:T22"/>
    <mergeCell ref="O23:P23"/>
    <mergeCell ref="O39:P39"/>
    <mergeCell ref="S24:T24"/>
    <mergeCell ref="S25:T25"/>
    <mergeCell ref="S36:T36"/>
    <mergeCell ref="S27:T27"/>
    <mergeCell ref="Q27:R27"/>
    <mergeCell ref="S8:T8"/>
    <mergeCell ref="F8:G8"/>
    <mergeCell ref="I8:J8"/>
    <mergeCell ref="K8:L8"/>
    <mergeCell ref="M8:N8"/>
    <mergeCell ref="S13:T13"/>
    <mergeCell ref="Q14:R14"/>
    <mergeCell ref="S14:T14"/>
    <mergeCell ref="Q12:R12"/>
    <mergeCell ref="F14:G14"/>
    <mergeCell ref="I14:J14"/>
    <mergeCell ref="K14:L14"/>
    <mergeCell ref="M14:N14"/>
    <mergeCell ref="K13:L13"/>
    <mergeCell ref="M13:N13"/>
    <mergeCell ref="S12:T12"/>
    <mergeCell ref="S10:T10"/>
    <mergeCell ref="I10:J10"/>
    <mergeCell ref="K10:L10"/>
    <mergeCell ref="O8:P8"/>
    <mergeCell ref="I13:J13"/>
    <mergeCell ref="O10:P10"/>
    <mergeCell ref="Q10:R10"/>
    <mergeCell ref="O11:P11"/>
    <mergeCell ref="B19:D21"/>
    <mergeCell ref="U25:V25"/>
    <mergeCell ref="Q26:R26"/>
    <mergeCell ref="U26:V26"/>
    <mergeCell ref="S26:T26"/>
    <mergeCell ref="Q25:R25"/>
    <mergeCell ref="U23:V23"/>
    <mergeCell ref="U24:V24"/>
    <mergeCell ref="F24:G24"/>
    <mergeCell ref="U22:V22"/>
    <mergeCell ref="O20:P21"/>
    <mergeCell ref="Q20:R21"/>
    <mergeCell ref="S20:T21"/>
    <mergeCell ref="Q23:R23"/>
    <mergeCell ref="U20:V21"/>
    <mergeCell ref="K26:L26"/>
    <mergeCell ref="M26:N26"/>
    <mergeCell ref="I23:J23"/>
    <mergeCell ref="K23:L23"/>
    <mergeCell ref="M23:N23"/>
    <mergeCell ref="I21:J21"/>
    <mergeCell ref="K21:L21"/>
    <mergeCell ref="E19:E21"/>
    <mergeCell ref="F19:G21"/>
    <mergeCell ref="U38:V38"/>
    <mergeCell ref="U37:V37"/>
    <mergeCell ref="S38:T38"/>
    <mergeCell ref="U36:V36"/>
    <mergeCell ref="S37:T37"/>
    <mergeCell ref="O38:P38"/>
    <mergeCell ref="Q38:R38"/>
    <mergeCell ref="Q37:R37"/>
    <mergeCell ref="O36:P36"/>
    <mergeCell ref="Q36:R36"/>
    <mergeCell ref="U27:V27"/>
    <mergeCell ref="H34:L34"/>
    <mergeCell ref="M34:N35"/>
    <mergeCell ref="O34:P35"/>
    <mergeCell ref="Q34:R35"/>
    <mergeCell ref="U34:V35"/>
    <mergeCell ref="H33:N33"/>
    <mergeCell ref="Q28:R28"/>
    <mergeCell ref="S28:T28"/>
    <mergeCell ref="O27:P27"/>
    <mergeCell ref="S34:T35"/>
    <mergeCell ref="O33:T33"/>
    <mergeCell ref="P32:T32"/>
    <mergeCell ref="I35:J35"/>
    <mergeCell ref="K35:L35"/>
    <mergeCell ref="K27:L27"/>
    <mergeCell ref="O3:T3"/>
    <mergeCell ref="I5:J5"/>
    <mergeCell ref="Q7:R7"/>
    <mergeCell ref="O7:P7"/>
    <mergeCell ref="B25:D25"/>
    <mergeCell ref="B24:D24"/>
    <mergeCell ref="I24:J24"/>
    <mergeCell ref="S7:T7"/>
    <mergeCell ref="S9:T9"/>
    <mergeCell ref="S11:T11"/>
    <mergeCell ref="I11:J11"/>
    <mergeCell ref="K11:L11"/>
    <mergeCell ref="M11:N11"/>
    <mergeCell ref="K9:L9"/>
    <mergeCell ref="O13:P13"/>
    <mergeCell ref="Q13:R13"/>
    <mergeCell ref="O9:P9"/>
    <mergeCell ref="Q9:R9"/>
    <mergeCell ref="M9:N9"/>
    <mergeCell ref="Q8:R8"/>
    <mergeCell ref="Q11:R11"/>
    <mergeCell ref="B22:D22"/>
    <mergeCell ref="F22:G22"/>
    <mergeCell ref="I22:J22"/>
    <mergeCell ref="S6:T6"/>
    <mergeCell ref="K6:L6"/>
    <mergeCell ref="M6:N6"/>
    <mergeCell ref="K7:L7"/>
    <mergeCell ref="K5:L5"/>
    <mergeCell ref="M7:N7"/>
    <mergeCell ref="S4:T5"/>
    <mergeCell ref="O6:P6"/>
    <mergeCell ref="Q6:R6"/>
    <mergeCell ref="Q4:R5"/>
    <mergeCell ref="O4:P5"/>
    <mergeCell ref="B6:D6"/>
    <mergeCell ref="B3:D5"/>
    <mergeCell ref="B7:D7"/>
    <mergeCell ref="B9:D9"/>
    <mergeCell ref="B11:D11"/>
    <mergeCell ref="B8:D8"/>
    <mergeCell ref="B10:D10"/>
    <mergeCell ref="F6:G6"/>
    <mergeCell ref="I7:J7"/>
    <mergeCell ref="I6:J6"/>
    <mergeCell ref="F7:G7"/>
    <mergeCell ref="I9:J9"/>
    <mergeCell ref="F3:G5"/>
    <mergeCell ref="H3:N3"/>
    <mergeCell ref="M4:N5"/>
    <mergeCell ref="H4:L4"/>
    <mergeCell ref="F9:G9"/>
    <mergeCell ref="E3:E5"/>
    <mergeCell ref="M10:N10"/>
  </mergeCells>
  <phoneticPr fontId="2"/>
  <pageMargins left="0.7" right="0.7" top="0.75" bottom="0.75" header="0.3" footer="0.3"/>
  <pageSetup paperSize="9" scale="91"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zoomScaleNormal="100" workbookViewId="0">
      <selection activeCell="A10" sqref="A10"/>
    </sheetView>
  </sheetViews>
  <sheetFormatPr defaultRowHeight="12"/>
  <cols>
    <col min="1" max="1" width="1.25" style="21" customWidth="1"/>
    <col min="2" max="4" width="4.5" style="21" customWidth="1"/>
    <col min="5" max="5" width="4.75" style="21" customWidth="1"/>
    <col min="6" max="7" width="3.875" style="21" customWidth="1"/>
    <col min="8" max="8" width="7.25" style="21" customWidth="1"/>
    <col min="9" max="20" width="3.875" style="21" customWidth="1"/>
    <col min="21" max="21" width="2.25" style="21" customWidth="1"/>
    <col min="22" max="22" width="6.5" style="21" customWidth="1"/>
    <col min="23" max="23" width="3.875" style="21" customWidth="1"/>
    <col min="24" max="24" width="4" style="21" customWidth="1"/>
    <col min="25" max="16384" width="9" style="21"/>
  </cols>
  <sheetData>
    <row r="1" spans="1:34" ht="4.5" customHeight="1">
      <c r="B1" s="30"/>
      <c r="C1" s="44"/>
      <c r="D1" s="44"/>
      <c r="E1" s="44"/>
      <c r="F1" s="30"/>
      <c r="G1" s="30"/>
      <c r="H1" s="44"/>
      <c r="I1" s="44"/>
      <c r="J1" s="44"/>
      <c r="K1" s="68"/>
      <c r="L1" s="249"/>
      <c r="M1" s="68"/>
      <c r="N1" s="247"/>
      <c r="O1" s="68"/>
      <c r="P1" s="247"/>
      <c r="Q1" s="248"/>
      <c r="R1" s="247"/>
      <c r="S1" s="165"/>
      <c r="T1" s="225"/>
      <c r="U1" s="106"/>
      <c r="V1" s="106"/>
    </row>
    <row r="2" spans="1:34" s="148" customFormat="1" ht="26.25" customHeight="1">
      <c r="A2" s="144" t="s">
        <v>1613</v>
      </c>
      <c r="B2" s="150"/>
      <c r="C2" s="150"/>
      <c r="D2" s="150"/>
      <c r="E2" s="150"/>
      <c r="F2" s="150"/>
      <c r="G2" s="150"/>
      <c r="H2" s="150"/>
      <c r="I2" s="150"/>
      <c r="J2" s="150"/>
      <c r="K2" s="150"/>
      <c r="L2" s="150"/>
      <c r="M2" s="150"/>
      <c r="N2" s="150"/>
      <c r="O2" s="150"/>
      <c r="P2" s="150"/>
      <c r="Q2" s="150"/>
      <c r="R2" s="150"/>
      <c r="S2" s="150"/>
      <c r="T2" s="150"/>
      <c r="U2" s="150"/>
      <c r="V2" s="150"/>
      <c r="W2" s="149"/>
      <c r="X2" s="149"/>
      <c r="Y2" s="149"/>
      <c r="Z2" s="149"/>
      <c r="AA2" s="149"/>
      <c r="AB2" s="149"/>
      <c r="AC2" s="149"/>
      <c r="AD2" s="149"/>
      <c r="AE2" s="149"/>
      <c r="AF2" s="149"/>
      <c r="AG2" s="149"/>
      <c r="AH2" s="149"/>
    </row>
    <row r="3" spans="1:34" ht="14.25">
      <c r="A3" s="12"/>
      <c r="B3" s="291"/>
      <c r="C3" s="291"/>
      <c r="D3" s="291"/>
      <c r="E3" s="291"/>
      <c r="F3" s="291"/>
      <c r="G3" s="291"/>
      <c r="H3" s="291"/>
      <c r="I3" s="291"/>
      <c r="J3" s="291"/>
      <c r="K3" s="291"/>
      <c r="L3" s="291"/>
      <c r="M3" s="291"/>
      <c r="N3" s="291"/>
      <c r="O3" s="291"/>
      <c r="P3" s="1498" t="s">
        <v>1969</v>
      </c>
      <c r="Q3" s="1498"/>
      <c r="R3" s="1498"/>
      <c r="S3" s="1498"/>
      <c r="T3" s="1498"/>
      <c r="U3" s="30"/>
      <c r="V3" s="30"/>
    </row>
    <row r="4" spans="1:34" ht="12.75" customHeight="1">
      <c r="A4" s="12"/>
      <c r="B4" s="1540" t="s">
        <v>1509</v>
      </c>
      <c r="C4" s="1485"/>
      <c r="D4" s="1485"/>
      <c r="E4" s="2195" t="s">
        <v>889</v>
      </c>
      <c r="F4" s="1815" t="s">
        <v>890</v>
      </c>
      <c r="G4" s="1485"/>
      <c r="H4" s="1485" t="s">
        <v>1837</v>
      </c>
      <c r="I4" s="1485"/>
      <c r="J4" s="1485"/>
      <c r="K4" s="1485"/>
      <c r="L4" s="1485"/>
      <c r="M4" s="1485"/>
      <c r="N4" s="1485"/>
      <c r="O4" s="1485" t="s">
        <v>569</v>
      </c>
      <c r="P4" s="1485"/>
      <c r="Q4" s="1485"/>
      <c r="R4" s="1485"/>
      <c r="S4" s="1485"/>
      <c r="T4" s="1647"/>
      <c r="U4" s="30"/>
      <c r="V4" s="30"/>
    </row>
    <row r="5" spans="1:34" ht="12.75" customHeight="1">
      <c r="B5" s="1541"/>
      <c r="C5" s="1449"/>
      <c r="D5" s="1449"/>
      <c r="E5" s="2407"/>
      <c r="F5" s="1449"/>
      <c r="G5" s="1449"/>
      <c r="H5" s="1449" t="s">
        <v>1836</v>
      </c>
      <c r="I5" s="1449"/>
      <c r="J5" s="1449"/>
      <c r="K5" s="1449"/>
      <c r="L5" s="1449"/>
      <c r="M5" s="1444" t="s">
        <v>702</v>
      </c>
      <c r="N5" s="1449"/>
      <c r="O5" s="1449" t="s">
        <v>1512</v>
      </c>
      <c r="P5" s="1449"/>
      <c r="Q5" s="1449" t="s">
        <v>1513</v>
      </c>
      <c r="R5" s="1449"/>
      <c r="S5" s="1449" t="s">
        <v>1570</v>
      </c>
      <c r="T5" s="1627"/>
      <c r="U5" s="2118"/>
      <c r="V5" s="2118"/>
    </row>
    <row r="6" spans="1:34" ht="12.75" customHeight="1">
      <c r="B6" s="1541"/>
      <c r="C6" s="1449"/>
      <c r="D6" s="1449"/>
      <c r="E6" s="2407"/>
      <c r="F6" s="1449"/>
      <c r="G6" s="1449"/>
      <c r="H6" s="280" t="s">
        <v>1512</v>
      </c>
      <c r="I6" s="1449" t="s">
        <v>1513</v>
      </c>
      <c r="J6" s="1449"/>
      <c r="K6" s="1449" t="s">
        <v>1570</v>
      </c>
      <c r="L6" s="1449"/>
      <c r="M6" s="1449"/>
      <c r="N6" s="1449"/>
      <c r="O6" s="1449"/>
      <c r="P6" s="1449"/>
      <c r="Q6" s="1449"/>
      <c r="R6" s="1449"/>
      <c r="S6" s="1449"/>
      <c r="T6" s="1627"/>
      <c r="U6" s="2118"/>
      <c r="V6" s="2118"/>
    </row>
    <row r="7" spans="1:34" ht="28.5" customHeight="1">
      <c r="B7" s="2414" t="s">
        <v>495</v>
      </c>
      <c r="C7" s="2258"/>
      <c r="D7" s="2258"/>
      <c r="E7" s="511">
        <v>1</v>
      </c>
      <c r="F7" s="2135">
        <v>12</v>
      </c>
      <c r="G7" s="2135"/>
      <c r="H7" s="892">
        <v>38</v>
      </c>
      <c r="I7" s="2135">
        <v>27</v>
      </c>
      <c r="J7" s="2135"/>
      <c r="K7" s="2135">
        <v>11</v>
      </c>
      <c r="L7" s="2135"/>
      <c r="M7" s="2415">
        <v>7</v>
      </c>
      <c r="N7" s="2415"/>
      <c r="O7" s="2135">
        <v>437</v>
      </c>
      <c r="P7" s="2135"/>
      <c r="Q7" s="2135">
        <v>238</v>
      </c>
      <c r="R7" s="2135"/>
      <c r="S7" s="2135">
        <v>199</v>
      </c>
      <c r="T7" s="2136"/>
      <c r="U7" s="2406"/>
      <c r="V7" s="2406"/>
    </row>
    <row r="8" spans="1:34" ht="14.25" customHeight="1">
      <c r="B8" s="333" t="s">
        <v>2248</v>
      </c>
      <c r="C8" s="246"/>
      <c r="D8" s="246"/>
      <c r="E8" s="246"/>
      <c r="F8" s="82"/>
      <c r="G8" s="82"/>
      <c r="H8" s="246"/>
      <c r="I8" s="246"/>
      <c r="J8" s="246"/>
    </row>
    <row r="9" spans="1:34" ht="14.25" customHeight="1">
      <c r="B9" s="295"/>
      <c r="C9" s="44"/>
      <c r="D9" s="44"/>
      <c r="E9" s="44"/>
      <c r="F9" s="30"/>
      <c r="G9" s="30"/>
      <c r="H9" s="44"/>
      <c r="I9" s="44"/>
      <c r="J9" s="44"/>
    </row>
    <row r="10" spans="1:34" ht="14.25" customHeight="1">
      <c r="B10" s="295"/>
      <c r="C10" s="44"/>
      <c r="D10" s="44"/>
      <c r="E10" s="44"/>
      <c r="F10" s="30"/>
      <c r="G10" s="30"/>
      <c r="H10" s="44"/>
      <c r="I10" s="44"/>
      <c r="J10" s="44"/>
    </row>
    <row r="11" spans="1:34" ht="4.5" customHeight="1">
      <c r="B11" s="30"/>
      <c r="C11" s="44"/>
      <c r="D11" s="44"/>
      <c r="E11" s="44"/>
      <c r="F11" s="30"/>
      <c r="G11" s="30"/>
      <c r="H11" s="44"/>
      <c r="I11" s="44"/>
      <c r="J11" s="44"/>
    </row>
    <row r="12" spans="1:34" s="148" customFormat="1" ht="26.25" customHeight="1">
      <c r="A12" s="144" t="s">
        <v>1384</v>
      </c>
      <c r="B12" s="150"/>
      <c r="C12" s="150"/>
      <c r="D12" s="150"/>
      <c r="E12" s="150"/>
      <c r="F12" s="150"/>
      <c r="G12" s="150"/>
      <c r="H12" s="150"/>
      <c r="I12" s="150"/>
      <c r="J12" s="150"/>
      <c r="K12" s="150"/>
      <c r="L12" s="150"/>
      <c r="M12" s="150"/>
      <c r="N12" s="150"/>
      <c r="O12" s="150"/>
      <c r="P12" s="150"/>
      <c r="Q12" s="150"/>
      <c r="R12" s="150"/>
      <c r="S12" s="150"/>
      <c r="T12" s="150"/>
      <c r="U12" s="150"/>
      <c r="V12" s="150"/>
      <c r="W12" s="149"/>
      <c r="X12" s="149"/>
      <c r="Y12" s="149"/>
      <c r="Z12" s="149"/>
      <c r="AA12" s="149"/>
      <c r="AB12" s="149"/>
      <c r="AC12" s="149"/>
      <c r="AD12" s="149"/>
      <c r="AE12" s="149"/>
      <c r="AF12" s="149"/>
      <c r="AG12" s="149"/>
      <c r="AH12" s="149"/>
    </row>
    <row r="13" spans="1:34" ht="14.25">
      <c r="A13" s="12"/>
      <c r="B13" s="291"/>
      <c r="C13" s="291"/>
      <c r="D13" s="291"/>
      <c r="E13" s="291"/>
      <c r="F13" s="291"/>
      <c r="G13" s="291"/>
      <c r="H13" s="291"/>
      <c r="I13" s="291"/>
      <c r="J13" s="291"/>
      <c r="K13" s="291"/>
      <c r="L13" s="291"/>
      <c r="M13" s="291"/>
      <c r="N13" s="291"/>
      <c r="O13" s="291"/>
      <c r="P13" s="1498" t="s">
        <v>1969</v>
      </c>
      <c r="Q13" s="1498"/>
      <c r="R13" s="1498"/>
      <c r="S13" s="1498"/>
      <c r="T13" s="1498"/>
      <c r="U13" s="30"/>
      <c r="V13" s="30"/>
    </row>
    <row r="14" spans="1:34" ht="12.75" customHeight="1">
      <c r="A14" s="12"/>
      <c r="B14" s="1540" t="s">
        <v>1509</v>
      </c>
      <c r="C14" s="1485"/>
      <c r="D14" s="1485"/>
      <c r="E14" s="2195" t="s">
        <v>889</v>
      </c>
      <c r="F14" s="1815" t="s">
        <v>890</v>
      </c>
      <c r="G14" s="1485"/>
      <c r="H14" s="1485" t="s">
        <v>1837</v>
      </c>
      <c r="I14" s="1485"/>
      <c r="J14" s="1485"/>
      <c r="K14" s="1485"/>
      <c r="L14" s="1485"/>
      <c r="M14" s="1485"/>
      <c r="N14" s="1485"/>
      <c r="O14" s="1485" t="s">
        <v>569</v>
      </c>
      <c r="P14" s="1485"/>
      <c r="Q14" s="1485"/>
      <c r="R14" s="1485"/>
      <c r="S14" s="1485"/>
      <c r="T14" s="1647"/>
      <c r="U14" s="30"/>
      <c r="V14" s="30"/>
    </row>
    <row r="15" spans="1:34" ht="12.75" customHeight="1">
      <c r="B15" s="1541"/>
      <c r="C15" s="1449"/>
      <c r="D15" s="1449"/>
      <c r="E15" s="2407"/>
      <c r="F15" s="1449"/>
      <c r="G15" s="1449"/>
      <c r="H15" s="1449" t="s">
        <v>1836</v>
      </c>
      <c r="I15" s="1449"/>
      <c r="J15" s="1449"/>
      <c r="K15" s="1449"/>
      <c r="L15" s="1449"/>
      <c r="M15" s="1444" t="s">
        <v>702</v>
      </c>
      <c r="N15" s="1449"/>
      <c r="O15" s="1449" t="s">
        <v>1512</v>
      </c>
      <c r="P15" s="1449"/>
      <c r="Q15" s="1449" t="s">
        <v>1513</v>
      </c>
      <c r="R15" s="1449"/>
      <c r="S15" s="1449" t="s">
        <v>1570</v>
      </c>
      <c r="T15" s="1627"/>
      <c r="U15" s="2118"/>
      <c r="V15" s="2118"/>
    </row>
    <row r="16" spans="1:34" ht="12.75" customHeight="1">
      <c r="B16" s="1541"/>
      <c r="C16" s="1449"/>
      <c r="D16" s="1449"/>
      <c r="E16" s="2407"/>
      <c r="F16" s="1449"/>
      <c r="G16" s="1449"/>
      <c r="H16" s="280" t="s">
        <v>1512</v>
      </c>
      <c r="I16" s="1449" t="s">
        <v>1513</v>
      </c>
      <c r="J16" s="1449"/>
      <c r="K16" s="1449" t="s">
        <v>1570</v>
      </c>
      <c r="L16" s="1449"/>
      <c r="M16" s="1449"/>
      <c r="N16" s="1449"/>
      <c r="O16" s="1449"/>
      <c r="P16" s="1449"/>
      <c r="Q16" s="1449"/>
      <c r="R16" s="1449"/>
      <c r="S16" s="1449"/>
      <c r="T16" s="1627"/>
      <c r="U16" s="2118"/>
      <c r="V16" s="2118"/>
    </row>
    <row r="17" spans="2:22" ht="28.5" customHeight="1">
      <c r="B17" s="2414" t="s">
        <v>1391</v>
      </c>
      <c r="C17" s="2258"/>
      <c r="D17" s="2258"/>
      <c r="E17" s="511">
        <v>1</v>
      </c>
      <c r="F17" s="2135">
        <v>60</v>
      </c>
      <c r="G17" s="2135"/>
      <c r="H17" s="892">
        <v>193</v>
      </c>
      <c r="I17" s="2135">
        <v>79</v>
      </c>
      <c r="J17" s="2135"/>
      <c r="K17" s="2135">
        <v>114</v>
      </c>
      <c r="L17" s="2135"/>
      <c r="M17" s="2415">
        <v>260</v>
      </c>
      <c r="N17" s="2415"/>
      <c r="O17" s="2135">
        <v>371</v>
      </c>
      <c r="P17" s="2135"/>
      <c r="Q17" s="2135">
        <v>248</v>
      </c>
      <c r="R17" s="2135"/>
      <c r="S17" s="2135">
        <v>123</v>
      </c>
      <c r="T17" s="2136"/>
      <c r="U17" s="2406"/>
      <c r="V17" s="2406"/>
    </row>
    <row r="18" spans="2:22" ht="14.1" customHeight="1">
      <c r="B18" s="333" t="s">
        <v>2248</v>
      </c>
      <c r="C18" s="246"/>
      <c r="D18" s="246"/>
      <c r="E18" s="246"/>
      <c r="F18" s="82"/>
      <c r="G18" s="82"/>
      <c r="H18" s="246"/>
      <c r="I18" s="246"/>
      <c r="J18" s="246"/>
    </row>
  </sheetData>
  <mergeCells count="46">
    <mergeCell ref="U15:V16"/>
    <mergeCell ref="Q17:R17"/>
    <mergeCell ref="S17:T17"/>
    <mergeCell ref="U17:V17"/>
    <mergeCell ref="B17:D17"/>
    <mergeCell ref="F17:G17"/>
    <mergeCell ref="I17:J17"/>
    <mergeCell ref="K17:L17"/>
    <mergeCell ref="M17:N17"/>
    <mergeCell ref="O17:P17"/>
    <mergeCell ref="B14:D16"/>
    <mergeCell ref="E14:E16"/>
    <mergeCell ref="F14:G16"/>
    <mergeCell ref="P13:T13"/>
    <mergeCell ref="M15:N16"/>
    <mergeCell ref="O15:P16"/>
    <mergeCell ref="Q15:R16"/>
    <mergeCell ref="S15:T16"/>
    <mergeCell ref="H14:N14"/>
    <mergeCell ref="O14:T14"/>
    <mergeCell ref="H15:L15"/>
    <mergeCell ref="I16:J16"/>
    <mergeCell ref="K16:L16"/>
    <mergeCell ref="U5:V6"/>
    <mergeCell ref="I6:J6"/>
    <mergeCell ref="K6:L6"/>
    <mergeCell ref="Q7:R7"/>
    <mergeCell ref="S7:T7"/>
    <mergeCell ref="U7:V7"/>
    <mergeCell ref="S5:T6"/>
    <mergeCell ref="O7:P7"/>
    <mergeCell ref="B7:D7"/>
    <mergeCell ref="F7:G7"/>
    <mergeCell ref="I7:J7"/>
    <mergeCell ref="K7:L7"/>
    <mergeCell ref="M7:N7"/>
    <mergeCell ref="P3:T3"/>
    <mergeCell ref="B4:D6"/>
    <mergeCell ref="E4:E6"/>
    <mergeCell ref="F4:G6"/>
    <mergeCell ref="H4:N4"/>
    <mergeCell ref="O4:T4"/>
    <mergeCell ref="H5:L5"/>
    <mergeCell ref="M5:N6"/>
    <mergeCell ref="O5:P6"/>
    <mergeCell ref="Q5:R6"/>
  </mergeCells>
  <phoneticPr fontId="2"/>
  <pageMargins left="0.7" right="0.7" top="0.75" bottom="0.75" header="0.3" footer="0.3"/>
  <pageSetup paperSize="9" scale="91"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6"/>
  <sheetViews>
    <sheetView zoomScaleNormal="100" workbookViewId="0">
      <selection activeCell="I19" sqref="I19"/>
    </sheetView>
  </sheetViews>
  <sheetFormatPr defaultRowHeight="12"/>
  <cols>
    <col min="1" max="1" width="1.25" style="21" customWidth="1"/>
    <col min="2" max="2" width="3.875" style="21" customWidth="1"/>
    <col min="3" max="3" width="11.75" style="21" customWidth="1"/>
    <col min="4" max="4" width="9.75" style="21" customWidth="1"/>
    <col min="5" max="6" width="9.875" style="21" bestFit="1" customWidth="1"/>
    <col min="7" max="8" width="8.75" style="21" bestFit="1" customWidth="1"/>
    <col min="9" max="9" width="8" style="21" customWidth="1"/>
    <col min="10" max="10" width="14.25" style="21" bestFit="1" customWidth="1"/>
    <col min="11" max="12" width="3.875" style="21" customWidth="1"/>
    <col min="13" max="13" width="2.125" style="21" customWidth="1"/>
    <col min="14" max="14" width="0.75" style="21" customWidth="1"/>
    <col min="15" max="22" width="3.875" style="21" customWidth="1"/>
    <col min="23" max="23" width="6.5" style="21" customWidth="1"/>
    <col min="24" max="24" width="3.875" style="21" customWidth="1"/>
    <col min="25" max="25" width="4" style="21" customWidth="1"/>
    <col min="26" max="16384" width="9" style="21"/>
  </cols>
  <sheetData>
    <row r="1" spans="1:35" s="148" customFormat="1" ht="26.25" customHeight="1">
      <c r="A1" s="144" t="s">
        <v>2375</v>
      </c>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c r="B2" s="291"/>
      <c r="C2" s="291"/>
      <c r="D2" s="291"/>
      <c r="E2" s="291"/>
      <c r="F2" s="291"/>
      <c r="G2" s="291"/>
      <c r="H2" s="291" t="s">
        <v>496</v>
      </c>
      <c r="I2" s="291"/>
      <c r="J2" s="331" t="s">
        <v>497</v>
      </c>
    </row>
    <row r="3" spans="1:35" ht="15.95" customHeight="1">
      <c r="B3" s="1540" t="s">
        <v>498</v>
      </c>
      <c r="C3" s="1485"/>
      <c r="D3" s="1542" t="s">
        <v>2359</v>
      </c>
      <c r="E3" s="1485" t="s">
        <v>748</v>
      </c>
      <c r="F3" s="1485" t="s">
        <v>354</v>
      </c>
      <c r="G3" s="1485"/>
      <c r="H3" s="1485"/>
      <c r="I3" s="1485"/>
      <c r="J3" s="1647"/>
    </row>
    <row r="4" spans="1:35" ht="18" customHeight="1">
      <c r="B4" s="1541"/>
      <c r="C4" s="1449"/>
      <c r="D4" s="1543"/>
      <c r="E4" s="1449"/>
      <c r="F4" s="280" t="s">
        <v>355</v>
      </c>
      <c r="G4" s="280" t="s">
        <v>356</v>
      </c>
      <c r="H4" s="280" t="s">
        <v>2360</v>
      </c>
      <c r="I4" s="280" t="s">
        <v>357</v>
      </c>
      <c r="J4" s="482" t="s">
        <v>1506</v>
      </c>
      <c r="K4" s="16"/>
      <c r="L4" s="16"/>
      <c r="M4" s="30"/>
      <c r="N4" s="30"/>
      <c r="O4" s="30"/>
      <c r="P4" s="30"/>
      <c r="Q4" s="16"/>
      <c r="S4" s="16"/>
    </row>
    <row r="5" spans="1:35" ht="18" customHeight="1">
      <c r="B5" s="1541" t="s">
        <v>358</v>
      </c>
      <c r="C5" s="1449"/>
      <c r="D5" s="902">
        <v>1922</v>
      </c>
      <c r="E5" s="883">
        <v>146467</v>
      </c>
      <c r="F5" s="883">
        <v>590079</v>
      </c>
      <c r="G5" s="883">
        <v>34446</v>
      </c>
      <c r="H5" s="883">
        <v>21628</v>
      </c>
      <c r="I5" s="904">
        <v>0</v>
      </c>
      <c r="J5" s="666">
        <v>646153</v>
      </c>
      <c r="K5" s="16"/>
      <c r="L5" s="16"/>
      <c r="M5" s="30"/>
      <c r="N5" s="30"/>
      <c r="O5" s="30"/>
      <c r="P5" s="30"/>
      <c r="Q5" s="16"/>
      <c r="S5" s="16"/>
    </row>
    <row r="6" spans="1:35" ht="18" customHeight="1">
      <c r="B6" s="1541">
        <v>4</v>
      </c>
      <c r="C6" s="1443"/>
      <c r="D6" s="1058">
        <v>119</v>
      </c>
      <c r="E6" s="665">
        <v>10532</v>
      </c>
      <c r="F6" s="903">
        <v>44478</v>
      </c>
      <c r="G6" s="665">
        <v>2750</v>
      </c>
      <c r="H6" s="665">
        <v>1409</v>
      </c>
      <c r="I6" s="904">
        <v>0</v>
      </c>
      <c r="J6" s="666">
        <v>48637</v>
      </c>
      <c r="K6" s="16"/>
      <c r="L6" s="16"/>
      <c r="M6" s="30"/>
      <c r="N6" s="30"/>
      <c r="O6" s="30"/>
      <c r="P6" s="30"/>
      <c r="Q6" s="16"/>
      <c r="S6" s="16"/>
      <c r="W6" s="88"/>
    </row>
    <row r="7" spans="1:35" ht="18" customHeight="1">
      <c r="B7" s="1541">
        <v>5</v>
      </c>
      <c r="C7" s="1443"/>
      <c r="D7" s="1058">
        <v>225</v>
      </c>
      <c r="E7" s="665">
        <v>11634</v>
      </c>
      <c r="F7" s="903">
        <v>46409</v>
      </c>
      <c r="G7" s="665">
        <v>2812</v>
      </c>
      <c r="H7" s="665">
        <v>1537</v>
      </c>
      <c r="I7" s="904">
        <v>0</v>
      </c>
      <c r="J7" s="666">
        <v>50758</v>
      </c>
      <c r="K7" s="30"/>
      <c r="L7" s="30"/>
      <c r="M7" s="16"/>
      <c r="N7" s="16"/>
      <c r="O7" s="30"/>
      <c r="P7" s="30"/>
      <c r="Q7" s="30"/>
      <c r="S7" s="30"/>
      <c r="W7" s="30"/>
    </row>
    <row r="8" spans="1:35" ht="18" customHeight="1">
      <c r="B8" s="2134">
        <v>6</v>
      </c>
      <c r="C8" s="1444"/>
      <c r="D8" s="1058">
        <v>175</v>
      </c>
      <c r="E8" s="903">
        <v>12684</v>
      </c>
      <c r="F8" s="905">
        <v>49830</v>
      </c>
      <c r="G8" s="903">
        <v>2834</v>
      </c>
      <c r="H8" s="903">
        <v>1600</v>
      </c>
      <c r="I8" s="904">
        <v>0</v>
      </c>
      <c r="J8" s="666">
        <v>54264</v>
      </c>
      <c r="K8" s="73"/>
      <c r="L8" s="73"/>
      <c r="M8" s="30"/>
      <c r="N8" s="30"/>
      <c r="O8" s="30"/>
      <c r="P8" s="30"/>
      <c r="Q8" s="73"/>
      <c r="S8" s="73"/>
      <c r="T8" s="85"/>
      <c r="U8" s="85"/>
      <c r="V8" s="85"/>
      <c r="W8" s="61"/>
    </row>
    <row r="9" spans="1:35" ht="18" customHeight="1">
      <c r="B9" s="2134">
        <v>7</v>
      </c>
      <c r="C9" s="1444"/>
      <c r="D9" s="1058">
        <v>211</v>
      </c>
      <c r="E9" s="903">
        <v>13956</v>
      </c>
      <c r="F9" s="905">
        <v>56583</v>
      </c>
      <c r="G9" s="903">
        <v>3072</v>
      </c>
      <c r="H9" s="903">
        <v>1662</v>
      </c>
      <c r="I9" s="904">
        <v>0</v>
      </c>
      <c r="J9" s="666">
        <v>61317</v>
      </c>
      <c r="K9" s="73"/>
      <c r="L9" s="73"/>
      <c r="M9" s="30"/>
      <c r="N9" s="30"/>
      <c r="O9" s="30"/>
      <c r="P9" s="30"/>
      <c r="Q9" s="73"/>
      <c r="R9" s="73"/>
      <c r="S9" s="73"/>
      <c r="T9" s="85"/>
      <c r="U9" s="85"/>
      <c r="V9" s="85"/>
      <c r="W9" s="61"/>
    </row>
    <row r="10" spans="1:35" ht="18" customHeight="1">
      <c r="B10" s="2134">
        <v>8</v>
      </c>
      <c r="C10" s="1444"/>
      <c r="D10" s="1058">
        <v>224</v>
      </c>
      <c r="E10" s="903">
        <v>13862</v>
      </c>
      <c r="F10" s="905">
        <v>55604</v>
      </c>
      <c r="G10" s="903">
        <v>3009</v>
      </c>
      <c r="H10" s="903">
        <v>1725</v>
      </c>
      <c r="I10" s="904">
        <v>0</v>
      </c>
      <c r="J10" s="666">
        <v>60338</v>
      </c>
      <c r="K10" s="73"/>
      <c r="L10" s="73"/>
      <c r="M10" s="30"/>
      <c r="N10" s="30"/>
      <c r="O10" s="30"/>
      <c r="P10" s="30"/>
      <c r="Q10" s="73"/>
      <c r="R10" s="73"/>
      <c r="S10" s="73"/>
      <c r="T10" s="85"/>
      <c r="U10" s="85"/>
      <c r="V10" s="85"/>
      <c r="W10" s="61"/>
    </row>
    <row r="11" spans="1:35" ht="18" customHeight="1">
      <c r="B11" s="2134">
        <v>9</v>
      </c>
      <c r="C11" s="1444"/>
      <c r="D11" s="1058">
        <v>123</v>
      </c>
      <c r="E11" s="903">
        <v>12262</v>
      </c>
      <c r="F11" s="905">
        <v>48880</v>
      </c>
      <c r="G11" s="903">
        <v>3077</v>
      </c>
      <c r="H11" s="903">
        <v>1502</v>
      </c>
      <c r="I11" s="904">
        <v>0</v>
      </c>
      <c r="J11" s="666">
        <v>53459</v>
      </c>
      <c r="K11" s="73"/>
      <c r="L11" s="73"/>
      <c r="M11" s="30"/>
      <c r="N11" s="30"/>
      <c r="O11" s="30"/>
      <c r="P11" s="30"/>
      <c r="Q11" s="73"/>
      <c r="R11" s="73"/>
      <c r="S11" s="73"/>
      <c r="T11" s="85"/>
      <c r="U11" s="85"/>
      <c r="V11" s="85"/>
      <c r="W11" s="61"/>
    </row>
    <row r="12" spans="1:35" ht="18" customHeight="1">
      <c r="B12" s="2134">
        <v>10</v>
      </c>
      <c r="C12" s="1444"/>
      <c r="D12" s="1058">
        <v>112</v>
      </c>
      <c r="E12" s="903">
        <v>12249</v>
      </c>
      <c r="F12" s="905">
        <v>49465</v>
      </c>
      <c r="G12" s="903">
        <v>3069</v>
      </c>
      <c r="H12" s="903">
        <v>1463</v>
      </c>
      <c r="I12" s="904">
        <v>0</v>
      </c>
      <c r="J12" s="666">
        <v>53997</v>
      </c>
      <c r="K12" s="73"/>
      <c r="L12" s="73"/>
      <c r="M12" s="30"/>
      <c r="N12" s="30"/>
      <c r="O12" s="30"/>
      <c r="P12" s="30"/>
      <c r="Q12" s="73"/>
      <c r="R12" s="73"/>
      <c r="S12" s="73"/>
      <c r="T12" s="85"/>
      <c r="U12" s="85"/>
      <c r="V12" s="85"/>
      <c r="W12" s="61"/>
    </row>
    <row r="13" spans="1:35" ht="18" customHeight="1">
      <c r="B13" s="2134">
        <v>11</v>
      </c>
      <c r="C13" s="1444"/>
      <c r="D13" s="1058">
        <v>82</v>
      </c>
      <c r="E13" s="903">
        <v>11535</v>
      </c>
      <c r="F13" s="905">
        <v>46843</v>
      </c>
      <c r="G13" s="903">
        <v>2988</v>
      </c>
      <c r="H13" s="903">
        <v>1374</v>
      </c>
      <c r="I13" s="904">
        <v>0</v>
      </c>
      <c r="J13" s="666">
        <v>51205</v>
      </c>
      <c r="K13" s="73"/>
      <c r="L13" s="73"/>
      <c r="M13" s="30"/>
      <c r="N13" s="30"/>
      <c r="O13" s="30"/>
      <c r="P13" s="30"/>
      <c r="Q13" s="73"/>
      <c r="R13" s="73"/>
      <c r="S13" s="73"/>
      <c r="T13" s="85"/>
      <c r="U13" s="85"/>
      <c r="V13" s="85"/>
      <c r="W13" s="61"/>
    </row>
    <row r="14" spans="1:35" ht="18" customHeight="1">
      <c r="B14" s="1541">
        <v>12</v>
      </c>
      <c r="C14" s="1449"/>
      <c r="D14" s="1058">
        <v>74</v>
      </c>
      <c r="E14" s="903">
        <v>11243</v>
      </c>
      <c r="F14" s="903">
        <v>46829</v>
      </c>
      <c r="G14" s="903">
        <v>2952</v>
      </c>
      <c r="H14" s="903">
        <v>1466</v>
      </c>
      <c r="I14" s="904">
        <v>0</v>
      </c>
      <c r="J14" s="666">
        <v>51247</v>
      </c>
      <c r="K14" s="73"/>
      <c r="L14" s="73"/>
      <c r="M14" s="30"/>
      <c r="N14" s="30"/>
      <c r="O14" s="30"/>
      <c r="P14" s="30"/>
      <c r="Q14" s="73"/>
      <c r="R14" s="73"/>
      <c r="S14" s="73"/>
      <c r="T14" s="85"/>
      <c r="U14" s="85"/>
      <c r="V14" s="85"/>
      <c r="W14" s="61"/>
    </row>
    <row r="15" spans="1:35" ht="18" customHeight="1">
      <c r="B15" s="1541">
        <v>1</v>
      </c>
      <c r="C15" s="1449"/>
      <c r="D15" s="1058">
        <v>100</v>
      </c>
      <c r="E15" s="903">
        <v>11191</v>
      </c>
      <c r="F15" s="903">
        <v>45344</v>
      </c>
      <c r="G15" s="903">
        <v>2829</v>
      </c>
      <c r="H15" s="903">
        <v>1292</v>
      </c>
      <c r="I15" s="904">
        <v>0</v>
      </c>
      <c r="J15" s="666">
        <v>49465</v>
      </c>
      <c r="K15" s="73"/>
      <c r="L15" s="73"/>
      <c r="M15" s="30"/>
      <c r="N15" s="30"/>
      <c r="O15" s="30"/>
      <c r="P15" s="30"/>
      <c r="Q15" s="73"/>
      <c r="R15" s="73"/>
      <c r="S15" s="73"/>
      <c r="T15" s="85"/>
      <c r="U15" s="85"/>
      <c r="V15" s="85"/>
      <c r="W15" s="61"/>
    </row>
    <row r="16" spans="1:35" ht="18" customHeight="1">
      <c r="B16" s="1541">
        <v>2</v>
      </c>
      <c r="C16" s="1449"/>
      <c r="D16" s="1058">
        <v>111</v>
      </c>
      <c r="E16" s="903">
        <v>11478</v>
      </c>
      <c r="F16" s="903">
        <v>46621</v>
      </c>
      <c r="G16" s="903">
        <v>2808</v>
      </c>
      <c r="H16" s="903">
        <v>1204</v>
      </c>
      <c r="I16" s="904">
        <v>0</v>
      </c>
      <c r="J16" s="666">
        <v>50633</v>
      </c>
      <c r="K16" s="73"/>
      <c r="L16" s="73"/>
      <c r="M16" s="30"/>
      <c r="N16" s="30"/>
      <c r="O16" s="30"/>
      <c r="P16" s="30"/>
      <c r="Q16" s="73"/>
      <c r="R16" s="73"/>
      <c r="S16" s="73"/>
      <c r="T16" s="85"/>
      <c r="U16" s="85"/>
      <c r="V16" s="85"/>
      <c r="W16" s="61"/>
    </row>
    <row r="17" spans="1:35" ht="18" customHeight="1">
      <c r="B17" s="1541">
        <v>3</v>
      </c>
      <c r="C17" s="2395"/>
      <c r="D17" s="1058">
        <v>90</v>
      </c>
      <c r="E17" s="665">
        <v>12283</v>
      </c>
      <c r="F17" s="903">
        <v>49767</v>
      </c>
      <c r="G17" s="665">
        <v>2960</v>
      </c>
      <c r="H17" s="665">
        <v>1473</v>
      </c>
      <c r="I17" s="904">
        <v>0</v>
      </c>
      <c r="J17" s="666">
        <v>54200</v>
      </c>
      <c r="K17" s="30"/>
      <c r="L17" s="30"/>
      <c r="M17" s="30"/>
      <c r="N17" s="30"/>
      <c r="O17" s="30"/>
      <c r="P17" s="30"/>
      <c r="Q17" s="30"/>
      <c r="R17" s="30"/>
      <c r="S17" s="30"/>
      <c r="W17" s="30"/>
    </row>
    <row r="18" spans="1:35" ht="18" customHeight="1">
      <c r="B18" s="1541" t="s">
        <v>1569</v>
      </c>
      <c r="C18" s="2395"/>
      <c r="D18" s="883">
        <f t="shared" ref="D18:J18" si="0">SUM(D6:D17)</f>
        <v>1646</v>
      </c>
      <c r="E18" s="883">
        <f t="shared" si="0"/>
        <v>144909</v>
      </c>
      <c r="F18" s="883">
        <f t="shared" si="0"/>
        <v>586653</v>
      </c>
      <c r="G18" s="883">
        <f t="shared" si="0"/>
        <v>35160</v>
      </c>
      <c r="H18" s="883">
        <f t="shared" si="0"/>
        <v>17707</v>
      </c>
      <c r="I18" s="883">
        <f t="shared" si="0"/>
        <v>0</v>
      </c>
      <c r="J18" s="884">
        <f t="shared" si="0"/>
        <v>639520</v>
      </c>
      <c r="K18" s="30"/>
      <c r="L18" s="30"/>
      <c r="M18" s="30"/>
      <c r="N18" s="30"/>
      <c r="O18" s="30"/>
      <c r="P18" s="30"/>
      <c r="Q18" s="30"/>
      <c r="R18" s="30"/>
      <c r="S18" s="30"/>
      <c r="W18" s="30"/>
    </row>
    <row r="19" spans="1:35" ht="18" customHeight="1">
      <c r="B19" s="1541" t="s">
        <v>1687</v>
      </c>
      <c r="C19" s="1449"/>
      <c r="D19" s="667">
        <f t="shared" ref="D19:J19" si="1">AVERAGE(D6:D17)</f>
        <v>137.16666666666666</v>
      </c>
      <c r="E19" s="667">
        <f t="shared" si="1"/>
        <v>12075.75</v>
      </c>
      <c r="F19" s="667">
        <f t="shared" si="1"/>
        <v>48887.75</v>
      </c>
      <c r="G19" s="667">
        <f t="shared" si="1"/>
        <v>2930</v>
      </c>
      <c r="H19" s="667">
        <f t="shared" si="1"/>
        <v>1475.5833333333333</v>
      </c>
      <c r="I19" s="667">
        <f t="shared" si="1"/>
        <v>0</v>
      </c>
      <c r="J19" s="1177">
        <f t="shared" si="1"/>
        <v>53293.333333333336</v>
      </c>
      <c r="K19" s="30"/>
      <c r="L19" s="30"/>
      <c r="M19" s="30"/>
      <c r="N19" s="30"/>
      <c r="O19" s="30"/>
      <c r="P19" s="30"/>
      <c r="Q19" s="30"/>
      <c r="R19" s="30"/>
      <c r="S19" s="30"/>
      <c r="W19" s="30"/>
    </row>
    <row r="20" spans="1:35" ht="18" customHeight="1">
      <c r="B20" s="2416" t="s">
        <v>1688</v>
      </c>
      <c r="C20" s="2417"/>
      <c r="D20" s="962">
        <f>D18-D5</f>
        <v>-276</v>
      </c>
      <c r="E20" s="962">
        <f t="shared" ref="E20:J20" si="2">E18-E5</f>
        <v>-1558</v>
      </c>
      <c r="F20" s="962">
        <f t="shared" si="2"/>
        <v>-3426</v>
      </c>
      <c r="G20" s="962">
        <f t="shared" si="2"/>
        <v>714</v>
      </c>
      <c r="H20" s="962">
        <f t="shared" si="2"/>
        <v>-3921</v>
      </c>
      <c r="I20" s="962">
        <f t="shared" si="2"/>
        <v>0</v>
      </c>
      <c r="J20" s="1178">
        <f t="shared" si="2"/>
        <v>-6633</v>
      </c>
      <c r="K20" s="30"/>
      <c r="L20" s="30"/>
      <c r="M20" s="30"/>
      <c r="N20" s="30"/>
      <c r="O20" s="30"/>
      <c r="P20" s="30"/>
      <c r="Q20" s="30"/>
      <c r="R20" s="30"/>
      <c r="S20" s="30"/>
      <c r="W20" s="30"/>
    </row>
    <row r="21" spans="1:35">
      <c r="B21" s="1314" t="s">
        <v>2361</v>
      </c>
      <c r="C21" s="1314"/>
      <c r="D21" s="1059"/>
      <c r="E21" s="295"/>
      <c r="F21" s="30"/>
      <c r="G21" s="30"/>
      <c r="H21" s="30"/>
      <c r="I21" s="2420"/>
      <c r="J21" s="2420"/>
      <c r="K21" s="30"/>
      <c r="L21" s="30"/>
      <c r="M21" s="30"/>
      <c r="N21" s="30"/>
      <c r="O21" s="30"/>
      <c r="P21" s="30"/>
      <c r="Q21" s="30"/>
      <c r="R21" s="30"/>
      <c r="S21" s="30"/>
      <c r="W21" s="30"/>
    </row>
    <row r="22" spans="1:35">
      <c r="B22" s="2422"/>
      <c r="C22" s="2422"/>
      <c r="D22" s="354"/>
      <c r="E22" s="291"/>
    </row>
    <row r="23" spans="1:35">
      <c r="B23" s="10"/>
      <c r="C23" s="10"/>
      <c r="D23" s="10"/>
      <c r="E23" s="10"/>
      <c r="F23" s="10"/>
    </row>
    <row r="24" spans="1:35" s="148" customFormat="1" ht="26.25" customHeight="1">
      <c r="A24" s="1358" t="s">
        <v>2390</v>
      </c>
      <c r="B24" s="195"/>
      <c r="C24" s="195"/>
      <c r="D24" s="195"/>
      <c r="E24" s="195"/>
      <c r="F24" s="195"/>
      <c r="G24" s="195"/>
      <c r="H24" s="195"/>
      <c r="I24" s="195"/>
      <c r="J24" s="195"/>
      <c r="K24" s="150"/>
      <c r="L24" s="150"/>
      <c r="M24" s="150"/>
      <c r="N24" s="150"/>
      <c r="O24" s="150"/>
      <c r="P24" s="150"/>
      <c r="Q24" s="150"/>
      <c r="R24" s="150"/>
      <c r="S24" s="150"/>
      <c r="T24" s="150"/>
      <c r="U24" s="150"/>
      <c r="V24" s="150"/>
      <c r="W24" s="150"/>
      <c r="X24" s="149"/>
      <c r="Y24" s="149"/>
      <c r="Z24" s="149"/>
      <c r="AA24" s="149"/>
      <c r="AB24" s="149"/>
      <c r="AC24" s="149"/>
      <c r="AD24" s="149"/>
      <c r="AE24" s="149"/>
      <c r="AF24" s="149"/>
      <c r="AG24" s="149"/>
      <c r="AH24" s="149"/>
      <c r="AI24" s="149"/>
    </row>
    <row r="25" spans="1:35" ht="15.95" customHeight="1">
      <c r="D25" s="2421" t="s">
        <v>492</v>
      </c>
      <c r="E25" s="2421"/>
      <c r="F25" s="2421"/>
    </row>
    <row r="26" spans="1:35" ht="18" customHeight="1">
      <c r="B26" s="1540" t="s">
        <v>1689</v>
      </c>
      <c r="C26" s="1485"/>
      <c r="D26" s="427" t="s">
        <v>1513</v>
      </c>
      <c r="E26" s="498" t="s">
        <v>1570</v>
      </c>
      <c r="F26" s="1170" t="s">
        <v>1840</v>
      </c>
      <c r="G26" s="1170" t="s">
        <v>1569</v>
      </c>
      <c r="H26" s="156"/>
      <c r="I26" s="67"/>
      <c r="J26" s="67"/>
      <c r="K26" s="67"/>
      <c r="L26" s="67"/>
      <c r="M26" s="67"/>
    </row>
    <row r="27" spans="1:35" ht="18" customHeight="1">
      <c r="B27" s="1541" t="s">
        <v>2362</v>
      </c>
      <c r="C27" s="1449"/>
      <c r="D27" s="947">
        <v>235</v>
      </c>
      <c r="E27" s="903">
        <v>208</v>
      </c>
      <c r="F27" s="1315">
        <v>6</v>
      </c>
      <c r="G27" s="1171">
        <v>449</v>
      </c>
      <c r="H27" s="73"/>
      <c r="I27" s="73"/>
      <c r="J27" s="73"/>
      <c r="K27" s="111"/>
      <c r="L27" s="111"/>
      <c r="M27" s="111"/>
    </row>
    <row r="28" spans="1:35" ht="18" customHeight="1">
      <c r="B28" s="1541" t="s">
        <v>2363</v>
      </c>
      <c r="C28" s="1449"/>
      <c r="D28" s="947">
        <v>907</v>
      </c>
      <c r="E28" s="903">
        <v>1143</v>
      </c>
      <c r="F28" s="1315">
        <v>3</v>
      </c>
      <c r="G28" s="1172">
        <v>2053</v>
      </c>
      <c r="H28" s="1173"/>
      <c r="I28" s="73"/>
      <c r="J28" s="73"/>
      <c r="K28" s="111"/>
      <c r="L28" s="111"/>
      <c r="M28" s="111"/>
      <c r="N28" s="112"/>
    </row>
    <row r="29" spans="1:35" ht="18" customHeight="1">
      <c r="B29" s="1541" t="s">
        <v>2364</v>
      </c>
      <c r="C29" s="1449"/>
      <c r="D29" s="575">
        <v>250</v>
      </c>
      <c r="E29" s="903">
        <v>311</v>
      </c>
      <c r="F29" s="1315">
        <v>0</v>
      </c>
      <c r="G29" s="1171">
        <v>561</v>
      </c>
      <c r="H29" s="73"/>
      <c r="I29" s="73"/>
      <c r="J29" s="73"/>
      <c r="K29" s="111"/>
      <c r="L29" s="111"/>
      <c r="M29" s="111"/>
      <c r="N29" s="112"/>
    </row>
    <row r="30" spans="1:35" ht="18" customHeight="1">
      <c r="B30" s="1541" t="s">
        <v>2365</v>
      </c>
      <c r="C30" s="1449"/>
      <c r="D30" s="947">
        <v>130</v>
      </c>
      <c r="E30" s="903">
        <v>196</v>
      </c>
      <c r="F30" s="1315">
        <v>0</v>
      </c>
      <c r="G30" s="1172">
        <v>326</v>
      </c>
      <c r="H30" s="1173"/>
      <c r="I30" s="73"/>
      <c r="J30" s="73"/>
      <c r="K30" s="111"/>
      <c r="L30" s="111"/>
      <c r="M30" s="111"/>
      <c r="N30" s="112"/>
    </row>
    <row r="31" spans="1:35" ht="18" customHeight="1">
      <c r="B31" s="1541" t="s">
        <v>2366</v>
      </c>
      <c r="C31" s="1449"/>
      <c r="D31" s="947">
        <v>170</v>
      </c>
      <c r="E31" s="903">
        <v>306</v>
      </c>
      <c r="F31" s="1315">
        <v>2</v>
      </c>
      <c r="G31" s="1172">
        <v>478</v>
      </c>
      <c r="H31" s="1173"/>
      <c r="I31" s="73"/>
      <c r="J31" s="73"/>
      <c r="K31" s="111"/>
      <c r="L31" s="111"/>
      <c r="M31" s="111"/>
      <c r="N31" s="112"/>
    </row>
    <row r="32" spans="1:35" ht="18" customHeight="1">
      <c r="B32" s="1541" t="s">
        <v>2367</v>
      </c>
      <c r="C32" s="1449"/>
      <c r="D32" s="947">
        <v>165</v>
      </c>
      <c r="E32" s="903">
        <v>408</v>
      </c>
      <c r="F32" s="1315">
        <v>3</v>
      </c>
      <c r="G32" s="1172">
        <v>576</v>
      </c>
      <c r="H32" s="1173"/>
      <c r="I32" s="73"/>
      <c r="J32" s="73"/>
      <c r="K32" s="111"/>
      <c r="L32" s="111"/>
      <c r="M32" s="111"/>
      <c r="N32" s="112"/>
    </row>
    <row r="33" spans="2:13" ht="18" customHeight="1">
      <c r="B33" s="2418" t="s">
        <v>2368</v>
      </c>
      <c r="C33" s="2419"/>
      <c r="D33" s="947">
        <v>479</v>
      </c>
      <c r="E33" s="903">
        <v>1426</v>
      </c>
      <c r="F33" s="1315">
        <v>6</v>
      </c>
      <c r="G33" s="1172">
        <v>1911</v>
      </c>
      <c r="H33" s="1173"/>
      <c r="I33" s="73"/>
      <c r="J33" s="73"/>
      <c r="K33" s="111"/>
      <c r="L33" s="111"/>
      <c r="M33" s="111"/>
    </row>
    <row r="34" spans="2:13" ht="18" customHeight="1">
      <c r="B34" s="2418" t="s">
        <v>2369</v>
      </c>
      <c r="C34" s="2419"/>
      <c r="D34" s="947">
        <v>914</v>
      </c>
      <c r="E34" s="903">
        <v>1844</v>
      </c>
      <c r="F34" s="1315">
        <v>2</v>
      </c>
      <c r="G34" s="1172">
        <v>2760</v>
      </c>
      <c r="H34" s="1173"/>
      <c r="I34" s="73"/>
      <c r="J34" s="73"/>
      <c r="K34" s="111"/>
      <c r="L34" s="111"/>
      <c r="M34" s="111"/>
    </row>
    <row r="35" spans="2:13" ht="18" customHeight="1">
      <c r="B35" s="2418" t="s">
        <v>2370</v>
      </c>
      <c r="C35" s="2419"/>
      <c r="D35" s="947">
        <v>565</v>
      </c>
      <c r="E35" s="903">
        <v>931</v>
      </c>
      <c r="F35" s="1315">
        <v>5</v>
      </c>
      <c r="G35" s="1171">
        <v>1501</v>
      </c>
      <c r="H35" s="73"/>
      <c r="I35" s="73"/>
      <c r="J35" s="73"/>
      <c r="K35" s="111"/>
      <c r="L35" s="111"/>
      <c r="M35" s="111"/>
    </row>
    <row r="36" spans="2:13" ht="18" customHeight="1">
      <c r="B36" s="2418" t="s">
        <v>2371</v>
      </c>
      <c r="C36" s="2419"/>
      <c r="D36" s="947">
        <v>730</v>
      </c>
      <c r="E36" s="903">
        <v>916</v>
      </c>
      <c r="F36" s="1315">
        <v>2</v>
      </c>
      <c r="G36" s="1171">
        <v>1648</v>
      </c>
      <c r="H36" s="73"/>
      <c r="I36" s="73"/>
      <c r="J36" s="73"/>
      <c r="K36" s="111"/>
      <c r="L36" s="111"/>
      <c r="M36" s="111"/>
    </row>
    <row r="37" spans="2:13" ht="18" customHeight="1">
      <c r="B37" s="2418" t="s">
        <v>2372</v>
      </c>
      <c r="C37" s="2419"/>
      <c r="D37" s="947">
        <v>629</v>
      </c>
      <c r="E37" s="903">
        <v>481</v>
      </c>
      <c r="F37" s="1315">
        <v>2</v>
      </c>
      <c r="G37" s="1172">
        <v>1112</v>
      </c>
      <c r="H37" s="1173"/>
      <c r="I37" s="73"/>
      <c r="J37" s="73"/>
      <c r="K37" s="111"/>
      <c r="L37" s="111"/>
      <c r="M37" s="111"/>
    </row>
    <row r="38" spans="2:13" ht="18" customHeight="1">
      <c r="B38" s="2418" t="s">
        <v>2373</v>
      </c>
      <c r="C38" s="2419"/>
      <c r="D38" s="947">
        <v>130</v>
      </c>
      <c r="E38" s="903">
        <v>67</v>
      </c>
      <c r="F38" s="1315">
        <v>0</v>
      </c>
      <c r="G38" s="1172">
        <v>197</v>
      </c>
      <c r="H38" s="1173"/>
      <c r="I38" s="73"/>
      <c r="J38" s="73"/>
      <c r="K38" s="111"/>
      <c r="L38" s="111"/>
      <c r="M38" s="111"/>
    </row>
    <row r="39" spans="2:13" ht="18" customHeight="1">
      <c r="B39" s="1577" t="s">
        <v>1506</v>
      </c>
      <c r="C39" s="2073"/>
      <c r="D39" s="842">
        <f>SUM(D27:D38)</f>
        <v>5304</v>
      </c>
      <c r="E39" s="948">
        <f>SUM(E27:E38)</f>
        <v>8237</v>
      </c>
      <c r="F39" s="1313">
        <f>SUM(F27:F38)</f>
        <v>31</v>
      </c>
      <c r="G39" s="1174">
        <f>SUM(G27:G38)</f>
        <v>13572</v>
      </c>
      <c r="H39" s="73"/>
      <c r="I39" s="73"/>
      <c r="J39" s="73"/>
      <c r="K39" s="111"/>
      <c r="L39" s="111"/>
      <c r="M39" s="111"/>
    </row>
    <row r="40" spans="2:13" ht="18" customHeight="1">
      <c r="B40" s="1314" t="s">
        <v>2389</v>
      </c>
      <c r="C40" s="1314"/>
      <c r="D40" s="82"/>
      <c r="E40" s="1151"/>
      <c r="F40" s="158"/>
      <c r="G40" s="61"/>
      <c r="H40" s="73"/>
      <c r="I40" s="73"/>
      <c r="J40" s="73"/>
      <c r="K40" s="111"/>
      <c r="L40" s="111"/>
      <c r="M40" s="111"/>
    </row>
    <row r="41" spans="2:13" ht="18" customHeight="1">
      <c r="B41" s="2423"/>
      <c r="C41" s="2423"/>
      <c r="D41" s="30"/>
      <c r="E41" s="159"/>
      <c r="F41" s="61"/>
      <c r="G41" s="61"/>
      <c r="H41" s="73"/>
      <c r="I41" s="73"/>
      <c r="J41" s="73"/>
      <c r="K41" s="111"/>
      <c r="L41" s="111"/>
      <c r="M41" s="111"/>
    </row>
    <row r="42" spans="2:13" ht="18" customHeight="1">
      <c r="B42" s="2423"/>
      <c r="C42" s="2423"/>
      <c r="D42" s="30"/>
      <c r="E42" s="159"/>
      <c r="F42" s="61"/>
      <c r="G42" s="61"/>
      <c r="H42" s="73"/>
      <c r="I42" s="73"/>
      <c r="J42" s="73"/>
      <c r="K42" s="111"/>
      <c r="L42" s="111"/>
      <c r="M42" s="111"/>
    </row>
    <row r="43" spans="2:13" ht="18" customHeight="1">
      <c r="B43" s="2423"/>
      <c r="C43" s="2423"/>
      <c r="D43" s="30"/>
      <c r="E43" s="159"/>
      <c r="F43" s="61"/>
      <c r="G43" s="61"/>
      <c r="H43" s="73"/>
      <c r="I43" s="73"/>
      <c r="J43" s="73"/>
      <c r="K43" s="111"/>
      <c r="L43" s="111"/>
      <c r="M43" s="111"/>
    </row>
    <row r="44" spans="2:13" ht="18" customHeight="1">
      <c r="B44" s="2423"/>
      <c r="C44" s="2423"/>
      <c r="D44" s="30"/>
      <c r="E44" s="159"/>
      <c r="F44" s="61"/>
      <c r="G44" s="61"/>
      <c r="H44" s="73"/>
      <c r="I44" s="73"/>
      <c r="J44" s="73"/>
      <c r="K44" s="111"/>
      <c r="L44" s="111"/>
      <c r="M44" s="111"/>
    </row>
    <row r="45" spans="2:13" ht="18" customHeight="1">
      <c r="B45" s="2423"/>
      <c r="C45" s="2423"/>
      <c r="D45" s="2423"/>
      <c r="E45" s="159"/>
      <c r="F45" s="159"/>
      <c r="G45" s="159"/>
      <c r="H45" s="73"/>
      <c r="I45" s="73"/>
      <c r="J45" s="73"/>
      <c r="K45" s="111"/>
      <c r="L45" s="111"/>
      <c r="M45" s="111"/>
    </row>
    <row r="46" spans="2:13" ht="15" customHeight="1">
      <c r="B46" s="16"/>
      <c r="C46" s="16"/>
      <c r="D46" s="16"/>
      <c r="E46" s="16"/>
      <c r="F46" s="73"/>
      <c r="G46" s="73"/>
      <c r="H46" s="73"/>
      <c r="I46" s="73"/>
      <c r="J46" s="73"/>
      <c r="K46" s="111"/>
      <c r="L46" s="111"/>
      <c r="M46" s="111"/>
    </row>
  </sheetData>
  <mergeCells count="42">
    <mergeCell ref="B43:C43"/>
    <mergeCell ref="B44:C44"/>
    <mergeCell ref="B45:D45"/>
    <mergeCell ref="B39:C39"/>
    <mergeCell ref="B41:C41"/>
    <mergeCell ref="B42:C42"/>
    <mergeCell ref="I21:J21"/>
    <mergeCell ref="B26:C26"/>
    <mergeCell ref="B27:C27"/>
    <mergeCell ref="B28:C28"/>
    <mergeCell ref="D25:F25"/>
    <mergeCell ref="B22:C22"/>
    <mergeCell ref="B36:C36"/>
    <mergeCell ref="B33:C33"/>
    <mergeCell ref="B34:C34"/>
    <mergeCell ref="B38:C38"/>
    <mergeCell ref="B37:C37"/>
    <mergeCell ref="B35:C35"/>
    <mergeCell ref="B20:C20"/>
    <mergeCell ref="B29:C29"/>
    <mergeCell ref="B31:C31"/>
    <mergeCell ref="B32:C32"/>
    <mergeCell ref="B13:C13"/>
    <mergeCell ref="B14:C14"/>
    <mergeCell ref="B15:C15"/>
    <mergeCell ref="B16:C16"/>
    <mergeCell ref="B17:C17"/>
    <mergeCell ref="B18:C18"/>
    <mergeCell ref="B19:C19"/>
    <mergeCell ref="B30:C30"/>
    <mergeCell ref="B3:C4"/>
    <mergeCell ref="D3:D4"/>
    <mergeCell ref="E3:E4"/>
    <mergeCell ref="F3:J3"/>
    <mergeCell ref="B9:C9"/>
    <mergeCell ref="B11:C11"/>
    <mergeCell ref="B12:C12"/>
    <mergeCell ref="B5:C5"/>
    <mergeCell ref="B6:C6"/>
    <mergeCell ref="B7:C7"/>
    <mergeCell ref="B8:C8"/>
    <mergeCell ref="B10:C10"/>
  </mergeCells>
  <phoneticPr fontId="2"/>
  <pageMargins left="0.75" right="0.75" top="1" bottom="1" header="0.51200000000000001" footer="0.51200000000000001"/>
  <pageSetup paperSize="9" orientation="portrait"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I15" sqref="I15"/>
    </sheetView>
  </sheetViews>
  <sheetFormatPr defaultRowHeight="12"/>
  <cols>
    <col min="1" max="1" width="1.25" style="21" customWidth="1"/>
    <col min="2" max="3" width="3.875" style="21" customWidth="1"/>
    <col min="4" max="4" width="9.375" style="21" customWidth="1"/>
    <col min="5" max="7" width="11.625" style="21" customWidth="1"/>
    <col min="8" max="8" width="8" style="21" bestFit="1" customWidth="1"/>
    <col min="9" max="9" width="9.625" style="21" bestFit="1" customWidth="1"/>
    <col min="10" max="10" width="14.125" style="21" bestFit="1" customWidth="1"/>
    <col min="11" max="19" width="3.875" style="21" customWidth="1"/>
    <col min="20" max="20" width="6.5" style="21" customWidth="1"/>
    <col min="21" max="21" width="3.875" style="21" customWidth="1"/>
    <col min="22" max="22" width="4" style="21" customWidth="1"/>
    <col min="23" max="16384" width="9" style="21"/>
  </cols>
  <sheetData>
    <row r="1" spans="1:35" s="148" customFormat="1" ht="26.25" customHeight="1">
      <c r="A1" s="1358" t="s">
        <v>2382</v>
      </c>
      <c r="B1" s="1359"/>
      <c r="C1" s="1359"/>
      <c r="D1" s="1359"/>
      <c r="E1" s="1359"/>
      <c r="F1" s="1359"/>
      <c r="G1" s="195"/>
      <c r="H1" s="195"/>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c r="B2" s="291"/>
      <c r="C2" s="291" t="s">
        <v>749</v>
      </c>
      <c r="D2" s="291"/>
      <c r="E2" s="331"/>
    </row>
    <row r="3" spans="1:35" ht="18.75" customHeight="1">
      <c r="B3" s="1540" t="s">
        <v>750</v>
      </c>
      <c r="C3" s="1448"/>
      <c r="D3" s="1448"/>
      <c r="E3" s="499" t="s">
        <v>2374</v>
      </c>
      <c r="F3" s="67"/>
      <c r="G3" s="67"/>
      <c r="H3" s="67"/>
      <c r="I3" s="67"/>
      <c r="J3" s="67"/>
    </row>
    <row r="4" spans="1:35" ht="18.75" customHeight="1">
      <c r="B4" s="1541" t="s">
        <v>2120</v>
      </c>
      <c r="C4" s="1449"/>
      <c r="D4" s="1449"/>
      <c r="E4" s="884">
        <v>10544</v>
      </c>
      <c r="F4" s="906"/>
      <c r="G4" s="906"/>
      <c r="H4" s="73"/>
      <c r="I4" s="73"/>
      <c r="J4" s="73"/>
    </row>
    <row r="5" spans="1:35" ht="18.75" customHeight="1">
      <c r="B5" s="1541" t="s">
        <v>909</v>
      </c>
      <c r="C5" s="1449"/>
      <c r="D5" s="1449"/>
      <c r="E5" s="884">
        <v>2389</v>
      </c>
      <c r="F5" s="906"/>
      <c r="H5" s="73"/>
      <c r="I5" s="73"/>
      <c r="J5" s="73"/>
    </row>
    <row r="6" spans="1:35" ht="18.75" customHeight="1">
      <c r="B6" s="1541" t="s">
        <v>771</v>
      </c>
      <c r="C6" s="1449"/>
      <c r="D6" s="1449"/>
      <c r="E6" s="884">
        <v>228</v>
      </c>
      <c r="F6" s="906"/>
      <c r="H6" s="73"/>
      <c r="I6" s="73"/>
      <c r="J6" s="73"/>
    </row>
    <row r="7" spans="1:35" ht="18.75" customHeight="1">
      <c r="B7" s="1541" t="s">
        <v>910</v>
      </c>
      <c r="C7" s="1449"/>
      <c r="D7" s="1449"/>
      <c r="E7" s="884">
        <v>102</v>
      </c>
      <c r="F7" s="906"/>
      <c r="H7" s="73"/>
      <c r="I7" s="73"/>
      <c r="J7" s="73"/>
    </row>
    <row r="8" spans="1:35" ht="18.75" customHeight="1">
      <c r="B8" s="1541" t="s">
        <v>1568</v>
      </c>
      <c r="C8" s="1449"/>
      <c r="D8" s="1449"/>
      <c r="E8" s="884">
        <v>309</v>
      </c>
      <c r="F8" s="906"/>
      <c r="G8" s="906"/>
      <c r="H8" s="73"/>
      <c r="I8" s="73"/>
      <c r="J8" s="73"/>
    </row>
    <row r="9" spans="1:35" ht="18.75" customHeight="1">
      <c r="B9" s="1577" t="s">
        <v>1506</v>
      </c>
      <c r="C9" s="2073"/>
      <c r="D9" s="2073"/>
      <c r="E9" s="893">
        <f>SUM(E4:E8)</f>
        <v>13572</v>
      </c>
      <c r="F9" s="906"/>
      <c r="G9" s="906"/>
      <c r="H9" s="73"/>
      <c r="I9" s="73"/>
      <c r="J9" s="73"/>
    </row>
    <row r="10" spans="1:35" ht="18.75" customHeight="1">
      <c r="B10" s="1314" t="s">
        <v>2389</v>
      </c>
      <c r="C10" s="1151"/>
      <c r="D10" s="1151"/>
      <c r="E10" s="1151"/>
      <c r="F10" s="277"/>
      <c r="G10" s="906"/>
      <c r="H10" s="73"/>
      <c r="I10" s="73"/>
      <c r="J10" s="73"/>
    </row>
    <row r="11" spans="1:35" s="148" customFormat="1" ht="26.25" customHeight="1">
      <c r="A11" s="1358" t="s">
        <v>2383</v>
      </c>
      <c r="B11" s="1359"/>
      <c r="C11" s="1359"/>
      <c r="D11" s="1359"/>
      <c r="E11" s="1359"/>
      <c r="F11" s="1359"/>
      <c r="G11" s="1359"/>
      <c r="H11" s="195"/>
      <c r="I11" s="150"/>
      <c r="J11" s="150"/>
      <c r="K11" s="150"/>
      <c r="L11" s="150"/>
      <c r="M11" s="150"/>
      <c r="N11" s="150"/>
      <c r="O11" s="150"/>
      <c r="P11" s="150"/>
      <c r="Q11" s="150"/>
      <c r="R11" s="150"/>
      <c r="S11" s="150"/>
      <c r="T11" s="150"/>
      <c r="U11" s="150"/>
      <c r="V11" s="150"/>
      <c r="W11" s="150"/>
      <c r="X11" s="149"/>
      <c r="Y11" s="149"/>
      <c r="Z11" s="149"/>
      <c r="AA11" s="149"/>
      <c r="AB11" s="149"/>
      <c r="AC11" s="149"/>
      <c r="AD11" s="149"/>
      <c r="AE11" s="149"/>
      <c r="AF11" s="149"/>
      <c r="AG11" s="149"/>
      <c r="AH11" s="149"/>
      <c r="AI11" s="149"/>
    </row>
    <row r="12" spans="1:35" ht="15.95" customHeight="1">
      <c r="E12" s="1498" t="s">
        <v>496</v>
      </c>
      <c r="F12" s="1498"/>
      <c r="G12" s="331" t="s">
        <v>911</v>
      </c>
    </row>
    <row r="13" spans="1:35" ht="15.95" customHeight="1">
      <c r="B13" s="2273"/>
      <c r="C13" s="2274"/>
      <c r="D13" s="1367"/>
      <c r="E13" s="1070" t="s">
        <v>1506</v>
      </c>
      <c r="F13" s="1368" t="s">
        <v>1635</v>
      </c>
      <c r="G13" s="30"/>
    </row>
    <row r="14" spans="1:35" ht="15.95" customHeight="1">
      <c r="B14" s="2428" t="s">
        <v>1624</v>
      </c>
      <c r="C14" s="2429"/>
      <c r="D14" s="1364" t="s">
        <v>1625</v>
      </c>
      <c r="E14" s="1365">
        <v>272109</v>
      </c>
      <c r="F14" s="1366">
        <v>17651</v>
      </c>
      <c r="G14" s="30"/>
    </row>
    <row r="15" spans="1:35" ht="15.95" customHeight="1">
      <c r="B15" s="2430"/>
      <c r="C15" s="2431"/>
      <c r="D15" s="668" t="s">
        <v>1626</v>
      </c>
      <c r="E15" s="672">
        <v>117776</v>
      </c>
      <c r="F15" s="673">
        <v>12889</v>
      </c>
      <c r="G15" s="16"/>
    </row>
    <row r="16" spans="1:35" ht="15.95" customHeight="1">
      <c r="B16" s="2426"/>
      <c r="C16" s="2427"/>
      <c r="D16" s="664" t="s">
        <v>298</v>
      </c>
      <c r="E16" s="907">
        <f>SUM(E14:E15)</f>
        <v>389885</v>
      </c>
      <c r="F16" s="908">
        <f>SUM(F14:F15)</f>
        <v>30540</v>
      </c>
      <c r="G16" s="162"/>
    </row>
    <row r="17" spans="2:11" ht="15.95" customHeight="1">
      <c r="B17" s="2432" t="s">
        <v>1628</v>
      </c>
      <c r="C17" s="2433"/>
      <c r="D17" s="669" t="s">
        <v>1629</v>
      </c>
      <c r="E17" s="674">
        <v>4491</v>
      </c>
      <c r="F17" s="675">
        <v>181</v>
      </c>
      <c r="G17" s="162"/>
    </row>
    <row r="18" spans="2:11" ht="15.95" customHeight="1">
      <c r="B18" s="2430"/>
      <c r="C18" s="2431"/>
      <c r="D18" s="668" t="s">
        <v>1630</v>
      </c>
      <c r="E18" s="672">
        <v>949</v>
      </c>
      <c r="F18" s="676">
        <v>10</v>
      </c>
      <c r="G18" s="162"/>
    </row>
    <row r="19" spans="2:11" ht="15.95" customHeight="1">
      <c r="B19" s="2430"/>
      <c r="C19" s="2431"/>
      <c r="D19" s="668" t="s">
        <v>1631</v>
      </c>
      <c r="E19" s="672">
        <v>1074</v>
      </c>
      <c r="F19" s="676">
        <v>0</v>
      </c>
      <c r="G19" s="162"/>
    </row>
    <row r="20" spans="2:11" ht="15.95" customHeight="1">
      <c r="B20" s="2430"/>
      <c r="C20" s="2431"/>
      <c r="D20" s="668" t="s">
        <v>1632</v>
      </c>
      <c r="E20" s="672">
        <v>892</v>
      </c>
      <c r="F20" s="676">
        <v>0</v>
      </c>
      <c r="G20" s="162"/>
    </row>
    <row r="21" spans="2:11" ht="15.95" customHeight="1">
      <c r="B21" s="2430"/>
      <c r="C21" s="2431"/>
      <c r="D21" s="668" t="s">
        <v>1633</v>
      </c>
      <c r="E21" s="672">
        <v>10</v>
      </c>
      <c r="F21" s="676">
        <v>0</v>
      </c>
      <c r="G21" s="162"/>
    </row>
    <row r="22" spans="2:11" ht="15.95" customHeight="1">
      <c r="B22" s="2430"/>
      <c r="C22" s="2431"/>
      <c r="D22" s="668" t="s">
        <v>1634</v>
      </c>
      <c r="E22" s="672">
        <v>310</v>
      </c>
      <c r="F22" s="676">
        <v>0</v>
      </c>
      <c r="G22" s="1388"/>
      <c r="H22" s="67"/>
      <c r="I22" s="67"/>
      <c r="J22" s="67"/>
    </row>
    <row r="23" spans="2:11" ht="15.95" customHeight="1">
      <c r="B23" s="2430"/>
      <c r="C23" s="2431"/>
      <c r="D23" s="668" t="s">
        <v>1627</v>
      </c>
      <c r="E23" s="677">
        <v>0</v>
      </c>
      <c r="F23" s="676">
        <v>0</v>
      </c>
      <c r="G23" s="1175"/>
      <c r="H23" s="73"/>
      <c r="I23" s="73"/>
      <c r="J23" s="73"/>
    </row>
    <row r="24" spans="2:11" ht="15.95" customHeight="1">
      <c r="B24" s="2426"/>
      <c r="C24" s="2427"/>
      <c r="D24" s="670" t="s">
        <v>298</v>
      </c>
      <c r="E24" s="907">
        <v>7726</v>
      </c>
      <c r="F24" s="908">
        <v>191</v>
      </c>
      <c r="G24" s="1388"/>
      <c r="H24" s="73"/>
      <c r="I24" s="73"/>
      <c r="J24" s="73"/>
    </row>
    <row r="25" spans="2:11" ht="15.95" customHeight="1">
      <c r="B25" s="1314"/>
      <c r="C25" s="164"/>
      <c r="D25" s="1176"/>
      <c r="E25" s="165"/>
      <c r="F25" s="165"/>
      <c r="G25" s="162"/>
      <c r="H25" s="73"/>
      <c r="I25" s="73"/>
      <c r="J25" s="73"/>
      <c r="K25" s="112"/>
    </row>
    <row r="26" spans="2:11" ht="15.95" customHeight="1">
      <c r="B26" s="1540"/>
      <c r="C26" s="1485"/>
      <c r="D26" s="1485"/>
      <c r="E26" s="909" t="s">
        <v>912</v>
      </c>
      <c r="F26" s="909" t="s">
        <v>913</v>
      </c>
      <c r="G26" s="671" t="s">
        <v>1506</v>
      </c>
      <c r="H26" s="73"/>
      <c r="I26" s="73"/>
      <c r="J26" s="73"/>
    </row>
    <row r="27" spans="2:11" ht="15.95" customHeight="1">
      <c r="B27" s="2424" t="s">
        <v>1636</v>
      </c>
      <c r="C27" s="2425"/>
      <c r="D27" s="2425"/>
      <c r="E27" s="910">
        <v>7743</v>
      </c>
      <c r="F27" s="910">
        <v>1016</v>
      </c>
      <c r="G27" s="911">
        <v>8759</v>
      </c>
      <c r="H27" s="73"/>
      <c r="I27" s="73"/>
      <c r="J27" s="73"/>
    </row>
    <row r="28" spans="2:11" ht="15.95" customHeight="1">
      <c r="B28" s="2424" t="s">
        <v>914</v>
      </c>
      <c r="C28" s="2425"/>
      <c r="D28" s="2425"/>
      <c r="E28" s="910">
        <v>9424</v>
      </c>
      <c r="F28" s="910">
        <v>974</v>
      </c>
      <c r="G28" s="911">
        <v>10398</v>
      </c>
      <c r="H28" s="73"/>
      <c r="I28" s="73"/>
      <c r="J28" s="73"/>
    </row>
    <row r="29" spans="2:11" ht="15.95" customHeight="1">
      <c r="B29" s="2424" t="s">
        <v>915</v>
      </c>
      <c r="C29" s="2425"/>
      <c r="D29" s="2425"/>
      <c r="E29" s="910">
        <v>19407</v>
      </c>
      <c r="F29" s="910">
        <v>4452</v>
      </c>
      <c r="G29" s="911">
        <v>23859</v>
      </c>
      <c r="H29" s="73"/>
      <c r="I29" s="73"/>
      <c r="J29" s="73"/>
    </row>
    <row r="30" spans="2:11" ht="15.95" customHeight="1">
      <c r="B30" s="2424" t="s">
        <v>916</v>
      </c>
      <c r="C30" s="2425"/>
      <c r="D30" s="2425"/>
      <c r="E30" s="910">
        <v>31801</v>
      </c>
      <c r="F30" s="910">
        <v>5365</v>
      </c>
      <c r="G30" s="911">
        <v>37166</v>
      </c>
      <c r="H30" s="73"/>
      <c r="I30" s="73"/>
      <c r="J30" s="73"/>
    </row>
    <row r="31" spans="2:11" ht="15.95" customHeight="1">
      <c r="B31" s="2424" t="s">
        <v>917</v>
      </c>
      <c r="C31" s="2425"/>
      <c r="D31" s="2425"/>
      <c r="E31" s="910">
        <v>16255</v>
      </c>
      <c r="F31" s="910">
        <v>9426</v>
      </c>
      <c r="G31" s="911">
        <v>25681</v>
      </c>
      <c r="H31" s="73"/>
      <c r="I31" s="73"/>
      <c r="J31" s="73"/>
    </row>
    <row r="32" spans="2:11" ht="15.95" customHeight="1">
      <c r="B32" s="2424" t="s">
        <v>295</v>
      </c>
      <c r="C32" s="2425"/>
      <c r="D32" s="2425"/>
      <c r="E32" s="910">
        <v>25844</v>
      </c>
      <c r="F32" s="910">
        <v>3254</v>
      </c>
      <c r="G32" s="911">
        <v>29098</v>
      </c>
      <c r="H32" s="73"/>
      <c r="I32" s="73"/>
      <c r="J32" s="73"/>
    </row>
    <row r="33" spans="2:16" ht="15.95" customHeight="1">
      <c r="B33" s="2424" t="s">
        <v>918</v>
      </c>
      <c r="C33" s="2425"/>
      <c r="D33" s="2425"/>
      <c r="E33" s="910">
        <v>8960</v>
      </c>
      <c r="F33" s="910">
        <v>1784</v>
      </c>
      <c r="G33" s="911">
        <v>10744</v>
      </c>
      <c r="H33" s="73"/>
      <c r="I33" s="73"/>
      <c r="J33" s="73"/>
    </row>
    <row r="34" spans="2:16" ht="15.75" customHeight="1">
      <c r="B34" s="2424" t="s">
        <v>719</v>
      </c>
      <c r="C34" s="2425"/>
      <c r="D34" s="2425"/>
      <c r="E34" s="910">
        <v>30420</v>
      </c>
      <c r="F34" s="910">
        <v>5235</v>
      </c>
      <c r="G34" s="911">
        <v>35655</v>
      </c>
      <c r="H34" s="73"/>
      <c r="I34" s="73"/>
      <c r="J34" s="73"/>
    </row>
    <row r="35" spans="2:16" ht="15.95" customHeight="1">
      <c r="B35" s="2424" t="s">
        <v>720</v>
      </c>
      <c r="C35" s="2425"/>
      <c r="D35" s="2425"/>
      <c r="E35" s="910">
        <v>5023</v>
      </c>
      <c r="F35" s="910">
        <v>1477</v>
      </c>
      <c r="G35" s="911">
        <v>6500</v>
      </c>
      <c r="H35" s="73"/>
      <c r="I35" s="73"/>
      <c r="J35" s="73"/>
    </row>
    <row r="36" spans="2:16" ht="15.95" customHeight="1">
      <c r="B36" s="2424" t="s">
        <v>311</v>
      </c>
      <c r="C36" s="2425"/>
      <c r="D36" s="2425"/>
      <c r="E36" s="910">
        <v>100599</v>
      </c>
      <c r="F36" s="910">
        <v>37804</v>
      </c>
      <c r="G36" s="911">
        <v>138403</v>
      </c>
      <c r="H36" s="73"/>
      <c r="I36" s="73"/>
      <c r="J36" s="73"/>
    </row>
    <row r="37" spans="2:16" ht="15.95" customHeight="1">
      <c r="B37" s="2424" t="s">
        <v>296</v>
      </c>
      <c r="C37" s="2425"/>
      <c r="D37" s="2425"/>
      <c r="E37" s="910">
        <v>1458</v>
      </c>
      <c r="F37" s="910">
        <v>44</v>
      </c>
      <c r="G37" s="911">
        <v>1502</v>
      </c>
      <c r="H37" s="73"/>
      <c r="I37" s="73"/>
      <c r="J37" s="73"/>
    </row>
    <row r="38" spans="2:16" ht="15.95" customHeight="1">
      <c r="B38" s="2424" t="s">
        <v>312</v>
      </c>
      <c r="C38" s="2425"/>
      <c r="D38" s="2425"/>
      <c r="E38" s="910">
        <v>215</v>
      </c>
      <c r="F38" s="910">
        <v>403</v>
      </c>
      <c r="G38" s="911">
        <v>618</v>
      </c>
      <c r="H38" s="73"/>
      <c r="I38" s="73"/>
      <c r="J38" s="73"/>
    </row>
    <row r="39" spans="2:16" ht="15.95" customHeight="1">
      <c r="B39" s="2424" t="s">
        <v>313</v>
      </c>
      <c r="C39" s="2425"/>
      <c r="D39" s="2425"/>
      <c r="E39" s="910">
        <v>10236</v>
      </c>
      <c r="F39" s="910">
        <v>481</v>
      </c>
      <c r="G39" s="911">
        <v>10717</v>
      </c>
      <c r="H39" s="73"/>
      <c r="I39" s="73"/>
      <c r="J39" s="73"/>
    </row>
    <row r="40" spans="2:16" ht="15.95" customHeight="1">
      <c r="B40" s="2424" t="s">
        <v>1726</v>
      </c>
      <c r="C40" s="2425"/>
      <c r="D40" s="2425"/>
      <c r="E40" s="910">
        <v>3074</v>
      </c>
      <c r="F40" s="910">
        <v>977</v>
      </c>
      <c r="G40" s="911">
        <v>4051</v>
      </c>
      <c r="H40" s="73"/>
      <c r="I40" s="73"/>
      <c r="J40" s="73"/>
    </row>
    <row r="41" spans="2:16" ht="15.95" customHeight="1">
      <c r="B41" s="2424" t="s">
        <v>1727</v>
      </c>
      <c r="C41" s="2425"/>
      <c r="D41" s="2425"/>
      <c r="E41" s="910">
        <v>1368</v>
      </c>
      <c r="F41" s="910">
        <v>1072</v>
      </c>
      <c r="G41" s="911">
        <v>2440</v>
      </c>
      <c r="H41" s="73"/>
      <c r="I41" s="73"/>
      <c r="J41" s="73"/>
    </row>
    <row r="42" spans="2:16" ht="15.95" customHeight="1">
      <c r="B42" s="2424" t="s">
        <v>1728</v>
      </c>
      <c r="C42" s="2425"/>
      <c r="D42" s="2425"/>
      <c r="E42" s="910">
        <v>9</v>
      </c>
      <c r="F42" s="910">
        <v>38931</v>
      </c>
      <c r="G42" s="911">
        <v>38940</v>
      </c>
      <c r="H42" s="73"/>
      <c r="I42" s="73"/>
      <c r="J42" s="73"/>
    </row>
    <row r="43" spans="2:16" ht="15.95" customHeight="1">
      <c r="B43" s="2424" t="s">
        <v>1729</v>
      </c>
      <c r="C43" s="2425"/>
      <c r="D43" s="2425"/>
      <c r="E43" s="887">
        <v>0</v>
      </c>
      <c r="F43" s="910">
        <v>1935</v>
      </c>
      <c r="G43" s="911">
        <v>1935</v>
      </c>
      <c r="H43" s="73"/>
      <c r="I43" s="73"/>
      <c r="J43" s="73"/>
    </row>
    <row r="44" spans="2:16" ht="15.75" customHeight="1">
      <c r="B44" s="2424" t="s">
        <v>297</v>
      </c>
      <c r="C44" s="2425"/>
      <c r="D44" s="2425"/>
      <c r="E44" s="887">
        <v>157</v>
      </c>
      <c r="F44" s="910">
        <v>3006</v>
      </c>
      <c r="G44" s="911">
        <v>3163</v>
      </c>
      <c r="H44" s="73"/>
      <c r="I44" s="73"/>
      <c r="J44" s="73"/>
    </row>
    <row r="45" spans="2:16" ht="15.75" customHeight="1">
      <c r="B45" s="2424" t="s">
        <v>2380</v>
      </c>
      <c r="C45" s="2425"/>
      <c r="D45" s="2425"/>
      <c r="E45" s="887" t="s">
        <v>2381</v>
      </c>
      <c r="F45" s="887" t="s">
        <v>2381</v>
      </c>
      <c r="G45" s="940" t="s">
        <v>2381</v>
      </c>
      <c r="H45" s="1356"/>
      <c r="I45" s="160"/>
      <c r="J45" s="160"/>
    </row>
    <row r="46" spans="2:16" ht="15.75" customHeight="1">
      <c r="B46" s="2424" t="s">
        <v>1568</v>
      </c>
      <c r="C46" s="2425"/>
      <c r="D46" s="2425"/>
      <c r="E46" s="910">
        <v>116</v>
      </c>
      <c r="F46" s="910">
        <v>140</v>
      </c>
      <c r="G46" s="911">
        <v>256</v>
      </c>
      <c r="H46" s="1356"/>
      <c r="I46" s="160"/>
      <c r="J46" s="160"/>
    </row>
    <row r="47" spans="2:16" ht="15.75" customHeight="1">
      <c r="B47" s="2426" t="s">
        <v>1506</v>
      </c>
      <c r="C47" s="2427"/>
      <c r="D47" s="2427"/>
      <c r="E47" s="912">
        <f>SUM(E27:E46)</f>
        <v>272109</v>
      </c>
      <c r="F47" s="912">
        <f>SUM(F27:F46)</f>
        <v>117776</v>
      </c>
      <c r="G47" s="1152">
        <f>SUM(G27:G46)</f>
        <v>389885</v>
      </c>
      <c r="H47" s="1356"/>
      <c r="I47" s="160"/>
      <c r="J47" s="160"/>
      <c r="K47" s="160"/>
      <c r="L47" s="160"/>
      <c r="M47" s="160"/>
      <c r="N47" s="160"/>
      <c r="O47" s="160"/>
      <c r="P47" s="160"/>
    </row>
    <row r="48" spans="2:16" ht="13.5">
      <c r="B48" s="1314" t="s">
        <v>2437</v>
      </c>
      <c r="C48" s="1154"/>
      <c r="D48" s="1357"/>
      <c r="E48" s="1153"/>
      <c r="F48" s="1153"/>
      <c r="G48" s="1153"/>
      <c r="H48" s="1356"/>
      <c r="I48" s="160"/>
      <c r="K48" s="160"/>
      <c r="L48" s="160"/>
      <c r="M48" s="160"/>
      <c r="N48" s="160"/>
      <c r="O48" s="160"/>
      <c r="P48" s="160"/>
    </row>
    <row r="49" spans="2:18" ht="13.5">
      <c r="B49" s="1357"/>
      <c r="F49" s="1356"/>
      <c r="G49" s="1356"/>
      <c r="H49" s="1356"/>
      <c r="I49" s="160"/>
      <c r="K49" s="160"/>
      <c r="L49" s="160"/>
      <c r="M49" s="160"/>
      <c r="N49" s="160"/>
      <c r="O49" s="160"/>
      <c r="P49" s="160"/>
    </row>
    <row r="50" spans="2:18" ht="13.5">
      <c r="B50" s="1357"/>
      <c r="C50" s="1357"/>
      <c r="D50" s="1357"/>
      <c r="E50" s="1357"/>
      <c r="F50" s="1356"/>
      <c r="G50" s="1356"/>
      <c r="H50" s="1356"/>
      <c r="I50" s="160"/>
      <c r="J50" s="160"/>
      <c r="K50" s="160"/>
      <c r="L50" s="160"/>
      <c r="M50" s="160"/>
      <c r="N50" s="160"/>
      <c r="O50" s="160"/>
      <c r="P50" s="160"/>
    </row>
    <row r="51" spans="2:18" ht="13.5">
      <c r="B51" s="1357"/>
      <c r="F51" s="1356"/>
      <c r="G51" s="1356"/>
      <c r="H51" s="1356"/>
      <c r="I51" s="160"/>
      <c r="K51" s="160"/>
      <c r="L51" s="160"/>
      <c r="M51" s="160"/>
      <c r="N51" s="160"/>
      <c r="O51" s="160"/>
      <c r="P51" s="160"/>
    </row>
    <row r="52" spans="2:18" ht="13.5">
      <c r="B52" s="1357"/>
      <c r="C52" s="1357"/>
      <c r="D52" s="1357"/>
      <c r="E52" s="1357"/>
      <c r="F52" s="1356"/>
      <c r="G52" s="1356"/>
      <c r="H52" s="1356"/>
      <c r="I52" s="160"/>
      <c r="J52" s="160"/>
      <c r="K52" s="160"/>
      <c r="L52" s="160"/>
      <c r="M52" s="160"/>
      <c r="N52" s="160"/>
      <c r="O52" s="160"/>
      <c r="P52" s="160"/>
    </row>
    <row r="53" spans="2:18" ht="13.5">
      <c r="B53" s="163"/>
      <c r="C53" s="163"/>
      <c r="D53" s="163"/>
      <c r="E53" s="163"/>
      <c r="F53" s="160"/>
      <c r="G53" s="160"/>
      <c r="H53" s="160"/>
      <c r="I53" s="160"/>
      <c r="J53" s="160"/>
      <c r="K53" s="160"/>
      <c r="L53" s="160"/>
      <c r="M53" s="160"/>
      <c r="N53" s="160"/>
      <c r="O53" s="160"/>
      <c r="P53" s="160"/>
    </row>
    <row r="54" spans="2:18" ht="13.5">
      <c r="B54" s="163"/>
      <c r="C54" s="163"/>
      <c r="D54" s="163"/>
      <c r="E54" s="163"/>
      <c r="F54" s="160"/>
      <c r="G54" s="160"/>
      <c r="H54" s="160"/>
      <c r="I54" s="160"/>
      <c r="J54" s="160"/>
      <c r="K54" s="160"/>
      <c r="L54" s="160"/>
      <c r="M54" s="160"/>
      <c r="N54" s="160"/>
      <c r="O54" s="160"/>
      <c r="P54" s="160"/>
    </row>
    <row r="55" spans="2:18" ht="13.5">
      <c r="B55" s="163"/>
      <c r="C55" s="163"/>
      <c r="D55" s="163"/>
      <c r="E55" s="163"/>
      <c r="F55" s="160"/>
      <c r="G55" s="160"/>
      <c r="H55" s="160"/>
      <c r="I55" s="160"/>
      <c r="J55" s="160"/>
      <c r="K55" s="160"/>
      <c r="L55" s="160"/>
      <c r="M55" s="160"/>
      <c r="N55" s="160"/>
      <c r="O55" s="160"/>
      <c r="P55" s="160"/>
    </row>
    <row r="56" spans="2:18" ht="13.5">
      <c r="B56" s="163"/>
      <c r="C56" s="163"/>
      <c r="D56" s="163"/>
      <c r="E56" s="163"/>
      <c r="F56" s="166"/>
      <c r="G56" s="166"/>
      <c r="H56" s="166"/>
      <c r="I56" s="166"/>
      <c r="J56" s="166"/>
      <c r="K56" s="166"/>
      <c r="L56" s="166"/>
      <c r="M56" s="160"/>
      <c r="N56" s="160"/>
      <c r="O56" s="160"/>
      <c r="P56" s="160"/>
    </row>
    <row r="57" spans="2:18" ht="13.5">
      <c r="B57" s="163"/>
      <c r="C57" s="163"/>
      <c r="D57" s="163"/>
      <c r="E57" s="163"/>
      <c r="F57" s="166"/>
      <c r="G57" s="166"/>
      <c r="H57" s="166"/>
      <c r="I57" s="166"/>
      <c r="J57" s="166"/>
      <c r="K57" s="166"/>
      <c r="L57" s="166"/>
      <c r="M57" s="160"/>
      <c r="N57" s="160"/>
      <c r="O57" s="160"/>
      <c r="P57" s="160"/>
    </row>
    <row r="58" spans="2:18" ht="13.5">
      <c r="B58" s="163"/>
      <c r="C58" s="163"/>
      <c r="D58" s="163"/>
      <c r="E58" s="163"/>
      <c r="F58" s="166"/>
      <c r="G58" s="166"/>
      <c r="H58" s="166"/>
      <c r="I58" s="166"/>
      <c r="J58" s="166"/>
      <c r="K58" s="166"/>
      <c r="L58" s="166"/>
      <c r="M58" s="160"/>
      <c r="N58" s="160"/>
      <c r="O58" s="160"/>
      <c r="P58" s="160"/>
    </row>
    <row r="59" spans="2:18" ht="13.5">
      <c r="B59" s="163"/>
      <c r="C59" s="163"/>
      <c r="D59" s="163"/>
      <c r="E59" s="163"/>
      <c r="F59" s="166"/>
      <c r="G59" s="166"/>
      <c r="H59" s="166"/>
      <c r="I59" s="166"/>
      <c r="J59" s="166"/>
      <c r="K59" s="166"/>
      <c r="L59" s="166"/>
      <c r="M59" s="160"/>
      <c r="N59" s="160"/>
      <c r="O59" s="160"/>
      <c r="P59" s="160"/>
    </row>
    <row r="60" spans="2:18" ht="13.5">
      <c r="B60" s="163"/>
      <c r="C60" s="163"/>
      <c r="D60" s="163"/>
      <c r="E60" s="163"/>
      <c r="F60" s="166"/>
      <c r="G60" s="166"/>
      <c r="H60" s="166"/>
      <c r="I60" s="166"/>
      <c r="J60" s="166"/>
      <c r="K60" s="166"/>
      <c r="L60" s="166"/>
      <c r="M60" s="160"/>
      <c r="N60" s="160"/>
      <c r="O60" s="160"/>
      <c r="P60" s="160"/>
    </row>
    <row r="61" spans="2:18" ht="13.5">
      <c r="B61" s="163"/>
      <c r="C61" s="163"/>
      <c r="D61" s="163"/>
      <c r="E61" s="163"/>
      <c r="F61" s="166"/>
      <c r="G61" s="166"/>
      <c r="H61" s="166"/>
      <c r="I61" s="166"/>
      <c r="J61" s="166"/>
      <c r="K61" s="166"/>
      <c r="L61" s="166"/>
      <c r="M61" s="160"/>
      <c r="N61" s="160"/>
      <c r="O61" s="160"/>
      <c r="P61" s="160"/>
    </row>
    <row r="62" spans="2:18" ht="13.5">
      <c r="B62" s="163"/>
      <c r="C62" s="163"/>
      <c r="D62" s="163"/>
      <c r="E62" s="163"/>
      <c r="F62" s="166"/>
      <c r="G62" s="166"/>
      <c r="H62" s="166"/>
      <c r="I62" s="166"/>
      <c r="J62" s="166"/>
      <c r="K62" s="166"/>
      <c r="L62" s="166"/>
      <c r="M62" s="160"/>
      <c r="N62" s="160"/>
      <c r="O62" s="160"/>
      <c r="P62" s="160"/>
    </row>
    <row r="63" spans="2:18">
      <c r="B63" s="30"/>
      <c r="C63" s="30"/>
      <c r="D63" s="30"/>
      <c r="E63" s="30"/>
      <c r="F63" s="30"/>
      <c r="G63" s="30"/>
      <c r="H63" s="30"/>
      <c r="I63" s="30"/>
      <c r="J63" s="30"/>
      <c r="K63" s="30"/>
      <c r="L63" s="30"/>
    </row>
    <row r="64" spans="2:18" ht="13.5">
      <c r="B64" s="30"/>
      <c r="C64" s="30"/>
      <c r="D64" s="163"/>
      <c r="E64" s="163"/>
      <c r="F64" s="163"/>
      <c r="G64" s="163"/>
      <c r="H64" s="166"/>
      <c r="I64" s="163"/>
      <c r="J64" s="163"/>
      <c r="K64" s="163"/>
      <c r="L64" s="163"/>
      <c r="M64" s="160"/>
      <c r="N64" s="160"/>
      <c r="O64" s="160"/>
      <c r="P64" s="160"/>
      <c r="Q64" s="160"/>
      <c r="R64" s="160"/>
    </row>
    <row r="65" spans="2:18" ht="13.5">
      <c r="B65" s="30"/>
      <c r="C65" s="30"/>
      <c r="D65" s="163"/>
      <c r="E65" s="163"/>
      <c r="F65" s="163"/>
      <c r="G65" s="163"/>
      <c r="H65" s="166"/>
      <c r="I65" s="163"/>
      <c r="J65" s="163"/>
      <c r="K65" s="163"/>
      <c r="L65" s="163"/>
      <c r="M65" s="160"/>
      <c r="N65" s="160"/>
      <c r="O65" s="160"/>
      <c r="P65" s="160"/>
      <c r="Q65" s="160"/>
      <c r="R65" s="160"/>
    </row>
    <row r="66" spans="2:18" ht="13.5">
      <c r="B66" s="30"/>
      <c r="C66" s="30"/>
      <c r="D66" s="163"/>
      <c r="E66" s="163"/>
      <c r="F66" s="163"/>
      <c r="G66" s="163"/>
      <c r="H66" s="166"/>
      <c r="I66" s="163"/>
      <c r="J66" s="163"/>
      <c r="K66" s="163"/>
      <c r="L66" s="163"/>
      <c r="M66" s="160"/>
      <c r="N66" s="160"/>
      <c r="O66" s="160"/>
      <c r="P66" s="160"/>
      <c r="Q66" s="160"/>
      <c r="R66" s="160"/>
    </row>
    <row r="67" spans="2:18" ht="13.5">
      <c r="B67" s="30"/>
      <c r="C67" s="30"/>
      <c r="D67" s="163"/>
      <c r="E67" s="163"/>
      <c r="F67" s="163"/>
      <c r="G67" s="163"/>
      <c r="H67" s="166"/>
      <c r="I67" s="163"/>
      <c r="J67" s="163"/>
      <c r="K67" s="163"/>
      <c r="L67" s="163"/>
      <c r="M67" s="160"/>
      <c r="N67" s="160"/>
      <c r="O67" s="160"/>
      <c r="P67" s="160"/>
      <c r="Q67" s="160"/>
      <c r="R67" s="160"/>
    </row>
    <row r="68" spans="2:18" ht="13.5">
      <c r="B68" s="30"/>
      <c r="C68" s="30"/>
      <c r="D68" s="163"/>
      <c r="E68" s="163"/>
      <c r="F68" s="163"/>
      <c r="G68" s="163"/>
      <c r="H68" s="166"/>
      <c r="I68" s="163"/>
      <c r="J68" s="163"/>
      <c r="K68" s="163"/>
      <c r="L68" s="163"/>
      <c r="M68" s="160"/>
      <c r="N68" s="160"/>
      <c r="O68" s="160"/>
      <c r="P68" s="160"/>
      <c r="Q68" s="160"/>
      <c r="R68" s="160"/>
    </row>
    <row r="69" spans="2:18" ht="13.5">
      <c r="B69" s="30"/>
      <c r="C69" s="30"/>
      <c r="D69" s="163"/>
      <c r="E69" s="163"/>
      <c r="F69" s="163"/>
      <c r="G69" s="163"/>
      <c r="H69" s="166"/>
      <c r="I69" s="163"/>
      <c r="J69" s="163"/>
      <c r="K69" s="163"/>
      <c r="L69" s="163"/>
      <c r="M69" s="160"/>
      <c r="N69" s="160"/>
      <c r="O69" s="160"/>
      <c r="P69" s="160"/>
      <c r="Q69" s="160"/>
      <c r="R69" s="160"/>
    </row>
    <row r="70" spans="2:18" ht="13.5">
      <c r="B70" s="30"/>
      <c r="C70" s="30"/>
      <c r="D70" s="163"/>
      <c r="E70" s="163"/>
      <c r="F70" s="163"/>
      <c r="G70" s="163"/>
      <c r="H70" s="166"/>
      <c r="I70" s="163"/>
      <c r="J70" s="163"/>
      <c r="K70" s="163"/>
      <c r="L70" s="163"/>
      <c r="M70" s="160"/>
      <c r="N70" s="160"/>
      <c r="O70" s="160"/>
      <c r="P70" s="160"/>
      <c r="Q70" s="160"/>
      <c r="R70" s="160"/>
    </row>
    <row r="71" spans="2:18" ht="13.5">
      <c r="B71" s="30"/>
      <c r="C71" s="30"/>
      <c r="D71" s="163"/>
      <c r="E71" s="163"/>
      <c r="F71" s="163"/>
      <c r="G71" s="163"/>
      <c r="H71" s="166"/>
      <c r="I71" s="163"/>
      <c r="J71" s="163"/>
      <c r="K71" s="163"/>
      <c r="L71" s="163"/>
      <c r="M71" s="160"/>
      <c r="N71" s="160"/>
      <c r="O71" s="160"/>
      <c r="P71" s="160"/>
      <c r="Q71" s="160"/>
      <c r="R71" s="160"/>
    </row>
    <row r="72" spans="2:18" ht="13.5">
      <c r="B72" s="30"/>
      <c r="C72" s="30"/>
      <c r="D72" s="163"/>
      <c r="E72" s="163"/>
      <c r="F72" s="163"/>
      <c r="G72" s="163"/>
      <c r="H72" s="166"/>
      <c r="I72" s="163"/>
      <c r="J72" s="163"/>
      <c r="K72" s="163"/>
      <c r="L72" s="163"/>
      <c r="M72" s="160"/>
      <c r="N72" s="160"/>
      <c r="O72" s="160"/>
      <c r="P72" s="160"/>
      <c r="Q72" s="160"/>
      <c r="R72" s="160"/>
    </row>
    <row r="73" spans="2:18" ht="13.5">
      <c r="B73" s="30"/>
      <c r="C73" s="30"/>
      <c r="D73" s="163"/>
      <c r="E73" s="163"/>
      <c r="F73" s="163"/>
      <c r="G73" s="163"/>
      <c r="H73" s="166"/>
      <c r="I73" s="163"/>
      <c r="J73" s="163"/>
      <c r="K73" s="163"/>
      <c r="L73" s="163"/>
      <c r="M73" s="160"/>
      <c r="N73" s="160"/>
      <c r="O73" s="160"/>
      <c r="P73" s="160"/>
      <c r="Q73" s="160"/>
      <c r="R73" s="160"/>
    </row>
    <row r="74" spans="2:18" ht="13.5">
      <c r="B74" s="30"/>
      <c r="C74" s="30"/>
      <c r="D74" s="163"/>
      <c r="E74" s="163"/>
      <c r="F74" s="163"/>
      <c r="G74" s="163"/>
      <c r="H74" s="166"/>
      <c r="I74" s="163"/>
      <c r="J74" s="163"/>
      <c r="K74" s="163"/>
      <c r="L74" s="163"/>
      <c r="M74" s="160"/>
      <c r="N74" s="160"/>
      <c r="O74" s="160"/>
      <c r="P74" s="160"/>
      <c r="Q74" s="160"/>
      <c r="R74" s="160"/>
    </row>
    <row r="75" spans="2:18" ht="13.5">
      <c r="B75" s="30"/>
      <c r="C75" s="30"/>
      <c r="D75" s="163"/>
      <c r="E75" s="163"/>
      <c r="F75" s="163"/>
      <c r="G75" s="163"/>
      <c r="H75" s="166"/>
      <c r="I75" s="163"/>
      <c r="J75" s="163"/>
      <c r="K75" s="163"/>
      <c r="L75" s="163"/>
      <c r="M75" s="160"/>
      <c r="N75" s="160"/>
      <c r="O75" s="160"/>
      <c r="P75" s="160"/>
      <c r="Q75" s="160"/>
      <c r="R75" s="160"/>
    </row>
    <row r="76" spans="2:18" ht="13.5">
      <c r="B76" s="30"/>
      <c r="C76" s="30"/>
      <c r="D76" s="163"/>
      <c r="E76" s="163"/>
      <c r="F76" s="163"/>
      <c r="G76" s="163"/>
      <c r="H76" s="166"/>
      <c r="I76" s="163"/>
      <c r="J76" s="163"/>
      <c r="K76" s="163"/>
      <c r="L76" s="163"/>
      <c r="M76" s="160"/>
      <c r="N76" s="160"/>
      <c r="O76" s="160"/>
      <c r="P76" s="160"/>
      <c r="Q76" s="160"/>
      <c r="R76" s="160"/>
    </row>
    <row r="77" spans="2:18" ht="13.5">
      <c r="B77" s="30"/>
      <c r="C77" s="30"/>
      <c r="D77" s="163"/>
      <c r="E77" s="163"/>
      <c r="F77" s="163"/>
      <c r="G77" s="163"/>
      <c r="H77" s="166"/>
      <c r="I77" s="163"/>
      <c r="J77" s="163"/>
      <c r="K77" s="163"/>
      <c r="L77" s="163"/>
      <c r="M77" s="160"/>
      <c r="N77" s="160"/>
      <c r="O77" s="160"/>
      <c r="P77" s="160"/>
      <c r="Q77" s="160"/>
      <c r="R77" s="160"/>
    </row>
    <row r="78" spans="2:18" ht="13.5">
      <c r="B78" s="30"/>
      <c r="C78" s="30"/>
      <c r="D78" s="163"/>
      <c r="E78" s="163"/>
      <c r="F78" s="163"/>
      <c r="G78" s="163"/>
      <c r="H78" s="166"/>
      <c r="I78" s="163"/>
      <c r="J78" s="163"/>
      <c r="K78" s="163"/>
      <c r="L78" s="163"/>
      <c r="M78" s="160"/>
      <c r="N78" s="160"/>
      <c r="O78" s="160"/>
      <c r="P78" s="160"/>
      <c r="Q78" s="160"/>
      <c r="R78" s="160"/>
    </row>
    <row r="79" spans="2:18" ht="13.5">
      <c r="B79" s="30"/>
      <c r="C79" s="30"/>
      <c r="D79" s="163"/>
      <c r="E79" s="163"/>
      <c r="F79" s="163"/>
      <c r="G79" s="163"/>
      <c r="H79" s="166"/>
      <c r="I79" s="163"/>
      <c r="J79" s="163"/>
      <c r="K79" s="163"/>
      <c r="L79" s="163"/>
      <c r="M79" s="160"/>
      <c r="N79" s="160"/>
      <c r="O79" s="160"/>
      <c r="P79" s="160"/>
      <c r="Q79" s="160"/>
      <c r="R79" s="160"/>
    </row>
    <row r="80" spans="2:18" ht="13.5">
      <c r="B80" s="30"/>
      <c r="C80" s="30"/>
      <c r="D80" s="163"/>
      <c r="E80" s="163"/>
      <c r="F80" s="163"/>
      <c r="G80" s="163"/>
      <c r="H80" s="166"/>
      <c r="I80" s="163"/>
      <c r="J80" s="163"/>
      <c r="K80" s="163"/>
      <c r="L80" s="163"/>
      <c r="M80" s="160"/>
      <c r="N80" s="160"/>
      <c r="O80" s="160"/>
      <c r="P80" s="160"/>
      <c r="Q80" s="160"/>
      <c r="R80" s="160"/>
    </row>
    <row r="81" spans="2:18" ht="13.5">
      <c r="B81" s="30"/>
      <c r="C81" s="30"/>
      <c r="D81" s="163"/>
      <c r="E81" s="163"/>
      <c r="F81" s="163"/>
      <c r="G81" s="163"/>
      <c r="H81" s="166"/>
      <c r="I81" s="163"/>
      <c r="J81" s="163"/>
      <c r="K81" s="163"/>
      <c r="L81" s="163"/>
      <c r="M81" s="160"/>
      <c r="N81" s="160"/>
      <c r="O81" s="160"/>
      <c r="P81" s="160"/>
      <c r="Q81" s="160"/>
      <c r="R81" s="160"/>
    </row>
    <row r="82" spans="2:18" ht="13.5">
      <c r="B82" s="30"/>
      <c r="C82" s="30"/>
      <c r="D82" s="163"/>
      <c r="E82" s="163"/>
      <c r="F82" s="163"/>
      <c r="G82" s="163"/>
      <c r="H82" s="166"/>
      <c r="I82" s="163"/>
      <c r="J82" s="163"/>
      <c r="K82" s="163"/>
      <c r="L82" s="163"/>
      <c r="M82" s="160"/>
      <c r="N82" s="160"/>
      <c r="O82" s="160"/>
      <c r="P82" s="160"/>
      <c r="Q82" s="160"/>
      <c r="R82" s="160"/>
    </row>
    <row r="83" spans="2:18" ht="13.5">
      <c r="B83" s="30"/>
      <c r="C83" s="30"/>
      <c r="D83" s="163"/>
      <c r="E83" s="167"/>
      <c r="F83" s="163"/>
      <c r="G83" s="163"/>
      <c r="H83" s="166"/>
      <c r="I83" s="163"/>
      <c r="J83" s="163"/>
      <c r="K83" s="163"/>
      <c r="L83" s="163"/>
      <c r="M83" s="160"/>
      <c r="N83" s="160"/>
      <c r="O83" s="160"/>
      <c r="P83" s="160"/>
      <c r="Q83" s="160"/>
      <c r="R83" s="160"/>
    </row>
    <row r="84" spans="2:18" ht="13.5">
      <c r="B84" s="30"/>
      <c r="C84" s="30"/>
      <c r="D84" s="163"/>
      <c r="E84" s="163"/>
      <c r="F84" s="163"/>
      <c r="G84" s="163"/>
      <c r="H84" s="166"/>
      <c r="I84" s="163"/>
      <c r="J84" s="163"/>
      <c r="K84" s="163"/>
      <c r="L84" s="163"/>
      <c r="M84" s="160"/>
      <c r="N84" s="160"/>
      <c r="O84" s="160"/>
      <c r="P84" s="160"/>
      <c r="Q84" s="160"/>
      <c r="R84" s="160"/>
    </row>
    <row r="85" spans="2:18" ht="13.5">
      <c r="D85" s="161"/>
      <c r="E85"/>
      <c r="F85"/>
      <c r="G85"/>
      <c r="H85"/>
      <c r="I85"/>
      <c r="J85"/>
      <c r="K85"/>
      <c r="L85"/>
      <c r="M85"/>
      <c r="N85"/>
      <c r="O85"/>
      <c r="P85"/>
      <c r="Q85"/>
      <c r="R85"/>
    </row>
  </sheetData>
  <mergeCells count="33">
    <mergeCell ref="E12:F12"/>
    <mergeCell ref="B9:D9"/>
    <mergeCell ref="B47:D47"/>
    <mergeCell ref="B14:C16"/>
    <mergeCell ref="B37:D37"/>
    <mergeCell ref="B39:D39"/>
    <mergeCell ref="B32:D32"/>
    <mergeCell ref="B33:D33"/>
    <mergeCell ref="B42:D42"/>
    <mergeCell ref="B29:D29"/>
    <mergeCell ref="B30:D30"/>
    <mergeCell ref="B26:D26"/>
    <mergeCell ref="B43:D43"/>
    <mergeCell ref="B17:C24"/>
    <mergeCell ref="B44:D44"/>
    <mergeCell ref="B41:D41"/>
    <mergeCell ref="B3:D3"/>
    <mergeCell ref="B4:D4"/>
    <mergeCell ref="B7:D7"/>
    <mergeCell ref="B38:D38"/>
    <mergeCell ref="B31:D31"/>
    <mergeCell ref="B13:C13"/>
    <mergeCell ref="B27:D27"/>
    <mergeCell ref="B28:D28"/>
    <mergeCell ref="B5:D5"/>
    <mergeCell ref="B6:D6"/>
    <mergeCell ref="B8:D8"/>
    <mergeCell ref="B34:D34"/>
    <mergeCell ref="B45:D45"/>
    <mergeCell ref="B35:D35"/>
    <mergeCell ref="B36:D36"/>
    <mergeCell ref="B46:D46"/>
    <mergeCell ref="B40:D40"/>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selection activeCell="A2" sqref="A2"/>
    </sheetView>
  </sheetViews>
  <sheetFormatPr defaultRowHeight="13.5"/>
  <cols>
    <col min="1" max="1" width="2.875" style="258" customWidth="1"/>
    <col min="2" max="2" width="11.25" customWidth="1"/>
    <col min="3" max="3" width="22.625" customWidth="1"/>
    <col min="4" max="4" width="29.375" customWidth="1"/>
    <col min="5" max="5" width="5.375" customWidth="1"/>
    <col min="6" max="6" width="5.875" customWidth="1"/>
    <col min="7" max="7" width="11.125" customWidth="1"/>
  </cols>
  <sheetData>
    <row r="1" spans="1:7" ht="32.25" customHeight="1">
      <c r="A1" s="1047" t="s">
        <v>1588</v>
      </c>
      <c r="B1" s="150"/>
      <c r="C1" s="150"/>
      <c r="D1" s="150"/>
      <c r="E1" s="150"/>
      <c r="F1" s="150"/>
      <c r="G1" s="150"/>
    </row>
    <row r="2" spans="1:7" ht="15" customHeight="1"/>
    <row r="3" spans="1:7" ht="15" customHeight="1">
      <c r="A3" s="307"/>
      <c r="B3" s="305" t="s">
        <v>1730</v>
      </c>
      <c r="C3" s="305"/>
      <c r="D3" s="305"/>
      <c r="E3" s="305"/>
      <c r="F3" s="305"/>
      <c r="G3" s="349"/>
    </row>
    <row r="4" spans="1:7" ht="15" customHeight="1">
      <c r="A4" s="307"/>
      <c r="B4" s="305" t="s">
        <v>1731</v>
      </c>
      <c r="C4" s="305"/>
      <c r="D4" s="305"/>
      <c r="E4" s="305"/>
      <c r="F4" s="305"/>
      <c r="G4" s="349"/>
    </row>
    <row r="5" spans="1:7" ht="15" customHeight="1">
      <c r="A5" s="307"/>
      <c r="B5" s="301" t="s">
        <v>318</v>
      </c>
      <c r="C5" s="302" t="s">
        <v>934</v>
      </c>
      <c r="D5" s="302" t="s">
        <v>319</v>
      </c>
      <c r="E5" s="302" t="s">
        <v>320</v>
      </c>
      <c r="F5" s="302" t="s">
        <v>1394</v>
      </c>
      <c r="G5" s="355" t="s">
        <v>1395</v>
      </c>
    </row>
    <row r="6" spans="1:7" ht="15" customHeight="1">
      <c r="A6" s="307">
        <v>1</v>
      </c>
      <c r="B6" s="356" t="s">
        <v>1396</v>
      </c>
      <c r="C6" s="357" t="s">
        <v>1397</v>
      </c>
      <c r="D6" s="357" t="s">
        <v>1398</v>
      </c>
      <c r="E6" s="358" t="s">
        <v>333</v>
      </c>
      <c r="F6" s="359" t="s">
        <v>625</v>
      </c>
      <c r="G6" s="360" t="s">
        <v>1400</v>
      </c>
    </row>
    <row r="7" spans="1:7" ht="15" customHeight="1">
      <c r="A7" s="307"/>
      <c r="B7" s="361"/>
      <c r="C7" s="362" t="s">
        <v>538</v>
      </c>
      <c r="D7" s="363" t="s">
        <v>539</v>
      </c>
      <c r="E7" s="364" t="s">
        <v>723</v>
      </c>
      <c r="F7" s="363"/>
      <c r="G7" s="365"/>
    </row>
    <row r="8" spans="1:7" ht="15" customHeight="1">
      <c r="A8" s="307">
        <v>2</v>
      </c>
      <c r="B8" s="366" t="s">
        <v>1401</v>
      </c>
      <c r="C8" s="367" t="s">
        <v>1302</v>
      </c>
      <c r="D8" s="367" t="s">
        <v>1303</v>
      </c>
      <c r="E8" s="368" t="s">
        <v>333</v>
      </c>
      <c r="F8" s="367" t="s">
        <v>1304</v>
      </c>
      <c r="G8" s="369" t="s">
        <v>1305</v>
      </c>
    </row>
    <row r="9" spans="1:7" ht="15" customHeight="1">
      <c r="A9" s="307"/>
      <c r="B9" s="361"/>
      <c r="C9" s="370" t="s">
        <v>304</v>
      </c>
      <c r="D9" s="363" t="s">
        <v>262</v>
      </c>
      <c r="E9" s="364"/>
      <c r="F9" s="363"/>
      <c r="G9" s="365"/>
    </row>
    <row r="10" spans="1:7" ht="15" customHeight="1">
      <c r="A10" s="307">
        <v>3</v>
      </c>
      <c r="B10" s="366" t="s">
        <v>263</v>
      </c>
      <c r="C10" s="367" t="s">
        <v>1397</v>
      </c>
      <c r="D10" s="367" t="s">
        <v>420</v>
      </c>
      <c r="E10" s="368" t="s">
        <v>333</v>
      </c>
      <c r="F10" s="371" t="s">
        <v>625</v>
      </c>
      <c r="G10" s="369" t="s">
        <v>1400</v>
      </c>
    </row>
    <row r="11" spans="1:7" ht="15" customHeight="1">
      <c r="A11" s="307"/>
      <c r="B11" s="361"/>
      <c r="C11" s="370" t="s">
        <v>305</v>
      </c>
      <c r="D11" s="363"/>
      <c r="E11" s="364"/>
      <c r="F11" s="363"/>
      <c r="G11" s="365"/>
    </row>
    <row r="12" spans="1:7" ht="15" customHeight="1">
      <c r="A12" s="307">
        <v>4</v>
      </c>
      <c r="B12" s="366" t="s">
        <v>263</v>
      </c>
      <c r="C12" s="367" t="s">
        <v>1397</v>
      </c>
      <c r="D12" s="367" t="s">
        <v>421</v>
      </c>
      <c r="E12" s="368" t="s">
        <v>333</v>
      </c>
      <c r="F12" s="371" t="s">
        <v>1304</v>
      </c>
      <c r="G12" s="369" t="s">
        <v>1400</v>
      </c>
    </row>
    <row r="13" spans="1:7" ht="15" customHeight="1">
      <c r="A13" s="307"/>
      <c r="B13" s="361"/>
      <c r="C13" s="370" t="s">
        <v>305</v>
      </c>
      <c r="D13" s="363"/>
      <c r="E13" s="364"/>
      <c r="F13" s="363"/>
      <c r="G13" s="365"/>
    </row>
    <row r="14" spans="1:7" ht="15" customHeight="1">
      <c r="A14" s="307">
        <v>5</v>
      </c>
      <c r="B14" s="366" t="s">
        <v>263</v>
      </c>
      <c r="C14" s="367" t="s">
        <v>422</v>
      </c>
      <c r="D14" s="367" t="s">
        <v>423</v>
      </c>
      <c r="E14" s="368" t="s">
        <v>333</v>
      </c>
      <c r="F14" s="371" t="s">
        <v>626</v>
      </c>
      <c r="G14" s="369" t="s">
        <v>424</v>
      </c>
    </row>
    <row r="15" spans="1:7" ht="15" customHeight="1">
      <c r="A15" s="307"/>
      <c r="B15" s="361"/>
      <c r="C15" s="363" t="s">
        <v>306</v>
      </c>
      <c r="D15" s="363"/>
      <c r="E15" s="364"/>
      <c r="F15" s="363"/>
      <c r="G15" s="365"/>
    </row>
    <row r="16" spans="1:7" ht="15" customHeight="1">
      <c r="A16" s="307"/>
      <c r="B16" s="361"/>
      <c r="C16" s="370" t="s">
        <v>425</v>
      </c>
      <c r="D16" s="363" t="s">
        <v>426</v>
      </c>
      <c r="E16" s="364"/>
      <c r="F16" s="363"/>
      <c r="G16" s="365"/>
    </row>
    <row r="17" spans="1:7" ht="15" customHeight="1">
      <c r="A17" s="307">
        <v>6</v>
      </c>
      <c r="B17" s="366" t="s">
        <v>419</v>
      </c>
      <c r="C17" s="367" t="s">
        <v>235</v>
      </c>
      <c r="D17" s="367" t="s">
        <v>236</v>
      </c>
      <c r="E17" s="368" t="s">
        <v>333</v>
      </c>
      <c r="F17" s="371" t="s">
        <v>627</v>
      </c>
      <c r="G17" s="369" t="s">
        <v>237</v>
      </c>
    </row>
    <row r="18" spans="1:7" ht="15" customHeight="1">
      <c r="A18" s="307"/>
      <c r="B18" s="361"/>
      <c r="C18" s="370" t="s">
        <v>305</v>
      </c>
      <c r="D18" s="363" t="s">
        <v>238</v>
      </c>
      <c r="E18" s="364"/>
      <c r="F18" s="363"/>
      <c r="G18" s="365"/>
    </row>
    <row r="19" spans="1:7" ht="15" customHeight="1">
      <c r="A19" s="307">
        <v>7</v>
      </c>
      <c r="B19" s="366" t="s">
        <v>263</v>
      </c>
      <c r="C19" s="367" t="s">
        <v>517</v>
      </c>
      <c r="D19" s="367" t="s">
        <v>518</v>
      </c>
      <c r="E19" s="368" t="s">
        <v>333</v>
      </c>
      <c r="F19" s="371" t="s">
        <v>625</v>
      </c>
      <c r="G19" s="369" t="s">
        <v>519</v>
      </c>
    </row>
    <row r="20" spans="1:7" ht="15" customHeight="1">
      <c r="A20" s="307"/>
      <c r="B20" s="361"/>
      <c r="C20" s="370" t="s">
        <v>305</v>
      </c>
      <c r="D20" s="363" t="s">
        <v>520</v>
      </c>
      <c r="E20" s="364"/>
      <c r="F20" s="363"/>
      <c r="G20" s="365"/>
    </row>
    <row r="21" spans="1:7" ht="15" customHeight="1">
      <c r="A21" s="307">
        <v>8</v>
      </c>
      <c r="B21" s="366" t="s">
        <v>263</v>
      </c>
      <c r="C21" s="367" t="s">
        <v>517</v>
      </c>
      <c r="D21" s="367" t="s">
        <v>521</v>
      </c>
      <c r="E21" s="368" t="s">
        <v>333</v>
      </c>
      <c r="F21" s="367" t="s">
        <v>1304</v>
      </c>
      <c r="G21" s="369" t="s">
        <v>1305</v>
      </c>
    </row>
    <row r="22" spans="1:7" ht="15" customHeight="1">
      <c r="A22" s="307"/>
      <c r="B22" s="361"/>
      <c r="C22" s="363" t="s">
        <v>306</v>
      </c>
      <c r="D22" s="363" t="s">
        <v>522</v>
      </c>
      <c r="E22" s="364"/>
      <c r="F22" s="363"/>
      <c r="G22" s="365"/>
    </row>
    <row r="23" spans="1:7" ht="15" customHeight="1">
      <c r="A23" s="307"/>
      <c r="B23" s="361"/>
      <c r="C23" s="370" t="s">
        <v>446</v>
      </c>
      <c r="D23" s="363" t="s">
        <v>703</v>
      </c>
      <c r="E23" s="364"/>
      <c r="F23" s="363"/>
      <c r="G23" s="365"/>
    </row>
    <row r="24" spans="1:7" ht="15" customHeight="1">
      <c r="A24" s="307">
        <v>9</v>
      </c>
      <c r="B24" s="366" t="s">
        <v>419</v>
      </c>
      <c r="C24" s="367" t="s">
        <v>447</v>
      </c>
      <c r="D24" s="367" t="s">
        <v>448</v>
      </c>
      <c r="E24" s="368" t="s">
        <v>333</v>
      </c>
      <c r="F24" s="371" t="s">
        <v>627</v>
      </c>
      <c r="G24" s="369" t="s">
        <v>449</v>
      </c>
    </row>
    <row r="25" spans="1:7" ht="15" customHeight="1">
      <c r="A25" s="307"/>
      <c r="B25" s="361"/>
      <c r="C25" s="363" t="s">
        <v>306</v>
      </c>
      <c r="D25" s="363"/>
      <c r="E25" s="364"/>
      <c r="F25" s="370"/>
      <c r="G25" s="365"/>
    </row>
    <row r="26" spans="1:7" ht="15" customHeight="1">
      <c r="A26" s="307">
        <v>10</v>
      </c>
      <c r="B26" s="366" t="s">
        <v>419</v>
      </c>
      <c r="C26" s="367" t="s">
        <v>450</v>
      </c>
      <c r="D26" s="367" t="s">
        <v>619</v>
      </c>
      <c r="E26" s="368" t="s">
        <v>333</v>
      </c>
      <c r="F26" s="371" t="s">
        <v>625</v>
      </c>
      <c r="G26" s="369" t="s">
        <v>620</v>
      </c>
    </row>
    <row r="27" spans="1:7" ht="15" customHeight="1">
      <c r="A27" s="307"/>
      <c r="B27" s="361"/>
      <c r="C27" s="370" t="s">
        <v>305</v>
      </c>
      <c r="D27" s="363"/>
      <c r="E27" s="364"/>
      <c r="F27" s="363"/>
      <c r="G27" s="365"/>
    </row>
    <row r="28" spans="1:7" ht="15" customHeight="1">
      <c r="A28" s="307">
        <v>11</v>
      </c>
      <c r="B28" s="366" t="s">
        <v>263</v>
      </c>
      <c r="C28" s="367" t="s">
        <v>621</v>
      </c>
      <c r="D28" s="367" t="s">
        <v>440</v>
      </c>
      <c r="E28" s="368" t="s">
        <v>333</v>
      </c>
      <c r="F28" s="371" t="s">
        <v>625</v>
      </c>
      <c r="G28" s="369" t="s">
        <v>424</v>
      </c>
    </row>
    <row r="29" spans="1:7" ht="15" customHeight="1">
      <c r="A29" s="307"/>
      <c r="B29" s="372"/>
      <c r="C29" s="373" t="s">
        <v>306</v>
      </c>
      <c r="D29" s="373" t="s">
        <v>441</v>
      </c>
      <c r="E29" s="374"/>
      <c r="F29" s="373"/>
      <c r="G29" s="375"/>
    </row>
    <row r="30" spans="1:7" ht="15" customHeight="1">
      <c r="A30" s="307">
        <v>12</v>
      </c>
      <c r="B30" s="361" t="s">
        <v>419</v>
      </c>
      <c r="C30" s="363" t="s">
        <v>442</v>
      </c>
      <c r="D30" s="363" t="s">
        <v>443</v>
      </c>
      <c r="E30" s="364" t="s">
        <v>333</v>
      </c>
      <c r="F30" s="370" t="s">
        <v>540</v>
      </c>
      <c r="G30" s="365" t="s">
        <v>1786</v>
      </c>
    </row>
    <row r="31" spans="1:7" ht="15" customHeight="1">
      <c r="A31" s="307"/>
      <c r="B31" s="361"/>
      <c r="C31" s="363" t="s">
        <v>468</v>
      </c>
      <c r="D31" s="363"/>
      <c r="E31" s="364"/>
      <c r="F31" s="363"/>
      <c r="G31" s="365"/>
    </row>
    <row r="32" spans="1:7" ht="15" customHeight="1">
      <c r="A32" s="307"/>
      <c r="B32" s="376"/>
      <c r="C32" s="370" t="s">
        <v>469</v>
      </c>
      <c r="D32" s="363" t="s">
        <v>704</v>
      </c>
      <c r="E32" s="364"/>
      <c r="F32" s="363"/>
      <c r="G32" s="365"/>
    </row>
    <row r="33" spans="1:7" ht="15" customHeight="1">
      <c r="A33" s="307"/>
      <c r="B33" s="376"/>
      <c r="C33" s="370" t="s">
        <v>469</v>
      </c>
      <c r="D33" s="377" t="s">
        <v>705</v>
      </c>
      <c r="E33" s="364"/>
      <c r="F33" s="363"/>
      <c r="G33" s="365"/>
    </row>
    <row r="34" spans="1:7" ht="15" customHeight="1">
      <c r="A34" s="307"/>
      <c r="B34" s="376"/>
      <c r="C34" s="370" t="s">
        <v>469</v>
      </c>
      <c r="D34" s="377" t="s">
        <v>706</v>
      </c>
      <c r="E34" s="364"/>
      <c r="F34" s="363"/>
      <c r="G34" s="365"/>
    </row>
    <row r="35" spans="1:7" ht="15" customHeight="1">
      <c r="A35" s="307">
        <v>13</v>
      </c>
      <c r="B35" s="366" t="s">
        <v>419</v>
      </c>
      <c r="C35" s="367" t="s">
        <v>398</v>
      </c>
      <c r="D35" s="367" t="s">
        <v>1609</v>
      </c>
      <c r="E35" s="368" t="s">
        <v>723</v>
      </c>
      <c r="F35" s="371" t="s">
        <v>540</v>
      </c>
      <c r="G35" s="369" t="s">
        <v>1786</v>
      </c>
    </row>
    <row r="36" spans="1:7" ht="15" customHeight="1">
      <c r="A36" s="307">
        <v>14</v>
      </c>
      <c r="B36" s="378" t="s">
        <v>419</v>
      </c>
      <c r="C36" s="379" t="s">
        <v>1385</v>
      </c>
      <c r="D36" s="379" t="s">
        <v>1386</v>
      </c>
      <c r="E36" s="380" t="s">
        <v>333</v>
      </c>
      <c r="F36" s="379" t="s">
        <v>831</v>
      </c>
      <c r="G36" s="381" t="s">
        <v>1387</v>
      </c>
    </row>
    <row r="37" spans="1:7" ht="15" customHeight="1">
      <c r="A37" s="307">
        <v>15</v>
      </c>
      <c r="B37" s="382" t="s">
        <v>1388</v>
      </c>
      <c r="C37" s="383" t="s">
        <v>721</v>
      </c>
      <c r="D37" s="383" t="s">
        <v>722</v>
      </c>
      <c r="E37" s="384" t="s">
        <v>723</v>
      </c>
      <c r="F37" s="383" t="s">
        <v>1399</v>
      </c>
      <c r="G37" s="385" t="s">
        <v>724</v>
      </c>
    </row>
    <row r="38" spans="1:7" ht="15" customHeight="1">
      <c r="A38" s="307"/>
      <c r="B38" s="305"/>
      <c r="C38" s="305"/>
      <c r="D38" s="305"/>
      <c r="E38" s="305"/>
      <c r="F38" s="305"/>
      <c r="G38" s="349"/>
    </row>
    <row r="39" spans="1:7" ht="15" customHeight="1">
      <c r="A39" s="307"/>
      <c r="B39" s="349" t="s">
        <v>207</v>
      </c>
      <c r="C39" s="305"/>
      <c r="D39" s="305"/>
      <c r="E39" s="305"/>
      <c r="F39" s="305"/>
      <c r="G39" s="305"/>
    </row>
    <row r="40" spans="1:7" ht="15" customHeight="1">
      <c r="A40" s="307"/>
      <c r="B40" s="301" t="s">
        <v>206</v>
      </c>
      <c r="C40" s="302" t="s">
        <v>934</v>
      </c>
      <c r="D40" s="302" t="s">
        <v>725</v>
      </c>
      <c r="E40" s="302" t="s">
        <v>726</v>
      </c>
      <c r="F40" s="302" t="s">
        <v>1394</v>
      </c>
      <c r="G40" s="303" t="s">
        <v>727</v>
      </c>
    </row>
    <row r="41" spans="1:7" ht="15" customHeight="1">
      <c r="A41" s="307">
        <v>16</v>
      </c>
      <c r="B41" s="386" t="s">
        <v>419</v>
      </c>
      <c r="C41" s="387" t="s">
        <v>470</v>
      </c>
      <c r="D41" s="388" t="s">
        <v>728</v>
      </c>
      <c r="E41" s="302" t="s">
        <v>729</v>
      </c>
      <c r="F41" s="389" t="s">
        <v>1399</v>
      </c>
      <c r="G41" s="390" t="s">
        <v>730</v>
      </c>
    </row>
    <row r="42" spans="1:7" ht="15" customHeight="1">
      <c r="A42" s="307"/>
      <c r="B42" s="391"/>
      <c r="C42" s="392"/>
      <c r="D42" s="393"/>
      <c r="E42" s="347"/>
      <c r="F42" s="347"/>
      <c r="G42" s="393"/>
    </row>
    <row r="43" spans="1:7" ht="15" customHeight="1">
      <c r="A43" s="307"/>
      <c r="B43" s="394" t="s">
        <v>208</v>
      </c>
      <c r="C43" s="395"/>
      <c r="D43" s="396"/>
      <c r="E43" s="348"/>
      <c r="F43" s="348"/>
      <c r="G43" s="396"/>
    </row>
    <row r="44" spans="1:7" ht="15" customHeight="1">
      <c r="A44" s="307"/>
      <c r="B44" s="301" t="s">
        <v>206</v>
      </c>
      <c r="C44" s="302" t="s">
        <v>934</v>
      </c>
      <c r="D44" s="302" t="s">
        <v>725</v>
      </c>
      <c r="E44" s="302" t="s">
        <v>726</v>
      </c>
      <c r="F44" s="302" t="s">
        <v>1394</v>
      </c>
      <c r="G44" s="303" t="s">
        <v>727</v>
      </c>
    </row>
    <row r="45" spans="1:7" ht="15" customHeight="1">
      <c r="A45" s="307">
        <v>17</v>
      </c>
      <c r="B45" s="397" t="s">
        <v>419</v>
      </c>
      <c r="C45" s="398" t="s">
        <v>731</v>
      </c>
      <c r="D45" s="399" t="s">
        <v>1182</v>
      </c>
      <c r="E45" s="400" t="s">
        <v>1183</v>
      </c>
      <c r="F45" s="401" t="s">
        <v>1184</v>
      </c>
      <c r="G45" s="402" t="s">
        <v>1185</v>
      </c>
    </row>
    <row r="46" spans="1:7" ht="15" customHeight="1">
      <c r="A46" s="307">
        <v>18</v>
      </c>
      <c r="B46" s="403" t="s">
        <v>419</v>
      </c>
      <c r="C46" s="404" t="s">
        <v>731</v>
      </c>
      <c r="D46" s="405" t="s">
        <v>1186</v>
      </c>
      <c r="E46" s="406" t="s">
        <v>1183</v>
      </c>
      <c r="F46" s="407" t="s">
        <v>1399</v>
      </c>
      <c r="G46" s="408" t="s">
        <v>817</v>
      </c>
    </row>
    <row r="47" spans="1:7" ht="15" customHeight="1">
      <c r="A47" s="307">
        <v>19</v>
      </c>
      <c r="B47" s="403" t="s">
        <v>419</v>
      </c>
      <c r="C47" s="404" t="s">
        <v>731</v>
      </c>
      <c r="D47" s="405" t="s">
        <v>818</v>
      </c>
      <c r="E47" s="406" t="s">
        <v>1183</v>
      </c>
      <c r="F47" s="407" t="s">
        <v>1184</v>
      </c>
      <c r="G47" s="408" t="s">
        <v>817</v>
      </c>
    </row>
    <row r="48" spans="1:7" ht="15" customHeight="1">
      <c r="A48" s="307">
        <v>20</v>
      </c>
      <c r="B48" s="403" t="s">
        <v>419</v>
      </c>
      <c r="C48" s="404" t="s">
        <v>731</v>
      </c>
      <c r="D48" s="405" t="s">
        <v>819</v>
      </c>
      <c r="E48" s="406" t="s">
        <v>1183</v>
      </c>
      <c r="F48" s="407" t="s">
        <v>1184</v>
      </c>
      <c r="G48" s="408" t="s">
        <v>820</v>
      </c>
    </row>
    <row r="49" spans="1:7" ht="15" customHeight="1">
      <c r="A49" s="307">
        <v>21</v>
      </c>
      <c r="B49" s="403" t="s">
        <v>419</v>
      </c>
      <c r="C49" s="404" t="s">
        <v>731</v>
      </c>
      <c r="D49" s="405" t="s">
        <v>1186</v>
      </c>
      <c r="E49" s="406" t="s">
        <v>1183</v>
      </c>
      <c r="F49" s="407" t="s">
        <v>1184</v>
      </c>
      <c r="G49" s="408" t="s">
        <v>628</v>
      </c>
    </row>
    <row r="50" spans="1:7" ht="15" customHeight="1">
      <c r="A50" s="307">
        <v>22</v>
      </c>
      <c r="B50" s="403" t="s">
        <v>419</v>
      </c>
      <c r="C50" s="404" t="s">
        <v>731</v>
      </c>
      <c r="D50" s="405" t="s">
        <v>821</v>
      </c>
      <c r="E50" s="406" t="s">
        <v>557</v>
      </c>
      <c r="F50" s="407" t="s">
        <v>1184</v>
      </c>
      <c r="G50" s="409" t="s">
        <v>822</v>
      </c>
    </row>
    <row r="51" spans="1:7" ht="15" customHeight="1">
      <c r="A51" s="307">
        <v>23</v>
      </c>
      <c r="B51" s="403" t="s">
        <v>419</v>
      </c>
      <c r="C51" s="404" t="s">
        <v>731</v>
      </c>
      <c r="D51" s="405" t="s">
        <v>1777</v>
      </c>
      <c r="E51" s="406" t="s">
        <v>1183</v>
      </c>
      <c r="F51" s="407" t="s">
        <v>1184</v>
      </c>
      <c r="G51" s="408" t="s">
        <v>1778</v>
      </c>
    </row>
    <row r="52" spans="1:7" ht="15" customHeight="1">
      <c r="A52" s="307">
        <v>24</v>
      </c>
      <c r="B52" s="403" t="s">
        <v>419</v>
      </c>
      <c r="C52" s="404" t="s">
        <v>731</v>
      </c>
      <c r="D52" s="405" t="s">
        <v>417</v>
      </c>
      <c r="E52" s="406" t="s">
        <v>1183</v>
      </c>
      <c r="F52" s="407" t="s">
        <v>1184</v>
      </c>
      <c r="G52" s="408" t="s">
        <v>1778</v>
      </c>
    </row>
    <row r="53" spans="1:7" ht="15" customHeight="1">
      <c r="A53" s="307">
        <v>25</v>
      </c>
      <c r="B53" s="410" t="s">
        <v>419</v>
      </c>
      <c r="C53" s="411" t="s">
        <v>731</v>
      </c>
      <c r="D53" s="412" t="s">
        <v>493</v>
      </c>
      <c r="E53" s="413" t="s">
        <v>211</v>
      </c>
      <c r="F53" s="414" t="s">
        <v>1399</v>
      </c>
      <c r="G53" s="415" t="s">
        <v>1778</v>
      </c>
    </row>
    <row r="54" spans="1:7" ht="15.95" customHeight="1"/>
  </sheetData>
  <phoneticPr fontId="2"/>
  <pageMargins left="0.70866141732283472" right="0.70866141732283472" top="0.74803149606299213" bottom="0.6692913385826772" header="0.31496062992125984" footer="0.31496062992125984"/>
  <pageSetup paperSize="9" orientation="portrait" r:id="rId1"/>
  <headerFooter>
    <oddHeader xml:space="preserve">&amp;R
&amp;A
</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heetViews>
  <sheetFormatPr defaultRowHeight="13.5"/>
  <cols>
    <col min="1" max="1" width="2.875" style="258" customWidth="1"/>
    <col min="2" max="2" width="11.25" customWidth="1"/>
    <col min="3" max="3" width="20.75" customWidth="1"/>
    <col min="4" max="4" width="29.375" customWidth="1"/>
    <col min="5" max="5" width="5.375" customWidth="1"/>
    <col min="6" max="6" width="6.375" customWidth="1"/>
    <col min="7" max="7" width="10.875" customWidth="1"/>
  </cols>
  <sheetData>
    <row r="1" spans="1:8" ht="15" customHeight="1">
      <c r="A1" s="291"/>
      <c r="B1" s="1188" t="s">
        <v>206</v>
      </c>
      <c r="C1" s="1189" t="s">
        <v>934</v>
      </c>
      <c r="D1" s="1189" t="s">
        <v>725</v>
      </c>
      <c r="E1" s="1189" t="s">
        <v>726</v>
      </c>
      <c r="F1" s="1189" t="s">
        <v>1394</v>
      </c>
      <c r="G1" s="1190" t="s">
        <v>727</v>
      </c>
      <c r="H1" s="15"/>
    </row>
    <row r="2" spans="1:8" ht="15" customHeight="1">
      <c r="A2" s="291">
        <v>26</v>
      </c>
      <c r="B2" s="1191" t="s">
        <v>419</v>
      </c>
      <c r="C2" s="1192" t="s">
        <v>731</v>
      </c>
      <c r="D2" s="1193" t="s">
        <v>742</v>
      </c>
      <c r="E2" s="1185" t="s">
        <v>1183</v>
      </c>
      <c r="F2" s="1194" t="s">
        <v>1184</v>
      </c>
      <c r="G2" s="1195" t="s">
        <v>743</v>
      </c>
      <c r="H2" s="15"/>
    </row>
    <row r="3" spans="1:8" ht="15" customHeight="1">
      <c r="A3" s="291">
        <v>27</v>
      </c>
      <c r="B3" s="1196" t="s">
        <v>419</v>
      </c>
      <c r="C3" s="1197" t="s">
        <v>731</v>
      </c>
      <c r="D3" s="1198" t="s">
        <v>744</v>
      </c>
      <c r="E3" s="1181" t="s">
        <v>1183</v>
      </c>
      <c r="F3" s="1199" t="s">
        <v>745</v>
      </c>
      <c r="G3" s="1200" t="s">
        <v>746</v>
      </c>
      <c r="H3" s="15"/>
    </row>
    <row r="4" spans="1:8" ht="15" customHeight="1">
      <c r="A4" s="291">
        <v>28</v>
      </c>
      <c r="B4" s="1196" t="s">
        <v>419</v>
      </c>
      <c r="C4" s="1197" t="s">
        <v>747</v>
      </c>
      <c r="D4" s="1198" t="s">
        <v>573</v>
      </c>
      <c r="E4" s="1181" t="s">
        <v>1183</v>
      </c>
      <c r="F4" s="1199" t="s">
        <v>1184</v>
      </c>
      <c r="G4" s="1201" t="s">
        <v>730</v>
      </c>
      <c r="H4" s="15"/>
    </row>
    <row r="5" spans="1:8" ht="15" customHeight="1">
      <c r="A5" s="291">
        <v>29</v>
      </c>
      <c r="B5" s="1196" t="s">
        <v>419</v>
      </c>
      <c r="C5" s="1197" t="s">
        <v>747</v>
      </c>
      <c r="D5" s="1198" t="s">
        <v>1182</v>
      </c>
      <c r="E5" s="1181" t="s">
        <v>1183</v>
      </c>
      <c r="F5" s="1199" t="s">
        <v>1184</v>
      </c>
      <c r="G5" s="1201" t="s">
        <v>1596</v>
      </c>
      <c r="H5" s="15"/>
    </row>
    <row r="6" spans="1:8" ht="15" customHeight="1">
      <c r="A6" s="291">
        <v>30</v>
      </c>
      <c r="B6" s="1196" t="s">
        <v>419</v>
      </c>
      <c r="C6" s="1197" t="s">
        <v>747</v>
      </c>
      <c r="D6" s="1198" t="s">
        <v>1597</v>
      </c>
      <c r="E6" s="1181" t="s">
        <v>1183</v>
      </c>
      <c r="F6" s="1199" t="s">
        <v>1184</v>
      </c>
      <c r="G6" s="1201" t="s">
        <v>629</v>
      </c>
      <c r="H6" s="15"/>
    </row>
    <row r="7" spans="1:8" ht="15" customHeight="1">
      <c r="A7" s="291">
        <v>31</v>
      </c>
      <c r="B7" s="1196" t="s">
        <v>419</v>
      </c>
      <c r="C7" s="1197" t="s">
        <v>747</v>
      </c>
      <c r="D7" s="1198" t="s">
        <v>1598</v>
      </c>
      <c r="E7" s="1181" t="s">
        <v>1183</v>
      </c>
      <c r="F7" s="1199" t="s">
        <v>1184</v>
      </c>
      <c r="G7" s="1201" t="s">
        <v>1599</v>
      </c>
      <c r="H7" s="15"/>
    </row>
    <row r="8" spans="1:8" ht="15" customHeight="1">
      <c r="A8" s="291">
        <v>32</v>
      </c>
      <c r="B8" s="1196" t="s">
        <v>419</v>
      </c>
      <c r="C8" s="1197" t="s">
        <v>747</v>
      </c>
      <c r="D8" s="1198" t="s">
        <v>742</v>
      </c>
      <c r="E8" s="1181" t="s">
        <v>1183</v>
      </c>
      <c r="F8" s="1199" t="s">
        <v>1184</v>
      </c>
      <c r="G8" s="1201" t="s">
        <v>2392</v>
      </c>
      <c r="H8" s="15"/>
    </row>
    <row r="9" spans="1:8" ht="15" customHeight="1">
      <c r="A9" s="291">
        <v>33</v>
      </c>
      <c r="B9" s="1196" t="s">
        <v>419</v>
      </c>
      <c r="C9" s="1197" t="s">
        <v>747</v>
      </c>
      <c r="D9" s="1198" t="s">
        <v>1600</v>
      </c>
      <c r="E9" s="1181" t="s">
        <v>1183</v>
      </c>
      <c r="F9" s="1199" t="s">
        <v>1184</v>
      </c>
      <c r="G9" s="1201" t="s">
        <v>1601</v>
      </c>
      <c r="H9" s="15"/>
    </row>
    <row r="10" spans="1:8" ht="15" customHeight="1">
      <c r="A10" s="291">
        <v>34</v>
      </c>
      <c r="B10" s="1196" t="s">
        <v>419</v>
      </c>
      <c r="C10" s="1197" t="s">
        <v>747</v>
      </c>
      <c r="D10" s="1198" t="s">
        <v>1182</v>
      </c>
      <c r="E10" s="1181" t="s">
        <v>1183</v>
      </c>
      <c r="F10" s="1199" t="s">
        <v>1184</v>
      </c>
      <c r="G10" s="1201" t="s">
        <v>1602</v>
      </c>
      <c r="H10" s="15"/>
    </row>
    <row r="11" spans="1:8" ht="15" customHeight="1">
      <c r="A11" s="291">
        <v>35</v>
      </c>
      <c r="B11" s="1196" t="s">
        <v>419</v>
      </c>
      <c r="C11" s="1197" t="s">
        <v>731</v>
      </c>
      <c r="D11" s="1198" t="s">
        <v>544</v>
      </c>
      <c r="E11" s="1181" t="s">
        <v>1183</v>
      </c>
      <c r="F11" s="1199" t="s">
        <v>1399</v>
      </c>
      <c r="G11" s="1201" t="s">
        <v>545</v>
      </c>
      <c r="H11" s="15"/>
    </row>
    <row r="12" spans="1:8" ht="15" customHeight="1">
      <c r="A12" s="291">
        <v>36</v>
      </c>
      <c r="B12" s="1196" t="s">
        <v>419</v>
      </c>
      <c r="C12" s="1197" t="s">
        <v>731</v>
      </c>
      <c r="D12" s="1198" t="s">
        <v>546</v>
      </c>
      <c r="E12" s="1181" t="s">
        <v>1183</v>
      </c>
      <c r="F12" s="1199" t="s">
        <v>1184</v>
      </c>
      <c r="G12" s="1201" t="s">
        <v>547</v>
      </c>
      <c r="H12" s="15"/>
    </row>
    <row r="13" spans="1:8" ht="15" customHeight="1">
      <c r="A13" s="291">
        <v>37</v>
      </c>
      <c r="B13" s="1202" t="s">
        <v>419</v>
      </c>
      <c r="C13" s="1203" t="s">
        <v>731</v>
      </c>
      <c r="D13" s="1204" t="s">
        <v>548</v>
      </c>
      <c r="E13" s="1205" t="s">
        <v>1183</v>
      </c>
      <c r="F13" s="414" t="s">
        <v>1399</v>
      </c>
      <c r="G13" s="1206" t="s">
        <v>724</v>
      </c>
      <c r="H13" s="15"/>
    </row>
    <row r="14" spans="1:8" ht="15" customHeight="1">
      <c r="A14" s="291"/>
      <c r="B14" s="1207"/>
      <c r="C14" s="1207"/>
      <c r="D14" s="1208"/>
      <c r="E14" s="1209"/>
      <c r="F14" s="1209"/>
      <c r="G14" s="1209"/>
      <c r="H14" s="15"/>
    </row>
    <row r="15" spans="1:8" ht="15" customHeight="1">
      <c r="A15" s="291"/>
      <c r="B15" s="1210" t="s">
        <v>549</v>
      </c>
      <c r="C15" s="1210"/>
      <c r="D15" s="1210"/>
      <c r="E15" s="1210"/>
      <c r="F15" s="1210"/>
      <c r="G15" s="1210"/>
      <c r="H15" s="15"/>
    </row>
    <row r="16" spans="1:8" ht="15" customHeight="1">
      <c r="A16" s="291"/>
      <c r="B16" s="1188" t="s">
        <v>206</v>
      </c>
      <c r="C16" s="1189" t="s">
        <v>934</v>
      </c>
      <c r="D16" s="1189" t="s">
        <v>725</v>
      </c>
      <c r="E16" s="1189" t="s">
        <v>726</v>
      </c>
      <c r="F16" s="1189" t="s">
        <v>1394</v>
      </c>
      <c r="G16" s="1190" t="s">
        <v>727</v>
      </c>
      <c r="H16" s="15"/>
    </row>
    <row r="17" spans="1:8" ht="15" customHeight="1">
      <c r="A17" s="1050">
        <v>38</v>
      </c>
      <c r="B17" s="1211" t="s">
        <v>419</v>
      </c>
      <c r="C17" s="1212" t="s">
        <v>550</v>
      </c>
      <c r="D17" s="1213" t="s">
        <v>551</v>
      </c>
      <c r="E17" s="1214" t="s">
        <v>576</v>
      </c>
      <c r="F17" s="1213" t="s">
        <v>1733</v>
      </c>
      <c r="G17" s="1215" t="s">
        <v>1734</v>
      </c>
      <c r="H17" s="15"/>
    </row>
    <row r="18" spans="1:8" ht="15" customHeight="1">
      <c r="A18" s="291"/>
      <c r="B18" s="1216"/>
      <c r="C18" s="1217"/>
      <c r="D18" s="1218" t="s">
        <v>1904</v>
      </c>
      <c r="E18" s="1219"/>
      <c r="F18" s="1219"/>
      <c r="G18" s="1220"/>
      <c r="H18" s="15"/>
    </row>
    <row r="19" spans="1:8" ht="15" customHeight="1">
      <c r="A19" s="291"/>
      <c r="B19" s="1216"/>
      <c r="C19" s="1217"/>
      <c r="D19" s="1218" t="s">
        <v>707</v>
      </c>
      <c r="E19" s="1219"/>
      <c r="F19" s="1219"/>
      <c r="G19" s="1221"/>
      <c r="H19" s="15"/>
    </row>
    <row r="20" spans="1:8" ht="15" customHeight="1">
      <c r="A20" s="291"/>
      <c r="B20" s="1216"/>
      <c r="C20" s="1217"/>
      <c r="D20" s="1218" t="s">
        <v>708</v>
      </c>
      <c r="E20" s="1219"/>
      <c r="F20" s="1219"/>
      <c r="G20" s="1221"/>
      <c r="H20" s="15"/>
    </row>
    <row r="21" spans="1:8" ht="15" customHeight="1">
      <c r="A21" s="291"/>
      <c r="B21" s="1216"/>
      <c r="C21" s="1217"/>
      <c r="D21" s="1218" t="s">
        <v>1954</v>
      </c>
      <c r="E21" s="1219"/>
      <c r="F21" s="1219"/>
      <c r="G21" s="1221"/>
      <c r="H21" s="15"/>
    </row>
    <row r="22" spans="1:8" ht="15" customHeight="1">
      <c r="A22" s="291"/>
      <c r="B22" s="1216"/>
      <c r="C22" s="1217"/>
      <c r="D22" s="1218" t="s">
        <v>1921</v>
      </c>
      <c r="E22" s="1219"/>
      <c r="F22" s="1219"/>
      <c r="G22" s="1221"/>
      <c r="H22" s="15"/>
    </row>
    <row r="23" spans="1:8" ht="15" customHeight="1">
      <c r="A23" s="291"/>
      <c r="B23" s="1216"/>
      <c r="C23" s="1217"/>
      <c r="D23" s="1218" t="s">
        <v>709</v>
      </c>
      <c r="E23" s="1219"/>
      <c r="F23" s="1219"/>
      <c r="G23" s="1221"/>
      <c r="H23" s="15"/>
    </row>
    <row r="24" spans="1:8" ht="15" customHeight="1">
      <c r="A24" s="291"/>
      <c r="B24" s="1222"/>
      <c r="C24" s="1223"/>
      <c r="D24" s="1224" t="s">
        <v>710</v>
      </c>
      <c r="E24" s="1225"/>
      <c r="F24" s="1225"/>
      <c r="G24" s="1226"/>
      <c r="H24" s="15"/>
    </row>
    <row r="25" spans="1:8" ht="15" customHeight="1">
      <c r="A25" s="291">
        <v>39</v>
      </c>
      <c r="B25" s="1196" t="s">
        <v>1388</v>
      </c>
      <c r="C25" s="1227" t="s">
        <v>830</v>
      </c>
      <c r="D25" s="1197" t="s">
        <v>711</v>
      </c>
      <c r="E25" s="1199" t="s">
        <v>1732</v>
      </c>
      <c r="F25" s="1199" t="s">
        <v>1399</v>
      </c>
      <c r="G25" s="1228" t="s">
        <v>631</v>
      </c>
      <c r="H25" s="15"/>
    </row>
    <row r="26" spans="1:8" ht="15" customHeight="1">
      <c r="A26" s="291">
        <v>40</v>
      </c>
      <c r="B26" s="1196" t="s">
        <v>1388</v>
      </c>
      <c r="C26" s="1227" t="s">
        <v>830</v>
      </c>
      <c r="D26" s="1197" t="s">
        <v>541</v>
      </c>
      <c r="E26" s="1199" t="s">
        <v>1732</v>
      </c>
      <c r="F26" s="1199" t="s">
        <v>1304</v>
      </c>
      <c r="G26" s="1201" t="s">
        <v>631</v>
      </c>
      <c r="H26" s="15"/>
    </row>
    <row r="27" spans="1:8" ht="15" customHeight="1">
      <c r="A27" s="291">
        <v>41</v>
      </c>
      <c r="B27" s="1196" t="s">
        <v>1388</v>
      </c>
      <c r="C27" s="1227" t="s">
        <v>632</v>
      </c>
      <c r="D27" s="1198" t="s">
        <v>633</v>
      </c>
      <c r="E27" s="1199" t="s">
        <v>634</v>
      </c>
      <c r="F27" s="1199" t="s">
        <v>1304</v>
      </c>
      <c r="G27" s="1201" t="s">
        <v>631</v>
      </c>
      <c r="H27" s="15"/>
    </row>
    <row r="28" spans="1:8" ht="15" customHeight="1">
      <c r="A28" s="291">
        <v>42</v>
      </c>
      <c r="B28" s="1196" t="s">
        <v>1388</v>
      </c>
      <c r="C28" s="1227" t="s">
        <v>632</v>
      </c>
      <c r="D28" s="1197" t="s">
        <v>635</v>
      </c>
      <c r="E28" s="1199" t="s">
        <v>634</v>
      </c>
      <c r="F28" s="1199" t="s">
        <v>1304</v>
      </c>
      <c r="G28" s="1201" t="s">
        <v>631</v>
      </c>
      <c r="H28" s="15"/>
    </row>
    <row r="29" spans="1:8" ht="15" customHeight="1">
      <c r="A29" s="291">
        <v>43</v>
      </c>
      <c r="B29" s="1196" t="s">
        <v>1388</v>
      </c>
      <c r="C29" s="1227" t="s">
        <v>632</v>
      </c>
      <c r="D29" s="1197" t="s">
        <v>636</v>
      </c>
      <c r="E29" s="1199" t="s">
        <v>634</v>
      </c>
      <c r="F29" s="1199" t="s">
        <v>1304</v>
      </c>
      <c r="G29" s="1201" t="s">
        <v>1761</v>
      </c>
      <c r="H29" s="15"/>
    </row>
    <row r="30" spans="1:8" ht="15" customHeight="1">
      <c r="A30" s="291">
        <v>44</v>
      </c>
      <c r="B30" s="1196" t="s">
        <v>1388</v>
      </c>
      <c r="C30" s="1227" t="s">
        <v>632</v>
      </c>
      <c r="D30" s="1197" t="s">
        <v>542</v>
      </c>
      <c r="E30" s="1199" t="s">
        <v>1762</v>
      </c>
      <c r="F30" s="1199" t="s">
        <v>1399</v>
      </c>
      <c r="G30" s="1201" t="s">
        <v>1761</v>
      </c>
      <c r="H30" s="15"/>
    </row>
    <row r="31" spans="1:8" ht="15" customHeight="1">
      <c r="A31" s="291">
        <v>45</v>
      </c>
      <c r="B31" s="1196" t="s">
        <v>1388</v>
      </c>
      <c r="C31" s="1227" t="s">
        <v>632</v>
      </c>
      <c r="D31" s="1197" t="s">
        <v>1763</v>
      </c>
      <c r="E31" s="1199" t="s">
        <v>1762</v>
      </c>
      <c r="F31" s="1199" t="s">
        <v>1399</v>
      </c>
      <c r="G31" s="1201" t="s">
        <v>1761</v>
      </c>
      <c r="H31" s="15"/>
    </row>
    <row r="32" spans="1:8" ht="15" customHeight="1">
      <c r="A32" s="291">
        <v>46</v>
      </c>
      <c r="B32" s="1202" t="s">
        <v>1388</v>
      </c>
      <c r="C32" s="1203" t="s">
        <v>568</v>
      </c>
      <c r="D32" s="1203" t="s">
        <v>685</v>
      </c>
      <c r="E32" s="414" t="s">
        <v>723</v>
      </c>
      <c r="F32" s="414" t="s">
        <v>1399</v>
      </c>
      <c r="G32" s="1206" t="s">
        <v>686</v>
      </c>
      <c r="H32" s="15"/>
    </row>
    <row r="33" spans="1:8" ht="15" customHeight="1">
      <c r="A33" s="291"/>
      <c r="B33" s="1229"/>
      <c r="C33" s="1210"/>
      <c r="D33" s="1210"/>
      <c r="E33" s="1210"/>
      <c r="F33" s="1210"/>
      <c r="G33" s="1210"/>
      <c r="H33" s="15"/>
    </row>
    <row r="34" spans="1:8" ht="15" customHeight="1">
      <c r="A34" s="291"/>
      <c r="B34" s="1210" t="s">
        <v>510</v>
      </c>
      <c r="C34" s="1230"/>
      <c r="D34" s="1210"/>
      <c r="E34" s="1210"/>
      <c r="F34" s="1210"/>
      <c r="G34" s="1231"/>
      <c r="H34" s="15"/>
    </row>
    <row r="35" spans="1:8" ht="15" customHeight="1">
      <c r="A35" s="291"/>
      <c r="B35" s="1188" t="s">
        <v>1165</v>
      </c>
      <c r="C35" s="1189" t="s">
        <v>934</v>
      </c>
      <c r="D35" s="1189" t="s">
        <v>725</v>
      </c>
      <c r="E35" s="1189" t="s">
        <v>320</v>
      </c>
      <c r="F35" s="1189" t="s">
        <v>1394</v>
      </c>
      <c r="G35" s="1190" t="s">
        <v>727</v>
      </c>
      <c r="H35" s="15"/>
    </row>
    <row r="36" spans="1:8" ht="15" customHeight="1">
      <c r="A36" s="291">
        <v>47</v>
      </c>
      <c r="B36" s="1232" t="s">
        <v>511</v>
      </c>
      <c r="C36" s="1212">
        <v>15323</v>
      </c>
      <c r="D36" s="1213" t="s">
        <v>512</v>
      </c>
      <c r="E36" s="1214" t="s">
        <v>513</v>
      </c>
      <c r="F36" s="1214" t="s">
        <v>514</v>
      </c>
      <c r="G36" s="1233" t="s">
        <v>515</v>
      </c>
      <c r="H36" s="15"/>
    </row>
    <row r="37" spans="1:8" ht="15" customHeight="1">
      <c r="A37" s="291"/>
      <c r="B37" s="1234"/>
      <c r="C37" s="1235" t="s">
        <v>1922</v>
      </c>
      <c r="D37" s="1235"/>
      <c r="E37" s="1219"/>
      <c r="F37" s="1219"/>
      <c r="G37" s="1236"/>
      <c r="H37" s="15"/>
    </row>
    <row r="38" spans="1:8" ht="15" customHeight="1">
      <c r="A38" s="291"/>
      <c r="B38" s="1237"/>
      <c r="C38" s="1219" t="s">
        <v>516</v>
      </c>
      <c r="D38" s="1218" t="s">
        <v>1735</v>
      </c>
      <c r="E38" s="1219"/>
      <c r="F38" s="1219"/>
      <c r="G38" s="1236" t="s">
        <v>1736</v>
      </c>
      <c r="H38" s="15"/>
    </row>
    <row r="39" spans="1:8" ht="15" customHeight="1">
      <c r="A39" s="291"/>
      <c r="B39" s="1237"/>
      <c r="C39" s="1219"/>
      <c r="D39" s="1218" t="s">
        <v>1753</v>
      </c>
      <c r="E39" s="1219"/>
      <c r="F39" s="1219"/>
      <c r="G39" s="1236"/>
      <c r="H39" s="15"/>
    </row>
    <row r="40" spans="1:8" ht="15" customHeight="1">
      <c r="A40" s="291"/>
      <c r="B40" s="1237"/>
      <c r="C40" s="1219"/>
      <c r="D40" s="1218" t="s">
        <v>902</v>
      </c>
      <c r="E40" s="1219"/>
      <c r="F40" s="1219"/>
      <c r="G40" s="1236"/>
      <c r="H40" s="15"/>
    </row>
    <row r="41" spans="1:8" ht="15" customHeight="1">
      <c r="A41" s="291">
        <v>48</v>
      </c>
      <c r="B41" s="1238" t="s">
        <v>903</v>
      </c>
      <c r="C41" s="1239" t="s">
        <v>442</v>
      </c>
      <c r="D41" s="1240" t="s">
        <v>2181</v>
      </c>
      <c r="E41" s="1241"/>
      <c r="F41" s="1239" t="s">
        <v>1539</v>
      </c>
      <c r="G41" s="1242" t="s">
        <v>339</v>
      </c>
      <c r="H41" s="15"/>
    </row>
    <row r="42" spans="1:8" ht="15" customHeight="1">
      <c r="A42" s="291"/>
      <c r="B42" s="1243"/>
      <c r="C42" s="1244" t="s">
        <v>2182</v>
      </c>
      <c r="D42" s="1245"/>
      <c r="E42" s="1246"/>
      <c r="F42" s="1244"/>
      <c r="G42" s="1247"/>
      <c r="H42" s="15"/>
    </row>
    <row r="43" spans="1:8" ht="15" customHeight="1">
      <c r="A43" s="291"/>
      <c r="B43" s="290"/>
      <c r="C43" s="290"/>
      <c r="D43" s="1248"/>
      <c r="E43" s="290"/>
      <c r="F43" s="290"/>
      <c r="G43" s="290"/>
      <c r="H43" s="15"/>
    </row>
    <row r="44" spans="1:8" ht="15" customHeight="1">
      <c r="A44" s="291"/>
      <c r="B44" s="295" t="s">
        <v>340</v>
      </c>
      <c r="C44" s="272"/>
      <c r="D44" s="272"/>
      <c r="E44" s="272"/>
      <c r="F44" s="272"/>
      <c r="G44" s="272"/>
      <c r="H44" s="15"/>
    </row>
    <row r="45" spans="1:8" ht="15" customHeight="1">
      <c r="A45" s="291"/>
      <c r="B45" s="1187" t="s">
        <v>341</v>
      </c>
      <c r="C45" s="1249" t="s">
        <v>934</v>
      </c>
      <c r="D45" s="1249" t="s">
        <v>630</v>
      </c>
      <c r="E45" s="1249"/>
      <c r="F45" s="1249"/>
      <c r="G45" s="1250" t="s">
        <v>428</v>
      </c>
      <c r="H45" s="15"/>
    </row>
    <row r="46" spans="1:8" ht="15" customHeight="1">
      <c r="A46" s="291">
        <v>49</v>
      </c>
      <c r="B46" s="1251" t="s">
        <v>342</v>
      </c>
      <c r="C46" s="416">
        <v>35195</v>
      </c>
      <c r="D46" s="2434" t="s">
        <v>712</v>
      </c>
      <c r="E46" s="2434"/>
      <c r="F46" s="2434"/>
      <c r="G46" s="1252" t="s">
        <v>343</v>
      </c>
      <c r="H46" s="15"/>
    </row>
    <row r="47" spans="1:8" ht="15" customHeight="1">
      <c r="A47" s="291"/>
      <c r="B47" s="300"/>
      <c r="C47" s="418"/>
      <c r="D47" s="300"/>
      <c r="E47" s="1253"/>
      <c r="F47" s="300"/>
      <c r="G47" s="300"/>
      <c r="H47" s="15"/>
    </row>
    <row r="48" spans="1:8" ht="15" customHeight="1">
      <c r="A48" s="291"/>
      <c r="B48" s="300" t="s">
        <v>344</v>
      </c>
      <c r="C48" s="418"/>
      <c r="D48" s="300"/>
      <c r="E48" s="1253"/>
      <c r="F48" s="300"/>
      <c r="G48" s="300"/>
      <c r="H48" s="15"/>
    </row>
    <row r="49" spans="1:8" ht="15" customHeight="1">
      <c r="A49" s="291"/>
      <c r="B49" s="1254" t="s">
        <v>1165</v>
      </c>
      <c r="C49" s="1249" t="s">
        <v>934</v>
      </c>
      <c r="D49" s="1249" t="s">
        <v>725</v>
      </c>
      <c r="E49" s="2435" t="s">
        <v>429</v>
      </c>
      <c r="F49" s="2435"/>
      <c r="G49" s="1255" t="s">
        <v>1637</v>
      </c>
      <c r="H49" s="15"/>
    </row>
    <row r="50" spans="1:8" ht="15" customHeight="1">
      <c r="A50" s="291">
        <v>50</v>
      </c>
      <c r="B50" s="417" t="s">
        <v>1638</v>
      </c>
      <c r="C50" s="416">
        <v>38404</v>
      </c>
      <c r="D50" s="1256" t="s">
        <v>1639</v>
      </c>
      <c r="E50" s="2436" t="s">
        <v>430</v>
      </c>
      <c r="F50" s="2437"/>
      <c r="G50" s="1258" t="s">
        <v>431</v>
      </c>
      <c r="H50" s="15"/>
    </row>
    <row r="51" spans="1:8" ht="15" customHeight="1">
      <c r="A51" s="291"/>
      <c r="B51" s="418"/>
      <c r="C51" s="419"/>
      <c r="D51" s="300"/>
      <c r="E51" s="1259"/>
      <c r="F51" s="1260"/>
      <c r="G51" s="418"/>
      <c r="H51" s="15"/>
    </row>
    <row r="52" spans="1:8" ht="15" customHeight="1">
      <c r="A52" s="291"/>
      <c r="B52" s="418" t="s">
        <v>1780</v>
      </c>
      <c r="C52" s="419"/>
      <c r="D52" s="300"/>
      <c r="E52" s="1259"/>
      <c r="F52" s="1260"/>
      <c r="G52" s="418"/>
      <c r="H52" s="15"/>
    </row>
    <row r="53" spans="1:8" ht="15" customHeight="1">
      <c r="A53" s="291"/>
      <c r="B53" s="1254" t="s">
        <v>1165</v>
      </c>
      <c r="C53" s="1249" t="s">
        <v>934</v>
      </c>
      <c r="D53" s="1249" t="s">
        <v>725</v>
      </c>
      <c r="E53" s="2435" t="s">
        <v>429</v>
      </c>
      <c r="F53" s="2435"/>
      <c r="G53" s="1255" t="s">
        <v>727</v>
      </c>
      <c r="H53" s="15"/>
    </row>
    <row r="54" spans="1:8" ht="15" customHeight="1">
      <c r="A54" s="291">
        <v>51</v>
      </c>
      <c r="B54" s="420" t="s">
        <v>419</v>
      </c>
      <c r="C54" s="1261" t="s">
        <v>1779</v>
      </c>
      <c r="D54" s="1262" t="s">
        <v>253</v>
      </c>
      <c r="E54" s="1262" t="s">
        <v>254</v>
      </c>
      <c r="F54" s="1263" t="s">
        <v>1593</v>
      </c>
      <c r="G54" s="1264" t="s">
        <v>1533</v>
      </c>
      <c r="H54" s="15"/>
    </row>
    <row r="55" spans="1:8" ht="15" customHeight="1">
      <c r="A55" s="66"/>
      <c r="B55" s="198"/>
      <c r="C55" s="199"/>
      <c r="D55" s="113"/>
      <c r="E55" s="200"/>
      <c r="F55" s="201"/>
      <c r="G55" s="202"/>
    </row>
    <row r="56" spans="1:8" ht="15" customHeight="1"/>
    <row r="57" spans="1:8" ht="15" customHeight="1"/>
    <row r="58" spans="1:8" ht="15" customHeight="1"/>
    <row r="59" spans="1:8" ht="15" customHeight="1"/>
  </sheetData>
  <mergeCells count="4">
    <mergeCell ref="D46:F46"/>
    <mergeCell ref="E49:F49"/>
    <mergeCell ref="E50:F50"/>
    <mergeCell ref="E53:F53"/>
  </mergeCells>
  <phoneticPr fontId="2"/>
  <pageMargins left="0.70866141732283472" right="0.70866141732283472" top="0.74803149606299213" bottom="0.55118110236220474" header="0.31496062992125984" footer="0.31496062992125984"/>
  <pageSetup paperSize="9" orientation="portrait" r:id="rId1"/>
  <headerFooter>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100" workbookViewId="0"/>
  </sheetViews>
  <sheetFormatPr defaultRowHeight="13.5"/>
  <cols>
    <col min="1" max="1" width="2.875" style="258" customWidth="1"/>
    <col min="2" max="2" width="11.25" customWidth="1"/>
    <col min="3" max="3" width="21.375" customWidth="1"/>
    <col min="4" max="4" width="29.375" customWidth="1"/>
    <col min="5" max="5" width="5.375" customWidth="1"/>
    <col min="6" max="6" width="6.625" customWidth="1"/>
    <col min="7" max="7" width="12.25" customWidth="1"/>
  </cols>
  <sheetData>
    <row r="1" spans="1:7" ht="15" customHeight="1">
      <c r="A1" s="307"/>
      <c r="B1" s="305" t="s">
        <v>552</v>
      </c>
      <c r="C1" s="305"/>
      <c r="D1" s="305" t="s">
        <v>301</v>
      </c>
      <c r="E1" s="305"/>
      <c r="F1" s="305"/>
      <c r="G1" s="305"/>
    </row>
    <row r="2" spans="1:7" ht="15" customHeight="1">
      <c r="A2" s="291"/>
      <c r="B2" s="1254" t="s">
        <v>210</v>
      </c>
      <c r="C2" s="1249" t="s">
        <v>934</v>
      </c>
      <c r="D2" s="1249" t="s">
        <v>554</v>
      </c>
      <c r="E2" s="1249" t="s">
        <v>320</v>
      </c>
      <c r="F2" s="1249" t="s">
        <v>1316</v>
      </c>
      <c r="G2" s="1255" t="s">
        <v>1317</v>
      </c>
    </row>
    <row r="3" spans="1:7" ht="15" customHeight="1">
      <c r="A3" s="337">
        <v>1</v>
      </c>
      <c r="B3" s="1265" t="s">
        <v>1389</v>
      </c>
      <c r="C3" s="1266" t="s">
        <v>1390</v>
      </c>
      <c r="D3" s="1266" t="s">
        <v>698</v>
      </c>
      <c r="E3" s="1266" t="s">
        <v>333</v>
      </c>
      <c r="F3" s="1267" t="s">
        <v>1304</v>
      </c>
      <c r="G3" s="1268" t="s">
        <v>1400</v>
      </c>
    </row>
    <row r="4" spans="1:7" ht="15" customHeight="1">
      <c r="A4" s="337">
        <v>2</v>
      </c>
      <c r="B4" s="1269" t="s">
        <v>1389</v>
      </c>
      <c r="C4" s="1270" t="s">
        <v>699</v>
      </c>
      <c r="D4" s="1270" t="s">
        <v>700</v>
      </c>
      <c r="E4" s="1270" t="s">
        <v>333</v>
      </c>
      <c r="F4" s="1271" t="s">
        <v>1304</v>
      </c>
      <c r="G4" s="1272" t="s">
        <v>701</v>
      </c>
    </row>
    <row r="5" spans="1:7" ht="15" customHeight="1">
      <c r="A5" s="337"/>
      <c r="B5" s="1273"/>
      <c r="C5" s="1274"/>
      <c r="D5" s="1274" t="s">
        <v>713</v>
      </c>
      <c r="E5" s="1274"/>
      <c r="F5" s="1275"/>
      <c r="G5" s="1276"/>
    </row>
    <row r="6" spans="1:7" ht="15" customHeight="1">
      <c r="A6" s="337">
        <v>3</v>
      </c>
      <c r="B6" s="1277" t="s">
        <v>1389</v>
      </c>
      <c r="C6" s="1182" t="s">
        <v>500</v>
      </c>
      <c r="D6" s="1182" t="s">
        <v>501</v>
      </c>
      <c r="E6" s="1182" t="s">
        <v>333</v>
      </c>
      <c r="F6" s="423" t="s">
        <v>502</v>
      </c>
      <c r="G6" s="425" t="s">
        <v>1721</v>
      </c>
    </row>
    <row r="7" spans="1:7" ht="15" customHeight="1">
      <c r="A7" s="337">
        <v>4</v>
      </c>
      <c r="B7" s="1269" t="s">
        <v>1389</v>
      </c>
      <c r="C7" s="1278" t="s">
        <v>1722</v>
      </c>
      <c r="D7" s="1270" t="s">
        <v>1723</v>
      </c>
      <c r="E7" s="1270" t="s">
        <v>213</v>
      </c>
      <c r="F7" s="1271"/>
      <c r="G7" s="1272" t="s">
        <v>1725</v>
      </c>
    </row>
    <row r="8" spans="1:7" ht="15" customHeight="1">
      <c r="A8" s="337"/>
      <c r="B8" s="1279"/>
      <c r="C8" s="1280"/>
      <c r="D8" s="1281" t="s">
        <v>335</v>
      </c>
      <c r="E8" s="1281"/>
      <c r="F8" s="1282" t="s">
        <v>432</v>
      </c>
      <c r="G8" s="1283"/>
    </row>
    <row r="9" spans="1:7" ht="15" customHeight="1">
      <c r="A9" s="337"/>
      <c r="B9" s="1279"/>
      <c r="C9" s="1280"/>
      <c r="D9" s="1281" t="s">
        <v>714</v>
      </c>
      <c r="E9" s="1281"/>
      <c r="F9" s="1282"/>
      <c r="G9" s="1283"/>
    </row>
    <row r="10" spans="1:7" ht="15" customHeight="1">
      <c r="A10" s="337"/>
      <c r="B10" s="1279"/>
      <c r="C10" s="1280"/>
      <c r="D10" s="1281" t="s">
        <v>336</v>
      </c>
      <c r="E10" s="1281"/>
      <c r="F10" s="1282" t="s">
        <v>251</v>
      </c>
      <c r="G10" s="1284"/>
    </row>
    <row r="11" spans="1:7" ht="15" customHeight="1">
      <c r="A11" s="337"/>
      <c r="B11" s="1279"/>
      <c r="C11" s="1280"/>
      <c r="D11" s="1281" t="s">
        <v>715</v>
      </c>
      <c r="E11" s="1281"/>
      <c r="F11" s="1282"/>
      <c r="G11" s="1283"/>
    </row>
    <row r="12" spans="1:7" ht="15" customHeight="1">
      <c r="A12" s="337">
        <v>5</v>
      </c>
      <c r="B12" s="1269" t="s">
        <v>2338</v>
      </c>
      <c r="C12" s="1278">
        <v>33694</v>
      </c>
      <c r="D12" s="1270" t="s">
        <v>2339</v>
      </c>
      <c r="E12" s="1270" t="s">
        <v>2340</v>
      </c>
      <c r="F12" s="1271" t="s">
        <v>2341</v>
      </c>
      <c r="G12" s="1272" t="s">
        <v>2342</v>
      </c>
    </row>
    <row r="13" spans="1:7" ht="15" customHeight="1">
      <c r="A13" s="337">
        <v>6</v>
      </c>
      <c r="B13" s="1277" t="s">
        <v>2338</v>
      </c>
      <c r="C13" s="1427">
        <v>40142</v>
      </c>
      <c r="D13" s="1182" t="s">
        <v>2343</v>
      </c>
      <c r="E13" s="1182" t="s">
        <v>2344</v>
      </c>
      <c r="F13" s="423" t="s">
        <v>2345</v>
      </c>
      <c r="G13" s="425" t="s">
        <v>2346</v>
      </c>
    </row>
    <row r="14" spans="1:7" ht="15" customHeight="1">
      <c r="A14" s="337">
        <v>7</v>
      </c>
      <c r="B14" s="1277" t="s">
        <v>2347</v>
      </c>
      <c r="C14" s="1427">
        <v>24292</v>
      </c>
      <c r="D14" s="423" t="s">
        <v>2348</v>
      </c>
      <c r="E14" s="1182" t="s">
        <v>2349</v>
      </c>
      <c r="F14" s="423" t="s">
        <v>2341</v>
      </c>
      <c r="G14" s="425" t="s">
        <v>2350</v>
      </c>
    </row>
    <row r="15" spans="1:7" ht="15" customHeight="1">
      <c r="A15" s="337">
        <v>8</v>
      </c>
      <c r="B15" s="1277" t="s">
        <v>2347</v>
      </c>
      <c r="C15" s="1427">
        <v>24292</v>
      </c>
      <c r="D15" s="423" t="s">
        <v>2348</v>
      </c>
      <c r="E15" s="1182" t="s">
        <v>2349</v>
      </c>
      <c r="F15" s="423" t="s">
        <v>2341</v>
      </c>
      <c r="G15" s="425" t="s">
        <v>2350</v>
      </c>
    </row>
    <row r="16" spans="1:7" ht="15" customHeight="1">
      <c r="A16" s="337">
        <v>9</v>
      </c>
      <c r="B16" s="1277" t="s">
        <v>2347</v>
      </c>
      <c r="C16" s="1427">
        <v>34424</v>
      </c>
      <c r="D16" s="423" t="s">
        <v>2351</v>
      </c>
      <c r="E16" s="1182" t="s">
        <v>2349</v>
      </c>
      <c r="F16" s="423" t="s">
        <v>2345</v>
      </c>
      <c r="G16" s="425" t="s">
        <v>2352</v>
      </c>
    </row>
    <row r="17" spans="1:7" ht="15" customHeight="1">
      <c r="A17" s="337">
        <v>10</v>
      </c>
      <c r="B17" s="1277" t="s">
        <v>1142</v>
      </c>
      <c r="C17" s="1182" t="s">
        <v>1143</v>
      </c>
      <c r="D17" s="1182" t="s">
        <v>1144</v>
      </c>
      <c r="E17" s="1182" t="s">
        <v>212</v>
      </c>
      <c r="F17" s="423" t="s">
        <v>1399</v>
      </c>
      <c r="G17" s="1285" t="s">
        <v>519</v>
      </c>
    </row>
    <row r="18" spans="1:7" ht="15" customHeight="1">
      <c r="A18" s="337">
        <v>11</v>
      </c>
      <c r="B18" s="421" t="s">
        <v>1606</v>
      </c>
      <c r="C18" s="422" t="s">
        <v>416</v>
      </c>
      <c r="D18" s="423" t="s">
        <v>2450</v>
      </c>
      <c r="E18" s="424" t="s">
        <v>1732</v>
      </c>
      <c r="F18" s="424" t="s">
        <v>1149</v>
      </c>
      <c r="G18" s="425" t="s">
        <v>1761</v>
      </c>
    </row>
    <row r="19" spans="1:7" ht="27.75" customHeight="1">
      <c r="A19" s="337">
        <v>12</v>
      </c>
      <c r="B19" s="421" t="s">
        <v>1145</v>
      </c>
      <c r="C19" s="1182" t="s">
        <v>192</v>
      </c>
      <c r="D19" s="1182" t="s">
        <v>1151</v>
      </c>
      <c r="E19" s="1186" t="s">
        <v>219</v>
      </c>
      <c r="F19" s="423" t="s">
        <v>0</v>
      </c>
      <c r="G19" s="425" t="s">
        <v>667</v>
      </c>
    </row>
    <row r="20" spans="1:7" ht="17.25" customHeight="1">
      <c r="A20" s="2438">
        <v>13</v>
      </c>
      <c r="B20" s="2441" t="s">
        <v>1145</v>
      </c>
      <c r="C20" s="2443" t="s">
        <v>471</v>
      </c>
      <c r="D20" s="1271" t="s">
        <v>717</v>
      </c>
      <c r="E20" s="2445" t="s">
        <v>1738</v>
      </c>
      <c r="F20" s="2447" t="s">
        <v>252</v>
      </c>
      <c r="G20" s="1272" t="s">
        <v>1761</v>
      </c>
    </row>
    <row r="21" spans="1:7" ht="15" customHeight="1">
      <c r="A21" s="2438"/>
      <c r="B21" s="2442"/>
      <c r="C21" s="2444"/>
      <c r="D21" s="1281" t="s">
        <v>893</v>
      </c>
      <c r="E21" s="2446"/>
      <c r="F21" s="2448"/>
      <c r="G21" s="1284" t="s">
        <v>716</v>
      </c>
    </row>
    <row r="22" spans="1:7" ht="15" customHeight="1">
      <c r="A22" s="337">
        <v>14</v>
      </c>
      <c r="B22" s="421" t="s">
        <v>1145</v>
      </c>
      <c r="C22" s="1182" t="s">
        <v>895</v>
      </c>
      <c r="D22" s="1182" t="s">
        <v>1760</v>
      </c>
      <c r="E22" s="1182" t="s">
        <v>1555</v>
      </c>
      <c r="F22" s="423" t="s">
        <v>337</v>
      </c>
      <c r="G22" s="1285" t="s">
        <v>50</v>
      </c>
    </row>
    <row r="23" spans="1:7" ht="15" customHeight="1">
      <c r="A23" s="337">
        <v>15</v>
      </c>
      <c r="B23" s="421" t="s">
        <v>1145</v>
      </c>
      <c r="C23" s="1182" t="s">
        <v>894</v>
      </c>
      <c r="D23" s="1182" t="s">
        <v>737</v>
      </c>
      <c r="E23" s="1186" t="s">
        <v>738</v>
      </c>
      <c r="F23" s="423" t="s">
        <v>739</v>
      </c>
      <c r="G23" s="1285" t="s">
        <v>519</v>
      </c>
    </row>
    <row r="24" spans="1:7" ht="30.75" customHeight="1">
      <c r="A24" s="337">
        <v>16</v>
      </c>
      <c r="B24" s="1428" t="s">
        <v>740</v>
      </c>
      <c r="C24" s="1417" t="s">
        <v>472</v>
      </c>
      <c r="D24" s="1417" t="s">
        <v>741</v>
      </c>
      <c r="E24" s="2439" t="s">
        <v>1965</v>
      </c>
      <c r="F24" s="2440"/>
      <c r="G24" s="1429" t="s">
        <v>688</v>
      </c>
    </row>
    <row r="25" spans="1:7" ht="15" customHeight="1">
      <c r="A25" s="291"/>
      <c r="B25" s="1286"/>
      <c r="C25" s="290"/>
      <c r="D25" s="290"/>
      <c r="E25" s="1287"/>
      <c r="F25" s="1288"/>
      <c r="G25" s="272"/>
    </row>
    <row r="26" spans="1:7" ht="15" customHeight="1">
      <c r="A26" s="291"/>
      <c r="B26" s="272" t="s">
        <v>331</v>
      </c>
      <c r="C26" s="272"/>
      <c r="D26" s="272"/>
      <c r="E26" s="272"/>
      <c r="F26" s="272"/>
      <c r="G26" s="287"/>
    </row>
    <row r="27" spans="1:7" ht="15" customHeight="1">
      <c r="A27" s="291"/>
      <c r="B27" s="1254" t="s">
        <v>553</v>
      </c>
      <c r="C27" s="1249" t="s">
        <v>934</v>
      </c>
      <c r="D27" s="1249" t="s">
        <v>554</v>
      </c>
      <c r="E27" s="1249" t="s">
        <v>320</v>
      </c>
      <c r="F27" s="1249"/>
      <c r="G27" s="1255" t="s">
        <v>1317</v>
      </c>
    </row>
    <row r="28" spans="1:7" ht="15" customHeight="1">
      <c r="A28" s="291">
        <v>1</v>
      </c>
      <c r="B28" s="1265" t="s">
        <v>332</v>
      </c>
      <c r="C28" s="1289">
        <v>27015</v>
      </c>
      <c r="D28" s="1266" t="s">
        <v>896</v>
      </c>
      <c r="E28" s="1266" t="s">
        <v>333</v>
      </c>
      <c r="F28" s="1266" t="s">
        <v>1304</v>
      </c>
      <c r="G28" s="1290" t="s">
        <v>449</v>
      </c>
    </row>
    <row r="29" spans="1:7" ht="15" customHeight="1">
      <c r="A29" s="291">
        <v>2</v>
      </c>
      <c r="B29" s="1277" t="s">
        <v>332</v>
      </c>
      <c r="C29" s="1291">
        <v>27015</v>
      </c>
      <c r="D29" s="1182" t="s">
        <v>1594</v>
      </c>
      <c r="E29" s="1182" t="s">
        <v>723</v>
      </c>
      <c r="F29" s="1182" t="s">
        <v>1399</v>
      </c>
      <c r="G29" s="425" t="s">
        <v>555</v>
      </c>
    </row>
    <row r="30" spans="1:7" ht="15" customHeight="1">
      <c r="A30" s="291">
        <v>3</v>
      </c>
      <c r="B30" s="1277" t="s">
        <v>332</v>
      </c>
      <c r="C30" s="1291">
        <v>27015</v>
      </c>
      <c r="D30" s="1182" t="s">
        <v>1595</v>
      </c>
      <c r="E30" s="1182" t="s">
        <v>723</v>
      </c>
      <c r="F30" s="1182" t="s">
        <v>1304</v>
      </c>
      <c r="G30" s="425" t="s">
        <v>828</v>
      </c>
    </row>
    <row r="31" spans="1:7" ht="15" customHeight="1">
      <c r="A31" s="291">
        <v>4</v>
      </c>
      <c r="B31" s="1277" t="s">
        <v>829</v>
      </c>
      <c r="C31" s="1292" t="s">
        <v>473</v>
      </c>
      <c r="D31" s="1182" t="s">
        <v>897</v>
      </c>
      <c r="E31" s="1184" t="s">
        <v>333</v>
      </c>
      <c r="F31" s="1184" t="s">
        <v>1724</v>
      </c>
      <c r="G31" s="425" t="s">
        <v>1761</v>
      </c>
    </row>
    <row r="32" spans="1:7" ht="15" customHeight="1">
      <c r="A32" s="291">
        <v>5</v>
      </c>
      <c r="B32" s="1277" t="s">
        <v>332</v>
      </c>
      <c r="C32" s="1182" t="s">
        <v>574</v>
      </c>
      <c r="D32" s="1182" t="s">
        <v>575</v>
      </c>
      <c r="E32" s="1182" t="s">
        <v>723</v>
      </c>
      <c r="F32" s="1182" t="s">
        <v>1304</v>
      </c>
      <c r="G32" s="425" t="s">
        <v>1368</v>
      </c>
    </row>
    <row r="33" spans="1:7" ht="15" customHeight="1">
      <c r="A33" s="291">
        <v>6</v>
      </c>
      <c r="B33" s="1277" t="s">
        <v>332</v>
      </c>
      <c r="C33" s="1182" t="s">
        <v>574</v>
      </c>
      <c r="D33" s="1182" t="s">
        <v>898</v>
      </c>
      <c r="E33" s="1182" t="s">
        <v>723</v>
      </c>
      <c r="F33" s="1182" t="s">
        <v>3</v>
      </c>
      <c r="G33" s="425" t="s">
        <v>746</v>
      </c>
    </row>
    <row r="34" spans="1:7" ht="15" customHeight="1">
      <c r="A34" s="291">
        <v>7</v>
      </c>
      <c r="B34" s="1277" t="s">
        <v>332</v>
      </c>
      <c r="C34" s="422" t="s">
        <v>475</v>
      </c>
      <c r="D34" s="1182" t="s">
        <v>1773</v>
      </c>
      <c r="E34" s="1184" t="s">
        <v>723</v>
      </c>
      <c r="F34" s="1184" t="s">
        <v>3</v>
      </c>
      <c r="G34" s="425" t="s">
        <v>4</v>
      </c>
    </row>
    <row r="35" spans="1:7" ht="15" customHeight="1">
      <c r="A35" s="291">
        <v>8</v>
      </c>
      <c r="B35" s="1277" t="s">
        <v>332</v>
      </c>
      <c r="C35" s="422" t="s">
        <v>475</v>
      </c>
      <c r="D35" s="1182" t="s">
        <v>1774</v>
      </c>
      <c r="E35" s="1184" t="s">
        <v>723</v>
      </c>
      <c r="F35" s="1184" t="s">
        <v>3</v>
      </c>
      <c r="G35" s="425" t="s">
        <v>5</v>
      </c>
    </row>
    <row r="36" spans="1:7" ht="15" customHeight="1">
      <c r="A36" s="291">
        <v>9</v>
      </c>
      <c r="B36" s="1277" t="s">
        <v>332</v>
      </c>
      <c r="C36" s="422" t="s">
        <v>475</v>
      </c>
      <c r="D36" s="1182" t="s">
        <v>1603</v>
      </c>
      <c r="E36" s="1184" t="s">
        <v>723</v>
      </c>
      <c r="F36" s="1184" t="s">
        <v>3</v>
      </c>
      <c r="G36" s="425" t="s">
        <v>730</v>
      </c>
    </row>
    <row r="37" spans="1:7" ht="15" customHeight="1">
      <c r="A37" s="291">
        <v>10</v>
      </c>
      <c r="B37" s="1277" t="s">
        <v>829</v>
      </c>
      <c r="C37" s="422" t="s">
        <v>476</v>
      </c>
      <c r="D37" s="1182" t="s">
        <v>1604</v>
      </c>
      <c r="E37" s="1184" t="s">
        <v>723</v>
      </c>
      <c r="F37" s="1184" t="s">
        <v>1733</v>
      </c>
      <c r="G37" s="425" t="s">
        <v>1761</v>
      </c>
    </row>
    <row r="38" spans="1:7" ht="15" customHeight="1">
      <c r="A38" s="291">
        <v>11</v>
      </c>
      <c r="B38" s="1277" t="s">
        <v>332</v>
      </c>
      <c r="C38" s="422" t="s">
        <v>476</v>
      </c>
      <c r="D38" s="1182" t="s">
        <v>1605</v>
      </c>
      <c r="E38" s="1184" t="s">
        <v>723</v>
      </c>
      <c r="F38" s="1184" t="s">
        <v>3</v>
      </c>
      <c r="G38" s="425" t="s">
        <v>846</v>
      </c>
    </row>
    <row r="39" spans="1:7" ht="15" customHeight="1">
      <c r="A39" s="291">
        <v>12</v>
      </c>
      <c r="B39" s="1277" t="s">
        <v>332</v>
      </c>
      <c r="C39" s="422" t="s">
        <v>476</v>
      </c>
      <c r="D39" s="1182" t="s">
        <v>1603</v>
      </c>
      <c r="E39" s="1184" t="s">
        <v>723</v>
      </c>
      <c r="F39" s="1184" t="s">
        <v>3</v>
      </c>
      <c r="G39" s="425" t="s">
        <v>2393</v>
      </c>
    </row>
    <row r="40" spans="1:7" ht="15" customHeight="1">
      <c r="A40" s="291">
        <v>13</v>
      </c>
      <c r="B40" s="1277" t="s">
        <v>332</v>
      </c>
      <c r="C40" s="422" t="s">
        <v>476</v>
      </c>
      <c r="D40" s="1182" t="s">
        <v>1604</v>
      </c>
      <c r="E40" s="1184" t="s">
        <v>723</v>
      </c>
      <c r="F40" s="1184" t="s">
        <v>3</v>
      </c>
      <c r="G40" s="425" t="s">
        <v>905</v>
      </c>
    </row>
    <row r="41" spans="1:7" ht="15" customHeight="1">
      <c r="A41" s="291">
        <v>14</v>
      </c>
      <c r="B41" s="1277" t="s">
        <v>332</v>
      </c>
      <c r="C41" s="422" t="s">
        <v>476</v>
      </c>
      <c r="D41" s="1182" t="s">
        <v>1604</v>
      </c>
      <c r="E41" s="1184" t="s">
        <v>723</v>
      </c>
      <c r="F41" s="1184" t="s">
        <v>3</v>
      </c>
      <c r="G41" s="425" t="s">
        <v>817</v>
      </c>
    </row>
    <row r="42" spans="1:7" ht="15" customHeight="1">
      <c r="A42" s="291">
        <v>15</v>
      </c>
      <c r="B42" s="1277" t="s">
        <v>829</v>
      </c>
      <c r="C42" s="422" t="s">
        <v>476</v>
      </c>
      <c r="D42" s="1184" t="s">
        <v>1774</v>
      </c>
      <c r="E42" s="1184" t="s">
        <v>723</v>
      </c>
      <c r="F42" s="1184" t="s">
        <v>3</v>
      </c>
      <c r="G42" s="425" t="s">
        <v>906</v>
      </c>
    </row>
    <row r="43" spans="1:7" ht="15" customHeight="1">
      <c r="A43" s="291">
        <v>16</v>
      </c>
      <c r="B43" s="1277" t="s">
        <v>332</v>
      </c>
      <c r="C43" s="422" t="s">
        <v>476</v>
      </c>
      <c r="D43" s="1184" t="s">
        <v>1774</v>
      </c>
      <c r="E43" s="1184" t="s">
        <v>723</v>
      </c>
      <c r="F43" s="1184" t="s">
        <v>1733</v>
      </c>
      <c r="G43" s="1285" t="s">
        <v>234</v>
      </c>
    </row>
    <row r="44" spans="1:7" ht="15" customHeight="1">
      <c r="A44" s="291">
        <v>17</v>
      </c>
      <c r="B44" s="1277" t="s">
        <v>332</v>
      </c>
      <c r="C44" s="422" t="s">
        <v>476</v>
      </c>
      <c r="D44" s="1184" t="s">
        <v>1774</v>
      </c>
      <c r="E44" s="1184" t="s">
        <v>723</v>
      </c>
      <c r="F44" s="1184" t="s">
        <v>831</v>
      </c>
      <c r="G44" s="425" t="s">
        <v>1602</v>
      </c>
    </row>
    <row r="45" spans="1:7" ht="15" customHeight="1">
      <c r="A45" s="291">
        <v>18</v>
      </c>
      <c r="B45" s="1277" t="s">
        <v>338</v>
      </c>
      <c r="C45" s="1291">
        <v>27015</v>
      </c>
      <c r="D45" s="1182" t="s">
        <v>666</v>
      </c>
      <c r="E45" s="1182" t="s">
        <v>729</v>
      </c>
      <c r="F45" s="1182" t="s">
        <v>1733</v>
      </c>
      <c r="G45" s="425" t="s">
        <v>667</v>
      </c>
    </row>
    <row r="46" spans="1:7" ht="15" customHeight="1">
      <c r="A46" s="291">
        <v>19</v>
      </c>
      <c r="B46" s="1277" t="s">
        <v>338</v>
      </c>
      <c r="C46" s="1182" t="s">
        <v>668</v>
      </c>
      <c r="D46" s="1182" t="s">
        <v>669</v>
      </c>
      <c r="E46" s="1182" t="s">
        <v>729</v>
      </c>
      <c r="F46" s="1182" t="s">
        <v>1304</v>
      </c>
      <c r="G46" s="425" t="s">
        <v>670</v>
      </c>
    </row>
    <row r="47" spans="1:7" ht="15" customHeight="1">
      <c r="A47" s="291">
        <v>20</v>
      </c>
      <c r="B47" s="1277" t="s">
        <v>338</v>
      </c>
      <c r="C47" s="1182" t="s">
        <v>668</v>
      </c>
      <c r="D47" s="423" t="s">
        <v>671</v>
      </c>
      <c r="E47" s="1182" t="s">
        <v>729</v>
      </c>
      <c r="F47" s="1182" t="s">
        <v>337</v>
      </c>
      <c r="G47" s="425" t="s">
        <v>724</v>
      </c>
    </row>
    <row r="48" spans="1:7" ht="15" customHeight="1">
      <c r="A48" s="291">
        <v>21</v>
      </c>
      <c r="B48" s="1277" t="s">
        <v>338</v>
      </c>
      <c r="C48" s="1182" t="s">
        <v>668</v>
      </c>
      <c r="D48" s="1182" t="s">
        <v>672</v>
      </c>
      <c r="E48" s="1182" t="s">
        <v>729</v>
      </c>
      <c r="F48" s="1182" t="s">
        <v>337</v>
      </c>
      <c r="G48" s="425" t="s">
        <v>724</v>
      </c>
    </row>
    <row r="49" spans="1:7" ht="15" customHeight="1">
      <c r="A49" s="291">
        <v>22</v>
      </c>
      <c r="B49" s="1277" t="s">
        <v>338</v>
      </c>
      <c r="C49" s="1182" t="s">
        <v>668</v>
      </c>
      <c r="D49" s="1182" t="s">
        <v>673</v>
      </c>
      <c r="E49" s="1182" t="s">
        <v>729</v>
      </c>
      <c r="F49" s="1182" t="s">
        <v>1304</v>
      </c>
      <c r="G49" s="425" t="s">
        <v>50</v>
      </c>
    </row>
    <row r="50" spans="1:7" ht="15" customHeight="1">
      <c r="A50" s="291">
        <v>23</v>
      </c>
      <c r="B50" s="1277" t="s">
        <v>338</v>
      </c>
      <c r="C50" s="1182" t="s">
        <v>668</v>
      </c>
      <c r="D50" s="423" t="s">
        <v>1138</v>
      </c>
      <c r="E50" s="1182" t="s">
        <v>729</v>
      </c>
      <c r="F50" s="1182" t="s">
        <v>1304</v>
      </c>
      <c r="G50" s="425" t="s">
        <v>50</v>
      </c>
    </row>
    <row r="51" spans="1:7" ht="15" customHeight="1">
      <c r="A51" s="291">
        <v>24</v>
      </c>
      <c r="B51" s="1277" t="s">
        <v>338</v>
      </c>
      <c r="C51" s="1292" t="s">
        <v>503</v>
      </c>
      <c r="D51" s="1182" t="s">
        <v>1139</v>
      </c>
      <c r="E51" s="424" t="s">
        <v>899</v>
      </c>
      <c r="F51" s="1184" t="s">
        <v>1724</v>
      </c>
      <c r="G51" s="425" t="s">
        <v>1725</v>
      </c>
    </row>
    <row r="52" spans="1:7" ht="15" customHeight="1">
      <c r="A52" s="291">
        <v>25</v>
      </c>
      <c r="B52" s="1277" t="s">
        <v>338</v>
      </c>
      <c r="C52" s="1182" t="s">
        <v>1140</v>
      </c>
      <c r="D52" s="1182" t="s">
        <v>1141</v>
      </c>
      <c r="E52" s="1182" t="s">
        <v>729</v>
      </c>
      <c r="F52" s="1182" t="s">
        <v>1149</v>
      </c>
      <c r="G52" s="425" t="s">
        <v>1150</v>
      </c>
    </row>
    <row r="53" spans="1:7" ht="15" customHeight="1">
      <c r="A53" s="1293"/>
      <c r="B53" s="1430"/>
      <c r="C53" s="1430"/>
      <c r="D53" s="1430"/>
      <c r="E53" s="1430"/>
      <c r="F53" s="1430"/>
      <c r="G53" s="1430"/>
    </row>
    <row r="54" spans="1:7" ht="15" customHeight="1">
      <c r="A54" s="1293"/>
      <c r="B54" s="1430"/>
      <c r="C54" s="1430"/>
      <c r="D54" s="1430"/>
      <c r="E54" s="1430"/>
      <c r="F54" s="1430"/>
      <c r="G54" s="1430"/>
    </row>
    <row r="55" spans="1:7" ht="15" customHeight="1">
      <c r="A55" s="1293"/>
      <c r="B55" s="1430"/>
      <c r="C55" s="1430"/>
      <c r="D55" s="1430"/>
      <c r="E55" s="1430"/>
      <c r="F55" s="1430"/>
      <c r="G55" s="1430"/>
    </row>
    <row r="56" spans="1:7">
      <c r="A56" s="1293"/>
      <c r="B56" s="1430"/>
      <c r="C56" s="1430"/>
      <c r="D56" s="1430"/>
      <c r="E56" s="1430"/>
      <c r="F56" s="1430"/>
      <c r="G56" s="1430"/>
    </row>
  </sheetData>
  <mergeCells count="6">
    <mergeCell ref="A20:A21"/>
    <mergeCell ref="E24:F24"/>
    <mergeCell ref="B20:B21"/>
    <mergeCell ref="C20:C21"/>
    <mergeCell ref="E20:E21"/>
    <mergeCell ref="F20:F21"/>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heetViews>
  <sheetFormatPr defaultRowHeight="13.5"/>
  <cols>
    <col min="1" max="1" width="2.875" style="258" customWidth="1"/>
    <col min="2" max="2" width="11.25" customWidth="1"/>
    <col min="3" max="3" width="20" customWidth="1"/>
    <col min="4" max="4" width="29.375" customWidth="1"/>
    <col min="5" max="5" width="6.5" customWidth="1"/>
    <col min="6" max="6" width="7.375" customWidth="1"/>
    <col min="7" max="7" width="14.375" customWidth="1"/>
  </cols>
  <sheetData>
    <row r="1" spans="1:8">
      <c r="A1" s="291"/>
      <c r="B1" s="1254" t="s">
        <v>553</v>
      </c>
      <c r="C1" s="1249" t="s">
        <v>934</v>
      </c>
      <c r="D1" s="1249" t="s">
        <v>554</v>
      </c>
      <c r="E1" s="1249" t="s">
        <v>320</v>
      </c>
      <c r="F1" s="1249"/>
      <c r="G1" s="1250" t="s">
        <v>1955</v>
      </c>
    </row>
    <row r="2" spans="1:8">
      <c r="A2" s="291">
        <v>26</v>
      </c>
      <c r="B2" s="1277" t="s">
        <v>338</v>
      </c>
      <c r="C2" s="1297" t="s">
        <v>504</v>
      </c>
      <c r="D2" s="423" t="s">
        <v>1120</v>
      </c>
      <c r="E2" s="1182" t="s">
        <v>729</v>
      </c>
      <c r="F2" s="1182" t="s">
        <v>1304</v>
      </c>
      <c r="G2" s="425" t="s">
        <v>1567</v>
      </c>
    </row>
    <row r="3" spans="1:8">
      <c r="A3" s="291">
        <v>27</v>
      </c>
      <c r="B3" s="1277" t="s">
        <v>751</v>
      </c>
      <c r="C3" s="1294">
        <v>27015</v>
      </c>
      <c r="D3" s="423" t="s">
        <v>334</v>
      </c>
      <c r="E3" s="1182" t="s">
        <v>1183</v>
      </c>
      <c r="F3" s="1182" t="s">
        <v>1399</v>
      </c>
      <c r="G3" s="425" t="s">
        <v>556</v>
      </c>
      <c r="H3" s="243"/>
    </row>
    <row r="4" spans="1:8" ht="15" customHeight="1">
      <c r="A4" s="291">
        <v>28</v>
      </c>
      <c r="B4" s="1277" t="s">
        <v>751</v>
      </c>
      <c r="C4" s="1294">
        <v>27015</v>
      </c>
      <c r="D4" s="423" t="s">
        <v>821</v>
      </c>
      <c r="E4" s="1182" t="s">
        <v>557</v>
      </c>
      <c r="F4" s="1182" t="s">
        <v>1399</v>
      </c>
      <c r="G4" s="425" t="s">
        <v>1387</v>
      </c>
    </row>
    <row r="5" spans="1:8" ht="15" customHeight="1">
      <c r="A5" s="291">
        <v>29</v>
      </c>
      <c r="B5" s="1277" t="s">
        <v>751</v>
      </c>
      <c r="C5" s="1294" t="s">
        <v>558</v>
      </c>
      <c r="D5" s="423" t="s">
        <v>900</v>
      </c>
      <c r="E5" s="1182" t="s">
        <v>1183</v>
      </c>
      <c r="F5" s="1182" t="s">
        <v>1399</v>
      </c>
      <c r="G5" s="425" t="s">
        <v>515</v>
      </c>
    </row>
    <row r="6" spans="1:8" ht="15" customHeight="1">
      <c r="A6" s="291">
        <v>30</v>
      </c>
      <c r="B6" s="1277" t="s">
        <v>751</v>
      </c>
      <c r="C6" s="1294" t="s">
        <v>668</v>
      </c>
      <c r="D6" s="423" t="s">
        <v>742</v>
      </c>
      <c r="E6" s="1182" t="s">
        <v>1183</v>
      </c>
      <c r="F6" s="1182" t="s">
        <v>1184</v>
      </c>
      <c r="G6" s="425" t="s">
        <v>559</v>
      </c>
    </row>
    <row r="7" spans="1:8" ht="15" customHeight="1">
      <c r="A7" s="295">
        <v>31</v>
      </c>
      <c r="B7" s="1273" t="s">
        <v>751</v>
      </c>
      <c r="C7" s="1302" t="s">
        <v>560</v>
      </c>
      <c r="D7" s="1275" t="s">
        <v>1182</v>
      </c>
      <c r="E7" s="1274" t="s">
        <v>1183</v>
      </c>
      <c r="F7" s="1274" t="s">
        <v>1304</v>
      </c>
      <c r="G7" s="1295" t="s">
        <v>561</v>
      </c>
    </row>
    <row r="8" spans="1:8" ht="15" customHeight="1">
      <c r="A8" s="291">
        <v>32</v>
      </c>
      <c r="B8" s="1273" t="s">
        <v>751</v>
      </c>
      <c r="C8" s="1302" t="s">
        <v>560</v>
      </c>
      <c r="D8" s="1275" t="s">
        <v>562</v>
      </c>
      <c r="E8" s="1274" t="s">
        <v>1183</v>
      </c>
      <c r="F8" s="1274" t="s">
        <v>1184</v>
      </c>
      <c r="G8" s="1295" t="s">
        <v>563</v>
      </c>
    </row>
    <row r="9" spans="1:8" ht="15" customHeight="1">
      <c r="A9" s="291">
        <v>33</v>
      </c>
      <c r="B9" s="1277" t="s">
        <v>751</v>
      </c>
      <c r="C9" s="1294" t="s">
        <v>560</v>
      </c>
      <c r="D9" s="423" t="s">
        <v>564</v>
      </c>
      <c r="E9" s="1182" t="s">
        <v>1183</v>
      </c>
      <c r="F9" s="1182" t="s">
        <v>1304</v>
      </c>
      <c r="G9" s="425" t="s">
        <v>563</v>
      </c>
    </row>
    <row r="10" spans="1:8" ht="15" customHeight="1">
      <c r="A10" s="291">
        <v>34</v>
      </c>
      <c r="B10" s="1277" t="s">
        <v>751</v>
      </c>
      <c r="C10" s="1294" t="s">
        <v>560</v>
      </c>
      <c r="D10" s="423" t="s">
        <v>546</v>
      </c>
      <c r="E10" s="1182" t="s">
        <v>1183</v>
      </c>
      <c r="F10" s="1182" t="s">
        <v>1399</v>
      </c>
      <c r="G10" s="425" t="s">
        <v>842</v>
      </c>
    </row>
    <row r="11" spans="1:8" ht="15" customHeight="1">
      <c r="A11" s="291">
        <v>35</v>
      </c>
      <c r="B11" s="1277" t="s">
        <v>751</v>
      </c>
      <c r="C11" s="1297" t="s">
        <v>505</v>
      </c>
      <c r="D11" s="423" t="s">
        <v>1219</v>
      </c>
      <c r="E11" s="1184" t="s">
        <v>1183</v>
      </c>
      <c r="F11" s="1184" t="s">
        <v>1184</v>
      </c>
      <c r="G11" s="425" t="s">
        <v>1220</v>
      </c>
    </row>
    <row r="12" spans="1:8" ht="15" customHeight="1">
      <c r="A12" s="291">
        <v>36</v>
      </c>
      <c r="B12" s="1277" t="s">
        <v>751</v>
      </c>
      <c r="C12" s="1297" t="s">
        <v>505</v>
      </c>
      <c r="D12" s="423" t="s">
        <v>573</v>
      </c>
      <c r="E12" s="1184" t="s">
        <v>1183</v>
      </c>
      <c r="F12" s="1184" t="s">
        <v>1184</v>
      </c>
      <c r="G12" s="425" t="s">
        <v>1725</v>
      </c>
    </row>
    <row r="13" spans="1:8" ht="15" customHeight="1">
      <c r="A13" s="291">
        <v>37</v>
      </c>
      <c r="B13" s="1277" t="s">
        <v>751</v>
      </c>
      <c r="C13" s="1297" t="s">
        <v>505</v>
      </c>
      <c r="D13" s="423" t="s">
        <v>1000</v>
      </c>
      <c r="E13" s="1184" t="s">
        <v>1183</v>
      </c>
      <c r="F13" s="1184" t="s">
        <v>1184</v>
      </c>
      <c r="G13" s="425" t="s">
        <v>1001</v>
      </c>
    </row>
    <row r="14" spans="1:8" ht="15" customHeight="1">
      <c r="A14" s="291">
        <v>38</v>
      </c>
      <c r="B14" s="1277" t="s">
        <v>751</v>
      </c>
      <c r="C14" s="1297" t="s">
        <v>505</v>
      </c>
      <c r="D14" s="423" t="s">
        <v>1820</v>
      </c>
      <c r="E14" s="1184" t="s">
        <v>1183</v>
      </c>
      <c r="F14" s="1184" t="s">
        <v>1184</v>
      </c>
      <c r="G14" s="425" t="s">
        <v>1821</v>
      </c>
    </row>
    <row r="15" spans="1:8" ht="15" customHeight="1">
      <c r="A15" s="291">
        <v>39</v>
      </c>
      <c r="B15" s="1277" t="s">
        <v>751</v>
      </c>
      <c r="C15" s="1297" t="s">
        <v>506</v>
      </c>
      <c r="D15" s="423" t="s">
        <v>1822</v>
      </c>
      <c r="E15" s="1184" t="s">
        <v>1183</v>
      </c>
      <c r="F15" s="1184" t="s">
        <v>1184</v>
      </c>
      <c r="G15" s="425" t="s">
        <v>836</v>
      </c>
    </row>
    <row r="16" spans="1:8" ht="15" customHeight="1">
      <c r="A16" s="291">
        <v>40</v>
      </c>
      <c r="B16" s="1277" t="s">
        <v>751</v>
      </c>
      <c r="C16" s="1297" t="s">
        <v>507</v>
      </c>
      <c r="D16" s="423" t="s">
        <v>1182</v>
      </c>
      <c r="E16" s="1184" t="s">
        <v>1183</v>
      </c>
      <c r="F16" s="1184" t="s">
        <v>1184</v>
      </c>
      <c r="G16" s="1201" t="s">
        <v>2392</v>
      </c>
    </row>
    <row r="17" spans="1:7" ht="15" customHeight="1">
      <c r="A17" s="291">
        <v>41</v>
      </c>
      <c r="B17" s="1277" t="s">
        <v>751</v>
      </c>
      <c r="C17" s="1297" t="s">
        <v>508</v>
      </c>
      <c r="D17" s="423" t="s">
        <v>742</v>
      </c>
      <c r="E17" s="1184" t="s">
        <v>1183</v>
      </c>
      <c r="F17" s="1184" t="s">
        <v>3</v>
      </c>
      <c r="G17" s="425" t="s">
        <v>1008</v>
      </c>
    </row>
    <row r="18" spans="1:7" ht="15" customHeight="1">
      <c r="A18" s="291">
        <v>42</v>
      </c>
      <c r="B18" s="1277" t="s">
        <v>751</v>
      </c>
      <c r="C18" s="1297" t="s">
        <v>503</v>
      </c>
      <c r="D18" s="423" t="s">
        <v>1076</v>
      </c>
      <c r="E18" s="1184" t="s">
        <v>1183</v>
      </c>
      <c r="F18" s="1184" t="s">
        <v>3</v>
      </c>
      <c r="G18" s="425" t="s">
        <v>1077</v>
      </c>
    </row>
    <row r="19" spans="1:7" ht="15" customHeight="1">
      <c r="A19" s="291">
        <v>43</v>
      </c>
      <c r="B19" s="1277" t="s">
        <v>751</v>
      </c>
      <c r="C19" s="1297" t="s">
        <v>753</v>
      </c>
      <c r="D19" s="423" t="s">
        <v>1078</v>
      </c>
      <c r="E19" s="1184" t="s">
        <v>1183</v>
      </c>
      <c r="F19" s="1183" t="s">
        <v>1733</v>
      </c>
      <c r="G19" s="425" t="s">
        <v>1761</v>
      </c>
    </row>
    <row r="20" spans="1:7" ht="15" customHeight="1">
      <c r="A20" s="291">
        <v>44</v>
      </c>
      <c r="B20" s="1277" t="s">
        <v>751</v>
      </c>
      <c r="C20" s="1297" t="s">
        <v>753</v>
      </c>
      <c r="D20" s="423" t="s">
        <v>1079</v>
      </c>
      <c r="E20" s="1184" t="s">
        <v>1183</v>
      </c>
      <c r="F20" s="1184" t="s">
        <v>3</v>
      </c>
      <c r="G20" s="425" t="s">
        <v>1761</v>
      </c>
    </row>
    <row r="21" spans="1:7" ht="15" customHeight="1">
      <c r="A21" s="291">
        <v>45</v>
      </c>
      <c r="B21" s="1277" t="s">
        <v>751</v>
      </c>
      <c r="C21" s="1297" t="s">
        <v>753</v>
      </c>
      <c r="D21" s="423" t="s">
        <v>1066</v>
      </c>
      <c r="E21" s="1184" t="s">
        <v>1183</v>
      </c>
      <c r="F21" s="1184" t="s">
        <v>3</v>
      </c>
      <c r="G21" s="425" t="s">
        <v>1761</v>
      </c>
    </row>
    <row r="22" spans="1:7" ht="15" customHeight="1">
      <c r="A22" s="291">
        <v>46</v>
      </c>
      <c r="B22" s="1277" t="s">
        <v>751</v>
      </c>
      <c r="C22" s="1297" t="s">
        <v>753</v>
      </c>
      <c r="D22" s="423" t="s">
        <v>1467</v>
      </c>
      <c r="E22" s="1184" t="s">
        <v>1183</v>
      </c>
      <c r="F22" s="1184" t="s">
        <v>1304</v>
      </c>
      <c r="G22" s="425" t="s">
        <v>1761</v>
      </c>
    </row>
    <row r="23" spans="1:7" ht="15" customHeight="1">
      <c r="A23" s="291">
        <v>47</v>
      </c>
      <c r="B23" s="1277" t="s">
        <v>751</v>
      </c>
      <c r="C23" s="1297" t="s">
        <v>475</v>
      </c>
      <c r="D23" s="423" t="s">
        <v>1182</v>
      </c>
      <c r="E23" s="1184" t="s">
        <v>1183</v>
      </c>
      <c r="F23" s="1184" t="s">
        <v>1184</v>
      </c>
      <c r="G23" s="425" t="s">
        <v>730</v>
      </c>
    </row>
    <row r="24" spans="1:7" ht="15" customHeight="1">
      <c r="A24" s="291">
        <v>48</v>
      </c>
      <c r="B24" s="1277" t="s">
        <v>751</v>
      </c>
      <c r="C24" s="1297" t="s">
        <v>475</v>
      </c>
      <c r="D24" s="423" t="s">
        <v>821</v>
      </c>
      <c r="E24" s="1184" t="s">
        <v>557</v>
      </c>
      <c r="F24" s="1183" t="s">
        <v>1733</v>
      </c>
      <c r="G24" s="425" t="s">
        <v>1468</v>
      </c>
    </row>
    <row r="25" spans="1:7" ht="15" customHeight="1">
      <c r="A25" s="291">
        <v>49</v>
      </c>
      <c r="B25" s="421" t="s">
        <v>751</v>
      </c>
      <c r="C25" s="1297" t="s">
        <v>509</v>
      </c>
      <c r="D25" s="423" t="s">
        <v>821</v>
      </c>
      <c r="E25" s="424" t="s">
        <v>557</v>
      </c>
      <c r="F25" s="424" t="s">
        <v>831</v>
      </c>
      <c r="G25" s="425" t="s">
        <v>1469</v>
      </c>
    </row>
    <row r="26" spans="1:7" ht="15" customHeight="1">
      <c r="A26" s="291">
        <v>50</v>
      </c>
      <c r="B26" s="421" t="s">
        <v>751</v>
      </c>
      <c r="C26" s="1297" t="s">
        <v>1140</v>
      </c>
      <c r="D26" s="423" t="s">
        <v>546</v>
      </c>
      <c r="E26" s="423" t="s">
        <v>1183</v>
      </c>
      <c r="F26" s="423" t="s">
        <v>1399</v>
      </c>
      <c r="G26" s="425" t="s">
        <v>1470</v>
      </c>
    </row>
    <row r="27" spans="1:7" ht="15" customHeight="1">
      <c r="A27" s="291">
        <v>51</v>
      </c>
      <c r="B27" s="421" t="s">
        <v>751</v>
      </c>
      <c r="C27" s="1297" t="s">
        <v>504</v>
      </c>
      <c r="D27" s="1296" t="s">
        <v>1905</v>
      </c>
      <c r="E27" s="423" t="s">
        <v>1183</v>
      </c>
      <c r="F27" s="423" t="s">
        <v>1399</v>
      </c>
      <c r="G27" s="425" t="s">
        <v>1287</v>
      </c>
    </row>
    <row r="28" spans="1:7" ht="15" customHeight="1">
      <c r="A28" s="291">
        <v>52</v>
      </c>
      <c r="B28" s="421" t="s">
        <v>751</v>
      </c>
      <c r="C28" s="1297" t="s">
        <v>1712</v>
      </c>
      <c r="D28" s="423" t="s">
        <v>1365</v>
      </c>
      <c r="E28" s="423" t="s">
        <v>1183</v>
      </c>
      <c r="F28" s="423" t="s">
        <v>1399</v>
      </c>
      <c r="G28" s="425" t="s">
        <v>1776</v>
      </c>
    </row>
    <row r="29" spans="1:7" ht="15" customHeight="1">
      <c r="A29" s="291">
        <v>53</v>
      </c>
      <c r="B29" s="421" t="s">
        <v>751</v>
      </c>
      <c r="C29" s="1297" t="s">
        <v>1712</v>
      </c>
      <c r="D29" s="423" t="s">
        <v>1366</v>
      </c>
      <c r="E29" s="423" t="s">
        <v>576</v>
      </c>
      <c r="F29" s="423" t="s">
        <v>1304</v>
      </c>
      <c r="G29" s="425" t="s">
        <v>1776</v>
      </c>
    </row>
    <row r="30" spans="1:7" ht="15" customHeight="1">
      <c r="A30" s="291">
        <v>54</v>
      </c>
      <c r="B30" s="421" t="s">
        <v>1606</v>
      </c>
      <c r="C30" s="1297" t="s">
        <v>56</v>
      </c>
      <c r="D30" s="423" t="s">
        <v>1607</v>
      </c>
      <c r="E30" s="423" t="s">
        <v>1732</v>
      </c>
      <c r="F30" s="423" t="s">
        <v>1733</v>
      </c>
      <c r="G30" s="425" t="s">
        <v>752</v>
      </c>
    </row>
    <row r="31" spans="1:7" ht="15" customHeight="1">
      <c r="A31" s="291">
        <v>55</v>
      </c>
      <c r="B31" s="421" t="s">
        <v>1606</v>
      </c>
      <c r="C31" s="1297" t="s">
        <v>1712</v>
      </c>
      <c r="D31" s="423" t="s">
        <v>1367</v>
      </c>
      <c r="E31" s="424" t="s">
        <v>723</v>
      </c>
      <c r="F31" s="424" t="s">
        <v>1304</v>
      </c>
      <c r="G31" s="425" t="s">
        <v>1776</v>
      </c>
    </row>
    <row r="32" spans="1:7" ht="15" customHeight="1">
      <c r="A32" s="291">
        <v>56</v>
      </c>
      <c r="B32" s="421" t="s">
        <v>1145</v>
      </c>
      <c r="C32" s="1297" t="s">
        <v>1288</v>
      </c>
      <c r="D32" s="423" t="s">
        <v>1289</v>
      </c>
      <c r="E32" s="423" t="s">
        <v>1290</v>
      </c>
      <c r="F32" s="423" t="s">
        <v>1291</v>
      </c>
      <c r="G32" s="425" t="s">
        <v>1292</v>
      </c>
    </row>
    <row r="33" spans="1:10" ht="15" customHeight="1">
      <c r="A33" s="291">
        <v>57</v>
      </c>
      <c r="B33" s="421" t="s">
        <v>1145</v>
      </c>
      <c r="C33" s="1297" t="s">
        <v>1722</v>
      </c>
      <c r="D33" s="423" t="s">
        <v>1293</v>
      </c>
      <c r="E33" s="424" t="s">
        <v>2195</v>
      </c>
      <c r="F33" s="424" t="s">
        <v>1294</v>
      </c>
      <c r="G33" s="425" t="s">
        <v>1295</v>
      </c>
    </row>
    <row r="34" spans="1:10" ht="15" customHeight="1">
      <c r="A34" s="291">
        <v>58</v>
      </c>
      <c r="B34" s="421" t="s">
        <v>1145</v>
      </c>
      <c r="C34" s="1297" t="s">
        <v>479</v>
      </c>
      <c r="D34" s="423" t="s">
        <v>1296</v>
      </c>
      <c r="E34" s="424" t="s">
        <v>1297</v>
      </c>
      <c r="F34" s="424" t="s">
        <v>1298</v>
      </c>
      <c r="G34" s="425" t="s">
        <v>1533</v>
      </c>
    </row>
    <row r="35" spans="1:10" ht="15" customHeight="1">
      <c r="A35" s="291">
        <v>59</v>
      </c>
      <c r="B35" s="421" t="s">
        <v>1145</v>
      </c>
      <c r="C35" s="1297" t="s">
        <v>480</v>
      </c>
      <c r="D35" s="423" t="s">
        <v>1823</v>
      </c>
      <c r="E35" s="424" t="s">
        <v>2196</v>
      </c>
      <c r="F35" s="424" t="s">
        <v>1824</v>
      </c>
      <c r="G35" s="425" t="s">
        <v>1825</v>
      </c>
    </row>
    <row r="36" spans="1:10" ht="15" customHeight="1">
      <c r="A36" s="291">
        <v>60</v>
      </c>
      <c r="B36" s="421" t="s">
        <v>1608</v>
      </c>
      <c r="C36" s="1297" t="s">
        <v>504</v>
      </c>
      <c r="D36" s="423" t="s">
        <v>1826</v>
      </c>
      <c r="E36" s="423">
        <v>1</v>
      </c>
      <c r="F36" s="423" t="s">
        <v>514</v>
      </c>
      <c r="G36" s="425" t="s">
        <v>50</v>
      </c>
    </row>
    <row r="37" spans="1:10" ht="15" customHeight="1">
      <c r="A37" s="291">
        <v>61</v>
      </c>
      <c r="B37" s="421" t="s">
        <v>801</v>
      </c>
      <c r="C37" s="1297" t="s">
        <v>481</v>
      </c>
      <c r="D37" s="423" t="s">
        <v>1042</v>
      </c>
      <c r="E37" s="424">
        <v>1</v>
      </c>
      <c r="F37" s="424" t="s">
        <v>1043</v>
      </c>
      <c r="G37" s="425" t="s">
        <v>50</v>
      </c>
      <c r="J37" s="242"/>
    </row>
    <row r="38" spans="1:10" ht="15" customHeight="1">
      <c r="A38" s="291">
        <v>62</v>
      </c>
      <c r="B38" s="421" t="s">
        <v>801</v>
      </c>
      <c r="C38" s="1297" t="s">
        <v>482</v>
      </c>
      <c r="D38" s="423" t="s">
        <v>1907</v>
      </c>
      <c r="E38" s="1298" t="s">
        <v>1906</v>
      </c>
      <c r="F38" s="424" t="s">
        <v>1044</v>
      </c>
      <c r="G38" s="425" t="s">
        <v>1533</v>
      </c>
    </row>
    <row r="39" spans="1:10" ht="15" customHeight="1">
      <c r="A39" s="291">
        <v>63</v>
      </c>
      <c r="B39" s="421" t="s">
        <v>1045</v>
      </c>
      <c r="C39" s="1297" t="s">
        <v>483</v>
      </c>
      <c r="D39" s="423" t="s">
        <v>853</v>
      </c>
      <c r="E39" s="424" t="s">
        <v>854</v>
      </c>
      <c r="F39" s="424" t="s">
        <v>1724</v>
      </c>
      <c r="G39" s="425" t="s">
        <v>855</v>
      </c>
    </row>
    <row r="40" spans="1:10" ht="15" customHeight="1">
      <c r="A40" s="291">
        <v>64</v>
      </c>
      <c r="B40" s="421" t="s">
        <v>856</v>
      </c>
      <c r="C40" s="1297" t="s">
        <v>483</v>
      </c>
      <c r="D40" s="423" t="s">
        <v>857</v>
      </c>
      <c r="E40" s="424" t="s">
        <v>858</v>
      </c>
      <c r="F40" s="424" t="s">
        <v>739</v>
      </c>
      <c r="G40" s="425" t="s">
        <v>1956</v>
      </c>
    </row>
    <row r="41" spans="1:10" ht="23.25" customHeight="1">
      <c r="A41" s="291">
        <v>65</v>
      </c>
      <c r="B41" s="421" t="s">
        <v>344</v>
      </c>
      <c r="C41" s="1297" t="s">
        <v>859</v>
      </c>
      <c r="D41" s="423" t="s">
        <v>2082</v>
      </c>
      <c r="E41" s="2449" t="s">
        <v>687</v>
      </c>
      <c r="F41" s="2450"/>
      <c r="G41" s="1285" t="s">
        <v>688</v>
      </c>
    </row>
    <row r="42" spans="1:10" ht="21.75" customHeight="1">
      <c r="A42" s="291">
        <v>66</v>
      </c>
      <c r="B42" s="421" t="s">
        <v>344</v>
      </c>
      <c r="C42" s="1297" t="s">
        <v>1140</v>
      </c>
      <c r="D42" s="423" t="s">
        <v>689</v>
      </c>
      <c r="E42" s="2449" t="s">
        <v>901</v>
      </c>
      <c r="F42" s="2450"/>
      <c r="G42" s="1285" t="s">
        <v>690</v>
      </c>
    </row>
    <row r="43" spans="1:10" ht="15" customHeight="1">
      <c r="A43" s="291">
        <v>67</v>
      </c>
      <c r="B43" s="421" t="s">
        <v>691</v>
      </c>
      <c r="C43" s="1297" t="s">
        <v>859</v>
      </c>
      <c r="D43" s="423" t="s">
        <v>692</v>
      </c>
      <c r="E43" s="423" t="s">
        <v>723</v>
      </c>
      <c r="F43" s="423" t="s">
        <v>514</v>
      </c>
      <c r="G43" s="425" t="s">
        <v>237</v>
      </c>
    </row>
    <row r="44" spans="1:10" ht="15" customHeight="1">
      <c r="A44" s="291">
        <v>68</v>
      </c>
      <c r="B44" s="421" t="s">
        <v>691</v>
      </c>
      <c r="C44" s="1297" t="s">
        <v>473</v>
      </c>
      <c r="D44" s="424" t="s">
        <v>2194</v>
      </c>
      <c r="E44" s="424" t="s">
        <v>723</v>
      </c>
      <c r="F44" s="423" t="s">
        <v>693</v>
      </c>
      <c r="G44" s="425" t="s">
        <v>694</v>
      </c>
    </row>
    <row r="45" spans="1:10">
      <c r="A45" s="291">
        <v>69</v>
      </c>
      <c r="B45" s="421" t="s">
        <v>691</v>
      </c>
      <c r="C45" s="1297" t="s">
        <v>483</v>
      </c>
      <c r="D45" s="424" t="s">
        <v>695</v>
      </c>
      <c r="E45" s="424" t="s">
        <v>1957</v>
      </c>
      <c r="F45" s="423" t="s">
        <v>696</v>
      </c>
      <c r="G45" s="425" t="s">
        <v>50</v>
      </c>
    </row>
    <row r="46" spans="1:10">
      <c r="A46" s="291">
        <v>70</v>
      </c>
      <c r="B46" s="421" t="s">
        <v>691</v>
      </c>
      <c r="C46" s="1297" t="s">
        <v>1908</v>
      </c>
      <c r="D46" s="424" t="s">
        <v>2190</v>
      </c>
      <c r="E46" s="424" t="s">
        <v>723</v>
      </c>
      <c r="F46" s="423" t="s">
        <v>514</v>
      </c>
      <c r="G46" s="425" t="s">
        <v>1909</v>
      </c>
    </row>
    <row r="47" spans="1:10">
      <c r="A47" s="291">
        <v>71</v>
      </c>
      <c r="B47" s="1299" t="s">
        <v>697</v>
      </c>
      <c r="C47" s="1303" t="s">
        <v>473</v>
      </c>
      <c r="D47" s="1300" t="s">
        <v>2191</v>
      </c>
      <c r="E47" s="1300" t="s">
        <v>723</v>
      </c>
      <c r="F47" s="1300" t="s">
        <v>1724</v>
      </c>
      <c r="G47" s="1301" t="s">
        <v>50</v>
      </c>
    </row>
  </sheetData>
  <mergeCells count="2">
    <mergeCell ref="E41:F41"/>
    <mergeCell ref="E42:F42"/>
  </mergeCells>
  <phoneticPr fontId="2"/>
  <pageMargins left="0.59055118110236227" right="0.23622047244094491" top="0.74803149606299213" bottom="0.74803149606299213" header="0.31496062992125984" footer="0.31496062992125984"/>
  <pageSetup paperSize="9" orientation="portrait" r:id="rId1"/>
  <headerFooter>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B2" sqref="B2"/>
    </sheetView>
  </sheetViews>
  <sheetFormatPr defaultRowHeight="13.5"/>
  <cols>
    <col min="1" max="1" width="0.75" customWidth="1"/>
    <col min="2" max="2" width="6.375" bestFit="1" customWidth="1"/>
    <col min="3" max="11" width="9" customWidth="1"/>
  </cols>
  <sheetData>
    <row r="1" spans="1:35" s="148" customFormat="1" ht="26.25" customHeight="1">
      <c r="A1" s="144" t="s">
        <v>1589</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20.25" customHeight="1">
      <c r="B2" s="305"/>
      <c r="C2" s="305"/>
      <c r="D2" s="305"/>
      <c r="E2" s="305"/>
      <c r="F2" s="305"/>
      <c r="G2" s="2451" t="s">
        <v>1967</v>
      </c>
      <c r="H2" s="2451"/>
      <c r="I2" s="2451"/>
      <c r="J2" s="2451"/>
      <c r="K2" s="2451"/>
    </row>
    <row r="3" spans="1:35" ht="18" customHeight="1">
      <c r="B3" s="786"/>
      <c r="C3" s="1447" t="s">
        <v>433</v>
      </c>
      <c r="D3" s="1448"/>
      <c r="E3" s="1458"/>
      <c r="F3" s="1447" t="s">
        <v>860</v>
      </c>
      <c r="G3" s="1448"/>
      <c r="H3" s="1458"/>
      <c r="I3" s="1448" t="s">
        <v>1881</v>
      </c>
      <c r="J3" s="1448"/>
      <c r="K3" s="1458"/>
    </row>
    <row r="4" spans="1:35" ht="18" customHeight="1">
      <c r="B4" s="787"/>
      <c r="C4" s="497" t="s">
        <v>1569</v>
      </c>
      <c r="D4" s="432" t="s">
        <v>883</v>
      </c>
      <c r="E4" s="433" t="s">
        <v>579</v>
      </c>
      <c r="F4" s="497" t="s">
        <v>1569</v>
      </c>
      <c r="G4" s="432" t="s">
        <v>883</v>
      </c>
      <c r="H4" s="433" t="s">
        <v>579</v>
      </c>
      <c r="I4" s="432" t="s">
        <v>1569</v>
      </c>
      <c r="J4" s="432" t="s">
        <v>883</v>
      </c>
      <c r="K4" s="433" t="s">
        <v>579</v>
      </c>
    </row>
    <row r="5" spans="1:35" ht="30" customHeight="1">
      <c r="B5" s="518" t="s">
        <v>1962</v>
      </c>
      <c r="C5" s="680">
        <f t="shared" ref="C5:C12" si="0">SUM(D5:E5)</f>
        <v>1279300</v>
      </c>
      <c r="D5" s="678">
        <v>1259200</v>
      </c>
      <c r="E5" s="679">
        <v>20100</v>
      </c>
      <c r="F5" s="680">
        <f t="shared" ref="F5:F17" si="1">SUM(G5:H5)</f>
        <v>1419400</v>
      </c>
      <c r="G5" s="678">
        <v>1399800</v>
      </c>
      <c r="H5" s="679">
        <v>19600</v>
      </c>
      <c r="I5" s="690">
        <f t="shared" ref="I5:I17" si="2">SUM(J5:K5)</f>
        <v>1454700</v>
      </c>
      <c r="J5" s="690">
        <v>1438000</v>
      </c>
      <c r="K5" s="679">
        <v>16700</v>
      </c>
    </row>
    <row r="6" spans="1:35" ht="18.95" customHeight="1">
      <c r="B6" s="497" t="s">
        <v>136</v>
      </c>
      <c r="C6" s="684">
        <f t="shared" si="0"/>
        <v>100700</v>
      </c>
      <c r="D6" s="682">
        <v>100600</v>
      </c>
      <c r="E6" s="683">
        <v>100</v>
      </c>
      <c r="F6" s="684">
        <f t="shared" si="1"/>
        <v>107100</v>
      </c>
      <c r="G6" s="682">
        <v>106800</v>
      </c>
      <c r="H6" s="444">
        <v>300</v>
      </c>
      <c r="I6" s="681">
        <f t="shared" si="2"/>
        <v>133500</v>
      </c>
      <c r="J6" s="682">
        <v>133200</v>
      </c>
      <c r="K6" s="444">
        <v>300</v>
      </c>
    </row>
    <row r="7" spans="1:35" ht="18.95" customHeight="1">
      <c r="B7" s="497" t="s">
        <v>580</v>
      </c>
      <c r="C7" s="684">
        <f t="shared" si="0"/>
        <v>44500</v>
      </c>
      <c r="D7" s="682">
        <v>44400</v>
      </c>
      <c r="E7" s="683">
        <v>100</v>
      </c>
      <c r="F7" s="684">
        <f t="shared" si="1"/>
        <v>52600</v>
      </c>
      <c r="G7" s="682">
        <v>52300</v>
      </c>
      <c r="H7" s="444">
        <v>300</v>
      </c>
      <c r="I7" s="681">
        <f t="shared" si="2"/>
        <v>50300</v>
      </c>
      <c r="J7" s="682">
        <v>50000</v>
      </c>
      <c r="K7" s="444">
        <v>300</v>
      </c>
    </row>
    <row r="8" spans="1:35" ht="18.95" customHeight="1">
      <c r="B8" s="497" t="s">
        <v>137</v>
      </c>
      <c r="C8" s="684">
        <f t="shared" si="0"/>
        <v>79100</v>
      </c>
      <c r="D8" s="682">
        <v>78300</v>
      </c>
      <c r="E8" s="683">
        <v>800</v>
      </c>
      <c r="F8" s="684">
        <f t="shared" si="1"/>
        <v>101800</v>
      </c>
      <c r="G8" s="682">
        <v>100900</v>
      </c>
      <c r="H8" s="444">
        <v>900</v>
      </c>
      <c r="I8" s="681">
        <f t="shared" si="2"/>
        <v>101700</v>
      </c>
      <c r="J8" s="682">
        <v>100900</v>
      </c>
      <c r="K8" s="444">
        <v>800</v>
      </c>
    </row>
    <row r="9" spans="1:35" ht="18.95" customHeight="1">
      <c r="B9" s="497" t="s">
        <v>138</v>
      </c>
      <c r="C9" s="684">
        <f t="shared" si="0"/>
        <v>138600</v>
      </c>
      <c r="D9" s="682">
        <v>137400</v>
      </c>
      <c r="E9" s="685">
        <v>1200</v>
      </c>
      <c r="F9" s="684">
        <f t="shared" si="1"/>
        <v>146100</v>
      </c>
      <c r="G9" s="682">
        <v>144600</v>
      </c>
      <c r="H9" s="685">
        <v>1500</v>
      </c>
      <c r="I9" s="681">
        <f t="shared" si="2"/>
        <v>145700</v>
      </c>
      <c r="J9" s="682">
        <v>145200</v>
      </c>
      <c r="K9" s="685">
        <v>500</v>
      </c>
    </row>
    <row r="10" spans="1:35" ht="18.95" customHeight="1">
      <c r="B10" s="497" t="s">
        <v>139</v>
      </c>
      <c r="C10" s="684">
        <f t="shared" si="0"/>
        <v>165600</v>
      </c>
      <c r="D10" s="682">
        <v>163100</v>
      </c>
      <c r="E10" s="685">
        <v>2500</v>
      </c>
      <c r="F10" s="684">
        <f t="shared" si="1"/>
        <v>174800</v>
      </c>
      <c r="G10" s="682">
        <v>173000</v>
      </c>
      <c r="H10" s="685">
        <v>1800</v>
      </c>
      <c r="I10" s="681">
        <f t="shared" si="2"/>
        <v>173600</v>
      </c>
      <c r="J10" s="682">
        <v>171700</v>
      </c>
      <c r="K10" s="685">
        <v>1900</v>
      </c>
    </row>
    <row r="11" spans="1:35" ht="18.95" customHeight="1">
      <c r="B11" s="497" t="s">
        <v>140</v>
      </c>
      <c r="C11" s="684">
        <f t="shared" si="0"/>
        <v>97500</v>
      </c>
      <c r="D11" s="682">
        <v>96200</v>
      </c>
      <c r="E11" s="685">
        <v>1300</v>
      </c>
      <c r="F11" s="684">
        <f t="shared" si="1"/>
        <v>101000</v>
      </c>
      <c r="G11" s="682">
        <v>100000</v>
      </c>
      <c r="H11" s="685">
        <v>1000</v>
      </c>
      <c r="I11" s="681">
        <f t="shared" si="2"/>
        <v>98000</v>
      </c>
      <c r="J11" s="682">
        <v>97300</v>
      </c>
      <c r="K11" s="685">
        <v>700</v>
      </c>
    </row>
    <row r="12" spans="1:35" ht="18.95" customHeight="1">
      <c r="B12" s="497" t="s">
        <v>141</v>
      </c>
      <c r="C12" s="684">
        <f t="shared" si="0"/>
        <v>85700</v>
      </c>
      <c r="D12" s="682">
        <v>83300</v>
      </c>
      <c r="E12" s="685">
        <v>2400</v>
      </c>
      <c r="F12" s="684">
        <f t="shared" si="1"/>
        <v>91200</v>
      </c>
      <c r="G12" s="682">
        <v>88900</v>
      </c>
      <c r="H12" s="685">
        <v>2300</v>
      </c>
      <c r="I12" s="681">
        <f t="shared" si="2"/>
        <v>99200</v>
      </c>
      <c r="J12" s="682">
        <v>96800</v>
      </c>
      <c r="K12" s="685">
        <v>2400</v>
      </c>
    </row>
    <row r="13" spans="1:35" ht="18.95" customHeight="1">
      <c r="B13" s="497" t="s">
        <v>142</v>
      </c>
      <c r="C13" s="684">
        <v>108000</v>
      </c>
      <c r="D13" s="682">
        <v>102200</v>
      </c>
      <c r="E13" s="685">
        <v>6000</v>
      </c>
      <c r="F13" s="684">
        <f t="shared" si="1"/>
        <v>115700</v>
      </c>
      <c r="G13" s="682">
        <v>109700</v>
      </c>
      <c r="H13" s="685">
        <v>6000</v>
      </c>
      <c r="I13" s="681">
        <f t="shared" si="2"/>
        <v>117600</v>
      </c>
      <c r="J13" s="682">
        <v>112800</v>
      </c>
      <c r="K13" s="685">
        <v>4800</v>
      </c>
    </row>
    <row r="14" spans="1:35" ht="18.95" customHeight="1">
      <c r="B14" s="497" t="s">
        <v>143</v>
      </c>
      <c r="C14" s="684">
        <f>SUM(D14:E14)</f>
        <v>95300</v>
      </c>
      <c r="D14" s="682">
        <v>92600</v>
      </c>
      <c r="E14" s="685">
        <v>2700</v>
      </c>
      <c r="F14" s="684">
        <f t="shared" si="1"/>
        <v>114200</v>
      </c>
      <c r="G14" s="682">
        <v>112000</v>
      </c>
      <c r="H14" s="685">
        <v>2200</v>
      </c>
      <c r="I14" s="681">
        <f t="shared" si="2"/>
        <v>133900</v>
      </c>
      <c r="J14" s="682">
        <v>131700</v>
      </c>
      <c r="K14" s="685">
        <v>2200</v>
      </c>
    </row>
    <row r="15" spans="1:35" ht="18.95" customHeight="1">
      <c r="B15" s="497" t="s">
        <v>144</v>
      </c>
      <c r="C15" s="684">
        <f>SUM(D15:E15)</f>
        <v>141200</v>
      </c>
      <c r="D15" s="682">
        <v>139400</v>
      </c>
      <c r="E15" s="685">
        <v>1800</v>
      </c>
      <c r="F15" s="684">
        <f t="shared" si="1"/>
        <v>144300</v>
      </c>
      <c r="G15" s="682">
        <v>142600</v>
      </c>
      <c r="H15" s="685">
        <v>1700</v>
      </c>
      <c r="I15" s="681">
        <f t="shared" si="2"/>
        <v>144500</v>
      </c>
      <c r="J15" s="682">
        <v>143200</v>
      </c>
      <c r="K15" s="685">
        <v>1300</v>
      </c>
    </row>
    <row r="16" spans="1:35" ht="18.95" customHeight="1">
      <c r="B16" s="497" t="s">
        <v>145</v>
      </c>
      <c r="C16" s="684">
        <f>SUM(D16:E16)</f>
        <v>157800</v>
      </c>
      <c r="D16" s="682">
        <v>157200</v>
      </c>
      <c r="E16" s="683">
        <v>600</v>
      </c>
      <c r="F16" s="684">
        <f t="shared" si="1"/>
        <v>189700</v>
      </c>
      <c r="G16" s="682">
        <v>188800</v>
      </c>
      <c r="H16" s="444">
        <v>900</v>
      </c>
      <c r="I16" s="681">
        <f t="shared" si="2"/>
        <v>187100</v>
      </c>
      <c r="J16" s="682">
        <v>186100</v>
      </c>
      <c r="K16" s="685">
        <v>1000</v>
      </c>
    </row>
    <row r="17" spans="2:11" ht="18.95" customHeight="1">
      <c r="B17" s="430" t="s">
        <v>146</v>
      </c>
      <c r="C17" s="689">
        <f>SUM(D17:E17)</f>
        <v>65300</v>
      </c>
      <c r="D17" s="687">
        <v>64700</v>
      </c>
      <c r="E17" s="688">
        <v>600</v>
      </c>
      <c r="F17" s="689">
        <f t="shared" si="1"/>
        <v>80900</v>
      </c>
      <c r="G17" s="687">
        <v>80200</v>
      </c>
      <c r="H17" s="1071">
        <v>700</v>
      </c>
      <c r="I17" s="686">
        <f t="shared" si="2"/>
        <v>69600</v>
      </c>
      <c r="J17" s="687">
        <v>69100</v>
      </c>
      <c r="K17" s="1071">
        <v>500</v>
      </c>
    </row>
    <row r="18" spans="2:11" ht="15.95" customHeight="1">
      <c r="B18" s="109"/>
      <c r="C18" s="244"/>
      <c r="D18" s="244"/>
      <c r="E18" s="244"/>
      <c r="F18" s="244"/>
      <c r="G18" s="244"/>
      <c r="H18" s="244"/>
      <c r="I18" s="109"/>
      <c r="J18" s="109"/>
      <c r="K18" s="109"/>
    </row>
    <row r="19" spans="2:11" ht="18" customHeight="1">
      <c r="B19" s="786"/>
      <c r="C19" s="1447" t="s">
        <v>1941</v>
      </c>
      <c r="D19" s="1448"/>
      <c r="E19" s="1458"/>
      <c r="F19" s="1447" t="s">
        <v>1992</v>
      </c>
      <c r="G19" s="1448"/>
      <c r="H19" s="1458"/>
      <c r="I19" s="1447" t="s">
        <v>2127</v>
      </c>
      <c r="J19" s="1448"/>
      <c r="K19" s="1458"/>
    </row>
    <row r="20" spans="2:11" ht="18" customHeight="1">
      <c r="B20" s="787"/>
      <c r="C20" s="497" t="s">
        <v>1569</v>
      </c>
      <c r="D20" s="432" t="s">
        <v>883</v>
      </c>
      <c r="E20" s="433" t="s">
        <v>579</v>
      </c>
      <c r="F20" s="497" t="s">
        <v>1569</v>
      </c>
      <c r="G20" s="432" t="s">
        <v>883</v>
      </c>
      <c r="H20" s="433" t="s">
        <v>579</v>
      </c>
      <c r="I20" s="497" t="s">
        <v>1569</v>
      </c>
      <c r="J20" s="432" t="s">
        <v>883</v>
      </c>
      <c r="K20" s="433" t="s">
        <v>579</v>
      </c>
    </row>
    <row r="21" spans="2:11" ht="30" customHeight="1">
      <c r="B21" s="516" t="s">
        <v>884</v>
      </c>
      <c r="C21" s="691">
        <v>1425600</v>
      </c>
      <c r="D21" s="690">
        <v>1401200</v>
      </c>
      <c r="E21" s="679">
        <v>24400</v>
      </c>
      <c r="F21" s="691">
        <v>1423500</v>
      </c>
      <c r="G21" s="690">
        <v>1399200</v>
      </c>
      <c r="H21" s="679">
        <v>24300</v>
      </c>
      <c r="I21" s="691">
        <f>J21+K21</f>
        <v>1448300</v>
      </c>
      <c r="J21" s="690">
        <v>1422100</v>
      </c>
      <c r="K21" s="679">
        <v>26200</v>
      </c>
    </row>
    <row r="22" spans="2:11" ht="18.95" customHeight="1">
      <c r="B22" s="497" t="s">
        <v>136</v>
      </c>
      <c r="C22" s="692">
        <v>138200</v>
      </c>
      <c r="D22" s="682">
        <v>137800</v>
      </c>
      <c r="E22" s="444">
        <v>400</v>
      </c>
      <c r="F22" s="692">
        <v>182000</v>
      </c>
      <c r="G22" s="682">
        <v>181500</v>
      </c>
      <c r="H22" s="444">
        <v>500</v>
      </c>
      <c r="I22" s="691">
        <f t="shared" ref="I22:I32" si="3">J22+K22</f>
        <v>163600</v>
      </c>
      <c r="J22" s="682">
        <v>162900</v>
      </c>
      <c r="K22" s="444">
        <v>700</v>
      </c>
    </row>
    <row r="23" spans="2:11" ht="18.95" customHeight="1">
      <c r="B23" s="497" t="s">
        <v>580</v>
      </c>
      <c r="C23" s="692">
        <v>54800</v>
      </c>
      <c r="D23" s="682">
        <v>54300</v>
      </c>
      <c r="E23" s="444">
        <v>500</v>
      </c>
      <c r="F23" s="692">
        <v>53000</v>
      </c>
      <c r="G23" s="682">
        <v>52500</v>
      </c>
      <c r="H23" s="444">
        <v>500</v>
      </c>
      <c r="I23" s="691">
        <f t="shared" si="3"/>
        <v>46800</v>
      </c>
      <c r="J23" s="682">
        <v>46300</v>
      </c>
      <c r="K23" s="444">
        <v>500</v>
      </c>
    </row>
    <row r="24" spans="2:11" ht="18.95" customHeight="1">
      <c r="B24" s="497" t="s">
        <v>137</v>
      </c>
      <c r="C24" s="692">
        <v>103000</v>
      </c>
      <c r="D24" s="682">
        <v>101900</v>
      </c>
      <c r="E24" s="444">
        <v>1100</v>
      </c>
      <c r="F24" s="692">
        <v>99900</v>
      </c>
      <c r="G24" s="682">
        <v>98600</v>
      </c>
      <c r="H24" s="444">
        <v>1300</v>
      </c>
      <c r="I24" s="691">
        <f t="shared" si="3"/>
        <v>119500</v>
      </c>
      <c r="J24" s="682">
        <v>117900</v>
      </c>
      <c r="K24" s="444">
        <v>1600</v>
      </c>
    </row>
    <row r="25" spans="2:11" ht="18.95" customHeight="1">
      <c r="B25" s="497" t="s">
        <v>138</v>
      </c>
      <c r="C25" s="692">
        <v>145700</v>
      </c>
      <c r="D25" s="682">
        <v>143400</v>
      </c>
      <c r="E25" s="685">
        <v>2300</v>
      </c>
      <c r="F25" s="692">
        <v>138500</v>
      </c>
      <c r="G25" s="682">
        <v>136800</v>
      </c>
      <c r="H25" s="685">
        <v>1700</v>
      </c>
      <c r="I25" s="691">
        <f t="shared" si="3"/>
        <v>147900</v>
      </c>
      <c r="J25" s="682">
        <v>146500</v>
      </c>
      <c r="K25" s="685">
        <v>1400</v>
      </c>
    </row>
    <row r="26" spans="2:11" ht="18.95" customHeight="1">
      <c r="B26" s="497" t="s">
        <v>139</v>
      </c>
      <c r="C26" s="692">
        <v>197500</v>
      </c>
      <c r="D26" s="682">
        <v>194600</v>
      </c>
      <c r="E26" s="685">
        <v>2900</v>
      </c>
      <c r="F26" s="692">
        <v>167700</v>
      </c>
      <c r="G26" s="682">
        <v>165300</v>
      </c>
      <c r="H26" s="685">
        <v>2400</v>
      </c>
      <c r="I26" s="691">
        <f t="shared" si="3"/>
        <v>177700</v>
      </c>
      <c r="J26" s="682">
        <v>174400</v>
      </c>
      <c r="K26" s="685">
        <v>3300</v>
      </c>
    </row>
    <row r="27" spans="2:11" ht="18.95" customHeight="1">
      <c r="B27" s="497" t="s">
        <v>140</v>
      </c>
      <c r="C27" s="692">
        <v>90000</v>
      </c>
      <c r="D27" s="682">
        <v>89400</v>
      </c>
      <c r="E27" s="685">
        <v>600</v>
      </c>
      <c r="F27" s="692">
        <v>83800</v>
      </c>
      <c r="G27" s="682">
        <v>82600</v>
      </c>
      <c r="H27" s="685">
        <v>1200</v>
      </c>
      <c r="I27" s="691">
        <f t="shared" si="3"/>
        <v>89500</v>
      </c>
      <c r="J27" s="682">
        <v>88100</v>
      </c>
      <c r="K27" s="685">
        <v>1400</v>
      </c>
    </row>
    <row r="28" spans="2:11" ht="18.95" customHeight="1">
      <c r="B28" s="497" t="s">
        <v>141</v>
      </c>
      <c r="C28" s="692">
        <v>83400</v>
      </c>
      <c r="D28" s="682">
        <v>80800</v>
      </c>
      <c r="E28" s="685">
        <v>2600</v>
      </c>
      <c r="F28" s="692">
        <v>87200</v>
      </c>
      <c r="G28" s="682">
        <v>84100</v>
      </c>
      <c r="H28" s="685">
        <v>3100</v>
      </c>
      <c r="I28" s="691">
        <f t="shared" si="3"/>
        <v>94900</v>
      </c>
      <c r="J28" s="682">
        <v>91900</v>
      </c>
      <c r="K28" s="685">
        <v>3000</v>
      </c>
    </row>
    <row r="29" spans="2:11" ht="18.95" customHeight="1">
      <c r="B29" s="497" t="s">
        <v>142</v>
      </c>
      <c r="C29" s="692">
        <v>112200</v>
      </c>
      <c r="D29" s="682">
        <v>105800</v>
      </c>
      <c r="E29" s="685">
        <v>6400</v>
      </c>
      <c r="F29" s="692">
        <v>108700</v>
      </c>
      <c r="G29" s="682">
        <v>102300</v>
      </c>
      <c r="H29" s="685">
        <v>6400</v>
      </c>
      <c r="I29" s="691">
        <f t="shared" si="3"/>
        <v>106500</v>
      </c>
      <c r="J29" s="682">
        <v>99900</v>
      </c>
      <c r="K29" s="685">
        <v>6600</v>
      </c>
    </row>
    <row r="30" spans="2:11" ht="18.95" customHeight="1">
      <c r="B30" s="497" t="s">
        <v>143</v>
      </c>
      <c r="C30" s="692">
        <v>120700</v>
      </c>
      <c r="D30" s="682">
        <v>117600</v>
      </c>
      <c r="E30" s="685">
        <v>3100</v>
      </c>
      <c r="F30" s="692">
        <v>83900</v>
      </c>
      <c r="G30" s="682">
        <v>81700</v>
      </c>
      <c r="H30" s="685">
        <v>2200</v>
      </c>
      <c r="I30" s="691">
        <f t="shared" si="3"/>
        <v>103500</v>
      </c>
      <c r="J30" s="682">
        <v>101600</v>
      </c>
      <c r="K30" s="685">
        <v>1900</v>
      </c>
    </row>
    <row r="31" spans="2:11" ht="18.95" customHeight="1">
      <c r="B31" s="497" t="s">
        <v>144</v>
      </c>
      <c r="C31" s="692">
        <v>146300</v>
      </c>
      <c r="D31" s="682">
        <v>143800</v>
      </c>
      <c r="E31" s="685">
        <v>2500</v>
      </c>
      <c r="F31" s="692">
        <v>151600</v>
      </c>
      <c r="G31" s="682">
        <v>149200</v>
      </c>
      <c r="H31" s="685">
        <v>2400</v>
      </c>
      <c r="I31" s="691">
        <f t="shared" si="3"/>
        <v>112400</v>
      </c>
      <c r="J31" s="682">
        <v>110500</v>
      </c>
      <c r="K31" s="685">
        <v>1900</v>
      </c>
    </row>
    <row r="32" spans="2:11" ht="18.95" customHeight="1">
      <c r="B32" s="497" t="s">
        <v>145</v>
      </c>
      <c r="C32" s="692">
        <v>165500</v>
      </c>
      <c r="D32" s="682">
        <v>164300</v>
      </c>
      <c r="E32" s="685">
        <v>1200</v>
      </c>
      <c r="F32" s="692">
        <v>163800</v>
      </c>
      <c r="G32" s="682">
        <v>162500</v>
      </c>
      <c r="H32" s="685">
        <v>1300</v>
      </c>
      <c r="I32" s="691">
        <f t="shared" si="3"/>
        <v>173200</v>
      </c>
      <c r="J32" s="682">
        <v>170900</v>
      </c>
      <c r="K32" s="685">
        <v>2300</v>
      </c>
    </row>
    <row r="33" spans="1:11" ht="18.95" customHeight="1">
      <c r="A33" s="245"/>
      <c r="B33" s="430" t="s">
        <v>146</v>
      </c>
      <c r="C33" s="693">
        <v>68300</v>
      </c>
      <c r="D33" s="687">
        <v>67500</v>
      </c>
      <c r="E33" s="1071">
        <v>800</v>
      </c>
      <c r="F33" s="693">
        <v>103400</v>
      </c>
      <c r="G33" s="687">
        <v>102100</v>
      </c>
      <c r="H33" s="963">
        <v>1300</v>
      </c>
      <c r="I33" s="693">
        <f>J33+K33</f>
        <v>112800</v>
      </c>
      <c r="J33" s="687">
        <v>111200</v>
      </c>
      <c r="K33" s="963">
        <v>1600</v>
      </c>
    </row>
    <row r="34" spans="1:11">
      <c r="A34" s="224"/>
      <c r="B34" s="226"/>
      <c r="C34" s="226"/>
      <c r="D34" s="226"/>
      <c r="E34" s="226"/>
      <c r="F34" s="226"/>
      <c r="G34" s="226"/>
      <c r="H34" s="226"/>
    </row>
    <row r="35" spans="1:11">
      <c r="B35" s="239"/>
    </row>
  </sheetData>
  <mergeCells count="7">
    <mergeCell ref="G2:K2"/>
    <mergeCell ref="I19:K19"/>
    <mergeCell ref="C3:E3"/>
    <mergeCell ref="F3:H3"/>
    <mergeCell ref="I3:K3"/>
    <mergeCell ref="C19:E19"/>
    <mergeCell ref="F19:H19"/>
  </mergeCells>
  <phoneticPr fontId="2"/>
  <pageMargins left="0.70866141732283472" right="0.70866141732283472" top="0.74803149606299213" bottom="0.74803149606299213" header="0.31496062992125984" footer="0.31496062992125984"/>
  <pageSetup paperSize="9" orientation="portrait" r:id="rId1"/>
  <headerFooter>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Normal="100" workbookViewId="0">
      <selection activeCell="B2" sqref="B2"/>
    </sheetView>
  </sheetViews>
  <sheetFormatPr defaultRowHeight="13.5"/>
  <cols>
    <col min="1" max="1" width="0.625" customWidth="1"/>
    <col min="4" max="8" width="12.5" customWidth="1"/>
  </cols>
  <sheetData>
    <row r="1" spans="1:12" ht="26.25" customHeight="1">
      <c r="A1" s="144" t="s">
        <v>2092</v>
      </c>
      <c r="B1" s="150"/>
      <c r="C1" s="150"/>
      <c r="D1" s="150"/>
      <c r="E1" s="150"/>
      <c r="F1" s="150"/>
      <c r="G1" s="150"/>
      <c r="H1" s="150"/>
      <c r="I1" s="521"/>
      <c r="J1" s="521"/>
      <c r="K1" s="521"/>
      <c r="L1" s="521"/>
    </row>
    <row r="2" spans="1:12" ht="14.25" customHeight="1">
      <c r="B2" s="305"/>
      <c r="C2" s="305"/>
      <c r="D2" s="305"/>
      <c r="E2" s="305"/>
      <c r="F2" s="305"/>
      <c r="G2" s="305"/>
      <c r="H2" s="331" t="s">
        <v>2086</v>
      </c>
    </row>
    <row r="3" spans="1:12" ht="27" customHeight="1">
      <c r="B3" s="1540" t="s">
        <v>1614</v>
      </c>
      <c r="C3" s="1485"/>
      <c r="D3" s="428" t="s">
        <v>2101</v>
      </c>
      <c r="E3" s="428" t="s">
        <v>2102</v>
      </c>
      <c r="F3" s="428" t="s">
        <v>2083</v>
      </c>
      <c r="G3" s="428" t="s">
        <v>2084</v>
      </c>
      <c r="H3" s="429" t="s">
        <v>581</v>
      </c>
    </row>
    <row r="4" spans="1:12">
      <c r="B4" s="2453" t="s">
        <v>860</v>
      </c>
      <c r="C4" s="380" t="s">
        <v>883</v>
      </c>
      <c r="D4" s="913">
        <v>541700</v>
      </c>
      <c r="E4" s="914">
        <v>293700</v>
      </c>
      <c r="F4" s="913">
        <v>21000</v>
      </c>
      <c r="G4" s="913">
        <v>65000</v>
      </c>
      <c r="H4" s="915">
        <v>30800</v>
      </c>
    </row>
    <row r="5" spans="1:12">
      <c r="B5" s="2152"/>
      <c r="C5" s="380" t="s">
        <v>579</v>
      </c>
      <c r="D5" s="913" t="s">
        <v>2335</v>
      </c>
      <c r="E5" s="914">
        <v>2800</v>
      </c>
      <c r="F5" s="913" t="s">
        <v>2335</v>
      </c>
      <c r="G5" s="913" t="s">
        <v>2335</v>
      </c>
      <c r="H5" s="915" t="s">
        <v>2335</v>
      </c>
    </row>
    <row r="6" spans="1:12">
      <c r="B6" s="2455"/>
      <c r="C6" s="380" t="s">
        <v>1569</v>
      </c>
      <c r="D6" s="913">
        <v>541700</v>
      </c>
      <c r="E6" s="914">
        <v>296500</v>
      </c>
      <c r="F6" s="913">
        <v>21000</v>
      </c>
      <c r="G6" s="913">
        <v>65000</v>
      </c>
      <c r="H6" s="915">
        <v>30800</v>
      </c>
    </row>
    <row r="7" spans="1:12">
      <c r="B7" s="2453" t="s">
        <v>1881</v>
      </c>
      <c r="C7" s="380" t="s">
        <v>883</v>
      </c>
      <c r="D7" s="913">
        <v>549900</v>
      </c>
      <c r="E7" s="914">
        <v>301200</v>
      </c>
      <c r="F7" s="913">
        <v>12100</v>
      </c>
      <c r="G7" s="913">
        <v>45000</v>
      </c>
      <c r="H7" s="915">
        <v>28700</v>
      </c>
    </row>
    <row r="8" spans="1:12">
      <c r="B8" s="2152"/>
      <c r="C8" s="380" t="s">
        <v>579</v>
      </c>
      <c r="D8" s="913" t="s">
        <v>2335</v>
      </c>
      <c r="E8" s="914">
        <v>2500</v>
      </c>
      <c r="F8" s="913" t="s">
        <v>2335</v>
      </c>
      <c r="G8" s="913" t="s">
        <v>2335</v>
      </c>
      <c r="H8" s="915" t="s">
        <v>2335</v>
      </c>
    </row>
    <row r="9" spans="1:12">
      <c r="B9" s="2455"/>
      <c r="C9" s="380" t="s">
        <v>1569</v>
      </c>
      <c r="D9" s="913">
        <v>549900</v>
      </c>
      <c r="E9" s="914">
        <v>303700</v>
      </c>
      <c r="F9" s="913">
        <v>12100</v>
      </c>
      <c r="G9" s="913">
        <v>45000</v>
      </c>
      <c r="H9" s="915">
        <v>28700</v>
      </c>
    </row>
    <row r="10" spans="1:12">
      <c r="B10" s="1465" t="s">
        <v>1941</v>
      </c>
      <c r="C10" s="380" t="s">
        <v>883</v>
      </c>
      <c r="D10" s="913">
        <v>588900</v>
      </c>
      <c r="E10" s="913">
        <v>307900</v>
      </c>
      <c r="F10" s="913">
        <v>14500</v>
      </c>
      <c r="G10" s="913">
        <v>65000</v>
      </c>
      <c r="H10" s="915" t="s">
        <v>2335</v>
      </c>
    </row>
    <row r="11" spans="1:12">
      <c r="B11" s="1465"/>
      <c r="C11" s="380" t="s">
        <v>579</v>
      </c>
      <c r="D11" s="913" t="s">
        <v>2335</v>
      </c>
      <c r="E11" s="913">
        <v>3000</v>
      </c>
      <c r="F11" s="913" t="s">
        <v>2335</v>
      </c>
      <c r="G11" s="913" t="s">
        <v>2335</v>
      </c>
      <c r="H11" s="915" t="s">
        <v>2335</v>
      </c>
    </row>
    <row r="12" spans="1:12">
      <c r="B12" s="1465"/>
      <c r="C12" s="380" t="s">
        <v>1569</v>
      </c>
      <c r="D12" s="913">
        <v>588900</v>
      </c>
      <c r="E12" s="913">
        <v>310900</v>
      </c>
      <c r="F12" s="913">
        <v>14500</v>
      </c>
      <c r="G12" s="913">
        <v>65000</v>
      </c>
      <c r="H12" s="915" t="s">
        <v>2335</v>
      </c>
    </row>
    <row r="13" spans="1:12">
      <c r="B13" s="2455" t="s">
        <v>1992</v>
      </c>
      <c r="C13" s="374" t="s">
        <v>883</v>
      </c>
      <c r="D13" s="916">
        <v>607500</v>
      </c>
      <c r="E13" s="916">
        <v>312100</v>
      </c>
      <c r="F13" s="916">
        <v>10000</v>
      </c>
      <c r="G13" s="916">
        <v>65000</v>
      </c>
      <c r="H13" s="917" t="s">
        <v>1299</v>
      </c>
    </row>
    <row r="14" spans="1:12">
      <c r="B14" s="1465"/>
      <c r="C14" s="380" t="s">
        <v>579</v>
      </c>
      <c r="D14" s="913" t="s">
        <v>2335</v>
      </c>
      <c r="E14" s="913">
        <v>3300</v>
      </c>
      <c r="F14" s="913" t="s">
        <v>2335</v>
      </c>
      <c r="G14" s="913" t="s">
        <v>2335</v>
      </c>
      <c r="H14" s="915" t="s">
        <v>1299</v>
      </c>
    </row>
    <row r="15" spans="1:12">
      <c r="B15" s="2453"/>
      <c r="C15" s="368" t="s">
        <v>1569</v>
      </c>
      <c r="D15" s="1137">
        <v>607500</v>
      </c>
      <c r="E15" s="1137">
        <v>315400</v>
      </c>
      <c r="F15" s="1137">
        <v>10000</v>
      </c>
      <c r="G15" s="1137">
        <v>65000</v>
      </c>
      <c r="H15" s="1138" t="s">
        <v>1299</v>
      </c>
    </row>
    <row r="16" spans="1:12">
      <c r="B16" s="1465" t="s">
        <v>2127</v>
      </c>
      <c r="C16" s="380" t="s">
        <v>883</v>
      </c>
      <c r="D16" s="913">
        <v>608600</v>
      </c>
      <c r="E16" s="913">
        <v>322100</v>
      </c>
      <c r="F16" s="913">
        <v>11500</v>
      </c>
      <c r="G16" s="913">
        <v>65000</v>
      </c>
      <c r="H16" s="915" t="s">
        <v>2336</v>
      </c>
    </row>
    <row r="17" spans="2:14">
      <c r="B17" s="1465"/>
      <c r="C17" s="380" t="s">
        <v>579</v>
      </c>
      <c r="D17" s="913" t="s">
        <v>2336</v>
      </c>
      <c r="E17" s="913">
        <v>2800</v>
      </c>
      <c r="F17" s="913" t="s">
        <v>2336</v>
      </c>
      <c r="G17" s="913" t="s">
        <v>2336</v>
      </c>
      <c r="H17" s="915" t="s">
        <v>2336</v>
      </c>
    </row>
    <row r="18" spans="2:14">
      <c r="B18" s="1434"/>
      <c r="C18" s="384" t="s">
        <v>1569</v>
      </c>
      <c r="D18" s="918">
        <v>608600</v>
      </c>
      <c r="E18" s="918">
        <v>324900</v>
      </c>
      <c r="F18" s="918">
        <v>11500</v>
      </c>
      <c r="G18" s="918">
        <v>65000</v>
      </c>
      <c r="H18" s="919" t="s">
        <v>2336</v>
      </c>
    </row>
    <row r="20" spans="2:14" ht="27" customHeight="1">
      <c r="B20" s="2347" t="s">
        <v>1614</v>
      </c>
      <c r="C20" s="1777"/>
      <c r="D20" s="428" t="s">
        <v>2103</v>
      </c>
      <c r="E20" s="556" t="s">
        <v>2337</v>
      </c>
      <c r="F20" s="428" t="s">
        <v>2085</v>
      </c>
      <c r="G20" s="429" t="s">
        <v>1963</v>
      </c>
      <c r="H20" s="975"/>
    </row>
    <row r="21" spans="2:14">
      <c r="B21" s="2453" t="s">
        <v>860</v>
      </c>
      <c r="C21" s="380" t="s">
        <v>883</v>
      </c>
      <c r="D21" s="913">
        <v>253200</v>
      </c>
      <c r="E21" s="914">
        <v>31600</v>
      </c>
      <c r="F21" s="913">
        <v>112000</v>
      </c>
      <c r="G21" s="920">
        <v>4700</v>
      </c>
      <c r="H21" s="976"/>
      <c r="N21" s="224"/>
    </row>
    <row r="22" spans="2:14">
      <c r="B22" s="2152"/>
      <c r="C22" s="380" t="s">
        <v>579</v>
      </c>
      <c r="D22" s="913" t="s">
        <v>2335</v>
      </c>
      <c r="E22" s="914">
        <v>16800</v>
      </c>
      <c r="F22" s="913" t="s">
        <v>2335</v>
      </c>
      <c r="G22" s="915" t="s">
        <v>2335</v>
      </c>
      <c r="H22" s="977"/>
      <c r="N22" s="224"/>
    </row>
    <row r="23" spans="2:14">
      <c r="B23" s="2455"/>
      <c r="C23" s="380" t="s">
        <v>1569</v>
      </c>
      <c r="D23" s="913">
        <v>253200</v>
      </c>
      <c r="E23" s="914">
        <v>48400</v>
      </c>
      <c r="F23" s="913">
        <v>112000</v>
      </c>
      <c r="G23" s="920">
        <v>4700</v>
      </c>
      <c r="H23" s="976"/>
      <c r="N23" s="224"/>
    </row>
    <row r="24" spans="2:14">
      <c r="B24" s="2453" t="s">
        <v>1881</v>
      </c>
      <c r="C24" s="380" t="s">
        <v>883</v>
      </c>
      <c r="D24" s="913">
        <v>269900</v>
      </c>
      <c r="E24" s="914">
        <v>25400</v>
      </c>
      <c r="F24" s="913">
        <v>112000</v>
      </c>
      <c r="G24" s="920">
        <v>6600</v>
      </c>
      <c r="H24" s="976"/>
      <c r="N24" s="224"/>
    </row>
    <row r="25" spans="2:14">
      <c r="B25" s="2152"/>
      <c r="C25" s="380" t="s">
        <v>579</v>
      </c>
      <c r="D25" s="913" t="s">
        <v>2335</v>
      </c>
      <c r="E25" s="914">
        <v>14200</v>
      </c>
      <c r="F25" s="913" t="s">
        <v>2335</v>
      </c>
      <c r="G25" s="915" t="s">
        <v>2335</v>
      </c>
      <c r="H25" s="977"/>
      <c r="N25" s="224"/>
    </row>
    <row r="26" spans="2:14">
      <c r="B26" s="2455"/>
      <c r="C26" s="380" t="s">
        <v>1569</v>
      </c>
      <c r="D26" s="913">
        <v>269900</v>
      </c>
      <c r="E26" s="914">
        <v>39600</v>
      </c>
      <c r="F26" s="913">
        <v>112000</v>
      </c>
      <c r="G26" s="920">
        <v>6600</v>
      </c>
      <c r="H26" s="976"/>
      <c r="N26" s="224"/>
    </row>
    <row r="27" spans="2:14">
      <c r="B27" s="2453" t="s">
        <v>1941</v>
      </c>
      <c r="C27" s="380" t="s">
        <v>883</v>
      </c>
      <c r="D27" s="914">
        <v>212500</v>
      </c>
      <c r="E27" s="914">
        <v>32400</v>
      </c>
      <c r="F27" s="914">
        <v>130000</v>
      </c>
      <c r="G27" s="920">
        <v>6500</v>
      </c>
      <c r="H27" s="976"/>
      <c r="N27" s="224"/>
    </row>
    <row r="28" spans="2:14">
      <c r="B28" s="2152"/>
      <c r="C28" s="380" t="s">
        <v>579</v>
      </c>
      <c r="D28" s="913" t="s">
        <v>2335</v>
      </c>
      <c r="E28" s="913">
        <v>21400</v>
      </c>
      <c r="F28" s="913" t="s">
        <v>2335</v>
      </c>
      <c r="G28" s="915" t="s">
        <v>2335</v>
      </c>
      <c r="H28" s="977"/>
      <c r="N28" s="224"/>
    </row>
    <row r="29" spans="2:14">
      <c r="B29" s="2455"/>
      <c r="C29" s="380" t="s">
        <v>1569</v>
      </c>
      <c r="D29" s="914">
        <v>212500</v>
      </c>
      <c r="E29" s="914">
        <v>53800</v>
      </c>
      <c r="F29" s="914">
        <v>130000</v>
      </c>
      <c r="G29" s="920">
        <v>6500</v>
      </c>
      <c r="H29" s="976"/>
      <c r="N29" s="224"/>
    </row>
    <row r="30" spans="2:14">
      <c r="B30" s="2152" t="s">
        <v>1992</v>
      </c>
      <c r="C30" s="374" t="s">
        <v>883</v>
      </c>
      <c r="D30" s="921">
        <v>163100</v>
      </c>
      <c r="E30" s="921">
        <v>30800</v>
      </c>
      <c r="F30" s="921">
        <v>144000</v>
      </c>
      <c r="G30" s="978">
        <v>6700</v>
      </c>
      <c r="H30" s="977"/>
      <c r="N30" s="224"/>
    </row>
    <row r="31" spans="2:14">
      <c r="B31" s="2152"/>
      <c r="C31" s="380" t="s">
        <v>579</v>
      </c>
      <c r="D31" s="913" t="s">
        <v>2335</v>
      </c>
      <c r="E31" s="913">
        <v>21000</v>
      </c>
      <c r="F31" s="913" t="s">
        <v>2335</v>
      </c>
      <c r="G31" s="915" t="s">
        <v>2335</v>
      </c>
      <c r="H31" s="977"/>
      <c r="N31" s="224"/>
    </row>
    <row r="32" spans="2:14">
      <c r="B32" s="2152"/>
      <c r="C32" s="368" t="s">
        <v>1569</v>
      </c>
      <c r="D32" s="1111">
        <v>163100</v>
      </c>
      <c r="E32" s="1111">
        <v>51800</v>
      </c>
      <c r="F32" s="1111">
        <v>144000</v>
      </c>
      <c r="G32" s="1112">
        <v>6700</v>
      </c>
      <c r="H32" s="977"/>
      <c r="N32" s="224"/>
    </row>
    <row r="33" spans="2:14">
      <c r="B33" s="2453" t="s">
        <v>2127</v>
      </c>
      <c r="C33" s="380" t="s">
        <v>883</v>
      </c>
      <c r="D33" s="914">
        <v>171100</v>
      </c>
      <c r="E33" s="914">
        <v>30500</v>
      </c>
      <c r="F33" s="914">
        <v>129000</v>
      </c>
      <c r="G33" s="920">
        <v>6100</v>
      </c>
      <c r="H33" s="977"/>
      <c r="N33" s="224"/>
    </row>
    <row r="34" spans="2:14">
      <c r="B34" s="2152"/>
      <c r="C34" s="380" t="s">
        <v>579</v>
      </c>
      <c r="D34" s="913" t="s">
        <v>2336</v>
      </c>
      <c r="E34" s="913">
        <v>23400</v>
      </c>
      <c r="F34" s="913" t="s">
        <v>2336</v>
      </c>
      <c r="G34" s="915" t="s">
        <v>2336</v>
      </c>
      <c r="H34" s="977"/>
      <c r="N34" s="224"/>
    </row>
    <row r="35" spans="2:14">
      <c r="B35" s="2454"/>
      <c r="C35" s="384" t="s">
        <v>1569</v>
      </c>
      <c r="D35" s="922">
        <v>171100</v>
      </c>
      <c r="E35" s="922">
        <v>53900</v>
      </c>
      <c r="F35" s="922">
        <v>129000</v>
      </c>
      <c r="G35" s="979">
        <v>6100</v>
      </c>
      <c r="H35" s="977"/>
      <c r="N35" s="224"/>
    </row>
    <row r="36" spans="2:14">
      <c r="B36" s="520"/>
      <c r="C36" s="2456"/>
      <c r="D36" s="2456"/>
      <c r="E36" s="2456"/>
      <c r="F36" s="2456"/>
      <c r="G36" s="2456"/>
      <c r="H36" s="2452"/>
      <c r="N36" s="224"/>
    </row>
    <row r="37" spans="2:14">
      <c r="B37" s="519"/>
      <c r="C37" s="2452"/>
      <c r="D37" s="2452"/>
      <c r="E37" s="2452"/>
      <c r="F37" s="2452"/>
      <c r="G37" s="2452"/>
      <c r="H37" s="2452"/>
    </row>
    <row r="38" spans="2:14">
      <c r="B38" s="269"/>
      <c r="C38" s="2452"/>
      <c r="D38" s="2452"/>
      <c r="E38" s="2452"/>
      <c r="F38" s="2452"/>
      <c r="G38" s="2452"/>
      <c r="H38" s="2452"/>
    </row>
  </sheetData>
  <mergeCells count="15">
    <mergeCell ref="B3:C3"/>
    <mergeCell ref="B13:B15"/>
    <mergeCell ref="B16:B18"/>
    <mergeCell ref="C36:H36"/>
    <mergeCell ref="C37:H37"/>
    <mergeCell ref="B4:B6"/>
    <mergeCell ref="B7:B9"/>
    <mergeCell ref="B21:B23"/>
    <mergeCell ref="B24:B26"/>
    <mergeCell ref="B10:B12"/>
    <mergeCell ref="C38:H38"/>
    <mergeCell ref="B20:C20"/>
    <mergeCell ref="B30:B32"/>
    <mergeCell ref="B33:B35"/>
    <mergeCell ref="B27:B29"/>
  </mergeCells>
  <phoneticPr fontId="2"/>
  <pageMargins left="0.7" right="0.7" top="0.75" bottom="0.75" header="0.3" footer="0.3"/>
  <pageSetup paperSize="9" orientation="portrait" r:id="rId1"/>
  <headerFooter>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B2" sqref="B2"/>
    </sheetView>
  </sheetViews>
  <sheetFormatPr defaultRowHeight="14.45" customHeight="1"/>
  <cols>
    <col min="1" max="1" width="1.875" style="30" customWidth="1"/>
    <col min="2" max="3" width="4.625" style="30" customWidth="1"/>
    <col min="4" max="19" width="5" style="30" customWidth="1"/>
    <col min="20" max="22" width="4.625" style="30" customWidth="1"/>
    <col min="23" max="16384" width="9" style="30"/>
  </cols>
  <sheetData>
    <row r="1" spans="1:35" s="148" customFormat="1" ht="26.25" customHeight="1">
      <c r="A1" s="144" t="s">
        <v>2229</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4.45" customHeight="1">
      <c r="Q2" s="1498" t="s">
        <v>877</v>
      </c>
      <c r="R2" s="1498"/>
      <c r="S2" s="1498"/>
    </row>
    <row r="3" spans="1:35" ht="16.5" customHeight="1">
      <c r="B3" s="2133" t="s">
        <v>408</v>
      </c>
      <c r="C3" s="1815"/>
      <c r="D3" s="1485" t="s">
        <v>2435</v>
      </c>
      <c r="E3" s="1485"/>
      <c r="F3" s="1485"/>
      <c r="G3" s="1485"/>
      <c r="H3" s="1485" t="s">
        <v>878</v>
      </c>
      <c r="I3" s="1485"/>
      <c r="J3" s="1485"/>
      <c r="K3" s="1485"/>
      <c r="L3" s="1485" t="s">
        <v>1067</v>
      </c>
      <c r="M3" s="1485"/>
      <c r="N3" s="1485"/>
      <c r="O3" s="1485"/>
      <c r="P3" s="1485" t="s">
        <v>1068</v>
      </c>
      <c r="Q3" s="1485"/>
      <c r="R3" s="1485"/>
      <c r="S3" s="1647"/>
    </row>
    <row r="4" spans="1:35" ht="27.75" customHeight="1">
      <c r="B4" s="2134"/>
      <c r="C4" s="1444"/>
      <c r="D4" s="1444" t="s">
        <v>1069</v>
      </c>
      <c r="E4" s="1449"/>
      <c r="F4" s="1444" t="s">
        <v>1070</v>
      </c>
      <c r="G4" s="1449"/>
      <c r="H4" s="1444" t="s">
        <v>1069</v>
      </c>
      <c r="I4" s="1449"/>
      <c r="J4" s="1444" t="s">
        <v>1070</v>
      </c>
      <c r="K4" s="1449"/>
      <c r="L4" s="1444" t="s">
        <v>1069</v>
      </c>
      <c r="M4" s="1449"/>
      <c r="N4" s="1444" t="s">
        <v>1070</v>
      </c>
      <c r="O4" s="1449"/>
      <c r="P4" s="1444" t="s">
        <v>1069</v>
      </c>
      <c r="Q4" s="1449"/>
      <c r="R4" s="1444" t="s">
        <v>1070</v>
      </c>
      <c r="S4" s="1627"/>
    </row>
    <row r="5" spans="1:35" ht="21" customHeight="1">
      <c r="B5" s="1541" t="s">
        <v>1881</v>
      </c>
      <c r="C5" s="1449"/>
      <c r="D5" s="2128">
        <v>11</v>
      </c>
      <c r="E5" s="2128"/>
      <c r="F5" s="2128">
        <v>23098</v>
      </c>
      <c r="G5" s="2128"/>
      <c r="H5" s="2128">
        <v>9</v>
      </c>
      <c r="I5" s="2128"/>
      <c r="J5" s="2128">
        <v>21915</v>
      </c>
      <c r="K5" s="2128"/>
      <c r="L5" s="2128">
        <v>2</v>
      </c>
      <c r="M5" s="2128"/>
      <c r="N5" s="2128">
        <v>1183</v>
      </c>
      <c r="O5" s="2128"/>
      <c r="P5" s="2128" t="s">
        <v>15</v>
      </c>
      <c r="Q5" s="2128"/>
      <c r="R5" s="2128" t="s">
        <v>15</v>
      </c>
      <c r="S5" s="2129"/>
    </row>
    <row r="6" spans="1:35" ht="21" customHeight="1">
      <c r="B6" s="1541" t="s">
        <v>1941</v>
      </c>
      <c r="C6" s="1449"/>
      <c r="D6" s="2128">
        <v>11</v>
      </c>
      <c r="E6" s="2128"/>
      <c r="F6" s="2128">
        <v>6429</v>
      </c>
      <c r="G6" s="2128"/>
      <c r="H6" s="2128">
        <v>5</v>
      </c>
      <c r="I6" s="2128"/>
      <c r="J6" s="2128">
        <v>6119</v>
      </c>
      <c r="K6" s="2128"/>
      <c r="L6" s="2128">
        <v>2</v>
      </c>
      <c r="M6" s="2128"/>
      <c r="N6" s="2128">
        <v>300</v>
      </c>
      <c r="O6" s="2128"/>
      <c r="P6" s="2128">
        <v>4</v>
      </c>
      <c r="Q6" s="2128"/>
      <c r="R6" s="2128">
        <v>10</v>
      </c>
      <c r="S6" s="2129"/>
    </row>
    <row r="7" spans="1:35" ht="21" customHeight="1">
      <c r="B7" s="1541" t="s">
        <v>1992</v>
      </c>
      <c r="C7" s="1449"/>
      <c r="D7" s="2128">
        <v>11</v>
      </c>
      <c r="E7" s="2128"/>
      <c r="F7" s="2128">
        <v>6533</v>
      </c>
      <c r="G7" s="2128"/>
      <c r="H7" s="2128">
        <v>6</v>
      </c>
      <c r="I7" s="2128"/>
      <c r="J7" s="2128">
        <v>5184</v>
      </c>
      <c r="K7" s="2128"/>
      <c r="L7" s="2128">
        <v>3</v>
      </c>
      <c r="M7" s="2128"/>
      <c r="N7" s="2128">
        <v>1349</v>
      </c>
      <c r="O7" s="2128"/>
      <c r="P7" s="2128">
        <v>2</v>
      </c>
      <c r="Q7" s="2128"/>
      <c r="R7" s="2128" t="s">
        <v>15</v>
      </c>
      <c r="S7" s="2129"/>
    </row>
    <row r="8" spans="1:35" ht="21" customHeight="1">
      <c r="B8" s="2082" t="s">
        <v>2127</v>
      </c>
      <c r="C8" s="2083"/>
      <c r="D8" s="2137">
        <v>16</v>
      </c>
      <c r="E8" s="2137"/>
      <c r="F8" s="2137">
        <v>1026005</v>
      </c>
      <c r="G8" s="2137"/>
      <c r="H8" s="2137">
        <v>6</v>
      </c>
      <c r="I8" s="2137"/>
      <c r="J8" s="2137">
        <v>1023081</v>
      </c>
      <c r="K8" s="2137"/>
      <c r="L8" s="2137">
        <v>5</v>
      </c>
      <c r="M8" s="2137"/>
      <c r="N8" s="2137">
        <v>154</v>
      </c>
      <c r="O8" s="2137"/>
      <c r="P8" s="2137">
        <v>5</v>
      </c>
      <c r="Q8" s="2137"/>
      <c r="R8" s="2137">
        <v>2770</v>
      </c>
      <c r="S8" s="2138"/>
    </row>
    <row r="9" spans="1:35" ht="21" customHeight="1">
      <c r="B9" s="1577" t="s">
        <v>2238</v>
      </c>
      <c r="C9" s="2073"/>
      <c r="D9" s="2135">
        <v>13</v>
      </c>
      <c r="E9" s="2135"/>
      <c r="F9" s="2135">
        <v>31739</v>
      </c>
      <c r="G9" s="2135"/>
      <c r="H9" s="2135">
        <v>7</v>
      </c>
      <c r="I9" s="2135"/>
      <c r="J9" s="2135">
        <v>26700</v>
      </c>
      <c r="K9" s="2135"/>
      <c r="L9" s="2135">
        <v>3</v>
      </c>
      <c r="M9" s="2135"/>
      <c r="N9" s="2135">
        <v>3989</v>
      </c>
      <c r="O9" s="2135"/>
      <c r="P9" s="2135">
        <v>3</v>
      </c>
      <c r="Q9" s="2135"/>
      <c r="R9" s="2135">
        <v>1050</v>
      </c>
      <c r="S9" s="2136"/>
    </row>
    <row r="10" spans="1:35" ht="14.45" customHeight="1">
      <c r="B10" s="1594" t="s">
        <v>1902</v>
      </c>
      <c r="C10" s="1594"/>
      <c r="D10" s="1594"/>
      <c r="E10" s="1594"/>
      <c r="F10" s="1594"/>
      <c r="G10" s="1594"/>
      <c r="H10" s="1594"/>
      <c r="I10" s="1594"/>
      <c r="J10" s="1594"/>
      <c r="K10" s="1594"/>
      <c r="L10" s="1594"/>
      <c r="M10" s="1594"/>
      <c r="N10" s="16"/>
      <c r="O10" s="16"/>
      <c r="P10" s="16"/>
      <c r="Q10" s="16"/>
      <c r="R10" s="16"/>
      <c r="S10" s="16"/>
    </row>
    <row r="11" spans="1:35" ht="46.5" customHeight="1">
      <c r="B11" s="44"/>
      <c r="C11" s="44"/>
      <c r="D11" s="68"/>
      <c r="E11" s="68"/>
      <c r="F11" s="68"/>
      <c r="G11" s="68"/>
      <c r="H11" s="114"/>
      <c r="I11" s="115"/>
      <c r="J11" s="115"/>
      <c r="K11" s="68"/>
      <c r="L11" s="68"/>
      <c r="M11" s="68"/>
      <c r="N11" s="68"/>
      <c r="O11" s="114"/>
      <c r="P11" s="115"/>
      <c r="Q11" s="115"/>
      <c r="R11" s="68"/>
      <c r="S11" s="68"/>
    </row>
    <row r="12" spans="1:35" s="148" customFormat="1" ht="26.25" customHeight="1">
      <c r="A12" s="144" t="s">
        <v>1376</v>
      </c>
      <c r="B12" s="150"/>
      <c r="C12" s="150"/>
      <c r="D12" s="150"/>
      <c r="E12" s="150"/>
      <c r="F12" s="150"/>
      <c r="G12" s="150"/>
      <c r="H12" s="150"/>
      <c r="I12" s="150"/>
      <c r="J12" s="150"/>
      <c r="K12" s="150"/>
      <c r="L12" s="150"/>
      <c r="M12" s="150"/>
      <c r="N12" s="150"/>
      <c r="O12" s="150"/>
      <c r="P12" s="150"/>
      <c r="Q12" s="150"/>
      <c r="R12" s="150"/>
      <c r="S12" s="150"/>
      <c r="T12" s="150"/>
      <c r="U12" s="150"/>
      <c r="V12" s="150"/>
      <c r="W12" s="150"/>
      <c r="X12" s="149"/>
      <c r="Y12" s="149"/>
      <c r="Z12" s="149"/>
      <c r="AA12" s="149"/>
      <c r="AB12" s="149"/>
      <c r="AC12" s="149"/>
      <c r="AD12" s="149"/>
      <c r="AE12" s="149"/>
      <c r="AF12" s="149"/>
      <c r="AG12" s="149"/>
      <c r="AH12" s="149"/>
      <c r="AI12" s="149"/>
    </row>
    <row r="13" spans="1:35" ht="15" customHeight="1">
      <c r="B13" s="44"/>
      <c r="C13" s="44"/>
      <c r="D13" s="68"/>
      <c r="E13" s="68"/>
      <c r="F13" s="68"/>
      <c r="G13" s="68"/>
      <c r="H13" s="114"/>
      <c r="I13" s="115"/>
      <c r="J13" s="115"/>
      <c r="K13" s="68"/>
      <c r="L13" s="68"/>
      <c r="M13" s="65"/>
      <c r="N13" s="1498" t="s">
        <v>133</v>
      </c>
      <c r="O13" s="1498"/>
      <c r="P13" s="1498"/>
      <c r="Q13" s="1498"/>
      <c r="R13" s="1498"/>
      <c r="S13" s="68"/>
    </row>
    <row r="14" spans="1:35" ht="18.75" customHeight="1">
      <c r="B14" s="1540" t="s">
        <v>408</v>
      </c>
      <c r="C14" s="1448"/>
      <c r="D14" s="2459" t="s">
        <v>1512</v>
      </c>
      <c r="E14" s="2459" t="s">
        <v>2104</v>
      </c>
      <c r="F14" s="2459" t="s">
        <v>134</v>
      </c>
      <c r="G14" s="2459" t="s">
        <v>2152</v>
      </c>
      <c r="H14" s="2459" t="s">
        <v>2153</v>
      </c>
      <c r="I14" s="2459" t="s">
        <v>135</v>
      </c>
      <c r="J14" s="2459" t="s">
        <v>156</v>
      </c>
      <c r="K14" s="2459" t="s">
        <v>157</v>
      </c>
      <c r="L14" s="2459" t="s">
        <v>158</v>
      </c>
      <c r="M14" s="2459" t="s">
        <v>764</v>
      </c>
      <c r="N14" s="2459" t="s">
        <v>159</v>
      </c>
      <c r="O14" s="2459" t="s">
        <v>2154</v>
      </c>
      <c r="P14" s="2459" t="s">
        <v>160</v>
      </c>
      <c r="Q14" s="2459" t="s">
        <v>1568</v>
      </c>
      <c r="R14" s="2461" t="s">
        <v>1840</v>
      </c>
      <c r="S14" s="2457"/>
    </row>
    <row r="15" spans="1:35" ht="18.75" customHeight="1">
      <c r="B15" s="1465"/>
      <c r="C15" s="1443"/>
      <c r="D15" s="2460"/>
      <c r="E15" s="2460"/>
      <c r="F15" s="2460"/>
      <c r="G15" s="2460"/>
      <c r="H15" s="2460"/>
      <c r="I15" s="2460"/>
      <c r="J15" s="2460"/>
      <c r="K15" s="2460"/>
      <c r="L15" s="2460"/>
      <c r="M15" s="2460"/>
      <c r="N15" s="2460"/>
      <c r="O15" s="2460"/>
      <c r="P15" s="2460"/>
      <c r="Q15" s="2460"/>
      <c r="R15" s="2462"/>
      <c r="S15" s="2458"/>
    </row>
    <row r="16" spans="1:35" ht="36.75" customHeight="1">
      <c r="B16" s="1465"/>
      <c r="C16" s="1443"/>
      <c r="D16" s="2460"/>
      <c r="E16" s="2460"/>
      <c r="F16" s="2460"/>
      <c r="G16" s="2460"/>
      <c r="H16" s="2460"/>
      <c r="I16" s="2460"/>
      <c r="J16" s="2460"/>
      <c r="K16" s="2460"/>
      <c r="L16" s="2460"/>
      <c r="M16" s="2460"/>
      <c r="N16" s="2460"/>
      <c r="O16" s="2460"/>
      <c r="P16" s="2460"/>
      <c r="Q16" s="2460"/>
      <c r="R16" s="2462"/>
      <c r="S16" s="2458"/>
    </row>
    <row r="17" spans="2:19" ht="21" customHeight="1">
      <c r="B17" s="1541" t="s">
        <v>1881</v>
      </c>
      <c r="C17" s="1449"/>
      <c r="D17" s="1067">
        <v>11</v>
      </c>
      <c r="E17" s="1067">
        <v>1</v>
      </c>
      <c r="F17" s="1058" t="s">
        <v>15</v>
      </c>
      <c r="G17" s="1058">
        <v>1</v>
      </c>
      <c r="H17" s="986" t="s">
        <v>15</v>
      </c>
      <c r="I17" s="986" t="s">
        <v>15</v>
      </c>
      <c r="J17" s="986">
        <v>1</v>
      </c>
      <c r="K17" s="986">
        <v>1</v>
      </c>
      <c r="L17" s="986" t="s">
        <v>15</v>
      </c>
      <c r="M17" s="986" t="s">
        <v>15</v>
      </c>
      <c r="N17" s="986" t="s">
        <v>15</v>
      </c>
      <c r="O17" s="986" t="s">
        <v>15</v>
      </c>
      <c r="P17" s="986">
        <v>1</v>
      </c>
      <c r="Q17" s="1067">
        <v>5</v>
      </c>
      <c r="R17" s="884">
        <v>1</v>
      </c>
      <c r="S17" s="44"/>
    </row>
    <row r="18" spans="2:19" ht="21" customHeight="1">
      <c r="B18" s="1541" t="s">
        <v>1941</v>
      </c>
      <c r="C18" s="1449"/>
      <c r="D18" s="1067">
        <v>11</v>
      </c>
      <c r="E18" s="1058" t="s">
        <v>15</v>
      </c>
      <c r="F18" s="1058" t="s">
        <v>15</v>
      </c>
      <c r="G18" s="1058" t="s">
        <v>15</v>
      </c>
      <c r="H18" s="986">
        <v>3</v>
      </c>
      <c r="I18" s="1058" t="s">
        <v>15</v>
      </c>
      <c r="J18" s="1058" t="s">
        <v>15</v>
      </c>
      <c r="K18" s="1058" t="s">
        <v>15</v>
      </c>
      <c r="L18" s="986">
        <v>1</v>
      </c>
      <c r="M18" s="1058" t="s">
        <v>15</v>
      </c>
      <c r="N18" s="1058" t="s">
        <v>15</v>
      </c>
      <c r="O18" s="986">
        <v>1</v>
      </c>
      <c r="P18" s="986">
        <v>2</v>
      </c>
      <c r="Q18" s="1067">
        <v>4</v>
      </c>
      <c r="R18" s="1069" t="s">
        <v>15</v>
      </c>
      <c r="S18" s="68"/>
    </row>
    <row r="19" spans="2:19" ht="21" customHeight="1">
      <c r="B19" s="1541" t="s">
        <v>1992</v>
      </c>
      <c r="C19" s="1449"/>
      <c r="D19" s="1067">
        <v>11</v>
      </c>
      <c r="E19" s="1058">
        <v>2</v>
      </c>
      <c r="F19" s="1058" t="s">
        <v>15</v>
      </c>
      <c r="G19" s="1058" t="s">
        <v>15</v>
      </c>
      <c r="H19" s="986">
        <v>2</v>
      </c>
      <c r="I19" s="1058" t="s">
        <v>15</v>
      </c>
      <c r="J19" s="1058">
        <v>1</v>
      </c>
      <c r="K19" s="1058" t="s">
        <v>15</v>
      </c>
      <c r="L19" s="986" t="s">
        <v>15</v>
      </c>
      <c r="M19" s="1058">
        <v>2</v>
      </c>
      <c r="N19" s="1058" t="s">
        <v>15</v>
      </c>
      <c r="O19" s="986" t="s">
        <v>15</v>
      </c>
      <c r="P19" s="986">
        <v>1</v>
      </c>
      <c r="Q19" s="1067">
        <v>3</v>
      </c>
      <c r="R19" s="1069" t="s">
        <v>15</v>
      </c>
      <c r="S19" s="68"/>
    </row>
    <row r="20" spans="2:19" ht="21" customHeight="1">
      <c r="B20" s="2082" t="s">
        <v>2127</v>
      </c>
      <c r="C20" s="2083"/>
      <c r="D20" s="1113">
        <v>16</v>
      </c>
      <c r="E20" s="1114">
        <v>1</v>
      </c>
      <c r="F20" s="1114" t="s">
        <v>15</v>
      </c>
      <c r="G20" s="1114" t="s">
        <v>15</v>
      </c>
      <c r="H20" s="1114" t="s">
        <v>15</v>
      </c>
      <c r="I20" s="1114" t="s">
        <v>15</v>
      </c>
      <c r="J20" s="1114" t="s">
        <v>15</v>
      </c>
      <c r="K20" s="1114" t="s">
        <v>15</v>
      </c>
      <c r="L20" s="746">
        <v>2</v>
      </c>
      <c r="M20" s="1114">
        <v>4</v>
      </c>
      <c r="N20" s="1114" t="s">
        <v>15</v>
      </c>
      <c r="O20" s="746" t="s">
        <v>15</v>
      </c>
      <c r="P20" s="746" t="s">
        <v>15</v>
      </c>
      <c r="Q20" s="1113">
        <v>9</v>
      </c>
      <c r="R20" s="1115" t="s">
        <v>15</v>
      </c>
      <c r="S20" s="68"/>
    </row>
    <row r="21" spans="2:19" ht="21" customHeight="1">
      <c r="B21" s="1577" t="s">
        <v>2238</v>
      </c>
      <c r="C21" s="2073"/>
      <c r="D21" s="1057">
        <v>13</v>
      </c>
      <c r="E21" s="1072">
        <v>3</v>
      </c>
      <c r="F21" s="1072" t="s">
        <v>15</v>
      </c>
      <c r="G21" s="1072">
        <v>1</v>
      </c>
      <c r="H21" s="1072">
        <v>2</v>
      </c>
      <c r="I21" s="1072" t="s">
        <v>15</v>
      </c>
      <c r="J21" s="1072" t="s">
        <v>15</v>
      </c>
      <c r="K21" s="1072" t="s">
        <v>15</v>
      </c>
      <c r="L21" s="989" t="s">
        <v>15</v>
      </c>
      <c r="M21" s="1072">
        <v>1</v>
      </c>
      <c r="N21" s="1072" t="s">
        <v>15</v>
      </c>
      <c r="O21" s="989" t="s">
        <v>15</v>
      </c>
      <c r="P21" s="989">
        <v>2</v>
      </c>
      <c r="Q21" s="1057">
        <v>4</v>
      </c>
      <c r="R21" s="1116" t="s">
        <v>15</v>
      </c>
      <c r="S21" s="68"/>
    </row>
    <row r="22" spans="2:19" ht="18.75" customHeight="1">
      <c r="B22" s="1594" t="s">
        <v>1902</v>
      </c>
      <c r="C22" s="1594"/>
      <c r="D22" s="1594"/>
      <c r="E22" s="1594"/>
      <c r="F22" s="1594"/>
      <c r="G22" s="1594"/>
      <c r="H22" s="1594"/>
      <c r="I22" s="1594"/>
      <c r="J22" s="1594"/>
      <c r="K22" s="1594"/>
      <c r="L22" s="1594"/>
      <c r="M22" s="1594"/>
      <c r="N22" s="68"/>
      <c r="O22" s="101"/>
      <c r="P22" s="117"/>
      <c r="Q22" s="117"/>
      <c r="R22" s="2457"/>
      <c r="S22" s="2457"/>
    </row>
    <row r="23" spans="2:19" ht="18.75" customHeight="1">
      <c r="B23" s="7"/>
      <c r="C23" s="7"/>
      <c r="D23" s="7"/>
      <c r="E23" s="118"/>
      <c r="F23" s="49"/>
      <c r="G23" s="90"/>
      <c r="H23" s="118"/>
      <c r="I23" s="49"/>
      <c r="J23" s="49"/>
      <c r="K23" s="49"/>
      <c r="L23" s="118"/>
      <c r="M23" s="49"/>
      <c r="N23" s="49"/>
      <c r="O23" s="90"/>
      <c r="P23" s="118"/>
      <c r="Q23" s="118"/>
      <c r="R23" s="2458"/>
      <c r="S23" s="2458"/>
    </row>
    <row r="24" spans="2:19" ht="18.75" customHeight="1">
      <c r="B24" s="7"/>
      <c r="C24" s="7"/>
      <c r="D24" s="7"/>
      <c r="E24" s="118"/>
      <c r="F24" s="49"/>
      <c r="G24" s="90"/>
      <c r="H24" s="118"/>
      <c r="I24" s="49"/>
      <c r="J24" s="49"/>
      <c r="K24" s="49"/>
      <c r="L24" s="118"/>
      <c r="M24" s="49"/>
      <c r="N24" s="49"/>
      <c r="O24" s="90"/>
      <c r="P24" s="118"/>
      <c r="Q24" s="118"/>
      <c r="R24" s="2458"/>
      <c r="S24" s="2458"/>
    </row>
    <row r="25" spans="2:19" ht="18.75" customHeight="1">
      <c r="B25" s="16"/>
      <c r="C25" s="16"/>
      <c r="F25" s="44"/>
      <c r="G25" s="44"/>
      <c r="H25" s="44"/>
      <c r="I25" s="44"/>
      <c r="J25" s="44"/>
      <c r="K25" s="44"/>
      <c r="L25" s="44"/>
      <c r="M25" s="44"/>
      <c r="N25" s="44"/>
      <c r="O25" s="44"/>
      <c r="R25" s="2420"/>
      <c r="S25" s="2420"/>
    </row>
    <row r="26" spans="2:19" ht="18.75" customHeight="1">
      <c r="B26" s="16"/>
      <c r="C26" s="16"/>
      <c r="E26" s="44"/>
      <c r="F26" s="44"/>
      <c r="G26" s="44"/>
      <c r="H26" s="44"/>
      <c r="I26" s="44"/>
      <c r="J26" s="44"/>
      <c r="K26" s="44"/>
      <c r="L26" s="44"/>
      <c r="M26" s="44"/>
      <c r="N26" s="44"/>
      <c r="O26" s="44"/>
      <c r="P26" s="44"/>
      <c r="R26" s="44"/>
      <c r="S26" s="44"/>
    </row>
    <row r="27" spans="2:19" ht="18.75" customHeight="1">
      <c r="B27" s="16"/>
      <c r="C27" s="16"/>
      <c r="E27" s="44"/>
      <c r="F27" s="44"/>
      <c r="G27" s="44"/>
      <c r="H27" s="44"/>
      <c r="I27" s="44"/>
      <c r="J27" s="44"/>
      <c r="K27" s="44"/>
      <c r="L27" s="44"/>
      <c r="M27" s="44"/>
      <c r="N27" s="44"/>
      <c r="O27" s="44"/>
      <c r="P27" s="44"/>
      <c r="R27" s="44"/>
      <c r="S27" s="44"/>
    </row>
    <row r="28" spans="2:19" ht="18.75" customHeight="1">
      <c r="B28" s="44"/>
      <c r="C28" s="44"/>
      <c r="D28" s="73"/>
      <c r="E28" s="7"/>
      <c r="F28" s="7"/>
      <c r="G28" s="7"/>
      <c r="H28" s="7"/>
      <c r="I28" s="7"/>
      <c r="J28" s="7"/>
      <c r="K28" s="7"/>
      <c r="L28" s="7"/>
      <c r="M28" s="7"/>
      <c r="N28" s="7"/>
      <c r="O28" s="7"/>
      <c r="P28" s="7"/>
      <c r="Q28" s="7"/>
      <c r="R28" s="44"/>
      <c r="S28" s="44"/>
    </row>
    <row r="29" spans="2:19" ht="18.75" customHeight="1">
      <c r="B29" s="16"/>
      <c r="C29" s="7"/>
      <c r="D29" s="73"/>
      <c r="E29" s="117"/>
      <c r="F29" s="68"/>
      <c r="G29" s="101"/>
      <c r="H29" s="117"/>
      <c r="I29" s="68"/>
      <c r="J29" s="68"/>
      <c r="K29" s="68"/>
      <c r="L29" s="117"/>
      <c r="M29" s="68"/>
      <c r="N29" s="68"/>
      <c r="O29" s="101"/>
      <c r="P29" s="117"/>
      <c r="Q29" s="117"/>
      <c r="R29" s="44"/>
      <c r="S29" s="44"/>
    </row>
    <row r="30" spans="2:19" ht="18.75" customHeight="1">
      <c r="B30" s="7"/>
      <c r="C30" s="7"/>
      <c r="D30" s="7"/>
      <c r="E30" s="118"/>
      <c r="F30" s="49"/>
      <c r="G30" s="90"/>
      <c r="H30" s="118"/>
      <c r="I30" s="49"/>
      <c r="J30" s="49"/>
      <c r="K30" s="49"/>
      <c r="L30" s="118"/>
      <c r="M30" s="49"/>
      <c r="N30" s="49"/>
      <c r="O30" s="90"/>
      <c r="P30" s="118"/>
      <c r="Q30" s="118"/>
      <c r="R30" s="44"/>
      <c r="S30" s="44"/>
    </row>
    <row r="31" spans="2:19" ht="18.75" customHeight="1">
      <c r="B31" s="7"/>
      <c r="C31" s="7"/>
      <c r="D31" s="7"/>
      <c r="E31" s="118"/>
      <c r="F31" s="49"/>
      <c r="G31" s="90"/>
      <c r="H31" s="118"/>
      <c r="I31" s="49"/>
      <c r="J31" s="49"/>
      <c r="K31" s="49"/>
      <c r="L31" s="118"/>
      <c r="M31" s="49"/>
      <c r="N31" s="49"/>
      <c r="O31" s="90"/>
      <c r="P31" s="118"/>
      <c r="Q31" s="118"/>
      <c r="R31" s="44"/>
      <c r="S31" s="44"/>
    </row>
    <row r="32" spans="2:19" ht="18.75" customHeight="1">
      <c r="R32" s="44"/>
      <c r="S32" s="44"/>
    </row>
    <row r="33" spans="1:19" ht="18.75" customHeight="1">
      <c r="R33" s="44"/>
      <c r="S33" s="44"/>
    </row>
    <row r="34" spans="1:19" ht="17.25" customHeight="1">
      <c r="A34" s="119"/>
    </row>
    <row r="35" spans="1:19" ht="14.45" customHeight="1">
      <c r="A35" s="119"/>
    </row>
    <row r="36" spans="1:19" ht="14.45" customHeight="1">
      <c r="B36" s="16"/>
      <c r="C36" s="16"/>
      <c r="D36" s="16"/>
      <c r="E36" s="16"/>
      <c r="F36" s="16"/>
      <c r="G36" s="16"/>
      <c r="H36" s="16"/>
      <c r="I36" s="16"/>
      <c r="J36" s="16"/>
      <c r="K36" s="16"/>
      <c r="L36" s="16"/>
      <c r="M36" s="16"/>
      <c r="N36" s="16"/>
      <c r="O36" s="16"/>
      <c r="P36" s="16"/>
      <c r="Q36" s="16"/>
      <c r="R36" s="16"/>
      <c r="S36" s="16"/>
    </row>
    <row r="37" spans="1:19" ht="14.45" customHeight="1">
      <c r="B37" s="16"/>
      <c r="C37" s="16"/>
      <c r="D37" s="16"/>
      <c r="E37" s="16"/>
      <c r="F37" s="16"/>
      <c r="G37" s="16"/>
      <c r="H37" s="16"/>
      <c r="I37" s="74"/>
      <c r="J37" s="16"/>
      <c r="K37" s="16"/>
      <c r="L37" s="16"/>
      <c r="M37" s="16"/>
      <c r="N37" s="74"/>
      <c r="O37" s="16"/>
      <c r="P37" s="16"/>
      <c r="Q37" s="16"/>
      <c r="R37" s="16"/>
      <c r="S37" s="120"/>
    </row>
    <row r="38" spans="1:19" ht="14.45" customHeight="1">
      <c r="B38" s="18"/>
      <c r="C38" s="18"/>
      <c r="D38" s="18"/>
      <c r="E38" s="68"/>
      <c r="F38" s="68"/>
      <c r="G38" s="68"/>
      <c r="H38" s="68"/>
      <c r="I38" s="106"/>
      <c r="J38" s="68"/>
      <c r="K38" s="68"/>
      <c r="L38" s="68"/>
      <c r="M38" s="68"/>
      <c r="N38" s="106"/>
      <c r="O38" s="68"/>
      <c r="P38" s="68"/>
      <c r="Q38" s="68"/>
      <c r="R38" s="68"/>
      <c r="S38" s="106"/>
    </row>
    <row r="39" spans="1:19" ht="14.45" customHeight="1">
      <c r="B39" s="18"/>
      <c r="C39" s="18"/>
      <c r="D39" s="18"/>
      <c r="E39" s="68"/>
      <c r="F39" s="68"/>
      <c r="G39" s="68"/>
      <c r="H39" s="68"/>
      <c r="I39" s="106"/>
      <c r="J39" s="68"/>
      <c r="K39" s="68"/>
      <c r="L39" s="68"/>
      <c r="M39" s="68"/>
      <c r="N39" s="106"/>
      <c r="O39" s="68"/>
      <c r="P39" s="68"/>
      <c r="Q39" s="68"/>
      <c r="R39" s="68"/>
      <c r="S39" s="106"/>
    </row>
    <row r="40" spans="1:19" ht="14.45" customHeight="1">
      <c r="B40" s="18"/>
      <c r="C40" s="18"/>
      <c r="D40" s="18"/>
      <c r="E40" s="68"/>
      <c r="F40" s="68"/>
      <c r="G40" s="68"/>
      <c r="H40" s="68"/>
      <c r="I40" s="106"/>
      <c r="J40" s="68"/>
      <c r="K40" s="68"/>
      <c r="L40" s="68"/>
      <c r="M40" s="68"/>
      <c r="N40" s="106"/>
      <c r="O40" s="68"/>
      <c r="P40" s="68"/>
      <c r="Q40" s="68"/>
      <c r="R40" s="68"/>
      <c r="S40" s="106"/>
    </row>
    <row r="41" spans="1:19" ht="14.45" customHeight="1">
      <c r="B41" s="18"/>
      <c r="C41" s="18"/>
      <c r="D41" s="18"/>
      <c r="E41" s="68"/>
      <c r="F41" s="68"/>
      <c r="G41" s="68"/>
      <c r="H41" s="68"/>
      <c r="I41" s="106"/>
      <c r="J41" s="68"/>
      <c r="K41" s="68"/>
      <c r="L41" s="68"/>
      <c r="M41" s="68"/>
      <c r="N41" s="106"/>
      <c r="O41" s="68"/>
      <c r="P41" s="68"/>
      <c r="Q41" s="68"/>
      <c r="R41" s="68"/>
      <c r="S41" s="106"/>
    </row>
    <row r="42" spans="1:19" ht="14.45" customHeight="1">
      <c r="B42" s="121"/>
      <c r="C42" s="121"/>
      <c r="D42" s="121"/>
      <c r="E42" s="68"/>
      <c r="F42" s="68"/>
      <c r="G42" s="68"/>
      <c r="H42" s="68"/>
      <c r="I42" s="106"/>
      <c r="J42" s="68"/>
      <c r="K42" s="68"/>
      <c r="L42" s="68"/>
      <c r="M42" s="68"/>
      <c r="N42" s="106"/>
      <c r="O42" s="68"/>
      <c r="P42" s="68"/>
      <c r="Q42" s="68"/>
      <c r="R42" s="68"/>
      <c r="S42" s="106"/>
    </row>
    <row r="43" spans="1:19" ht="14.45" customHeight="1">
      <c r="B43" s="121"/>
      <c r="C43" s="121"/>
      <c r="D43" s="121"/>
      <c r="E43" s="68"/>
      <c r="F43" s="68"/>
      <c r="G43" s="68"/>
      <c r="H43" s="68"/>
      <c r="I43" s="106"/>
      <c r="J43" s="68"/>
      <c r="K43" s="68"/>
      <c r="L43" s="68"/>
      <c r="M43" s="68"/>
      <c r="N43" s="106"/>
      <c r="O43" s="68"/>
      <c r="P43" s="68"/>
      <c r="Q43" s="68"/>
      <c r="R43" s="68"/>
      <c r="S43" s="106"/>
    </row>
    <row r="44" spans="1:19" ht="14.45" customHeight="1">
      <c r="B44" s="122"/>
      <c r="C44" s="122"/>
      <c r="D44" s="122"/>
      <c r="E44" s="68"/>
      <c r="F44" s="68"/>
      <c r="G44" s="68"/>
      <c r="H44" s="68"/>
      <c r="I44" s="106"/>
      <c r="J44" s="68"/>
      <c r="K44" s="68"/>
      <c r="L44" s="68"/>
      <c r="M44" s="68"/>
      <c r="N44" s="106"/>
      <c r="O44" s="68"/>
      <c r="P44" s="68"/>
      <c r="Q44" s="68"/>
      <c r="R44" s="68"/>
      <c r="S44" s="106"/>
    </row>
    <row r="45" spans="1:19" ht="14.45" customHeight="1">
      <c r="B45" s="18"/>
      <c r="C45" s="18"/>
      <c r="D45" s="18"/>
      <c r="E45" s="68"/>
      <c r="F45" s="68"/>
      <c r="G45" s="68"/>
      <c r="H45" s="68"/>
      <c r="I45" s="106"/>
      <c r="J45" s="68"/>
      <c r="K45" s="68"/>
      <c r="L45" s="68"/>
      <c r="M45" s="68"/>
      <c r="N45" s="106"/>
      <c r="O45" s="68"/>
      <c r="P45" s="68"/>
      <c r="Q45" s="68"/>
      <c r="R45" s="68"/>
      <c r="S45" s="106"/>
    </row>
    <row r="46" spans="1:19" ht="14.45" customHeight="1">
      <c r="B46" s="18"/>
      <c r="C46" s="18"/>
      <c r="D46" s="18"/>
      <c r="E46" s="68"/>
      <c r="F46" s="68"/>
      <c r="G46" s="68"/>
      <c r="H46" s="68"/>
      <c r="I46" s="106"/>
      <c r="J46" s="68"/>
      <c r="K46" s="68"/>
      <c r="L46" s="68"/>
      <c r="M46" s="68"/>
      <c r="N46" s="106"/>
      <c r="O46" s="68"/>
      <c r="P46" s="68"/>
      <c r="Q46" s="68"/>
      <c r="R46" s="68"/>
      <c r="S46" s="106"/>
    </row>
    <row r="47" spans="1:19" ht="14.45" customHeight="1">
      <c r="B47" s="121"/>
      <c r="C47" s="121"/>
      <c r="D47" s="121"/>
      <c r="E47" s="68"/>
      <c r="F47" s="68"/>
      <c r="G47" s="68"/>
      <c r="H47" s="68"/>
      <c r="I47" s="106"/>
      <c r="J47" s="68"/>
      <c r="K47" s="68"/>
      <c r="L47" s="68"/>
      <c r="M47" s="68"/>
      <c r="N47" s="106"/>
      <c r="O47" s="68"/>
      <c r="P47" s="68"/>
      <c r="Q47" s="68"/>
      <c r="R47" s="68"/>
      <c r="S47" s="106"/>
    </row>
    <row r="48" spans="1:19" ht="14.45" customHeight="1">
      <c r="B48" s="16"/>
      <c r="C48" s="16"/>
      <c r="D48" s="16"/>
      <c r="E48" s="68"/>
      <c r="F48" s="68"/>
      <c r="G48" s="68"/>
      <c r="H48" s="68"/>
      <c r="I48" s="106"/>
      <c r="J48" s="123"/>
      <c r="K48" s="123"/>
      <c r="L48" s="123"/>
      <c r="M48" s="123"/>
      <c r="N48" s="106"/>
      <c r="O48" s="123"/>
      <c r="P48" s="123"/>
      <c r="Q48" s="123"/>
      <c r="R48" s="123"/>
      <c r="S48" s="106"/>
    </row>
    <row r="49" spans="2:19" ht="14.45" customHeight="1">
      <c r="B49" s="18"/>
      <c r="C49" s="18"/>
      <c r="D49" s="18"/>
      <c r="E49" s="68"/>
      <c r="F49" s="68"/>
      <c r="G49" s="68"/>
      <c r="H49" s="68"/>
      <c r="I49" s="106"/>
      <c r="J49" s="68"/>
      <c r="K49" s="68"/>
      <c r="L49" s="68"/>
      <c r="M49" s="68"/>
      <c r="N49" s="106"/>
      <c r="O49" s="68"/>
      <c r="P49" s="68"/>
      <c r="Q49" s="68"/>
      <c r="R49" s="68"/>
      <c r="S49" s="106"/>
    </row>
    <row r="50" spans="2:19" ht="14.45" customHeight="1">
      <c r="B50" s="18"/>
      <c r="C50" s="18"/>
      <c r="D50" s="18"/>
      <c r="E50" s="68"/>
      <c r="F50" s="68"/>
      <c r="G50" s="68"/>
      <c r="H50" s="68"/>
      <c r="I50" s="106"/>
      <c r="J50" s="68"/>
      <c r="K50" s="68"/>
      <c r="L50" s="68"/>
      <c r="M50" s="68"/>
      <c r="N50" s="106"/>
      <c r="O50" s="68"/>
      <c r="P50" s="68"/>
      <c r="Q50" s="68"/>
      <c r="R50" s="68"/>
      <c r="S50" s="106"/>
    </row>
    <row r="51" spans="2:19" ht="14.45" customHeight="1">
      <c r="B51" s="18"/>
      <c r="C51" s="18"/>
      <c r="D51" s="18"/>
      <c r="E51" s="68"/>
      <c r="F51" s="68"/>
      <c r="G51" s="68"/>
      <c r="H51" s="68"/>
      <c r="I51" s="106"/>
      <c r="J51" s="68"/>
      <c r="K51" s="68"/>
      <c r="L51" s="68"/>
      <c r="M51" s="68"/>
      <c r="N51" s="106"/>
      <c r="O51" s="68"/>
      <c r="P51" s="68"/>
      <c r="Q51" s="68"/>
      <c r="R51" s="68"/>
      <c r="S51" s="106"/>
    </row>
    <row r="52" spans="2:19" ht="14.45" customHeight="1">
      <c r="B52" s="18"/>
      <c r="C52" s="18"/>
      <c r="D52" s="18"/>
      <c r="E52" s="68"/>
      <c r="F52" s="68"/>
      <c r="G52" s="68"/>
      <c r="H52" s="68"/>
      <c r="I52" s="106"/>
      <c r="J52" s="68"/>
      <c r="K52" s="68"/>
      <c r="L52" s="68"/>
      <c r="M52" s="68"/>
      <c r="N52" s="106"/>
      <c r="O52" s="68"/>
      <c r="P52" s="68"/>
      <c r="Q52" s="68"/>
      <c r="R52" s="68"/>
      <c r="S52" s="106"/>
    </row>
    <row r="53" spans="2:19" ht="14.45" customHeight="1">
      <c r="B53" s="18"/>
      <c r="C53" s="18"/>
      <c r="D53" s="18"/>
      <c r="E53" s="68"/>
      <c r="F53" s="68"/>
      <c r="G53" s="68"/>
      <c r="H53" s="68"/>
      <c r="I53" s="106"/>
      <c r="J53" s="68"/>
      <c r="K53" s="68"/>
      <c r="L53" s="68"/>
      <c r="M53" s="68"/>
      <c r="N53" s="106"/>
      <c r="O53" s="68"/>
      <c r="P53" s="68"/>
      <c r="Q53" s="68"/>
      <c r="R53" s="68"/>
      <c r="S53" s="106"/>
    </row>
    <row r="54" spans="2:19" ht="14.45" customHeight="1">
      <c r="B54" s="18"/>
      <c r="C54" s="18"/>
      <c r="D54" s="18"/>
      <c r="E54" s="68"/>
      <c r="F54" s="68"/>
      <c r="G54" s="68"/>
      <c r="H54" s="68"/>
      <c r="I54" s="106"/>
      <c r="J54" s="68"/>
      <c r="K54" s="68"/>
      <c r="L54" s="68"/>
      <c r="M54" s="68"/>
      <c r="N54" s="106"/>
      <c r="O54" s="68"/>
      <c r="P54" s="68"/>
      <c r="Q54" s="68"/>
      <c r="R54" s="68"/>
      <c r="S54" s="106"/>
    </row>
    <row r="55" spans="2:19" ht="14.45" customHeight="1">
      <c r="B55" s="18"/>
      <c r="C55" s="18"/>
      <c r="D55" s="18"/>
      <c r="E55" s="68"/>
      <c r="F55" s="68"/>
      <c r="G55" s="68"/>
      <c r="H55" s="68"/>
      <c r="I55" s="106"/>
      <c r="J55" s="68"/>
      <c r="K55" s="68"/>
      <c r="L55" s="68"/>
      <c r="M55" s="68"/>
      <c r="N55" s="106"/>
      <c r="O55" s="68"/>
      <c r="P55" s="68"/>
      <c r="Q55" s="68"/>
      <c r="R55" s="68"/>
      <c r="S55" s="106"/>
    </row>
    <row r="56" spans="2:19" ht="14.45" customHeight="1">
      <c r="B56" s="18"/>
      <c r="C56" s="18"/>
      <c r="D56" s="18"/>
      <c r="E56" s="68"/>
      <c r="F56" s="68"/>
      <c r="G56" s="68"/>
      <c r="H56" s="68"/>
      <c r="I56" s="106"/>
      <c r="J56" s="68"/>
      <c r="K56" s="68"/>
      <c r="L56" s="68"/>
      <c r="M56" s="68"/>
      <c r="N56" s="106"/>
      <c r="O56" s="68"/>
      <c r="P56" s="68"/>
      <c r="Q56" s="68"/>
      <c r="R56" s="68"/>
      <c r="S56" s="106"/>
    </row>
    <row r="57" spans="2:19" ht="14.45" customHeight="1">
      <c r="B57" s="18"/>
      <c r="C57" s="18"/>
      <c r="D57" s="18"/>
      <c r="E57" s="68"/>
      <c r="F57" s="68"/>
      <c r="G57" s="68"/>
      <c r="H57" s="68"/>
      <c r="I57" s="106"/>
      <c r="J57" s="68"/>
      <c r="K57" s="68"/>
      <c r="L57" s="68"/>
      <c r="M57" s="68"/>
      <c r="N57" s="106"/>
      <c r="O57" s="68"/>
      <c r="P57" s="68"/>
      <c r="Q57" s="68"/>
      <c r="R57" s="68"/>
      <c r="S57" s="106"/>
    </row>
    <row r="58" spans="2:19" ht="14.45" customHeight="1">
      <c r="B58" s="18"/>
      <c r="C58" s="18"/>
      <c r="D58" s="18"/>
      <c r="E58" s="68"/>
      <c r="F58" s="68"/>
      <c r="G58" s="68"/>
      <c r="H58" s="68"/>
      <c r="I58" s="106"/>
      <c r="J58" s="68"/>
      <c r="K58" s="68"/>
      <c r="L58" s="68"/>
      <c r="M58" s="68"/>
      <c r="N58" s="106"/>
      <c r="O58" s="68"/>
      <c r="P58" s="68"/>
      <c r="Q58" s="68"/>
      <c r="R58" s="68"/>
      <c r="S58" s="106"/>
    </row>
    <row r="59" spans="2:19" ht="14.45" customHeight="1">
      <c r="B59" s="18"/>
      <c r="C59" s="18"/>
      <c r="D59" s="18"/>
      <c r="E59" s="68"/>
      <c r="F59" s="68"/>
      <c r="G59" s="68"/>
      <c r="H59" s="68"/>
      <c r="I59" s="106"/>
      <c r="J59" s="123"/>
      <c r="K59" s="123"/>
      <c r="L59" s="123"/>
      <c r="M59" s="123"/>
      <c r="N59" s="106"/>
      <c r="O59" s="123"/>
      <c r="P59" s="123"/>
      <c r="Q59" s="123"/>
      <c r="R59" s="123"/>
      <c r="S59" s="106"/>
    </row>
    <row r="60" spans="2:19" ht="14.45" customHeight="1">
      <c r="B60" s="16"/>
      <c r="C60" s="16"/>
      <c r="D60" s="16"/>
      <c r="E60" s="68"/>
      <c r="F60" s="68"/>
      <c r="G60" s="68"/>
      <c r="H60" s="68"/>
      <c r="I60" s="73"/>
      <c r="J60" s="68"/>
      <c r="K60" s="68"/>
      <c r="L60" s="68"/>
      <c r="M60" s="68"/>
      <c r="N60" s="106"/>
      <c r="O60" s="68"/>
      <c r="P60" s="68"/>
      <c r="Q60" s="68"/>
      <c r="R60" s="68"/>
      <c r="S60" s="106"/>
    </row>
    <row r="61" spans="2:19" ht="14.45" customHeight="1">
      <c r="B61" s="18"/>
      <c r="C61" s="18"/>
      <c r="D61" s="18"/>
      <c r="E61" s="68"/>
      <c r="F61" s="68"/>
      <c r="G61" s="68"/>
      <c r="H61" s="68"/>
      <c r="I61" s="106"/>
      <c r="J61" s="68"/>
      <c r="K61" s="68"/>
      <c r="L61" s="68"/>
      <c r="M61" s="68"/>
      <c r="N61" s="106"/>
      <c r="O61" s="68"/>
      <c r="P61" s="68"/>
      <c r="Q61" s="68"/>
      <c r="R61" s="68"/>
      <c r="S61" s="106"/>
    </row>
    <row r="62" spans="2:19" ht="14.45" customHeight="1">
      <c r="B62" s="18"/>
      <c r="C62" s="18"/>
      <c r="D62" s="18"/>
      <c r="E62" s="68"/>
      <c r="F62" s="68"/>
      <c r="G62" s="68"/>
      <c r="H62" s="68"/>
      <c r="I62" s="106"/>
      <c r="J62" s="68"/>
      <c r="K62" s="68"/>
      <c r="L62" s="68"/>
      <c r="M62" s="68"/>
      <c r="N62" s="106"/>
      <c r="O62" s="68"/>
      <c r="P62" s="68"/>
      <c r="Q62" s="68"/>
      <c r="R62" s="68"/>
      <c r="S62" s="106"/>
    </row>
    <row r="63" spans="2:19" ht="14.45" customHeight="1">
      <c r="B63" s="18"/>
      <c r="C63" s="18"/>
      <c r="D63" s="18"/>
      <c r="E63" s="68"/>
      <c r="F63" s="68"/>
      <c r="G63" s="68"/>
      <c r="H63" s="68"/>
      <c r="I63" s="106"/>
      <c r="J63" s="123"/>
      <c r="K63" s="123"/>
      <c r="L63" s="123"/>
      <c r="M63" s="123"/>
      <c r="N63" s="106"/>
      <c r="O63" s="123"/>
      <c r="P63" s="123"/>
      <c r="Q63" s="123"/>
      <c r="R63" s="123"/>
      <c r="S63" s="106"/>
    </row>
    <row r="64" spans="2:19" ht="14.45" customHeight="1">
      <c r="B64" s="122"/>
      <c r="C64" s="122"/>
      <c r="D64" s="122"/>
      <c r="E64" s="68"/>
      <c r="F64" s="68"/>
      <c r="G64" s="68"/>
      <c r="H64" s="68"/>
      <c r="I64" s="106"/>
      <c r="J64" s="68"/>
      <c r="K64" s="68"/>
      <c r="L64" s="68"/>
      <c r="M64" s="68"/>
      <c r="N64" s="106"/>
      <c r="O64" s="68"/>
      <c r="P64" s="68"/>
      <c r="Q64" s="68"/>
      <c r="R64" s="68"/>
      <c r="S64" s="106"/>
    </row>
    <row r="65" spans="2:19" ht="14.45" customHeight="1">
      <c r="B65" s="121"/>
      <c r="C65" s="121"/>
      <c r="D65" s="121"/>
      <c r="E65" s="68"/>
      <c r="F65" s="68"/>
      <c r="G65" s="68"/>
      <c r="H65" s="68"/>
      <c r="I65" s="106"/>
      <c r="J65" s="68"/>
      <c r="K65" s="68"/>
      <c r="L65" s="68"/>
      <c r="M65" s="68"/>
      <c r="N65" s="106"/>
      <c r="O65" s="68"/>
      <c r="P65" s="68"/>
      <c r="Q65" s="68"/>
      <c r="R65" s="68"/>
      <c r="S65" s="106"/>
    </row>
    <row r="66" spans="2:19" ht="14.45" customHeight="1">
      <c r="B66" s="16"/>
      <c r="C66" s="16"/>
      <c r="D66" s="16"/>
      <c r="E66" s="68"/>
      <c r="F66" s="68"/>
      <c r="G66" s="68"/>
      <c r="H66" s="68"/>
      <c r="I66" s="106"/>
      <c r="J66" s="123"/>
      <c r="K66" s="123"/>
      <c r="L66" s="123"/>
      <c r="M66" s="123"/>
      <c r="N66" s="106"/>
      <c r="O66" s="123"/>
      <c r="P66" s="123"/>
      <c r="Q66" s="123"/>
      <c r="R66" s="123"/>
      <c r="S66" s="106"/>
    </row>
    <row r="67" spans="2:19" ht="14.45" customHeight="1">
      <c r="B67" s="18"/>
      <c r="C67" s="18"/>
      <c r="D67" s="18"/>
      <c r="E67" s="68"/>
      <c r="F67" s="68"/>
      <c r="G67" s="68"/>
      <c r="H67" s="68"/>
      <c r="I67" s="106"/>
      <c r="J67" s="68"/>
      <c r="K67" s="68"/>
      <c r="L67" s="68"/>
      <c r="M67" s="68"/>
      <c r="N67" s="106"/>
      <c r="O67" s="68"/>
      <c r="P67" s="68"/>
      <c r="Q67" s="68"/>
      <c r="R67" s="68"/>
      <c r="S67" s="106"/>
    </row>
    <row r="68" spans="2:19" ht="14.45" customHeight="1">
      <c r="B68" s="18"/>
      <c r="C68" s="18"/>
      <c r="D68" s="18"/>
      <c r="E68" s="68"/>
      <c r="F68" s="68"/>
      <c r="G68" s="68"/>
      <c r="H68" s="68"/>
      <c r="I68" s="106"/>
      <c r="J68" s="68"/>
      <c r="K68" s="68"/>
      <c r="L68" s="68"/>
      <c r="M68" s="68"/>
      <c r="N68" s="106"/>
      <c r="O68" s="68"/>
      <c r="P68" s="68"/>
      <c r="Q68" s="68"/>
      <c r="R68" s="68"/>
      <c r="S68" s="106"/>
    </row>
    <row r="69" spans="2:19" ht="14.45" customHeight="1">
      <c r="B69" s="18"/>
      <c r="C69" s="18"/>
      <c r="D69" s="18"/>
      <c r="E69" s="68"/>
      <c r="F69" s="68"/>
      <c r="G69" s="68"/>
      <c r="H69" s="68"/>
      <c r="I69" s="106"/>
      <c r="J69" s="68"/>
      <c r="K69" s="68"/>
      <c r="L69" s="68"/>
      <c r="M69" s="68"/>
      <c r="N69" s="106"/>
      <c r="O69" s="68"/>
      <c r="P69" s="68"/>
      <c r="Q69" s="68"/>
      <c r="R69" s="68"/>
      <c r="S69" s="106"/>
    </row>
    <row r="70" spans="2:19" ht="14.45" customHeight="1">
      <c r="B70" s="16"/>
      <c r="C70" s="16"/>
      <c r="D70" s="16"/>
      <c r="E70" s="68"/>
      <c r="F70" s="68"/>
      <c r="G70" s="68"/>
      <c r="H70" s="68"/>
      <c r="I70" s="106"/>
      <c r="J70" s="123"/>
      <c r="K70" s="123"/>
      <c r="L70" s="123"/>
      <c r="M70" s="123"/>
      <c r="N70" s="106"/>
      <c r="O70" s="123"/>
      <c r="P70" s="123"/>
      <c r="Q70" s="123"/>
      <c r="R70" s="123"/>
      <c r="S70" s="106"/>
    </row>
    <row r="71" spans="2:19" ht="14.45" customHeight="1">
      <c r="B71" s="18"/>
      <c r="C71" s="18"/>
      <c r="D71" s="18"/>
      <c r="E71" s="68"/>
      <c r="F71" s="68"/>
      <c r="G71" s="68"/>
      <c r="H71" s="68"/>
      <c r="I71" s="106"/>
      <c r="J71" s="68"/>
      <c r="K71" s="68"/>
      <c r="L71" s="68"/>
      <c r="M71" s="68"/>
      <c r="N71" s="106"/>
      <c r="O71" s="68"/>
      <c r="P71" s="68"/>
      <c r="Q71" s="68"/>
      <c r="R71" s="68"/>
      <c r="S71" s="106"/>
    </row>
    <row r="72" spans="2:19" ht="14.45" customHeight="1">
      <c r="B72" s="122"/>
      <c r="C72" s="122"/>
      <c r="D72" s="122"/>
      <c r="E72" s="68"/>
      <c r="F72" s="68"/>
      <c r="G72" s="68"/>
      <c r="H72" s="68"/>
      <c r="I72" s="106"/>
      <c r="J72" s="68"/>
      <c r="K72" s="68"/>
      <c r="L72" s="68"/>
      <c r="M72" s="68"/>
      <c r="N72" s="106"/>
      <c r="O72" s="68"/>
      <c r="P72" s="68"/>
      <c r="Q72" s="68"/>
      <c r="R72" s="68"/>
      <c r="S72" s="106"/>
    </row>
    <row r="73" spans="2:19" ht="14.45" customHeight="1">
      <c r="B73" s="18"/>
      <c r="C73" s="18"/>
      <c r="D73" s="18"/>
      <c r="E73" s="68"/>
      <c r="F73" s="68"/>
      <c r="G73" s="68"/>
      <c r="H73" s="68"/>
      <c r="I73" s="106"/>
      <c r="J73" s="68"/>
      <c r="K73" s="68"/>
      <c r="L73" s="68"/>
      <c r="M73" s="68"/>
      <c r="N73" s="106"/>
      <c r="O73" s="68"/>
      <c r="P73" s="68"/>
      <c r="Q73" s="68"/>
      <c r="R73" s="68"/>
      <c r="S73" s="106"/>
    </row>
    <row r="74" spans="2:19" ht="14.45" customHeight="1">
      <c r="B74" s="16"/>
      <c r="C74" s="16"/>
      <c r="D74" s="16"/>
      <c r="E74" s="68"/>
      <c r="F74" s="68"/>
      <c r="G74" s="68"/>
      <c r="H74" s="68"/>
      <c r="I74" s="106"/>
      <c r="J74" s="123"/>
      <c r="K74" s="123"/>
      <c r="L74" s="123"/>
      <c r="M74" s="123"/>
      <c r="N74" s="106"/>
      <c r="O74" s="123"/>
      <c r="P74" s="123"/>
      <c r="Q74" s="123"/>
      <c r="R74" s="123"/>
      <c r="S74" s="106"/>
    </row>
    <row r="75" spans="2:19" ht="14.45" customHeight="1">
      <c r="B75" s="124"/>
      <c r="C75" s="122"/>
      <c r="D75" s="122"/>
      <c r="E75" s="68"/>
      <c r="F75" s="68"/>
      <c r="G75" s="68"/>
      <c r="H75" s="68"/>
      <c r="I75" s="106"/>
      <c r="J75" s="123"/>
      <c r="K75" s="123"/>
      <c r="L75" s="123"/>
      <c r="M75" s="123"/>
      <c r="N75" s="106"/>
      <c r="O75" s="123"/>
      <c r="P75" s="123"/>
      <c r="Q75" s="123"/>
      <c r="R75" s="123"/>
      <c r="S75" s="106"/>
    </row>
    <row r="76" spans="2:19" ht="14.45" customHeight="1">
      <c r="B76" s="124"/>
      <c r="C76" s="18"/>
      <c r="D76" s="18"/>
      <c r="E76" s="68"/>
      <c r="F76" s="68"/>
      <c r="G76" s="68"/>
      <c r="H76" s="68"/>
      <c r="I76" s="106"/>
      <c r="J76" s="68"/>
      <c r="K76" s="68"/>
      <c r="L76" s="68"/>
      <c r="M76" s="68"/>
      <c r="N76" s="106"/>
      <c r="O76" s="68"/>
      <c r="P76" s="68"/>
      <c r="Q76" s="68"/>
      <c r="R76" s="68"/>
      <c r="S76" s="106"/>
    </row>
    <row r="77" spans="2:19" ht="14.45" customHeight="1">
      <c r="B77" s="124"/>
      <c r="C77" s="18"/>
      <c r="D77" s="18"/>
      <c r="E77" s="68"/>
      <c r="F77" s="68"/>
      <c r="G77" s="68"/>
      <c r="H77" s="68"/>
      <c r="I77" s="106"/>
      <c r="J77" s="68"/>
      <c r="K77" s="68"/>
      <c r="L77" s="68"/>
      <c r="M77" s="68"/>
      <c r="N77" s="106"/>
      <c r="O77" s="68"/>
      <c r="P77" s="68"/>
      <c r="Q77" s="68"/>
      <c r="R77" s="68"/>
      <c r="S77" s="106"/>
    </row>
    <row r="78" spans="2:19" ht="17.25" customHeight="1">
      <c r="B78" s="124"/>
      <c r="C78" s="125"/>
      <c r="D78" s="125"/>
      <c r="E78" s="68"/>
      <c r="F78" s="68"/>
      <c r="G78" s="68"/>
      <c r="H78" s="68"/>
      <c r="I78" s="106"/>
      <c r="J78" s="68"/>
      <c r="K78" s="68"/>
      <c r="L78" s="68"/>
      <c r="M78" s="68"/>
      <c r="N78" s="106"/>
      <c r="O78" s="68"/>
      <c r="P78" s="68"/>
      <c r="Q78" s="68"/>
      <c r="R78" s="68"/>
      <c r="S78" s="106"/>
    </row>
    <row r="79" spans="2:19" ht="15.75" customHeight="1">
      <c r="B79" s="124"/>
      <c r="C79" s="126"/>
      <c r="D79" s="126"/>
      <c r="E79" s="68"/>
      <c r="F79" s="68"/>
      <c r="G79" s="68"/>
      <c r="H79" s="68"/>
      <c r="I79" s="106"/>
      <c r="J79" s="68"/>
      <c r="K79" s="68"/>
      <c r="L79" s="68"/>
      <c r="M79" s="68"/>
      <c r="N79" s="106"/>
      <c r="O79" s="68"/>
      <c r="P79" s="68"/>
      <c r="Q79" s="68"/>
      <c r="R79" s="68"/>
      <c r="S79" s="106"/>
    </row>
    <row r="80" spans="2:19" ht="14.45" customHeight="1">
      <c r="B80" s="124"/>
      <c r="C80" s="18"/>
      <c r="D80" s="18"/>
      <c r="E80" s="68"/>
      <c r="F80" s="68"/>
      <c r="G80" s="68"/>
      <c r="H80" s="68"/>
      <c r="I80" s="106"/>
      <c r="J80" s="68"/>
      <c r="K80" s="68"/>
      <c r="L80" s="68"/>
      <c r="M80" s="68"/>
      <c r="N80" s="106"/>
      <c r="O80" s="68"/>
      <c r="P80" s="68"/>
      <c r="Q80" s="68"/>
      <c r="R80" s="68"/>
      <c r="S80" s="106"/>
    </row>
    <row r="81" spans="1:19" ht="14.45" customHeight="1">
      <c r="B81" s="124"/>
      <c r="C81" s="18"/>
      <c r="D81" s="18"/>
      <c r="E81" s="68"/>
      <c r="F81" s="68"/>
      <c r="G81" s="68"/>
      <c r="H81" s="68"/>
      <c r="I81" s="106"/>
      <c r="J81" s="68"/>
      <c r="K81" s="68"/>
      <c r="L81" s="68"/>
      <c r="M81" s="68"/>
      <c r="N81" s="106"/>
      <c r="O81" s="68"/>
      <c r="P81" s="68"/>
      <c r="Q81" s="68"/>
      <c r="R81" s="68"/>
      <c r="S81" s="106"/>
    </row>
    <row r="82" spans="1:19" ht="14.45" customHeight="1">
      <c r="B82" s="124"/>
      <c r="C82" s="18"/>
      <c r="D82" s="18"/>
      <c r="E82" s="68"/>
      <c r="F82" s="68"/>
      <c r="G82" s="68"/>
      <c r="H82" s="68"/>
      <c r="I82" s="106"/>
      <c r="J82" s="68"/>
      <c r="K82" s="68"/>
      <c r="L82" s="68"/>
      <c r="M82" s="68"/>
      <c r="N82" s="106"/>
      <c r="O82" s="68"/>
      <c r="P82" s="68"/>
      <c r="Q82" s="68"/>
      <c r="R82" s="68"/>
      <c r="S82" s="106"/>
    </row>
    <row r="83" spans="1:19" ht="14.45" customHeight="1">
      <c r="B83" s="16"/>
      <c r="C83" s="16"/>
      <c r="D83" s="16"/>
      <c r="E83" s="68"/>
      <c r="F83" s="68"/>
      <c r="G83" s="68"/>
      <c r="H83" s="68"/>
      <c r="I83" s="106"/>
      <c r="J83" s="68"/>
      <c r="K83" s="68"/>
      <c r="L83" s="68"/>
      <c r="M83" s="68"/>
      <c r="N83" s="106"/>
      <c r="O83" s="68"/>
      <c r="P83" s="68"/>
      <c r="Q83" s="68"/>
      <c r="R83" s="68"/>
      <c r="S83" s="106"/>
    </row>
    <row r="84" spans="1:19" ht="14.45" customHeight="1">
      <c r="B84" s="16"/>
      <c r="C84" s="16"/>
      <c r="D84" s="16"/>
      <c r="E84" s="68"/>
      <c r="F84" s="68"/>
      <c r="G84" s="68"/>
      <c r="H84" s="68"/>
      <c r="I84" s="106"/>
      <c r="J84" s="68"/>
      <c r="K84" s="68"/>
      <c r="L84" s="123"/>
      <c r="M84" s="123"/>
      <c r="N84" s="106"/>
      <c r="O84" s="123"/>
      <c r="P84" s="123"/>
      <c r="Q84" s="123"/>
      <c r="R84" s="123"/>
      <c r="S84" s="106"/>
    </row>
    <row r="87" spans="1:19" ht="18" customHeight="1">
      <c r="A87" s="119"/>
    </row>
    <row r="88" spans="1:19" ht="14.45" customHeight="1">
      <c r="A88" s="119"/>
    </row>
    <row r="89" spans="1:19" ht="14.45" customHeight="1">
      <c r="B89" s="16"/>
      <c r="C89" s="16"/>
      <c r="D89" s="16"/>
      <c r="E89" s="16"/>
      <c r="F89" s="16"/>
      <c r="G89" s="16"/>
      <c r="H89" s="16"/>
      <c r="I89" s="16"/>
      <c r="J89" s="16"/>
      <c r="K89" s="16"/>
      <c r="L89" s="16"/>
      <c r="M89" s="16"/>
      <c r="N89" s="16"/>
      <c r="O89" s="16"/>
      <c r="P89" s="16"/>
      <c r="Q89" s="16"/>
      <c r="R89" s="16"/>
      <c r="S89" s="16"/>
    </row>
    <row r="90" spans="1:19" ht="12.75" customHeight="1">
      <c r="B90" s="16"/>
      <c r="C90" s="16"/>
      <c r="D90" s="16"/>
      <c r="E90" s="16"/>
      <c r="F90" s="16"/>
      <c r="G90" s="16"/>
      <c r="H90" s="16"/>
      <c r="I90" s="16"/>
      <c r="J90" s="16"/>
      <c r="K90" s="16"/>
      <c r="L90" s="16"/>
      <c r="M90" s="16"/>
      <c r="N90" s="16"/>
      <c r="O90" s="16"/>
      <c r="P90" s="16"/>
      <c r="Q90" s="16"/>
      <c r="R90" s="16"/>
      <c r="S90" s="16"/>
    </row>
    <row r="91" spans="1:19" ht="14.45" customHeight="1">
      <c r="B91" s="18"/>
      <c r="C91" s="18"/>
      <c r="D91" s="18"/>
      <c r="E91" s="18"/>
      <c r="F91" s="18"/>
      <c r="G91" s="18"/>
      <c r="H91" s="44"/>
      <c r="I91" s="44"/>
      <c r="J91" s="44"/>
      <c r="K91" s="44"/>
      <c r="L91" s="44"/>
      <c r="M91" s="44"/>
      <c r="N91" s="44"/>
      <c r="O91" s="44"/>
      <c r="P91" s="44"/>
      <c r="Q91" s="44"/>
      <c r="R91" s="44"/>
      <c r="S91" s="44"/>
    </row>
    <row r="92" spans="1:19" ht="14.45" customHeight="1">
      <c r="D92" s="127"/>
      <c r="E92" s="127"/>
      <c r="F92" s="127"/>
      <c r="G92" s="127"/>
      <c r="H92" s="68"/>
      <c r="I92" s="68"/>
      <c r="J92" s="68"/>
      <c r="K92" s="68"/>
      <c r="L92" s="68"/>
      <c r="M92" s="68"/>
      <c r="N92" s="68"/>
      <c r="O92" s="68"/>
      <c r="P92" s="68"/>
      <c r="Q92" s="68"/>
      <c r="R92" s="68"/>
      <c r="S92" s="68"/>
    </row>
    <row r="93" spans="1:19" ht="14.45" customHeight="1">
      <c r="D93" s="127"/>
      <c r="E93" s="127"/>
      <c r="F93" s="127"/>
      <c r="G93" s="127"/>
      <c r="H93" s="68"/>
      <c r="I93" s="68"/>
      <c r="J93" s="68"/>
      <c r="K93" s="68"/>
      <c r="L93" s="68"/>
      <c r="M93" s="68"/>
      <c r="N93" s="68"/>
      <c r="O93" s="68"/>
      <c r="P93" s="68"/>
      <c r="Q93" s="68"/>
      <c r="R93" s="68"/>
      <c r="S93" s="68"/>
    </row>
    <row r="94" spans="1:19" ht="14.45" customHeight="1">
      <c r="D94" s="127"/>
      <c r="E94" s="127"/>
      <c r="F94" s="127"/>
      <c r="G94" s="127"/>
      <c r="H94" s="68"/>
      <c r="I94" s="68"/>
      <c r="J94" s="68"/>
      <c r="K94" s="68"/>
      <c r="L94" s="68"/>
      <c r="M94" s="68"/>
      <c r="N94" s="68"/>
      <c r="O94" s="68"/>
      <c r="P94" s="68"/>
      <c r="Q94" s="68"/>
      <c r="R94" s="68"/>
      <c r="S94" s="68"/>
    </row>
    <row r="95" spans="1:19" ht="14.45" customHeight="1">
      <c r="D95" s="127"/>
      <c r="E95" s="127"/>
      <c r="F95" s="127"/>
      <c r="G95" s="127"/>
      <c r="H95" s="68"/>
      <c r="I95" s="68"/>
      <c r="J95" s="68"/>
      <c r="K95" s="68"/>
      <c r="L95" s="68"/>
      <c r="M95" s="68"/>
      <c r="N95" s="68"/>
      <c r="O95" s="68"/>
      <c r="P95" s="68"/>
      <c r="Q95" s="68"/>
      <c r="R95" s="68"/>
      <c r="S95" s="68"/>
    </row>
    <row r="96" spans="1:19" ht="14.45" customHeight="1">
      <c r="D96" s="127"/>
      <c r="E96" s="127"/>
      <c r="F96" s="127"/>
      <c r="G96" s="127"/>
      <c r="H96" s="68"/>
      <c r="I96" s="68"/>
      <c r="J96" s="68"/>
      <c r="K96" s="68"/>
      <c r="L96" s="68"/>
      <c r="M96" s="68"/>
      <c r="N96" s="68"/>
      <c r="O96" s="68"/>
      <c r="P96" s="68"/>
      <c r="Q96" s="68"/>
      <c r="R96" s="68"/>
      <c r="S96" s="68"/>
    </row>
    <row r="97" spans="1:19" ht="14.45" customHeight="1">
      <c r="D97" s="127"/>
      <c r="E97" s="127"/>
      <c r="F97" s="127"/>
      <c r="G97" s="127"/>
      <c r="H97" s="68"/>
      <c r="I97" s="68"/>
      <c r="J97" s="68"/>
      <c r="K97" s="68"/>
      <c r="L97" s="68"/>
      <c r="M97" s="68"/>
      <c r="N97" s="68"/>
      <c r="O97" s="68"/>
      <c r="P97" s="68"/>
      <c r="Q97" s="68"/>
      <c r="R97" s="68"/>
      <c r="S97" s="68"/>
    </row>
    <row r="98" spans="1:19" ht="14.45" customHeight="1">
      <c r="D98" s="127"/>
      <c r="E98" s="127"/>
      <c r="F98" s="127"/>
      <c r="G98" s="127"/>
      <c r="H98" s="68"/>
      <c r="I98" s="68"/>
      <c r="J98" s="68"/>
      <c r="K98" s="68"/>
      <c r="L98" s="68"/>
      <c r="M98" s="68"/>
      <c r="N98" s="68"/>
      <c r="O98" s="68"/>
      <c r="P98" s="68"/>
      <c r="Q98" s="68"/>
      <c r="R98" s="68"/>
      <c r="S98" s="68"/>
    </row>
    <row r="99" spans="1:19" ht="11.25" customHeight="1">
      <c r="D99" s="127"/>
      <c r="E99" s="127"/>
      <c r="F99" s="127"/>
      <c r="G99" s="127"/>
      <c r="H99" s="68"/>
      <c r="I99" s="68"/>
      <c r="J99" s="68"/>
      <c r="K99" s="68"/>
      <c r="L99" s="68"/>
      <c r="M99" s="68"/>
      <c r="N99" s="68"/>
      <c r="O99" s="68"/>
      <c r="P99" s="68"/>
      <c r="Q99" s="68"/>
      <c r="R99" s="68"/>
      <c r="S99" s="68"/>
    </row>
    <row r="100" spans="1:19" ht="14.45" customHeight="1">
      <c r="B100" s="18"/>
      <c r="C100" s="18"/>
      <c r="D100" s="18"/>
      <c r="E100" s="18"/>
      <c r="F100" s="18"/>
      <c r="G100" s="18"/>
      <c r="H100" s="68"/>
      <c r="I100" s="68"/>
      <c r="J100" s="68"/>
      <c r="K100" s="68"/>
      <c r="L100" s="68"/>
      <c r="M100" s="68"/>
      <c r="N100" s="68"/>
      <c r="O100" s="68"/>
      <c r="P100" s="68"/>
      <c r="Q100" s="68"/>
      <c r="R100" s="68"/>
      <c r="S100" s="68"/>
    </row>
    <row r="101" spans="1:19" ht="14.45" customHeight="1">
      <c r="C101" s="18"/>
      <c r="D101" s="18"/>
      <c r="E101" s="18"/>
      <c r="F101" s="18"/>
      <c r="G101" s="18"/>
      <c r="H101" s="68"/>
      <c r="I101" s="68"/>
      <c r="J101" s="68"/>
      <c r="K101" s="68"/>
      <c r="L101" s="68"/>
      <c r="M101" s="68"/>
      <c r="N101" s="68"/>
      <c r="O101" s="68"/>
      <c r="P101" s="68"/>
      <c r="Q101" s="68"/>
      <c r="R101" s="68"/>
      <c r="S101" s="68"/>
    </row>
    <row r="102" spans="1:19" ht="14.45" customHeight="1">
      <c r="D102" s="127"/>
      <c r="E102" s="127"/>
      <c r="F102" s="127"/>
      <c r="G102" s="127"/>
      <c r="H102" s="68"/>
      <c r="I102" s="68"/>
      <c r="J102" s="68"/>
      <c r="K102" s="68"/>
      <c r="L102" s="68"/>
      <c r="M102" s="68"/>
      <c r="N102" s="68"/>
      <c r="O102" s="68"/>
      <c r="P102" s="68"/>
      <c r="Q102" s="68"/>
      <c r="R102" s="68"/>
      <c r="S102" s="68"/>
    </row>
    <row r="103" spans="1:19" ht="14.45" customHeight="1">
      <c r="D103" s="127"/>
      <c r="E103" s="127"/>
      <c r="F103" s="127"/>
      <c r="G103" s="127"/>
      <c r="H103" s="68"/>
      <c r="I103" s="68"/>
      <c r="J103" s="68"/>
      <c r="K103" s="68"/>
      <c r="L103" s="68"/>
      <c r="M103" s="68"/>
      <c r="N103" s="68"/>
      <c r="O103" s="68"/>
      <c r="P103" s="68"/>
      <c r="Q103" s="68"/>
      <c r="R103" s="68"/>
      <c r="S103" s="68"/>
    </row>
    <row r="104" spans="1:19" ht="14.45" customHeight="1">
      <c r="C104" s="18"/>
      <c r="D104" s="18"/>
      <c r="E104" s="18"/>
      <c r="F104" s="18"/>
      <c r="G104" s="18"/>
      <c r="H104" s="68"/>
      <c r="I104" s="68"/>
      <c r="J104" s="68"/>
      <c r="K104" s="68"/>
      <c r="L104" s="68"/>
      <c r="M104" s="68"/>
      <c r="N104" s="68"/>
      <c r="O104" s="68"/>
      <c r="P104" s="68"/>
      <c r="Q104" s="68"/>
      <c r="R104" s="68"/>
      <c r="S104" s="68"/>
    </row>
    <row r="105" spans="1:19" ht="14.45" customHeight="1">
      <c r="D105" s="127"/>
      <c r="E105" s="127"/>
      <c r="F105" s="127"/>
      <c r="G105" s="127"/>
      <c r="H105" s="68"/>
      <c r="I105" s="68"/>
      <c r="J105" s="68"/>
      <c r="K105" s="68"/>
      <c r="L105" s="68"/>
      <c r="M105" s="68"/>
      <c r="N105" s="68"/>
      <c r="O105" s="68"/>
      <c r="P105" s="68"/>
      <c r="Q105" s="68"/>
      <c r="R105" s="68"/>
      <c r="S105" s="68"/>
    </row>
    <row r="106" spans="1:19" ht="14.45" customHeight="1">
      <c r="D106" s="127"/>
      <c r="E106" s="127"/>
      <c r="F106" s="127"/>
      <c r="G106" s="127"/>
      <c r="H106" s="68"/>
      <c r="I106" s="68"/>
      <c r="J106" s="68"/>
      <c r="K106" s="68"/>
      <c r="L106" s="68"/>
      <c r="M106" s="68"/>
      <c r="N106" s="68"/>
      <c r="O106" s="68"/>
      <c r="P106" s="68"/>
      <c r="Q106" s="68"/>
      <c r="R106" s="68"/>
      <c r="S106" s="68"/>
    </row>
    <row r="107" spans="1:19" ht="14.45" customHeight="1">
      <c r="D107" s="127"/>
      <c r="E107" s="127"/>
      <c r="F107" s="127"/>
      <c r="G107" s="127"/>
      <c r="H107" s="68"/>
      <c r="I107" s="68"/>
      <c r="J107" s="68"/>
      <c r="K107" s="68"/>
      <c r="L107" s="68"/>
      <c r="M107" s="68"/>
      <c r="N107" s="68"/>
      <c r="O107" s="68"/>
      <c r="P107" s="68"/>
      <c r="Q107" s="68"/>
      <c r="R107" s="68"/>
      <c r="S107" s="68"/>
    </row>
    <row r="108" spans="1:19" ht="14.45" customHeight="1">
      <c r="D108" s="127"/>
      <c r="E108" s="127"/>
      <c r="F108" s="127"/>
      <c r="G108" s="127"/>
      <c r="H108" s="68"/>
      <c r="I108" s="68"/>
      <c r="J108" s="68"/>
      <c r="K108" s="68"/>
      <c r="L108" s="68"/>
      <c r="M108" s="68"/>
      <c r="N108" s="68"/>
      <c r="O108" s="68"/>
      <c r="P108" s="68"/>
      <c r="Q108" s="68"/>
      <c r="R108" s="68"/>
      <c r="S108" s="68"/>
    </row>
    <row r="109" spans="1:19" ht="14.45" customHeight="1">
      <c r="D109" s="16"/>
      <c r="E109" s="16"/>
      <c r="F109" s="16"/>
      <c r="G109" s="16"/>
      <c r="H109" s="68"/>
      <c r="I109" s="68"/>
      <c r="J109" s="68"/>
      <c r="K109" s="68"/>
      <c r="L109" s="68"/>
      <c r="M109" s="68"/>
      <c r="N109" s="68"/>
      <c r="O109" s="68"/>
      <c r="P109" s="68"/>
      <c r="Q109" s="68"/>
      <c r="R109" s="68"/>
      <c r="S109" s="68"/>
    </row>
    <row r="110" spans="1:19" ht="11.25" customHeight="1">
      <c r="D110" s="16"/>
      <c r="E110" s="16"/>
      <c r="F110" s="16"/>
      <c r="G110" s="16"/>
      <c r="H110" s="44"/>
      <c r="I110" s="44"/>
      <c r="J110" s="44"/>
      <c r="K110" s="44"/>
      <c r="L110" s="44"/>
      <c r="M110" s="44"/>
      <c r="N110" s="44"/>
      <c r="O110" s="44"/>
      <c r="P110" s="44"/>
      <c r="Q110" s="44"/>
      <c r="R110" s="44"/>
      <c r="S110" s="44"/>
    </row>
    <row r="111" spans="1:19" ht="28.5" customHeight="1"/>
    <row r="112" spans="1:19" ht="18" customHeight="1">
      <c r="A112" s="119"/>
    </row>
    <row r="113" spans="1:19" ht="14.45" customHeight="1">
      <c r="A113" s="119"/>
    </row>
    <row r="114" spans="1:19" ht="14.45" customHeight="1">
      <c r="B114" s="16"/>
      <c r="C114" s="16"/>
      <c r="D114" s="16"/>
      <c r="E114" s="16"/>
      <c r="F114" s="16"/>
      <c r="G114" s="16"/>
      <c r="H114" s="16"/>
      <c r="I114" s="16"/>
      <c r="J114" s="16"/>
      <c r="K114" s="16"/>
      <c r="L114" s="16"/>
      <c r="M114" s="16"/>
      <c r="N114" s="16"/>
      <c r="O114" s="16"/>
      <c r="P114" s="16"/>
      <c r="Q114" s="16"/>
      <c r="R114" s="16"/>
      <c r="S114" s="16"/>
    </row>
    <row r="115" spans="1:19" ht="8.25" customHeight="1">
      <c r="B115" s="16"/>
      <c r="C115" s="16"/>
      <c r="D115" s="16"/>
      <c r="E115" s="16"/>
      <c r="F115" s="16"/>
      <c r="G115" s="16"/>
      <c r="H115" s="16"/>
      <c r="I115" s="16"/>
      <c r="J115" s="16"/>
      <c r="K115" s="16"/>
      <c r="L115" s="16"/>
      <c r="M115" s="16"/>
      <c r="N115" s="16"/>
      <c r="O115" s="16"/>
      <c r="P115" s="16"/>
      <c r="Q115" s="16"/>
      <c r="R115" s="16"/>
      <c r="S115" s="16"/>
    </row>
    <row r="116" spans="1:19" ht="14.45" customHeight="1">
      <c r="B116" s="18"/>
      <c r="C116" s="18"/>
      <c r="D116" s="18"/>
      <c r="E116" s="68"/>
      <c r="F116" s="68"/>
      <c r="G116" s="68"/>
      <c r="H116" s="68"/>
      <c r="I116" s="68"/>
      <c r="J116" s="68"/>
      <c r="K116" s="68"/>
      <c r="L116" s="68"/>
      <c r="M116" s="68"/>
      <c r="N116" s="68"/>
      <c r="O116" s="68"/>
      <c r="P116" s="68"/>
      <c r="Q116" s="68"/>
      <c r="R116" s="68"/>
      <c r="S116" s="68"/>
    </row>
    <row r="117" spans="1:19" ht="10.5" customHeight="1">
      <c r="B117" s="16"/>
      <c r="C117" s="16"/>
      <c r="D117" s="16"/>
      <c r="E117" s="68"/>
      <c r="F117" s="68"/>
      <c r="G117" s="68"/>
      <c r="H117" s="68"/>
      <c r="I117" s="68"/>
      <c r="J117" s="68"/>
      <c r="K117" s="68"/>
      <c r="L117" s="68"/>
      <c r="M117" s="68"/>
      <c r="N117" s="68"/>
      <c r="O117" s="68"/>
      <c r="P117" s="68"/>
      <c r="Q117" s="68"/>
      <c r="R117" s="68"/>
      <c r="S117" s="68"/>
    </row>
    <row r="118" spans="1:19" ht="14.45" customHeight="1">
      <c r="B118" s="18"/>
      <c r="C118" s="18"/>
      <c r="D118" s="18"/>
      <c r="E118" s="68"/>
      <c r="F118" s="68"/>
      <c r="G118" s="68"/>
      <c r="H118" s="68"/>
      <c r="I118" s="68"/>
      <c r="J118" s="68"/>
      <c r="K118" s="68"/>
      <c r="L118" s="68"/>
      <c r="M118" s="68"/>
      <c r="N118" s="68"/>
      <c r="O118" s="68"/>
      <c r="P118" s="68"/>
      <c r="Q118" s="68"/>
      <c r="R118" s="68"/>
      <c r="S118" s="68"/>
    </row>
    <row r="119" spans="1:19" ht="14.45" customHeight="1">
      <c r="C119" s="18"/>
      <c r="D119" s="18"/>
      <c r="E119" s="68"/>
      <c r="F119" s="68"/>
      <c r="G119" s="68"/>
      <c r="H119" s="68"/>
      <c r="I119" s="68"/>
      <c r="J119" s="68"/>
      <c r="K119" s="68"/>
      <c r="L119" s="68"/>
      <c r="M119" s="68"/>
      <c r="N119" s="68"/>
      <c r="O119" s="68"/>
      <c r="P119" s="68"/>
      <c r="Q119" s="68"/>
      <c r="R119" s="68"/>
      <c r="S119" s="68"/>
    </row>
    <row r="120" spans="1:19" ht="30.75" customHeight="1">
      <c r="C120" s="91"/>
      <c r="D120" s="18"/>
      <c r="E120" s="68"/>
      <c r="F120" s="68"/>
      <c r="G120" s="68"/>
      <c r="H120" s="68"/>
      <c r="I120" s="68"/>
      <c r="J120" s="68"/>
      <c r="K120" s="68"/>
      <c r="L120" s="68"/>
      <c r="M120" s="68"/>
      <c r="N120" s="68"/>
      <c r="O120" s="68"/>
      <c r="P120" s="68"/>
      <c r="Q120" s="68"/>
      <c r="R120" s="68"/>
      <c r="S120" s="68"/>
    </row>
    <row r="121" spans="1:19" ht="14.45" customHeight="1">
      <c r="E121" s="68"/>
      <c r="F121" s="68"/>
      <c r="G121" s="68"/>
      <c r="H121" s="68"/>
      <c r="I121" s="68"/>
      <c r="J121" s="68"/>
      <c r="K121" s="68"/>
      <c r="L121" s="68"/>
      <c r="M121" s="68"/>
      <c r="N121" s="68"/>
      <c r="O121" s="68"/>
      <c r="P121" s="68"/>
      <c r="Q121" s="68"/>
      <c r="R121" s="68"/>
      <c r="S121" s="68"/>
    </row>
    <row r="122" spans="1:19" ht="10.5" customHeight="1">
      <c r="B122" s="44"/>
      <c r="C122" s="44"/>
      <c r="D122" s="44"/>
      <c r="E122" s="68"/>
      <c r="F122" s="68"/>
      <c r="G122" s="68"/>
      <c r="H122" s="68"/>
      <c r="I122" s="68"/>
      <c r="J122" s="68"/>
      <c r="K122" s="68"/>
      <c r="L122" s="68"/>
      <c r="M122" s="68"/>
      <c r="N122" s="68"/>
      <c r="O122" s="68"/>
      <c r="P122" s="68"/>
      <c r="Q122" s="68"/>
      <c r="R122" s="68"/>
      <c r="S122" s="68"/>
    </row>
    <row r="123" spans="1:19" ht="14.45" customHeight="1">
      <c r="B123" s="18"/>
      <c r="C123" s="18"/>
      <c r="D123" s="18"/>
      <c r="E123" s="68"/>
      <c r="F123" s="68"/>
      <c r="G123" s="68"/>
      <c r="H123" s="68"/>
      <c r="I123" s="68"/>
      <c r="J123" s="68"/>
      <c r="K123" s="68"/>
      <c r="L123" s="68"/>
      <c r="M123" s="68"/>
      <c r="N123" s="68"/>
      <c r="O123" s="68"/>
      <c r="P123" s="68"/>
      <c r="Q123" s="68"/>
      <c r="R123" s="68"/>
      <c r="S123" s="68"/>
    </row>
    <row r="124" spans="1:19" ht="14.45" customHeight="1">
      <c r="C124" s="18"/>
      <c r="D124" s="18"/>
      <c r="E124" s="68"/>
      <c r="F124" s="68"/>
      <c r="G124" s="68"/>
      <c r="H124" s="68"/>
      <c r="I124" s="68"/>
      <c r="J124" s="68"/>
      <c r="K124" s="68"/>
      <c r="L124" s="68"/>
      <c r="M124" s="68"/>
      <c r="N124" s="68"/>
      <c r="O124" s="68"/>
      <c r="P124" s="68"/>
      <c r="Q124" s="68"/>
      <c r="R124" s="68"/>
      <c r="S124" s="68"/>
    </row>
    <row r="125" spans="1:19" ht="14.45" customHeight="1">
      <c r="C125" s="18"/>
      <c r="D125" s="18"/>
      <c r="E125" s="68"/>
      <c r="F125" s="68"/>
      <c r="G125" s="68"/>
      <c r="H125" s="68"/>
      <c r="I125" s="68"/>
      <c r="J125" s="68"/>
      <c r="K125" s="68"/>
      <c r="L125" s="68"/>
      <c r="M125" s="68"/>
      <c r="N125" s="68"/>
      <c r="O125" s="68"/>
      <c r="P125" s="68"/>
      <c r="Q125" s="68"/>
      <c r="R125" s="68"/>
      <c r="S125" s="68"/>
    </row>
    <row r="126" spans="1:19" ht="14.45" customHeight="1">
      <c r="C126" s="18"/>
      <c r="D126" s="18"/>
      <c r="E126" s="68"/>
      <c r="F126" s="68"/>
      <c r="G126" s="68"/>
      <c r="H126" s="68"/>
      <c r="I126" s="68"/>
      <c r="J126" s="68"/>
      <c r="K126" s="68"/>
      <c r="L126" s="68"/>
      <c r="M126" s="68"/>
      <c r="N126" s="68"/>
      <c r="O126" s="68"/>
      <c r="P126" s="68"/>
      <c r="Q126" s="68"/>
      <c r="R126" s="68"/>
      <c r="S126" s="68"/>
    </row>
    <row r="127" spans="1:19" ht="14.45" customHeight="1">
      <c r="C127" s="18"/>
      <c r="D127" s="18"/>
      <c r="E127" s="68"/>
      <c r="F127" s="68"/>
      <c r="G127" s="68"/>
      <c r="H127" s="68"/>
      <c r="I127" s="68"/>
      <c r="J127" s="68"/>
      <c r="K127" s="68"/>
      <c r="L127" s="68"/>
      <c r="M127" s="68"/>
      <c r="N127" s="68"/>
      <c r="O127" s="68"/>
      <c r="P127" s="68"/>
      <c r="Q127" s="68"/>
      <c r="R127" s="68"/>
      <c r="S127" s="68"/>
    </row>
    <row r="128" spans="1:19" ht="10.5" customHeight="1">
      <c r="C128" s="18"/>
      <c r="D128" s="18"/>
      <c r="E128" s="68"/>
      <c r="F128" s="68"/>
      <c r="G128" s="68"/>
      <c r="H128" s="68"/>
      <c r="I128" s="68"/>
      <c r="J128" s="68"/>
      <c r="K128" s="68"/>
      <c r="L128" s="68"/>
      <c r="M128" s="68"/>
      <c r="N128" s="68"/>
      <c r="O128" s="68"/>
      <c r="P128" s="68"/>
      <c r="Q128" s="68"/>
      <c r="R128" s="68"/>
      <c r="S128" s="68"/>
    </row>
    <row r="129" spans="1:19" ht="14.45" customHeight="1">
      <c r="B129" s="44"/>
    </row>
    <row r="131" spans="1:19" ht="18.75" customHeight="1">
      <c r="A131" s="119"/>
    </row>
    <row r="132" spans="1:19" ht="14.45" customHeight="1">
      <c r="B132" s="16"/>
      <c r="C132" s="16"/>
      <c r="D132" s="16"/>
      <c r="E132" s="16"/>
      <c r="F132" s="16"/>
      <c r="G132" s="16"/>
      <c r="H132" s="16"/>
      <c r="I132" s="16"/>
      <c r="J132" s="16"/>
      <c r="K132" s="16"/>
      <c r="L132" s="16"/>
      <c r="M132" s="16"/>
      <c r="O132" s="16"/>
      <c r="P132" s="16"/>
      <c r="Q132" s="16"/>
      <c r="R132" s="16"/>
      <c r="S132" s="16"/>
    </row>
    <row r="133" spans="1:19" ht="19.5" customHeight="1">
      <c r="B133" s="91"/>
      <c r="C133" s="91"/>
      <c r="D133" s="91"/>
      <c r="E133" s="16"/>
      <c r="F133" s="16"/>
      <c r="G133" s="16"/>
      <c r="H133" s="67"/>
      <c r="I133" s="67"/>
      <c r="J133" s="67"/>
      <c r="K133" s="16"/>
      <c r="L133" s="16"/>
      <c r="M133" s="16"/>
      <c r="N133" s="67"/>
      <c r="O133" s="16"/>
      <c r="P133" s="67"/>
      <c r="Q133" s="67"/>
    </row>
    <row r="134" spans="1:19" ht="14.45" customHeight="1">
      <c r="B134" s="91"/>
      <c r="C134" s="91"/>
      <c r="D134" s="91"/>
      <c r="E134" s="80"/>
      <c r="F134" s="80"/>
      <c r="G134" s="126"/>
      <c r="H134" s="67"/>
      <c r="I134" s="67"/>
      <c r="J134" s="126"/>
      <c r="K134" s="67"/>
      <c r="L134" s="67"/>
      <c r="M134" s="126"/>
      <c r="N134" s="16"/>
      <c r="O134" s="16"/>
      <c r="P134" s="67"/>
      <c r="Q134" s="67"/>
    </row>
    <row r="135" spans="1:19" ht="14.45" customHeight="1">
      <c r="B135" s="91"/>
      <c r="C135" s="91"/>
      <c r="D135" s="91"/>
      <c r="E135" s="80"/>
      <c r="F135" s="80"/>
      <c r="G135" s="126"/>
      <c r="H135" s="67"/>
      <c r="I135" s="67"/>
      <c r="J135" s="126"/>
      <c r="K135" s="67"/>
      <c r="L135" s="67"/>
      <c r="M135" s="126"/>
      <c r="N135" s="16"/>
      <c r="O135" s="16"/>
      <c r="P135" s="16"/>
      <c r="Q135" s="16"/>
    </row>
    <row r="136" spans="1:19" ht="14.45" customHeight="1">
      <c r="B136" s="91"/>
      <c r="C136" s="91"/>
      <c r="D136" s="91"/>
      <c r="E136" s="16"/>
      <c r="F136" s="16"/>
      <c r="H136" s="16"/>
      <c r="K136" s="16"/>
      <c r="L136" s="16"/>
      <c r="N136" s="16"/>
      <c r="O136" s="16"/>
      <c r="P136" s="16"/>
    </row>
    <row r="137" spans="1:19" ht="14.45" customHeight="1">
      <c r="B137" s="18"/>
      <c r="C137" s="18"/>
      <c r="D137" s="18"/>
      <c r="E137" s="68"/>
      <c r="F137" s="68"/>
      <c r="G137" s="106"/>
      <c r="H137" s="68"/>
      <c r="I137" s="68"/>
      <c r="J137" s="102"/>
      <c r="K137" s="68"/>
      <c r="L137" s="68"/>
      <c r="M137" s="102"/>
      <c r="N137" s="106"/>
      <c r="O137" s="106"/>
      <c r="P137" s="68"/>
      <c r="Q137" s="68"/>
    </row>
    <row r="138" spans="1:19" ht="14.45" customHeight="1">
      <c r="B138" s="18"/>
      <c r="C138" s="18"/>
      <c r="D138" s="18"/>
      <c r="E138" s="68"/>
      <c r="F138" s="68"/>
      <c r="G138" s="106"/>
      <c r="H138" s="68"/>
      <c r="I138" s="68"/>
      <c r="J138" s="102"/>
      <c r="K138" s="68"/>
      <c r="L138" s="68"/>
      <c r="M138" s="102"/>
      <c r="N138" s="106"/>
      <c r="O138" s="106"/>
      <c r="P138" s="68"/>
      <c r="Q138" s="68"/>
    </row>
    <row r="139" spans="1:19" ht="14.45" customHeight="1">
      <c r="B139" s="18"/>
      <c r="C139" s="18"/>
      <c r="D139" s="18"/>
      <c r="E139" s="68"/>
      <c r="F139" s="68"/>
      <c r="G139" s="106"/>
      <c r="H139" s="68"/>
      <c r="I139" s="68"/>
      <c r="J139" s="102"/>
      <c r="K139" s="68"/>
      <c r="L139" s="68"/>
      <c r="M139" s="102"/>
      <c r="N139" s="106"/>
      <c r="O139" s="106"/>
      <c r="P139" s="68"/>
      <c r="Q139" s="68"/>
    </row>
    <row r="140" spans="1:19" ht="14.45" customHeight="1">
      <c r="B140" s="128"/>
      <c r="C140" s="128"/>
      <c r="D140" s="128"/>
      <c r="E140" s="68"/>
      <c r="F140" s="68"/>
      <c r="G140" s="106"/>
      <c r="H140" s="68"/>
      <c r="I140" s="68"/>
      <c r="J140" s="102"/>
      <c r="K140" s="68"/>
      <c r="L140" s="68"/>
      <c r="M140" s="102"/>
      <c r="N140" s="106"/>
      <c r="O140" s="106"/>
      <c r="P140" s="68"/>
      <c r="Q140" s="68"/>
    </row>
    <row r="141" spans="1:19" ht="14.45" customHeight="1">
      <c r="B141" s="18"/>
      <c r="C141" s="18"/>
      <c r="D141" s="18"/>
      <c r="E141" s="68"/>
      <c r="F141" s="68"/>
      <c r="G141" s="106"/>
      <c r="H141" s="68"/>
      <c r="I141" s="68"/>
      <c r="J141" s="102"/>
      <c r="K141" s="68"/>
      <c r="L141" s="68"/>
      <c r="M141" s="102"/>
      <c r="N141" s="106"/>
      <c r="O141" s="106"/>
      <c r="P141" s="68"/>
      <c r="Q141" s="68"/>
    </row>
    <row r="142" spans="1:19" ht="14.45" customHeight="1">
      <c r="B142" s="18"/>
      <c r="C142" s="18"/>
      <c r="D142" s="18"/>
      <c r="E142" s="68"/>
      <c r="F142" s="68"/>
      <c r="G142" s="106"/>
      <c r="H142" s="68"/>
      <c r="I142" s="68"/>
      <c r="J142" s="102"/>
      <c r="K142" s="68"/>
      <c r="L142" s="68"/>
      <c r="M142" s="102"/>
      <c r="N142" s="106"/>
      <c r="O142" s="106"/>
      <c r="P142" s="68"/>
      <c r="Q142" s="68"/>
    </row>
    <row r="143" spans="1:19" ht="8.25" customHeight="1">
      <c r="B143" s="18"/>
      <c r="C143" s="18"/>
      <c r="D143" s="18"/>
      <c r="E143" s="68"/>
      <c r="F143" s="68"/>
      <c r="G143" s="106"/>
      <c r="H143" s="68"/>
      <c r="I143" s="44"/>
      <c r="J143" s="102"/>
      <c r="K143" s="68"/>
      <c r="L143" s="68"/>
      <c r="M143" s="102"/>
      <c r="N143" s="106"/>
      <c r="O143" s="106"/>
      <c r="P143" s="68"/>
      <c r="Q143" s="44"/>
    </row>
    <row r="144" spans="1:19" ht="14.45" customHeight="1">
      <c r="B144" s="16"/>
      <c r="C144" s="16"/>
      <c r="D144" s="16"/>
      <c r="E144" s="68"/>
      <c r="F144" s="68"/>
      <c r="G144" s="106"/>
      <c r="H144" s="68"/>
      <c r="I144" s="68"/>
      <c r="J144" s="102"/>
      <c r="K144" s="68"/>
      <c r="L144" s="68"/>
      <c r="M144" s="102"/>
      <c r="N144" s="106"/>
      <c r="O144" s="106"/>
      <c r="P144" s="68"/>
      <c r="Q144" s="68"/>
    </row>
    <row r="145" spans="2:22" ht="9.75" customHeight="1">
      <c r="B145" s="16"/>
      <c r="C145" s="16"/>
      <c r="D145" s="16"/>
      <c r="E145" s="68"/>
      <c r="F145" s="68"/>
      <c r="G145" s="106"/>
      <c r="H145" s="68"/>
      <c r="I145" s="68"/>
      <c r="J145" s="106"/>
      <c r="K145" s="73"/>
      <c r="L145" s="73"/>
      <c r="M145" s="106"/>
      <c r="N145" s="106"/>
      <c r="O145" s="106"/>
      <c r="P145" s="68"/>
      <c r="Q145" s="68"/>
    </row>
    <row r="146" spans="2:22" ht="14.45" customHeight="1">
      <c r="B146" s="44"/>
      <c r="C146" s="18"/>
      <c r="D146" s="18"/>
      <c r="E146" s="18"/>
    </row>
    <row r="147" spans="2:22" ht="14.45" customHeight="1">
      <c r="B147" s="16"/>
      <c r="C147" s="16"/>
      <c r="D147" s="16"/>
      <c r="E147" s="16"/>
      <c r="F147" s="16"/>
      <c r="G147" s="16"/>
      <c r="H147" s="16"/>
      <c r="I147" s="16"/>
      <c r="J147" s="16"/>
      <c r="K147" s="16"/>
      <c r="L147" s="16"/>
      <c r="M147" s="16"/>
      <c r="N147" s="16"/>
      <c r="O147" s="16"/>
      <c r="P147" s="16"/>
      <c r="Q147" s="16"/>
      <c r="R147" s="16"/>
      <c r="S147" s="16"/>
      <c r="U147" s="18"/>
      <c r="V147" s="18"/>
    </row>
    <row r="148" spans="2:22" ht="14.45" customHeight="1">
      <c r="B148" s="91"/>
      <c r="C148" s="91"/>
      <c r="D148" s="91"/>
      <c r="E148" s="16"/>
      <c r="F148" s="16"/>
      <c r="G148" s="16"/>
      <c r="H148" s="67"/>
      <c r="I148" s="67"/>
      <c r="J148" s="67"/>
      <c r="K148" s="16"/>
      <c r="L148" s="16"/>
      <c r="M148" s="16"/>
      <c r="N148" s="67"/>
      <c r="O148" s="16"/>
    </row>
    <row r="149" spans="2:22" ht="14.45" customHeight="1">
      <c r="B149" s="91"/>
      <c r="C149" s="91"/>
      <c r="D149" s="91"/>
      <c r="E149" s="80"/>
      <c r="F149" s="80"/>
      <c r="G149" s="126"/>
      <c r="H149" s="67"/>
      <c r="I149" s="67"/>
      <c r="J149" s="126"/>
      <c r="K149" s="67"/>
      <c r="L149" s="67"/>
      <c r="M149" s="126"/>
      <c r="N149" s="16"/>
      <c r="O149" s="16"/>
    </row>
    <row r="150" spans="2:22" ht="14.45" customHeight="1">
      <c r="B150" s="91"/>
      <c r="C150" s="91"/>
      <c r="D150" s="91"/>
      <c r="E150" s="80"/>
      <c r="F150" s="80"/>
      <c r="G150" s="126"/>
      <c r="H150" s="67"/>
      <c r="I150" s="67"/>
      <c r="J150" s="126"/>
      <c r="K150" s="67"/>
      <c r="L150" s="67"/>
      <c r="M150" s="126"/>
      <c r="N150" s="16"/>
      <c r="O150" s="16"/>
    </row>
    <row r="151" spans="2:22" ht="14.45" customHeight="1">
      <c r="B151" s="91"/>
      <c r="C151" s="91"/>
      <c r="D151" s="91"/>
    </row>
    <row r="152" spans="2:22" ht="14.45" customHeight="1">
      <c r="B152" s="18"/>
      <c r="C152" s="18"/>
      <c r="D152" s="18"/>
      <c r="E152" s="68"/>
      <c r="F152" s="68"/>
      <c r="G152" s="102"/>
      <c r="H152" s="68"/>
      <c r="I152" s="68"/>
      <c r="J152" s="102"/>
      <c r="K152" s="68"/>
      <c r="L152" s="68"/>
      <c r="M152" s="102"/>
      <c r="N152" s="106"/>
      <c r="O152" s="106"/>
    </row>
    <row r="153" spans="2:22" ht="14.45" customHeight="1">
      <c r="B153" s="18"/>
      <c r="C153" s="18"/>
      <c r="D153" s="18"/>
      <c r="E153" s="68"/>
      <c r="F153" s="68"/>
      <c r="G153" s="102"/>
      <c r="H153" s="68"/>
      <c r="I153" s="68"/>
      <c r="J153" s="102"/>
      <c r="K153" s="68"/>
      <c r="L153" s="68"/>
      <c r="M153" s="102"/>
      <c r="N153" s="106"/>
      <c r="O153" s="106"/>
    </row>
    <row r="154" spans="2:22" ht="14.45" customHeight="1">
      <c r="B154" s="18"/>
      <c r="C154" s="18"/>
      <c r="D154" s="18"/>
      <c r="E154" s="68"/>
      <c r="F154" s="68"/>
      <c r="G154" s="102"/>
      <c r="H154" s="68"/>
      <c r="I154" s="68"/>
      <c r="J154" s="102"/>
      <c r="K154" s="68"/>
      <c r="L154" s="68"/>
      <c r="M154" s="102"/>
      <c r="N154" s="106"/>
      <c r="O154" s="106"/>
    </row>
    <row r="155" spans="2:22" ht="14.45" customHeight="1">
      <c r="B155" s="128"/>
      <c r="C155" s="128"/>
      <c r="D155" s="128"/>
      <c r="E155" s="68"/>
      <c r="F155" s="68"/>
      <c r="G155" s="102"/>
      <c r="H155" s="68"/>
      <c r="I155" s="68"/>
      <c r="J155" s="102"/>
      <c r="K155" s="68"/>
      <c r="L155" s="68"/>
      <c r="M155" s="102"/>
      <c r="N155" s="106"/>
      <c r="O155" s="106"/>
    </row>
    <row r="156" spans="2:22" ht="14.45" customHeight="1">
      <c r="B156" s="18"/>
      <c r="C156" s="18"/>
      <c r="D156" s="18"/>
      <c r="E156" s="68"/>
      <c r="F156" s="68"/>
      <c r="G156" s="102"/>
      <c r="H156" s="68"/>
      <c r="I156" s="68"/>
      <c r="J156" s="102"/>
      <c r="K156" s="68"/>
      <c r="L156" s="68"/>
      <c r="M156" s="102"/>
      <c r="N156" s="106"/>
      <c r="O156" s="106"/>
    </row>
    <row r="157" spans="2:22" ht="14.45" customHeight="1">
      <c r="B157" s="18"/>
      <c r="C157" s="18"/>
      <c r="D157" s="18"/>
      <c r="E157" s="68"/>
      <c r="F157" s="68"/>
      <c r="G157" s="102"/>
      <c r="H157" s="68"/>
      <c r="I157" s="68"/>
      <c r="J157" s="102"/>
      <c r="K157" s="68"/>
      <c r="L157" s="68"/>
      <c r="M157" s="102"/>
      <c r="N157" s="106"/>
      <c r="O157" s="106"/>
    </row>
    <row r="158" spans="2:22" ht="9" customHeight="1">
      <c r="B158" s="18"/>
      <c r="C158" s="18"/>
      <c r="D158" s="18"/>
      <c r="E158" s="44"/>
      <c r="F158" s="44"/>
      <c r="G158" s="90"/>
      <c r="H158" s="44"/>
      <c r="I158" s="44"/>
      <c r="J158" s="90"/>
      <c r="K158" s="44"/>
      <c r="L158" s="44"/>
      <c r="M158" s="90"/>
      <c r="N158" s="44"/>
      <c r="O158" s="44"/>
    </row>
    <row r="159" spans="2:22" ht="14.45" customHeight="1">
      <c r="B159" s="16"/>
      <c r="C159" s="16"/>
      <c r="D159" s="16"/>
      <c r="E159" s="68"/>
      <c r="F159" s="68"/>
      <c r="G159" s="102"/>
      <c r="H159" s="68"/>
      <c r="I159" s="68"/>
      <c r="J159" s="102"/>
      <c r="K159" s="68"/>
      <c r="L159" s="68"/>
      <c r="M159" s="102"/>
      <c r="N159" s="106"/>
      <c r="O159" s="106"/>
    </row>
    <row r="160" spans="2:22" ht="9" customHeight="1">
      <c r="G160" s="72"/>
      <c r="J160" s="72"/>
      <c r="M160" s="72"/>
    </row>
    <row r="161" spans="2:3" ht="14.45" customHeight="1">
      <c r="B161" s="44"/>
      <c r="C161" s="18"/>
    </row>
  </sheetData>
  <mergeCells count="87">
    <mergeCell ref="B8:C8"/>
    <mergeCell ref="D8:E8"/>
    <mergeCell ref="F8:G8"/>
    <mergeCell ref="H8:I8"/>
    <mergeCell ref="J8:K8"/>
    <mergeCell ref="D9:E9"/>
    <mergeCell ref="F9:G9"/>
    <mergeCell ref="F7:G7"/>
    <mergeCell ref="R6:S6"/>
    <mergeCell ref="N9:O9"/>
    <mergeCell ref="P9:Q9"/>
    <mergeCell ref="R9:S9"/>
    <mergeCell ref="J6:K6"/>
    <mergeCell ref="L6:M6"/>
    <mergeCell ref="H7:I7"/>
    <mergeCell ref="J7:K7"/>
    <mergeCell ref="D6:E6"/>
    <mergeCell ref="F6:G6"/>
    <mergeCell ref="H6:I6"/>
    <mergeCell ref="R7:S7"/>
    <mergeCell ref="R8:S8"/>
    <mergeCell ref="P6:Q6"/>
    <mergeCell ref="L7:M7"/>
    <mergeCell ref="N7:O7"/>
    <mergeCell ref="P7:Q7"/>
    <mergeCell ref="L8:M8"/>
    <mergeCell ref="N8:O8"/>
    <mergeCell ref="P8:Q8"/>
    <mergeCell ref="N6:O6"/>
    <mergeCell ref="J5:K5"/>
    <mergeCell ref="L3:O3"/>
    <mergeCell ref="Q2:S2"/>
    <mergeCell ref="P3:S3"/>
    <mergeCell ref="L4:M4"/>
    <mergeCell ref="N4:O4"/>
    <mergeCell ref="P4:Q4"/>
    <mergeCell ref="R4:S4"/>
    <mergeCell ref="R5:S5"/>
    <mergeCell ref="P5:Q5"/>
    <mergeCell ref="H3:K3"/>
    <mergeCell ref="H5:I5"/>
    <mergeCell ref="H4:I4"/>
    <mergeCell ref="J4:K4"/>
    <mergeCell ref="N5:O5"/>
    <mergeCell ref="L5:M5"/>
    <mergeCell ref="B3:C4"/>
    <mergeCell ref="D3:G3"/>
    <mergeCell ref="F4:G4"/>
    <mergeCell ref="B7:C7"/>
    <mergeCell ref="D7:E7"/>
    <mergeCell ref="B5:C5"/>
    <mergeCell ref="D5:E5"/>
    <mergeCell ref="D4:E4"/>
    <mergeCell ref="F5:G5"/>
    <mergeCell ref="B6:C6"/>
    <mergeCell ref="S14:S16"/>
    <mergeCell ref="L9:M9"/>
    <mergeCell ref="R14:R16"/>
    <mergeCell ref="M14:M16"/>
    <mergeCell ref="N14:N16"/>
    <mergeCell ref="B10:M10"/>
    <mergeCell ref="B14:C16"/>
    <mergeCell ref="N13:R13"/>
    <mergeCell ref="I14:I16"/>
    <mergeCell ref="J14:J16"/>
    <mergeCell ref="K14:K16"/>
    <mergeCell ref="L14:L16"/>
    <mergeCell ref="O14:O16"/>
    <mergeCell ref="H9:I9"/>
    <mergeCell ref="J9:K9"/>
    <mergeCell ref="B9:C9"/>
    <mergeCell ref="B19:C19"/>
    <mergeCell ref="B18:C18"/>
    <mergeCell ref="Q14:Q16"/>
    <mergeCell ref="G14:G16"/>
    <mergeCell ref="H14:H16"/>
    <mergeCell ref="P14:P16"/>
    <mergeCell ref="F14:F16"/>
    <mergeCell ref="D14:D16"/>
    <mergeCell ref="E14:E16"/>
    <mergeCell ref="B17:C17"/>
    <mergeCell ref="B20:C20"/>
    <mergeCell ref="R25:S25"/>
    <mergeCell ref="B22:M22"/>
    <mergeCell ref="R22:R24"/>
    <mergeCell ref="S22:S24"/>
    <mergeCell ref="B21:C21"/>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&amp;C－４６－</oddFooter>
  </headerFooter>
  <rowBreaks count="3" manualBreakCount="3">
    <brk id="29" max="16383" man="1"/>
    <brk id="82" max="16383" man="1"/>
    <brk id="12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8"/>
  <sheetViews>
    <sheetView zoomScaleNormal="100" workbookViewId="0">
      <selection activeCell="B2" sqref="B2"/>
    </sheetView>
  </sheetViews>
  <sheetFormatPr defaultRowHeight="14.45" customHeight="1"/>
  <cols>
    <col min="1" max="1" width="1.875" style="30" customWidth="1"/>
    <col min="2" max="41" width="2.25" style="30" customWidth="1"/>
    <col min="42" max="16384" width="9" style="30"/>
  </cols>
  <sheetData>
    <row r="1" spans="1:78" s="148" customFormat="1" ht="26.25" customHeight="1">
      <c r="A1" s="144" t="s">
        <v>18</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78" ht="18.75" customHeight="1">
      <c r="B2" s="44"/>
      <c r="C2" s="44"/>
      <c r="D2" s="68"/>
      <c r="E2" s="68"/>
      <c r="F2" s="68"/>
      <c r="N2" s="68"/>
      <c r="O2" s="65"/>
      <c r="P2" s="65"/>
      <c r="Q2" s="65"/>
      <c r="R2" s="65"/>
      <c r="S2" s="65"/>
      <c r="T2" s="65"/>
      <c r="U2" s="65"/>
      <c r="AD2" s="1498" t="s">
        <v>2113</v>
      </c>
      <c r="AE2" s="2482"/>
      <c r="AF2" s="2482"/>
      <c r="AG2" s="2482"/>
      <c r="AH2" s="2482"/>
      <c r="AI2" s="2482"/>
      <c r="AJ2" s="2482"/>
      <c r="AK2" s="2482"/>
      <c r="AL2" s="2482"/>
      <c r="AM2" s="2482"/>
      <c r="AN2" s="2482"/>
      <c r="AO2" s="2482"/>
    </row>
    <row r="3" spans="1:78" ht="18.75" customHeight="1">
      <c r="B3" s="1540" t="s">
        <v>408</v>
      </c>
      <c r="C3" s="1485"/>
      <c r="D3" s="1485"/>
      <c r="E3" s="1485"/>
      <c r="F3" s="2478" t="s">
        <v>1506</v>
      </c>
      <c r="G3" s="2478"/>
      <c r="H3" s="2478"/>
      <c r="I3" s="2478"/>
      <c r="J3" s="2478" t="s">
        <v>1459</v>
      </c>
      <c r="K3" s="2478"/>
      <c r="L3" s="2478"/>
      <c r="M3" s="2478"/>
      <c r="N3" s="2478" t="s">
        <v>610</v>
      </c>
      <c r="O3" s="2478"/>
      <c r="P3" s="2478"/>
      <c r="Q3" s="2478"/>
      <c r="R3" s="2478" t="s">
        <v>611</v>
      </c>
      <c r="S3" s="2478"/>
      <c r="T3" s="2478"/>
      <c r="U3" s="2478"/>
      <c r="V3" s="2478" t="s">
        <v>612</v>
      </c>
      <c r="W3" s="2478"/>
      <c r="X3" s="2478"/>
      <c r="Y3" s="2478"/>
      <c r="Z3" s="2478" t="s">
        <v>1903</v>
      </c>
      <c r="AA3" s="2478"/>
      <c r="AB3" s="2478"/>
      <c r="AC3" s="2478"/>
      <c r="AD3" s="2478" t="s">
        <v>1590</v>
      </c>
      <c r="AE3" s="2478"/>
      <c r="AF3" s="2478"/>
      <c r="AG3" s="2478"/>
      <c r="AH3" s="2478" t="s">
        <v>613</v>
      </c>
      <c r="AI3" s="2478"/>
      <c r="AJ3" s="2478"/>
      <c r="AK3" s="2478"/>
      <c r="AL3" s="2478" t="s">
        <v>1568</v>
      </c>
      <c r="AM3" s="2478"/>
      <c r="AN3" s="2478"/>
      <c r="AO3" s="2487"/>
    </row>
    <row r="4" spans="1:78" ht="18.75" customHeight="1">
      <c r="B4" s="1541"/>
      <c r="C4" s="1449"/>
      <c r="D4" s="1449"/>
      <c r="E4" s="1449"/>
      <c r="F4" s="2479"/>
      <c r="G4" s="2479"/>
      <c r="H4" s="2479"/>
      <c r="I4" s="2479"/>
      <c r="J4" s="2479"/>
      <c r="K4" s="2479"/>
      <c r="L4" s="2479"/>
      <c r="M4" s="2479"/>
      <c r="N4" s="2479"/>
      <c r="O4" s="2479"/>
      <c r="P4" s="2479"/>
      <c r="Q4" s="2479"/>
      <c r="R4" s="2479"/>
      <c r="S4" s="2479"/>
      <c r="T4" s="2479"/>
      <c r="U4" s="2479"/>
      <c r="V4" s="2479"/>
      <c r="W4" s="2479"/>
      <c r="X4" s="2479"/>
      <c r="Y4" s="2479"/>
      <c r="Z4" s="2479"/>
      <c r="AA4" s="2479"/>
      <c r="AB4" s="2479"/>
      <c r="AC4" s="2479"/>
      <c r="AD4" s="2479"/>
      <c r="AE4" s="2479"/>
      <c r="AF4" s="2479"/>
      <c r="AG4" s="2479"/>
      <c r="AH4" s="2479"/>
      <c r="AI4" s="2479"/>
      <c r="AJ4" s="2479"/>
      <c r="AK4" s="2479"/>
      <c r="AL4" s="2479"/>
      <c r="AM4" s="2479"/>
      <c r="AN4" s="2479"/>
      <c r="AO4" s="2488"/>
    </row>
    <row r="5" spans="1:78" ht="18.75" customHeight="1">
      <c r="B5" s="1541"/>
      <c r="C5" s="1449"/>
      <c r="D5" s="1449"/>
      <c r="E5" s="1449"/>
      <c r="F5" s="2479"/>
      <c r="G5" s="2479"/>
      <c r="H5" s="2479"/>
      <c r="I5" s="2479"/>
      <c r="J5" s="2479"/>
      <c r="K5" s="2479"/>
      <c r="L5" s="2479"/>
      <c r="M5" s="2479"/>
      <c r="N5" s="2479"/>
      <c r="O5" s="2479"/>
      <c r="P5" s="2479"/>
      <c r="Q5" s="2479"/>
      <c r="R5" s="2479"/>
      <c r="S5" s="2479"/>
      <c r="T5" s="2479"/>
      <c r="U5" s="2479"/>
      <c r="V5" s="2479"/>
      <c r="W5" s="2479"/>
      <c r="X5" s="2479"/>
      <c r="Y5" s="2479"/>
      <c r="Z5" s="2479"/>
      <c r="AA5" s="2479"/>
      <c r="AB5" s="2479"/>
      <c r="AC5" s="2479"/>
      <c r="AD5" s="2479"/>
      <c r="AE5" s="2479"/>
      <c r="AF5" s="2479"/>
      <c r="AG5" s="2479"/>
      <c r="AH5" s="2479"/>
      <c r="AI5" s="2479"/>
      <c r="AJ5" s="2479"/>
      <c r="AK5" s="2479"/>
      <c r="AL5" s="2479"/>
      <c r="AM5" s="2479"/>
      <c r="AN5" s="2479"/>
      <c r="AO5" s="2488"/>
    </row>
    <row r="6" spans="1:78" ht="21" customHeight="1">
      <c r="B6" s="1541" t="s">
        <v>1881</v>
      </c>
      <c r="C6" s="1449"/>
      <c r="D6" s="1449"/>
      <c r="E6" s="1449"/>
      <c r="F6" s="2477">
        <v>2145</v>
      </c>
      <c r="G6" s="2477"/>
      <c r="H6" s="2477"/>
      <c r="I6" s="2477"/>
      <c r="J6" s="2477">
        <v>261</v>
      </c>
      <c r="K6" s="2477"/>
      <c r="L6" s="2477"/>
      <c r="M6" s="2477"/>
      <c r="N6" s="2477">
        <v>18</v>
      </c>
      <c r="O6" s="2477"/>
      <c r="P6" s="2477"/>
      <c r="Q6" s="2477"/>
      <c r="R6" s="2477">
        <v>22</v>
      </c>
      <c r="S6" s="2477"/>
      <c r="T6" s="2477"/>
      <c r="U6" s="2477"/>
      <c r="V6" s="2477">
        <v>285</v>
      </c>
      <c r="W6" s="2477"/>
      <c r="X6" s="2477"/>
      <c r="Y6" s="2477"/>
      <c r="Z6" s="2477">
        <v>9</v>
      </c>
      <c r="AA6" s="2477"/>
      <c r="AB6" s="2477"/>
      <c r="AC6" s="2477"/>
      <c r="AD6" s="2477">
        <v>14</v>
      </c>
      <c r="AE6" s="2477"/>
      <c r="AF6" s="2477"/>
      <c r="AG6" s="2477"/>
      <c r="AH6" s="2477">
        <v>1378</v>
      </c>
      <c r="AI6" s="2477"/>
      <c r="AJ6" s="2477"/>
      <c r="AK6" s="2477"/>
      <c r="AL6" s="2477">
        <v>158</v>
      </c>
      <c r="AM6" s="2477"/>
      <c r="AN6" s="2477"/>
      <c r="AO6" s="2484"/>
    </row>
    <row r="7" spans="1:78" ht="21" customHeight="1">
      <c r="B7" s="1541" t="s">
        <v>1941</v>
      </c>
      <c r="C7" s="1449"/>
      <c r="D7" s="1449"/>
      <c r="E7" s="1449"/>
      <c r="F7" s="2477">
        <v>2241</v>
      </c>
      <c r="G7" s="2477"/>
      <c r="H7" s="2477"/>
      <c r="I7" s="2477"/>
      <c r="J7" s="2477">
        <v>244</v>
      </c>
      <c r="K7" s="2477"/>
      <c r="L7" s="2477"/>
      <c r="M7" s="2477"/>
      <c r="N7" s="2477">
        <v>18</v>
      </c>
      <c r="O7" s="2477"/>
      <c r="P7" s="2477"/>
      <c r="Q7" s="2477"/>
      <c r="R7" s="2477">
        <v>20</v>
      </c>
      <c r="S7" s="2477"/>
      <c r="T7" s="2477"/>
      <c r="U7" s="2477"/>
      <c r="V7" s="2477">
        <v>312</v>
      </c>
      <c r="W7" s="2477"/>
      <c r="X7" s="2477"/>
      <c r="Y7" s="2477"/>
      <c r="Z7" s="2477">
        <v>6</v>
      </c>
      <c r="AA7" s="2477"/>
      <c r="AB7" s="2477"/>
      <c r="AC7" s="2477"/>
      <c r="AD7" s="2477">
        <v>9</v>
      </c>
      <c r="AE7" s="2477"/>
      <c r="AF7" s="2477"/>
      <c r="AG7" s="2477"/>
      <c r="AH7" s="2477">
        <v>1467</v>
      </c>
      <c r="AI7" s="2477"/>
      <c r="AJ7" s="2477"/>
      <c r="AK7" s="2477"/>
      <c r="AL7" s="2477">
        <v>165</v>
      </c>
      <c r="AM7" s="2477"/>
      <c r="AN7" s="2477"/>
      <c r="AO7" s="2484"/>
    </row>
    <row r="8" spans="1:78" ht="21" customHeight="1">
      <c r="B8" s="1541" t="s">
        <v>1992</v>
      </c>
      <c r="C8" s="1449"/>
      <c r="D8" s="1449"/>
      <c r="E8" s="1449"/>
      <c r="F8" s="2477">
        <v>2059</v>
      </c>
      <c r="G8" s="2477"/>
      <c r="H8" s="2477"/>
      <c r="I8" s="2477"/>
      <c r="J8" s="2477">
        <v>240</v>
      </c>
      <c r="K8" s="2477"/>
      <c r="L8" s="2477"/>
      <c r="M8" s="2477"/>
      <c r="N8" s="2477">
        <v>20</v>
      </c>
      <c r="O8" s="2477"/>
      <c r="P8" s="2477"/>
      <c r="Q8" s="2477"/>
      <c r="R8" s="2477">
        <v>21</v>
      </c>
      <c r="S8" s="2477"/>
      <c r="T8" s="2477"/>
      <c r="U8" s="2477"/>
      <c r="V8" s="2477">
        <v>267</v>
      </c>
      <c r="W8" s="2477"/>
      <c r="X8" s="2477"/>
      <c r="Y8" s="2477"/>
      <c r="Z8" s="2477">
        <v>8</v>
      </c>
      <c r="AA8" s="2477"/>
      <c r="AB8" s="2477"/>
      <c r="AC8" s="2477"/>
      <c r="AD8" s="2477">
        <v>13</v>
      </c>
      <c r="AE8" s="2477"/>
      <c r="AF8" s="2477"/>
      <c r="AG8" s="2477"/>
      <c r="AH8" s="2477">
        <v>1324</v>
      </c>
      <c r="AI8" s="2477"/>
      <c r="AJ8" s="2477"/>
      <c r="AK8" s="2477"/>
      <c r="AL8" s="2477">
        <v>166</v>
      </c>
      <c r="AM8" s="2477"/>
      <c r="AN8" s="2477"/>
      <c r="AO8" s="2484"/>
    </row>
    <row r="9" spans="1:78" ht="21" customHeight="1">
      <c r="B9" s="2082" t="s">
        <v>2127</v>
      </c>
      <c r="C9" s="2083"/>
      <c r="D9" s="2083"/>
      <c r="E9" s="2083"/>
      <c r="F9" s="2480">
        <v>2279</v>
      </c>
      <c r="G9" s="2480"/>
      <c r="H9" s="2480"/>
      <c r="I9" s="2480"/>
      <c r="J9" s="2463">
        <v>268</v>
      </c>
      <c r="K9" s="2463"/>
      <c r="L9" s="2463"/>
      <c r="M9" s="2463"/>
      <c r="N9" s="2463">
        <v>22</v>
      </c>
      <c r="O9" s="2463"/>
      <c r="P9" s="2463"/>
      <c r="Q9" s="2463"/>
      <c r="R9" s="2463">
        <v>17</v>
      </c>
      <c r="S9" s="2463"/>
      <c r="T9" s="2463"/>
      <c r="U9" s="2463"/>
      <c r="V9" s="2463">
        <v>338</v>
      </c>
      <c r="W9" s="2463"/>
      <c r="X9" s="2463"/>
      <c r="Y9" s="2463"/>
      <c r="Z9" s="2463">
        <v>3</v>
      </c>
      <c r="AA9" s="2463"/>
      <c r="AB9" s="2463"/>
      <c r="AC9" s="2463"/>
      <c r="AD9" s="2463">
        <v>12</v>
      </c>
      <c r="AE9" s="2463"/>
      <c r="AF9" s="2463"/>
      <c r="AG9" s="2463"/>
      <c r="AH9" s="2463">
        <v>1443</v>
      </c>
      <c r="AI9" s="2463"/>
      <c r="AJ9" s="2463"/>
      <c r="AK9" s="2463"/>
      <c r="AL9" s="2463">
        <v>176</v>
      </c>
      <c r="AM9" s="2463"/>
      <c r="AN9" s="2463"/>
      <c r="AO9" s="2485"/>
    </row>
    <row r="10" spans="1:78" ht="21" customHeight="1">
      <c r="B10" s="1577" t="s">
        <v>2238</v>
      </c>
      <c r="C10" s="2073"/>
      <c r="D10" s="2073"/>
      <c r="E10" s="2073"/>
      <c r="F10" s="2481">
        <f>SUM(J10:AO10)</f>
        <v>2337</v>
      </c>
      <c r="G10" s="2481"/>
      <c r="H10" s="2481"/>
      <c r="I10" s="2481"/>
      <c r="J10" s="2469">
        <v>219</v>
      </c>
      <c r="K10" s="2469"/>
      <c r="L10" s="2469"/>
      <c r="M10" s="2469"/>
      <c r="N10" s="2469">
        <v>25</v>
      </c>
      <c r="O10" s="2469"/>
      <c r="P10" s="2469"/>
      <c r="Q10" s="2469"/>
      <c r="R10" s="2469">
        <v>31</v>
      </c>
      <c r="S10" s="2469"/>
      <c r="T10" s="2469"/>
      <c r="U10" s="2469"/>
      <c r="V10" s="2469">
        <v>354</v>
      </c>
      <c r="W10" s="2469"/>
      <c r="X10" s="2469"/>
      <c r="Y10" s="2469"/>
      <c r="Z10" s="2469">
        <v>15</v>
      </c>
      <c r="AA10" s="2469"/>
      <c r="AB10" s="2469"/>
      <c r="AC10" s="2469"/>
      <c r="AD10" s="2469">
        <v>15</v>
      </c>
      <c r="AE10" s="2469"/>
      <c r="AF10" s="2469"/>
      <c r="AG10" s="2469"/>
      <c r="AH10" s="2469">
        <v>1500</v>
      </c>
      <c r="AI10" s="2469"/>
      <c r="AJ10" s="2469"/>
      <c r="AK10" s="2469"/>
      <c r="AL10" s="2469">
        <v>178</v>
      </c>
      <c r="AM10" s="2469"/>
      <c r="AN10" s="2469"/>
      <c r="AO10" s="2486"/>
    </row>
    <row r="11" spans="1:78" ht="18.75" customHeight="1">
      <c r="B11" s="1594" t="s">
        <v>1787</v>
      </c>
      <c r="C11" s="1456"/>
      <c r="D11" s="1456"/>
      <c r="E11" s="1456"/>
      <c r="F11" s="1456"/>
      <c r="G11" s="1456"/>
      <c r="H11" s="1456"/>
      <c r="I11" s="1456"/>
      <c r="J11" s="1456"/>
      <c r="K11" s="1456"/>
      <c r="L11" s="1456"/>
      <c r="M11" s="116"/>
      <c r="N11" s="116"/>
      <c r="O11" s="116"/>
      <c r="P11" s="116"/>
      <c r="Q11" s="116"/>
      <c r="R11" s="116"/>
      <c r="S11" s="116"/>
      <c r="U11" s="116"/>
      <c r="V11" s="116"/>
      <c r="W11" s="116"/>
      <c r="X11" s="116"/>
      <c r="Y11" s="116"/>
      <c r="Z11" s="116"/>
      <c r="AA11" s="116"/>
      <c r="AB11" s="116"/>
      <c r="AC11" s="116"/>
      <c r="AD11" s="116"/>
      <c r="AE11" s="116"/>
      <c r="AF11" s="116"/>
    </row>
    <row r="12" spans="1:78" ht="47.25" customHeight="1"/>
    <row r="13" spans="1:78" s="148" customFormat="1" ht="26.25" customHeight="1">
      <c r="A13" s="144" t="s">
        <v>19</v>
      </c>
      <c r="B13" s="150"/>
      <c r="C13" s="150"/>
      <c r="D13" s="150"/>
      <c r="E13" s="150"/>
      <c r="F13" s="150"/>
      <c r="G13" s="150"/>
      <c r="H13" s="150"/>
      <c r="I13" s="150"/>
      <c r="J13" s="150"/>
      <c r="K13" s="150"/>
      <c r="L13" s="150"/>
      <c r="M13" s="150"/>
      <c r="N13" s="150"/>
      <c r="O13" s="150"/>
      <c r="P13" s="150"/>
      <c r="Q13" s="150"/>
      <c r="R13" s="150"/>
      <c r="S13" s="150"/>
      <c r="T13" s="150"/>
      <c r="U13" s="150"/>
      <c r="V13" s="150"/>
      <c r="W13" s="150"/>
      <c r="X13" s="149"/>
      <c r="Y13" s="149"/>
      <c r="Z13" s="149"/>
      <c r="AA13" s="149"/>
      <c r="AB13" s="149"/>
      <c r="AC13" s="149"/>
      <c r="AD13" s="149"/>
      <c r="AE13" s="149"/>
      <c r="AF13" s="149"/>
      <c r="AG13" s="149"/>
      <c r="AH13" s="149"/>
      <c r="AI13" s="149"/>
    </row>
    <row r="14" spans="1:78" ht="18.75" customHeight="1">
      <c r="B14" s="16"/>
      <c r="C14" s="16"/>
      <c r="D14" s="67"/>
      <c r="E14" s="67"/>
      <c r="F14" s="67"/>
      <c r="G14" s="67"/>
      <c r="R14" s="68"/>
      <c r="S14" s="68"/>
      <c r="T14" s="68"/>
      <c r="U14" s="2468" t="s">
        <v>2106</v>
      </c>
      <c r="V14" s="2468"/>
      <c r="W14" s="2468"/>
      <c r="X14" s="2468"/>
      <c r="Y14" s="2468"/>
      <c r="Z14" s="2468"/>
      <c r="AA14" s="2468"/>
      <c r="AB14" s="2468"/>
      <c r="AC14" s="2468"/>
      <c r="AD14" s="2468"/>
      <c r="AE14" s="2468"/>
      <c r="AF14" s="2468"/>
      <c r="AG14" s="2468"/>
      <c r="AH14" s="2468"/>
      <c r="AI14" s="2468"/>
      <c r="AJ14" s="2468"/>
      <c r="AK14" s="2468"/>
    </row>
    <row r="15" spans="1:78" ht="21" customHeight="1">
      <c r="B15" s="1540" t="s">
        <v>408</v>
      </c>
      <c r="C15" s="1485"/>
      <c r="D15" s="1485"/>
      <c r="E15" s="1485"/>
      <c r="F15" s="1485" t="s">
        <v>2436</v>
      </c>
      <c r="G15" s="1485"/>
      <c r="H15" s="1485"/>
      <c r="I15" s="1485"/>
      <c r="J15" s="1485"/>
      <c r="K15" s="1485"/>
      <c r="L15" s="1485"/>
      <c r="M15" s="1485"/>
      <c r="N15" s="1485" t="s">
        <v>614</v>
      </c>
      <c r="O15" s="1485"/>
      <c r="P15" s="1485"/>
      <c r="Q15" s="1485"/>
      <c r="R15" s="1485"/>
      <c r="S15" s="1485"/>
      <c r="T15" s="1485"/>
      <c r="U15" s="1485"/>
      <c r="V15" s="1485" t="s">
        <v>615</v>
      </c>
      <c r="W15" s="1485"/>
      <c r="X15" s="1485"/>
      <c r="Y15" s="1485"/>
      <c r="Z15" s="1485"/>
      <c r="AA15" s="1485"/>
      <c r="AB15" s="1485"/>
      <c r="AC15" s="1485"/>
      <c r="AD15" s="1485" t="s">
        <v>2105</v>
      </c>
      <c r="AE15" s="1485"/>
      <c r="AF15" s="1485"/>
      <c r="AG15" s="1485"/>
      <c r="AH15" s="1485"/>
      <c r="AI15" s="1485"/>
      <c r="AJ15" s="1485"/>
      <c r="AK15" s="1647"/>
    </row>
    <row r="16" spans="1:78" ht="21" customHeight="1">
      <c r="B16" s="2020" t="s">
        <v>1881</v>
      </c>
      <c r="C16" s="2021"/>
      <c r="D16" s="2021"/>
      <c r="E16" s="2022"/>
      <c r="F16" s="2472">
        <v>247</v>
      </c>
      <c r="G16" s="2473"/>
      <c r="H16" s="2473"/>
      <c r="I16" s="2473"/>
      <c r="J16" s="2473"/>
      <c r="K16" s="2473"/>
      <c r="L16" s="2473"/>
      <c r="M16" s="2474"/>
      <c r="N16" s="2472">
        <v>1</v>
      </c>
      <c r="O16" s="2473"/>
      <c r="P16" s="2473"/>
      <c r="Q16" s="2473"/>
      <c r="R16" s="2473"/>
      <c r="S16" s="2473"/>
      <c r="T16" s="2473"/>
      <c r="U16" s="2474"/>
      <c r="V16" s="2472">
        <v>307</v>
      </c>
      <c r="W16" s="2473"/>
      <c r="X16" s="2473"/>
      <c r="Y16" s="2473"/>
      <c r="Z16" s="2473"/>
      <c r="AA16" s="2473"/>
      <c r="AB16" s="2473"/>
      <c r="AC16" s="2474"/>
      <c r="AD16" s="2472">
        <v>308</v>
      </c>
      <c r="AE16" s="2473"/>
      <c r="AF16" s="2473"/>
      <c r="AG16" s="2473"/>
      <c r="AH16" s="2473"/>
      <c r="AI16" s="2473"/>
      <c r="AJ16" s="2473"/>
      <c r="AK16" s="2476"/>
      <c r="AQ16" s="1632"/>
      <c r="AR16" s="1632"/>
      <c r="AS16" s="1632"/>
      <c r="AT16" s="1632"/>
      <c r="AU16" s="2471"/>
      <c r="AV16" s="2471"/>
      <c r="AW16" s="2471"/>
      <c r="AX16" s="2471"/>
      <c r="AY16" s="2471"/>
      <c r="AZ16" s="2471"/>
      <c r="BA16" s="2471"/>
      <c r="BB16" s="2471"/>
      <c r="BC16" s="2471"/>
      <c r="BD16" s="2471"/>
      <c r="BE16" s="2471"/>
      <c r="BF16" s="2471"/>
      <c r="BG16" s="2471"/>
      <c r="BH16" s="2471"/>
      <c r="BI16" s="2471"/>
      <c r="BJ16" s="2471"/>
      <c r="BK16" s="2471"/>
      <c r="BL16" s="2471"/>
      <c r="BM16" s="2471"/>
      <c r="BN16" s="2471"/>
      <c r="BO16" s="2471"/>
      <c r="BP16" s="2471"/>
      <c r="BQ16" s="2471"/>
      <c r="BR16" s="2471"/>
      <c r="BS16" s="2471"/>
      <c r="BT16" s="2471"/>
      <c r="BU16" s="2471"/>
      <c r="BV16" s="2471"/>
      <c r="BW16" s="2471"/>
      <c r="BX16" s="2471"/>
      <c r="BY16" s="2471"/>
      <c r="BZ16" s="2471"/>
    </row>
    <row r="17" spans="1:41" ht="21" customHeight="1">
      <c r="B17" s="2020" t="s">
        <v>1941</v>
      </c>
      <c r="C17" s="2021"/>
      <c r="D17" s="2021"/>
      <c r="E17" s="2022"/>
      <c r="F17" s="2472">
        <v>259</v>
      </c>
      <c r="G17" s="2473"/>
      <c r="H17" s="2473"/>
      <c r="I17" s="2473"/>
      <c r="J17" s="2473"/>
      <c r="K17" s="2473"/>
      <c r="L17" s="2473"/>
      <c r="M17" s="2474"/>
      <c r="N17" s="2472">
        <v>1</v>
      </c>
      <c r="O17" s="2473"/>
      <c r="P17" s="2473"/>
      <c r="Q17" s="2473"/>
      <c r="R17" s="2473"/>
      <c r="S17" s="2473"/>
      <c r="T17" s="2473"/>
      <c r="U17" s="2474"/>
      <c r="V17" s="2472">
        <v>324</v>
      </c>
      <c r="W17" s="2473"/>
      <c r="X17" s="2473"/>
      <c r="Y17" s="2473"/>
      <c r="Z17" s="2473"/>
      <c r="AA17" s="2473"/>
      <c r="AB17" s="2473"/>
      <c r="AC17" s="2474"/>
      <c r="AD17" s="2472">
        <v>325</v>
      </c>
      <c r="AE17" s="2473"/>
      <c r="AF17" s="2473"/>
      <c r="AG17" s="2473"/>
      <c r="AH17" s="2473"/>
      <c r="AI17" s="2473"/>
      <c r="AJ17" s="2473"/>
      <c r="AK17" s="2476"/>
    </row>
    <row r="18" spans="1:41" ht="21" customHeight="1">
      <c r="B18" s="2020" t="s">
        <v>1992</v>
      </c>
      <c r="C18" s="2021"/>
      <c r="D18" s="2021"/>
      <c r="E18" s="2022"/>
      <c r="F18" s="2472">
        <v>214</v>
      </c>
      <c r="G18" s="2473"/>
      <c r="H18" s="2473"/>
      <c r="I18" s="2473"/>
      <c r="J18" s="2473"/>
      <c r="K18" s="2473"/>
      <c r="L18" s="2473"/>
      <c r="M18" s="2474"/>
      <c r="N18" s="2472">
        <v>1</v>
      </c>
      <c r="O18" s="2473"/>
      <c r="P18" s="2473"/>
      <c r="Q18" s="2473"/>
      <c r="R18" s="2473"/>
      <c r="S18" s="2473"/>
      <c r="T18" s="2473"/>
      <c r="U18" s="2474"/>
      <c r="V18" s="2472">
        <v>268</v>
      </c>
      <c r="W18" s="2473"/>
      <c r="X18" s="2473"/>
      <c r="Y18" s="2473"/>
      <c r="Z18" s="2473"/>
      <c r="AA18" s="2473"/>
      <c r="AB18" s="2473"/>
      <c r="AC18" s="2474"/>
      <c r="AD18" s="2472">
        <v>269</v>
      </c>
      <c r="AE18" s="2473"/>
      <c r="AF18" s="2473"/>
      <c r="AG18" s="2473"/>
      <c r="AH18" s="2473"/>
      <c r="AI18" s="2473"/>
      <c r="AJ18" s="2473"/>
      <c r="AK18" s="2476"/>
    </row>
    <row r="19" spans="1:41" ht="21" customHeight="1">
      <c r="B19" s="2082" t="s">
        <v>2127</v>
      </c>
      <c r="C19" s="2083"/>
      <c r="D19" s="2083"/>
      <c r="E19" s="2083"/>
      <c r="F19" s="2466">
        <v>170</v>
      </c>
      <c r="G19" s="2466"/>
      <c r="H19" s="2466"/>
      <c r="I19" s="2466"/>
      <c r="J19" s="2466"/>
      <c r="K19" s="2466"/>
      <c r="L19" s="2466"/>
      <c r="M19" s="2466"/>
      <c r="N19" s="2466">
        <v>1</v>
      </c>
      <c r="O19" s="2466"/>
      <c r="P19" s="2466"/>
      <c r="Q19" s="2466"/>
      <c r="R19" s="2466"/>
      <c r="S19" s="2466"/>
      <c r="T19" s="2466"/>
      <c r="U19" s="2466"/>
      <c r="V19" s="2466">
        <v>227</v>
      </c>
      <c r="W19" s="2466"/>
      <c r="X19" s="2466"/>
      <c r="Y19" s="2466"/>
      <c r="Z19" s="2466"/>
      <c r="AA19" s="2466"/>
      <c r="AB19" s="2466"/>
      <c r="AC19" s="2466"/>
      <c r="AD19" s="2466">
        <v>228</v>
      </c>
      <c r="AE19" s="2466"/>
      <c r="AF19" s="2466"/>
      <c r="AG19" s="2466"/>
      <c r="AH19" s="2466"/>
      <c r="AI19" s="2466"/>
      <c r="AJ19" s="2466"/>
      <c r="AK19" s="2467"/>
    </row>
    <row r="20" spans="1:41" ht="21" customHeight="1">
      <c r="B20" s="1577" t="s">
        <v>2238</v>
      </c>
      <c r="C20" s="2073"/>
      <c r="D20" s="2073"/>
      <c r="E20" s="2073"/>
      <c r="F20" s="2464">
        <v>162</v>
      </c>
      <c r="G20" s="2464"/>
      <c r="H20" s="2464"/>
      <c r="I20" s="2464"/>
      <c r="J20" s="2464"/>
      <c r="K20" s="2464"/>
      <c r="L20" s="2464"/>
      <c r="M20" s="2464"/>
      <c r="N20" s="2464">
        <v>3</v>
      </c>
      <c r="O20" s="2464"/>
      <c r="P20" s="2464"/>
      <c r="Q20" s="2464"/>
      <c r="R20" s="2464"/>
      <c r="S20" s="2464"/>
      <c r="T20" s="2464"/>
      <c r="U20" s="2464"/>
      <c r="V20" s="2464">
        <v>183</v>
      </c>
      <c r="W20" s="2464"/>
      <c r="X20" s="2464"/>
      <c r="Y20" s="2464"/>
      <c r="Z20" s="2464"/>
      <c r="AA20" s="2464"/>
      <c r="AB20" s="2464"/>
      <c r="AC20" s="2464"/>
      <c r="AD20" s="2464">
        <v>186</v>
      </c>
      <c r="AE20" s="2464"/>
      <c r="AF20" s="2464"/>
      <c r="AG20" s="2464"/>
      <c r="AH20" s="2464"/>
      <c r="AI20" s="2464"/>
      <c r="AJ20" s="2464"/>
      <c r="AK20" s="2465"/>
    </row>
    <row r="21" spans="1:41" ht="18.75" customHeight="1">
      <c r="B21" s="2470" t="s">
        <v>1787</v>
      </c>
      <c r="C21" s="2470"/>
      <c r="D21" s="2470"/>
      <c r="E21" s="2470"/>
      <c r="F21" s="2470"/>
      <c r="G21" s="2470"/>
      <c r="H21" s="2470"/>
      <c r="I21" s="2470"/>
      <c r="J21" s="2470"/>
      <c r="K21" s="16"/>
      <c r="L21" s="16"/>
      <c r="M21" s="16"/>
      <c r="Q21" s="68"/>
      <c r="R21" s="68"/>
      <c r="S21" s="68"/>
      <c r="T21" s="68"/>
      <c r="U21" s="68"/>
    </row>
    <row r="22" spans="1:41" ht="18.75" customHeight="1">
      <c r="B22" s="2151"/>
      <c r="C22" s="2151"/>
      <c r="D22" s="2151"/>
      <c r="E22" s="2151"/>
      <c r="F22" s="2151"/>
      <c r="G22" s="2151"/>
      <c r="H22" s="2151"/>
      <c r="I22" s="2151"/>
      <c r="J22" s="2151"/>
      <c r="K22" s="16"/>
      <c r="L22" s="16"/>
      <c r="M22" s="16"/>
      <c r="N22" s="16"/>
      <c r="O22" s="16"/>
      <c r="P22" s="16"/>
      <c r="Q22" s="68"/>
      <c r="R22" s="68"/>
      <c r="S22" s="68"/>
      <c r="T22" s="68"/>
      <c r="U22" s="68"/>
    </row>
    <row r="23" spans="1:41" ht="47.25" customHeight="1">
      <c r="B23" s="16"/>
      <c r="C23" s="16"/>
      <c r="D23" s="16"/>
      <c r="E23" s="16"/>
      <c r="F23" s="16"/>
      <c r="G23" s="16"/>
      <c r="H23" s="16"/>
      <c r="I23" s="16"/>
      <c r="J23" s="16"/>
      <c r="K23" s="16"/>
      <c r="L23" s="16"/>
      <c r="M23" s="16"/>
      <c r="N23" s="16"/>
      <c r="O23" s="16"/>
      <c r="P23" s="16"/>
      <c r="Q23" s="68"/>
      <c r="R23" s="68"/>
      <c r="S23" s="68"/>
      <c r="T23" s="68"/>
      <c r="U23" s="68"/>
    </row>
    <row r="24" spans="1:41" s="148" customFormat="1" ht="26.25" customHeight="1">
      <c r="A24" s="144" t="s">
        <v>20</v>
      </c>
      <c r="B24" s="150"/>
      <c r="C24" s="150"/>
      <c r="D24" s="150"/>
      <c r="E24" s="150"/>
      <c r="F24" s="150"/>
      <c r="G24" s="150"/>
      <c r="H24" s="150"/>
      <c r="I24" s="150"/>
      <c r="J24" s="150"/>
      <c r="K24" s="150"/>
      <c r="L24" s="150"/>
      <c r="M24" s="150"/>
      <c r="N24" s="150"/>
      <c r="O24" s="150"/>
      <c r="P24" s="150"/>
      <c r="Q24" s="150"/>
      <c r="R24" s="150"/>
      <c r="S24" s="150"/>
      <c r="T24" s="150"/>
      <c r="U24" s="150"/>
      <c r="V24" s="150"/>
      <c r="W24" s="150"/>
      <c r="X24" s="149"/>
      <c r="Y24" s="149"/>
      <c r="Z24" s="149"/>
      <c r="AA24" s="149"/>
      <c r="AB24" s="149"/>
      <c r="AC24" s="149"/>
      <c r="AD24" s="149"/>
      <c r="AE24" s="149"/>
      <c r="AF24" s="149"/>
      <c r="AG24" s="149"/>
      <c r="AH24" s="149"/>
      <c r="AI24" s="149"/>
    </row>
    <row r="25" spans="1:41" ht="18" customHeight="1">
      <c r="A25" s="12"/>
      <c r="X25" s="1498" t="s">
        <v>2452</v>
      </c>
      <c r="Y25" s="1498"/>
      <c r="Z25" s="1498"/>
      <c r="AA25" s="1498"/>
      <c r="AB25" s="1498"/>
      <c r="AC25" s="1498"/>
      <c r="AD25" s="1498"/>
      <c r="AE25" s="1498"/>
      <c r="AF25" s="1498"/>
      <c r="AG25" s="1498"/>
      <c r="AH25" s="1498"/>
      <c r="AI25" s="1498"/>
      <c r="AJ25" s="1498"/>
      <c r="AK25" s="1498"/>
      <c r="AL25" s="1498"/>
      <c r="AM25" s="1498"/>
      <c r="AN25" s="1498"/>
      <c r="AO25" s="1498"/>
    </row>
    <row r="26" spans="1:41" ht="21" customHeight="1">
      <c r="B26" s="2347" t="s">
        <v>408</v>
      </c>
      <c r="C26" s="1779"/>
      <c r="D26" s="1779"/>
      <c r="E26" s="1777"/>
      <c r="F26" s="1778" t="s">
        <v>2107</v>
      </c>
      <c r="G26" s="1779"/>
      <c r="H26" s="1779"/>
      <c r="I26" s="1779"/>
      <c r="J26" s="1779"/>
      <c r="K26" s="1777"/>
      <c r="L26" s="1778" t="s">
        <v>81</v>
      </c>
      <c r="M26" s="1779"/>
      <c r="N26" s="1779"/>
      <c r="O26" s="1779"/>
      <c r="P26" s="1779"/>
      <c r="Q26" s="1777"/>
      <c r="R26" s="1778" t="s">
        <v>82</v>
      </c>
      <c r="S26" s="1779"/>
      <c r="T26" s="1779"/>
      <c r="U26" s="1779"/>
      <c r="V26" s="1779"/>
      <c r="W26" s="1777"/>
      <c r="X26" s="1778" t="s">
        <v>83</v>
      </c>
      <c r="Y26" s="1779"/>
      <c r="Z26" s="1779"/>
      <c r="AA26" s="1779"/>
      <c r="AB26" s="1779"/>
      <c r="AC26" s="1777"/>
      <c r="AD26" s="1778" t="s">
        <v>84</v>
      </c>
      <c r="AE26" s="1779"/>
      <c r="AF26" s="1779"/>
      <c r="AG26" s="1779"/>
      <c r="AH26" s="1779"/>
      <c r="AI26" s="1777"/>
      <c r="AJ26" s="1778" t="s">
        <v>1568</v>
      </c>
      <c r="AK26" s="1779"/>
      <c r="AL26" s="1779"/>
      <c r="AM26" s="1779"/>
      <c r="AN26" s="1779"/>
      <c r="AO26" s="2074"/>
    </row>
    <row r="27" spans="1:41" ht="21" customHeight="1">
      <c r="B27" s="1541" t="s">
        <v>1881</v>
      </c>
      <c r="C27" s="1449"/>
      <c r="D27" s="1449"/>
      <c r="E27" s="1449"/>
      <c r="F27" s="2475">
        <v>1</v>
      </c>
      <c r="G27" s="2475"/>
      <c r="H27" s="2475"/>
      <c r="I27" s="2475"/>
      <c r="J27" s="2475"/>
      <c r="K27" s="2475"/>
      <c r="L27" s="2475">
        <v>12</v>
      </c>
      <c r="M27" s="2475"/>
      <c r="N27" s="2475"/>
      <c r="O27" s="2475"/>
      <c r="P27" s="2475"/>
      <c r="Q27" s="2475"/>
      <c r="R27" s="2475">
        <v>303</v>
      </c>
      <c r="S27" s="2475"/>
      <c r="T27" s="2475"/>
      <c r="U27" s="2475"/>
      <c r="V27" s="2475"/>
      <c r="W27" s="2475"/>
      <c r="X27" s="2475">
        <v>20</v>
      </c>
      <c r="Y27" s="2475"/>
      <c r="Z27" s="2475"/>
      <c r="AA27" s="2475"/>
      <c r="AB27" s="2475"/>
      <c r="AC27" s="2475"/>
      <c r="AD27" s="2475">
        <v>12</v>
      </c>
      <c r="AE27" s="2475"/>
      <c r="AF27" s="2475"/>
      <c r="AG27" s="2475"/>
      <c r="AH27" s="2475"/>
      <c r="AI27" s="2475"/>
      <c r="AJ27" s="2475">
        <v>78</v>
      </c>
      <c r="AK27" s="2475"/>
      <c r="AL27" s="2475"/>
      <c r="AM27" s="2475"/>
      <c r="AN27" s="2475"/>
      <c r="AO27" s="2483"/>
    </row>
    <row r="28" spans="1:41" ht="21" customHeight="1">
      <c r="B28" s="1541" t="s">
        <v>1941</v>
      </c>
      <c r="C28" s="1449"/>
      <c r="D28" s="1449"/>
      <c r="E28" s="1449"/>
      <c r="F28" s="2475">
        <v>1</v>
      </c>
      <c r="G28" s="2475"/>
      <c r="H28" s="2475"/>
      <c r="I28" s="2475"/>
      <c r="J28" s="2475"/>
      <c r="K28" s="2475"/>
      <c r="L28" s="2475">
        <v>11</v>
      </c>
      <c r="M28" s="2475"/>
      <c r="N28" s="2475"/>
      <c r="O28" s="2475"/>
      <c r="P28" s="2475"/>
      <c r="Q28" s="2475"/>
      <c r="R28" s="2475">
        <v>227</v>
      </c>
      <c r="S28" s="2475"/>
      <c r="T28" s="2475"/>
      <c r="U28" s="2475"/>
      <c r="V28" s="2475"/>
      <c r="W28" s="2475"/>
      <c r="X28" s="2475">
        <v>20</v>
      </c>
      <c r="Y28" s="2475"/>
      <c r="Z28" s="2475"/>
      <c r="AA28" s="2475"/>
      <c r="AB28" s="2475"/>
      <c r="AC28" s="2475"/>
      <c r="AD28" s="2475">
        <v>3</v>
      </c>
      <c r="AE28" s="2475"/>
      <c r="AF28" s="2475"/>
      <c r="AG28" s="2475"/>
      <c r="AH28" s="2475"/>
      <c r="AI28" s="2475"/>
      <c r="AJ28" s="2475">
        <v>80</v>
      </c>
      <c r="AK28" s="2475"/>
      <c r="AL28" s="2475"/>
      <c r="AM28" s="2475"/>
      <c r="AN28" s="2475"/>
      <c r="AO28" s="2483"/>
    </row>
    <row r="29" spans="1:41" ht="21" customHeight="1">
      <c r="B29" s="1541" t="s">
        <v>1992</v>
      </c>
      <c r="C29" s="1449"/>
      <c r="D29" s="1449"/>
      <c r="E29" s="1449"/>
      <c r="F29" s="2475">
        <v>2</v>
      </c>
      <c r="G29" s="2475"/>
      <c r="H29" s="2475"/>
      <c r="I29" s="2475"/>
      <c r="J29" s="2475"/>
      <c r="K29" s="2475"/>
      <c r="L29" s="2475">
        <v>12</v>
      </c>
      <c r="M29" s="2475"/>
      <c r="N29" s="2475"/>
      <c r="O29" s="2475"/>
      <c r="P29" s="2475"/>
      <c r="Q29" s="2475"/>
      <c r="R29" s="2475">
        <v>183</v>
      </c>
      <c r="S29" s="2475"/>
      <c r="T29" s="2475"/>
      <c r="U29" s="2475"/>
      <c r="V29" s="2475"/>
      <c r="W29" s="2475"/>
      <c r="X29" s="2475">
        <v>25</v>
      </c>
      <c r="Y29" s="2475"/>
      <c r="Z29" s="2475"/>
      <c r="AA29" s="2475"/>
      <c r="AB29" s="2475"/>
      <c r="AC29" s="2475"/>
      <c r="AD29" s="2475">
        <v>3</v>
      </c>
      <c r="AE29" s="2475"/>
      <c r="AF29" s="2475"/>
      <c r="AG29" s="2475"/>
      <c r="AH29" s="2475"/>
      <c r="AI29" s="2475"/>
      <c r="AJ29" s="2475">
        <v>46</v>
      </c>
      <c r="AK29" s="2475"/>
      <c r="AL29" s="2475"/>
      <c r="AM29" s="2475"/>
      <c r="AN29" s="2475"/>
      <c r="AO29" s="2483"/>
    </row>
    <row r="30" spans="1:41" ht="21" customHeight="1">
      <c r="B30" s="2082" t="s">
        <v>2127</v>
      </c>
      <c r="C30" s="2083"/>
      <c r="D30" s="2083"/>
      <c r="E30" s="2083"/>
      <c r="F30" s="2466" t="s">
        <v>15</v>
      </c>
      <c r="G30" s="2466"/>
      <c r="H30" s="2466"/>
      <c r="I30" s="2466"/>
      <c r="J30" s="2466"/>
      <c r="K30" s="2466"/>
      <c r="L30" s="2466">
        <v>9</v>
      </c>
      <c r="M30" s="2466"/>
      <c r="N30" s="2466"/>
      <c r="O30" s="2466"/>
      <c r="P30" s="2466"/>
      <c r="Q30" s="2466"/>
      <c r="R30" s="2466">
        <v>203</v>
      </c>
      <c r="S30" s="2466"/>
      <c r="T30" s="2466"/>
      <c r="U30" s="2466"/>
      <c r="V30" s="2466"/>
      <c r="W30" s="2466"/>
      <c r="X30" s="2466">
        <v>18</v>
      </c>
      <c r="Y30" s="2466"/>
      <c r="Z30" s="2466"/>
      <c r="AA30" s="2466"/>
      <c r="AB30" s="2466"/>
      <c r="AC30" s="2466"/>
      <c r="AD30" s="2466">
        <v>4</v>
      </c>
      <c r="AE30" s="2466"/>
      <c r="AF30" s="2466"/>
      <c r="AG30" s="2466"/>
      <c r="AH30" s="2466"/>
      <c r="AI30" s="2466"/>
      <c r="AJ30" s="2466">
        <v>59</v>
      </c>
      <c r="AK30" s="2466"/>
      <c r="AL30" s="2466"/>
      <c r="AM30" s="2466"/>
      <c r="AN30" s="2466"/>
      <c r="AO30" s="2467"/>
    </row>
    <row r="31" spans="1:41" ht="21" customHeight="1">
      <c r="B31" s="1577" t="s">
        <v>2238</v>
      </c>
      <c r="C31" s="2073"/>
      <c r="D31" s="2073"/>
      <c r="E31" s="2073"/>
      <c r="F31" s="2464">
        <v>2</v>
      </c>
      <c r="G31" s="2464"/>
      <c r="H31" s="2464"/>
      <c r="I31" s="2464"/>
      <c r="J31" s="2464"/>
      <c r="K31" s="2464"/>
      <c r="L31" s="2464">
        <v>16</v>
      </c>
      <c r="M31" s="2464"/>
      <c r="N31" s="2464"/>
      <c r="O31" s="2464"/>
      <c r="P31" s="2464"/>
      <c r="Q31" s="2464"/>
      <c r="R31" s="2464">
        <v>188</v>
      </c>
      <c r="S31" s="2464"/>
      <c r="T31" s="2464"/>
      <c r="U31" s="2464"/>
      <c r="V31" s="2464"/>
      <c r="W31" s="2464"/>
      <c r="X31" s="2464">
        <v>5</v>
      </c>
      <c r="Y31" s="2464"/>
      <c r="Z31" s="2464"/>
      <c r="AA31" s="2464"/>
      <c r="AB31" s="2464"/>
      <c r="AC31" s="2464"/>
      <c r="AD31" s="2464">
        <v>2</v>
      </c>
      <c r="AE31" s="2464"/>
      <c r="AF31" s="2464"/>
      <c r="AG31" s="2464"/>
      <c r="AH31" s="2464"/>
      <c r="AI31" s="2464"/>
      <c r="AJ31" s="2464">
        <v>34</v>
      </c>
      <c r="AK31" s="2464"/>
      <c r="AL31" s="2464"/>
      <c r="AM31" s="2464"/>
      <c r="AN31" s="2464"/>
      <c r="AO31" s="2465"/>
    </row>
    <row r="32" spans="1:41" ht="18.75" customHeight="1">
      <c r="B32" s="2470" t="s">
        <v>1787</v>
      </c>
      <c r="C32" s="2470"/>
      <c r="D32" s="2470"/>
      <c r="E32" s="2470"/>
      <c r="F32" s="2470"/>
      <c r="G32" s="2470"/>
      <c r="H32" s="2470"/>
      <c r="I32" s="2470"/>
      <c r="J32" s="2470"/>
      <c r="K32" s="68"/>
      <c r="P32" s="68"/>
      <c r="Q32" s="68"/>
      <c r="R32" s="68"/>
    </row>
    <row r="33" spans="2:22" ht="14.45" customHeight="1">
      <c r="B33" s="125"/>
      <c r="C33" s="125"/>
      <c r="D33" s="16"/>
      <c r="E33" s="68"/>
      <c r="F33" s="68"/>
      <c r="G33" s="68"/>
      <c r="H33" s="68"/>
      <c r="I33" s="68"/>
      <c r="J33" s="68"/>
      <c r="K33" s="68"/>
      <c r="L33" s="68"/>
      <c r="M33" s="68"/>
      <c r="N33" s="68"/>
      <c r="O33" s="68"/>
      <c r="P33" s="68"/>
      <c r="Q33" s="68"/>
      <c r="R33" s="68"/>
      <c r="S33" s="68"/>
    </row>
    <row r="34" spans="2:22" ht="14.45" customHeight="1">
      <c r="B34" s="126"/>
      <c r="C34" s="126"/>
      <c r="D34" s="16"/>
      <c r="E34" s="68"/>
      <c r="F34" s="68"/>
      <c r="G34" s="68"/>
      <c r="H34" s="68"/>
      <c r="I34" s="68"/>
      <c r="J34" s="68"/>
      <c r="K34" s="68"/>
      <c r="L34" s="68"/>
      <c r="M34" s="68"/>
      <c r="N34" s="68"/>
      <c r="O34" s="68"/>
      <c r="P34" s="68"/>
      <c r="Q34" s="68"/>
      <c r="R34" s="68"/>
      <c r="S34" s="68"/>
    </row>
    <row r="35" spans="2:22" ht="14.45" customHeight="1">
      <c r="B35" s="126"/>
      <c r="C35" s="126"/>
      <c r="D35" s="16"/>
      <c r="E35" s="68"/>
      <c r="F35" s="68"/>
      <c r="G35" s="68"/>
      <c r="H35" s="68"/>
      <c r="I35" s="68"/>
      <c r="J35" s="68"/>
      <c r="K35" s="68"/>
      <c r="L35" s="68"/>
      <c r="M35" s="68"/>
      <c r="N35" s="68"/>
      <c r="O35" s="68"/>
      <c r="P35" s="68"/>
      <c r="Q35" s="68"/>
      <c r="R35" s="68"/>
      <c r="S35" s="68"/>
    </row>
    <row r="36" spans="2:22" ht="14.45" customHeight="1">
      <c r="B36" s="126"/>
      <c r="C36" s="126"/>
      <c r="D36" s="16"/>
      <c r="E36" s="68"/>
      <c r="F36" s="68"/>
      <c r="G36" s="68"/>
      <c r="H36" s="68"/>
      <c r="I36" s="68"/>
      <c r="J36" s="68"/>
      <c r="K36" s="68"/>
      <c r="L36" s="68"/>
      <c r="M36" s="68"/>
      <c r="N36" s="68"/>
      <c r="O36" s="68"/>
      <c r="P36" s="68"/>
      <c r="Q36" s="68"/>
      <c r="R36" s="68"/>
      <c r="S36" s="68"/>
      <c r="T36" s="16"/>
      <c r="U36" s="16"/>
      <c r="V36" s="16"/>
    </row>
    <row r="37" spans="2:22" ht="14.45" customHeight="1">
      <c r="B37" s="16"/>
      <c r="C37" s="16"/>
      <c r="D37" s="16"/>
      <c r="E37" s="16"/>
      <c r="F37" s="16"/>
      <c r="G37" s="16"/>
      <c r="H37" s="16"/>
      <c r="I37" s="16"/>
      <c r="J37" s="16"/>
      <c r="K37" s="16"/>
      <c r="L37" s="16"/>
      <c r="M37" s="16"/>
      <c r="N37" s="16"/>
      <c r="O37" s="16"/>
      <c r="P37" s="16"/>
      <c r="Q37" s="16"/>
      <c r="R37" s="16"/>
      <c r="S37" s="16"/>
      <c r="T37" s="16"/>
      <c r="U37" s="16"/>
      <c r="V37" s="16"/>
    </row>
    <row r="38" spans="2:22" ht="14.45" customHeight="1">
      <c r="B38" s="125"/>
      <c r="C38" s="74"/>
      <c r="D38" s="16"/>
      <c r="E38" s="68"/>
      <c r="F38" s="68"/>
      <c r="G38" s="68"/>
      <c r="H38" s="68"/>
      <c r="I38" s="68"/>
      <c r="J38" s="68"/>
      <c r="K38" s="68"/>
      <c r="L38" s="68"/>
      <c r="M38" s="68"/>
      <c r="N38" s="68"/>
      <c r="O38" s="68"/>
      <c r="P38" s="68"/>
      <c r="Q38" s="68"/>
      <c r="R38" s="68"/>
      <c r="S38" s="68"/>
      <c r="T38" s="16"/>
      <c r="U38" s="16"/>
      <c r="V38" s="16"/>
    </row>
    <row r="39" spans="2:22" ht="14.45" customHeight="1">
      <c r="B39" s="74"/>
      <c r="C39" s="74"/>
      <c r="D39" s="16"/>
      <c r="E39" s="68"/>
      <c r="F39" s="68"/>
      <c r="G39" s="68"/>
      <c r="H39" s="68"/>
      <c r="I39" s="68"/>
      <c r="J39" s="68"/>
      <c r="K39" s="68"/>
      <c r="L39" s="68"/>
      <c r="M39" s="68"/>
      <c r="N39" s="68"/>
      <c r="O39" s="68"/>
      <c r="P39" s="68"/>
      <c r="Q39" s="68"/>
      <c r="R39" s="68"/>
      <c r="S39" s="68"/>
      <c r="T39" s="16"/>
      <c r="U39" s="16"/>
      <c r="V39" s="16"/>
    </row>
    <row r="40" spans="2:22" ht="14.45" customHeight="1">
      <c r="B40" s="125"/>
      <c r="C40" s="74"/>
      <c r="D40" s="16"/>
      <c r="E40" s="68"/>
      <c r="F40" s="68"/>
      <c r="G40" s="68"/>
      <c r="H40" s="68"/>
      <c r="I40" s="68"/>
      <c r="J40" s="68"/>
      <c r="K40" s="68"/>
      <c r="L40" s="68"/>
      <c r="M40" s="68"/>
      <c r="N40" s="68"/>
      <c r="O40" s="68"/>
      <c r="P40" s="68"/>
      <c r="Q40" s="68"/>
      <c r="R40" s="68"/>
      <c r="S40" s="68"/>
      <c r="T40" s="16"/>
      <c r="U40" s="16"/>
      <c r="V40" s="16"/>
    </row>
    <row r="41" spans="2:22" ht="14.45" customHeight="1">
      <c r="B41" s="74"/>
      <c r="C41" s="74"/>
      <c r="D41" s="16"/>
      <c r="E41" s="68"/>
      <c r="F41" s="68"/>
      <c r="G41" s="68"/>
      <c r="H41" s="68"/>
      <c r="I41" s="68"/>
      <c r="J41" s="68"/>
      <c r="K41" s="68"/>
      <c r="L41" s="68"/>
      <c r="M41" s="68"/>
      <c r="N41" s="68"/>
      <c r="O41" s="68"/>
      <c r="P41" s="68"/>
      <c r="Q41" s="68"/>
      <c r="R41" s="68"/>
      <c r="S41" s="68"/>
      <c r="T41" s="16"/>
      <c r="U41" s="16"/>
      <c r="V41" s="16"/>
    </row>
    <row r="42" spans="2:22" ht="14.45" customHeight="1">
      <c r="B42" s="125"/>
      <c r="C42" s="74"/>
      <c r="D42" s="16"/>
      <c r="E42" s="68"/>
      <c r="F42" s="68"/>
      <c r="G42" s="68"/>
      <c r="H42" s="68"/>
      <c r="I42" s="68"/>
      <c r="J42" s="68"/>
      <c r="K42" s="68"/>
      <c r="L42" s="68"/>
      <c r="M42" s="68"/>
      <c r="N42" s="68"/>
      <c r="O42" s="68"/>
      <c r="P42" s="68"/>
      <c r="Q42" s="68"/>
      <c r="R42" s="68"/>
      <c r="S42" s="68"/>
      <c r="T42" s="16"/>
      <c r="U42" s="16"/>
      <c r="V42" s="16"/>
    </row>
    <row r="43" spans="2:22" ht="14.45" customHeight="1">
      <c r="B43" s="74"/>
      <c r="C43" s="74"/>
      <c r="D43" s="16"/>
      <c r="E43" s="68"/>
      <c r="F43" s="68"/>
      <c r="G43" s="68"/>
      <c r="H43" s="68"/>
      <c r="I43" s="68"/>
      <c r="J43" s="68"/>
      <c r="K43" s="68"/>
      <c r="L43" s="68"/>
      <c r="M43" s="68"/>
      <c r="N43" s="68"/>
      <c r="O43" s="68"/>
      <c r="P43" s="68"/>
      <c r="Q43" s="68"/>
      <c r="R43" s="68"/>
      <c r="S43" s="68"/>
      <c r="T43" s="16"/>
      <c r="U43" s="16"/>
      <c r="V43" s="16"/>
    </row>
    <row r="44" spans="2:22" ht="14.45" customHeight="1">
      <c r="B44" s="125"/>
      <c r="C44" s="74"/>
      <c r="D44" s="16"/>
      <c r="E44" s="68"/>
      <c r="F44" s="68"/>
      <c r="G44" s="68"/>
      <c r="H44" s="68"/>
      <c r="I44" s="68"/>
      <c r="J44" s="68"/>
      <c r="K44" s="68"/>
      <c r="L44" s="68"/>
      <c r="M44" s="68"/>
      <c r="N44" s="68"/>
      <c r="O44" s="68"/>
      <c r="P44" s="68"/>
      <c r="Q44" s="68"/>
      <c r="R44" s="68"/>
      <c r="S44" s="68"/>
      <c r="T44" s="16"/>
      <c r="U44" s="16"/>
      <c r="V44" s="16"/>
    </row>
    <row r="45" spans="2:22" ht="14.45" customHeight="1">
      <c r="B45" s="74"/>
      <c r="C45" s="74"/>
      <c r="D45" s="16"/>
      <c r="E45" s="68"/>
      <c r="F45" s="68"/>
      <c r="G45" s="68"/>
      <c r="H45" s="68"/>
      <c r="I45" s="68"/>
      <c r="J45" s="68"/>
      <c r="K45" s="68"/>
      <c r="L45" s="68"/>
      <c r="M45" s="68"/>
      <c r="N45" s="68"/>
      <c r="O45" s="68"/>
      <c r="P45" s="68"/>
      <c r="Q45" s="68"/>
      <c r="R45" s="68"/>
      <c r="S45" s="68"/>
      <c r="T45" s="16"/>
      <c r="U45" s="16"/>
      <c r="V45" s="16"/>
    </row>
    <row r="46" spans="2:22" ht="14.45" customHeight="1">
      <c r="B46" s="125"/>
      <c r="C46" s="74"/>
      <c r="D46" s="16"/>
      <c r="E46" s="68"/>
      <c r="F46" s="68"/>
      <c r="G46" s="68"/>
      <c r="H46" s="68"/>
      <c r="I46" s="68"/>
      <c r="J46" s="68"/>
      <c r="K46" s="68"/>
      <c r="L46" s="68"/>
      <c r="M46" s="68"/>
      <c r="N46" s="68"/>
      <c r="O46" s="68"/>
      <c r="P46" s="68"/>
      <c r="Q46" s="68"/>
      <c r="R46" s="68"/>
      <c r="S46" s="68"/>
      <c r="T46" s="16"/>
      <c r="U46" s="16"/>
      <c r="V46" s="16"/>
    </row>
    <row r="47" spans="2:22" ht="14.45" customHeight="1">
      <c r="B47" s="74"/>
      <c r="C47" s="74"/>
      <c r="D47" s="16"/>
      <c r="E47" s="68"/>
      <c r="F47" s="68"/>
      <c r="G47" s="68"/>
      <c r="H47" s="68"/>
      <c r="I47" s="68"/>
      <c r="J47" s="68"/>
      <c r="K47" s="68"/>
      <c r="L47" s="68"/>
      <c r="M47" s="68"/>
      <c r="N47" s="68"/>
      <c r="O47" s="68"/>
      <c r="P47" s="68"/>
      <c r="Q47" s="68"/>
      <c r="R47" s="68"/>
      <c r="S47" s="68"/>
      <c r="T47" s="16"/>
      <c r="U47" s="16"/>
      <c r="V47" s="16"/>
    </row>
    <row r="48" spans="2:22" ht="14.45" customHeight="1">
      <c r="B48" s="125"/>
      <c r="C48" s="74"/>
      <c r="D48" s="16"/>
      <c r="E48" s="68"/>
      <c r="F48" s="68"/>
      <c r="G48" s="68"/>
      <c r="H48" s="68"/>
      <c r="I48" s="68"/>
      <c r="J48" s="68"/>
      <c r="K48" s="68"/>
      <c r="L48" s="68"/>
      <c r="M48" s="68"/>
      <c r="N48" s="68"/>
      <c r="O48" s="68"/>
      <c r="P48" s="68"/>
      <c r="Q48" s="68"/>
      <c r="R48" s="68"/>
      <c r="S48" s="68"/>
      <c r="T48" s="16"/>
      <c r="U48" s="16"/>
      <c r="V48" s="16"/>
    </row>
    <row r="49" spans="1:22" ht="14.45" customHeight="1">
      <c r="B49" s="74"/>
      <c r="C49" s="74"/>
      <c r="D49" s="16"/>
      <c r="E49" s="68"/>
      <c r="F49" s="68"/>
      <c r="G49" s="68"/>
      <c r="H49" s="68"/>
      <c r="I49" s="68"/>
      <c r="J49" s="68"/>
      <c r="K49" s="68"/>
      <c r="L49" s="68"/>
      <c r="M49" s="68"/>
      <c r="N49" s="68"/>
      <c r="O49" s="68"/>
      <c r="P49" s="68"/>
      <c r="Q49" s="68"/>
      <c r="R49" s="68"/>
      <c r="S49" s="68"/>
      <c r="T49" s="16"/>
      <c r="U49" s="16"/>
      <c r="V49" s="16"/>
    </row>
    <row r="50" spans="1:22" ht="14.45" customHeight="1">
      <c r="B50" s="126"/>
      <c r="C50" s="126"/>
      <c r="D50" s="16"/>
      <c r="E50" s="68"/>
      <c r="F50" s="68"/>
      <c r="G50" s="68"/>
      <c r="H50" s="68"/>
      <c r="I50" s="68"/>
      <c r="J50" s="68"/>
      <c r="K50" s="68"/>
      <c r="L50" s="68"/>
      <c r="M50" s="68"/>
      <c r="N50" s="68"/>
      <c r="O50" s="68"/>
      <c r="P50" s="68"/>
      <c r="Q50" s="68"/>
      <c r="R50" s="68"/>
      <c r="S50" s="68"/>
      <c r="T50" s="16"/>
      <c r="U50" s="16"/>
      <c r="V50" s="16"/>
    </row>
    <row r="51" spans="1:22" ht="17.25" customHeight="1">
      <c r="A51" s="119"/>
    </row>
    <row r="52" spans="1:22" ht="14.45" customHeight="1">
      <c r="A52" s="119"/>
    </row>
    <row r="53" spans="1:22" ht="14.45" customHeight="1">
      <c r="B53" s="16"/>
      <c r="C53" s="16"/>
      <c r="D53" s="16"/>
      <c r="E53" s="16"/>
      <c r="F53" s="16"/>
      <c r="G53" s="16"/>
      <c r="H53" s="16"/>
      <c r="I53" s="16"/>
      <c r="J53" s="16"/>
      <c r="K53" s="16"/>
      <c r="L53" s="16"/>
      <c r="M53" s="16"/>
      <c r="N53" s="16"/>
      <c r="O53" s="16"/>
      <c r="P53" s="16"/>
      <c r="Q53" s="16"/>
      <c r="R53" s="16"/>
      <c r="S53" s="16"/>
    </row>
    <row r="54" spans="1:22" ht="14.45" customHeight="1">
      <c r="B54" s="16"/>
      <c r="C54" s="16"/>
      <c r="D54" s="16"/>
      <c r="E54" s="16"/>
      <c r="F54" s="16"/>
      <c r="G54" s="16"/>
      <c r="H54" s="16"/>
      <c r="I54" s="74"/>
      <c r="J54" s="16"/>
      <c r="K54" s="16"/>
      <c r="L54" s="16"/>
      <c r="M54" s="16"/>
      <c r="N54" s="74"/>
      <c r="O54" s="16"/>
      <c r="P54" s="16"/>
      <c r="Q54" s="16"/>
      <c r="R54" s="16"/>
      <c r="S54" s="120"/>
    </row>
    <row r="55" spans="1:22" ht="14.45" customHeight="1">
      <c r="B55" s="18"/>
      <c r="C55" s="18"/>
      <c r="D55" s="18"/>
      <c r="E55" s="68"/>
      <c r="F55" s="68"/>
      <c r="G55" s="68"/>
      <c r="H55" s="68"/>
      <c r="I55" s="106"/>
      <c r="J55" s="68"/>
      <c r="K55" s="68"/>
      <c r="L55" s="68"/>
      <c r="M55" s="68"/>
      <c r="N55" s="106"/>
      <c r="O55" s="68"/>
      <c r="P55" s="68"/>
      <c r="Q55" s="68"/>
      <c r="R55" s="68"/>
      <c r="S55" s="106"/>
    </row>
    <row r="56" spans="1:22" ht="14.45" customHeight="1">
      <c r="B56" s="18"/>
      <c r="C56" s="18"/>
      <c r="D56" s="18"/>
      <c r="E56" s="68"/>
      <c r="F56" s="68"/>
      <c r="G56" s="68"/>
      <c r="H56" s="68"/>
      <c r="I56" s="106"/>
      <c r="J56" s="68"/>
      <c r="K56" s="68"/>
      <c r="L56" s="68"/>
      <c r="M56" s="68"/>
      <c r="N56" s="106"/>
      <c r="O56" s="68"/>
      <c r="P56" s="68"/>
      <c r="Q56" s="68"/>
      <c r="R56" s="68"/>
      <c r="S56" s="106"/>
    </row>
    <row r="57" spans="1:22" ht="14.45" customHeight="1">
      <c r="B57" s="18"/>
      <c r="C57" s="18"/>
      <c r="D57" s="18"/>
      <c r="E57" s="68"/>
      <c r="F57" s="68"/>
      <c r="G57" s="68"/>
      <c r="H57" s="68"/>
      <c r="I57" s="106"/>
      <c r="J57" s="68"/>
      <c r="K57" s="68"/>
      <c r="L57" s="68"/>
      <c r="M57" s="68"/>
      <c r="N57" s="106"/>
      <c r="O57" s="68"/>
      <c r="P57" s="68"/>
      <c r="Q57" s="68"/>
      <c r="R57" s="68"/>
      <c r="S57" s="106"/>
    </row>
    <row r="58" spans="1:22" ht="14.45" customHeight="1">
      <c r="B58" s="18"/>
      <c r="C58" s="18"/>
      <c r="D58" s="18"/>
      <c r="E58" s="68"/>
      <c r="F58" s="68"/>
      <c r="G58" s="68"/>
      <c r="H58" s="68"/>
      <c r="I58" s="106"/>
      <c r="J58" s="68"/>
      <c r="K58" s="68"/>
      <c r="L58" s="68"/>
      <c r="M58" s="68"/>
      <c r="N58" s="106"/>
      <c r="O58" s="68"/>
      <c r="P58" s="68"/>
      <c r="Q58" s="68"/>
      <c r="R58" s="68"/>
      <c r="S58" s="106"/>
    </row>
    <row r="59" spans="1:22" ht="14.45" customHeight="1">
      <c r="B59" s="121"/>
      <c r="C59" s="121"/>
      <c r="D59" s="121"/>
      <c r="E59" s="68"/>
      <c r="F59" s="68"/>
      <c r="G59" s="68"/>
      <c r="H59" s="68"/>
      <c r="I59" s="106"/>
      <c r="J59" s="68"/>
      <c r="K59" s="68"/>
      <c r="L59" s="68"/>
      <c r="M59" s="68"/>
      <c r="N59" s="106"/>
      <c r="O59" s="68"/>
      <c r="P59" s="68"/>
      <c r="Q59" s="68"/>
      <c r="R59" s="68"/>
      <c r="S59" s="106"/>
    </row>
    <row r="60" spans="1:22" ht="14.45" customHeight="1">
      <c r="B60" s="121"/>
      <c r="C60" s="121"/>
      <c r="D60" s="121"/>
      <c r="E60" s="68"/>
      <c r="F60" s="68"/>
      <c r="G60" s="68"/>
      <c r="H60" s="68"/>
      <c r="I60" s="106"/>
      <c r="J60" s="68"/>
      <c r="K60" s="68"/>
      <c r="L60" s="68"/>
      <c r="M60" s="68"/>
      <c r="N60" s="106"/>
      <c r="O60" s="68"/>
      <c r="P60" s="68"/>
      <c r="Q60" s="68"/>
      <c r="R60" s="68"/>
      <c r="S60" s="106"/>
    </row>
    <row r="61" spans="1:22" ht="14.45" customHeight="1">
      <c r="B61" s="122"/>
      <c r="C61" s="122"/>
      <c r="D61" s="122"/>
      <c r="E61" s="68"/>
      <c r="F61" s="68"/>
      <c r="G61" s="68"/>
      <c r="H61" s="68"/>
      <c r="I61" s="106"/>
      <c r="J61" s="68"/>
      <c r="K61" s="68"/>
      <c r="L61" s="68"/>
      <c r="M61" s="68"/>
      <c r="N61" s="106"/>
      <c r="O61" s="68"/>
      <c r="P61" s="68"/>
      <c r="Q61" s="68"/>
      <c r="R61" s="68"/>
      <c r="S61" s="106"/>
    </row>
    <row r="62" spans="1:22" ht="14.45" customHeight="1">
      <c r="B62" s="18"/>
      <c r="C62" s="18"/>
      <c r="D62" s="18"/>
      <c r="E62" s="68"/>
      <c r="F62" s="68"/>
      <c r="G62" s="68"/>
      <c r="H62" s="68"/>
      <c r="I62" s="106"/>
      <c r="J62" s="68"/>
      <c r="K62" s="68"/>
      <c r="L62" s="68"/>
      <c r="M62" s="68"/>
      <c r="N62" s="106"/>
      <c r="O62" s="68"/>
      <c r="P62" s="68"/>
      <c r="Q62" s="68"/>
      <c r="R62" s="68"/>
      <c r="S62" s="106"/>
    </row>
    <row r="63" spans="1:22" ht="14.45" customHeight="1">
      <c r="B63" s="18"/>
      <c r="C63" s="18"/>
      <c r="D63" s="18"/>
      <c r="E63" s="68"/>
      <c r="F63" s="68"/>
      <c r="G63" s="68"/>
      <c r="H63" s="68"/>
      <c r="I63" s="106"/>
      <c r="J63" s="68"/>
      <c r="K63" s="68"/>
      <c r="L63" s="68"/>
      <c r="M63" s="68"/>
      <c r="N63" s="106"/>
      <c r="O63" s="68"/>
      <c r="P63" s="68"/>
      <c r="Q63" s="68"/>
      <c r="R63" s="68"/>
      <c r="S63" s="106"/>
    </row>
    <row r="64" spans="1:22" ht="14.45" customHeight="1">
      <c r="B64" s="121"/>
      <c r="C64" s="121"/>
      <c r="D64" s="121"/>
      <c r="E64" s="68"/>
      <c r="F64" s="68"/>
      <c r="G64" s="68"/>
      <c r="H64" s="68"/>
      <c r="I64" s="106"/>
      <c r="J64" s="68"/>
      <c r="K64" s="68"/>
      <c r="L64" s="68"/>
      <c r="M64" s="68"/>
      <c r="N64" s="106"/>
      <c r="O64" s="68"/>
      <c r="P64" s="68"/>
      <c r="Q64" s="68"/>
      <c r="R64" s="68"/>
      <c r="S64" s="106"/>
    </row>
    <row r="65" spans="2:19" ht="14.45" customHeight="1">
      <c r="B65" s="16"/>
      <c r="C65" s="16"/>
      <c r="D65" s="16"/>
      <c r="E65" s="68"/>
      <c r="F65" s="68"/>
      <c r="G65" s="68"/>
      <c r="H65" s="68"/>
      <c r="I65" s="106"/>
      <c r="J65" s="123"/>
      <c r="K65" s="123"/>
      <c r="L65" s="123"/>
      <c r="M65" s="123"/>
      <c r="N65" s="106"/>
      <c r="O65" s="123"/>
      <c r="P65" s="123"/>
      <c r="Q65" s="123"/>
      <c r="R65" s="123"/>
      <c r="S65" s="106"/>
    </row>
    <row r="66" spans="2:19" ht="14.45" customHeight="1">
      <c r="B66" s="18"/>
      <c r="C66" s="18"/>
      <c r="D66" s="18"/>
      <c r="E66" s="68"/>
      <c r="F66" s="68"/>
      <c r="G66" s="68"/>
      <c r="H66" s="68"/>
      <c r="I66" s="106"/>
      <c r="J66" s="68"/>
      <c r="K66" s="68"/>
      <c r="L66" s="68"/>
      <c r="M66" s="68"/>
      <c r="N66" s="106"/>
      <c r="O66" s="68"/>
      <c r="P66" s="68"/>
      <c r="Q66" s="68"/>
      <c r="R66" s="68"/>
      <c r="S66" s="106"/>
    </row>
    <row r="67" spans="2:19" ht="14.45" customHeight="1">
      <c r="B67" s="18"/>
      <c r="C67" s="18"/>
      <c r="D67" s="18"/>
      <c r="E67" s="68"/>
      <c r="F67" s="68"/>
      <c r="G67" s="68"/>
      <c r="H67" s="68"/>
      <c r="I67" s="106"/>
      <c r="J67" s="68"/>
      <c r="K67" s="68"/>
      <c r="L67" s="68"/>
      <c r="M67" s="68"/>
      <c r="N67" s="106"/>
      <c r="O67" s="68"/>
      <c r="P67" s="68"/>
      <c r="Q67" s="68"/>
      <c r="R67" s="68"/>
      <c r="S67" s="106"/>
    </row>
    <row r="68" spans="2:19" ht="14.45" customHeight="1">
      <c r="B68" s="18"/>
      <c r="C68" s="18"/>
      <c r="D68" s="18"/>
      <c r="E68" s="68"/>
      <c r="F68" s="68"/>
      <c r="G68" s="68"/>
      <c r="H68" s="68"/>
      <c r="I68" s="106"/>
      <c r="J68" s="68"/>
      <c r="K68" s="68"/>
      <c r="L68" s="68"/>
      <c r="M68" s="68"/>
      <c r="N68" s="106"/>
      <c r="O68" s="68"/>
      <c r="P68" s="68"/>
      <c r="Q68" s="68"/>
      <c r="R68" s="68"/>
      <c r="S68" s="106"/>
    </row>
    <row r="69" spans="2:19" ht="14.45" customHeight="1">
      <c r="B69" s="18"/>
      <c r="C69" s="18"/>
      <c r="D69" s="18"/>
      <c r="E69" s="68"/>
      <c r="F69" s="68"/>
      <c r="G69" s="68"/>
      <c r="H69" s="68"/>
      <c r="I69" s="106"/>
      <c r="J69" s="68"/>
      <c r="K69" s="68"/>
      <c r="L69" s="68"/>
      <c r="M69" s="68"/>
      <c r="N69" s="106"/>
      <c r="O69" s="68"/>
      <c r="P69" s="68"/>
      <c r="Q69" s="68"/>
      <c r="R69" s="68"/>
      <c r="S69" s="106"/>
    </row>
    <row r="70" spans="2:19" ht="14.45" customHeight="1">
      <c r="B70" s="18"/>
      <c r="C70" s="18"/>
      <c r="D70" s="18"/>
      <c r="E70" s="68"/>
      <c r="F70" s="68"/>
      <c r="G70" s="68"/>
      <c r="H70" s="68"/>
      <c r="I70" s="106"/>
      <c r="J70" s="68"/>
      <c r="K70" s="68"/>
      <c r="L70" s="68"/>
      <c r="M70" s="68"/>
      <c r="N70" s="106"/>
      <c r="O70" s="68"/>
      <c r="P70" s="68"/>
      <c r="Q70" s="68"/>
      <c r="R70" s="68"/>
      <c r="S70" s="106"/>
    </row>
    <row r="71" spans="2:19" ht="14.45" customHeight="1">
      <c r="B71" s="18"/>
      <c r="C71" s="18"/>
      <c r="D71" s="18"/>
      <c r="E71" s="68"/>
      <c r="F71" s="68"/>
      <c r="G71" s="68"/>
      <c r="H71" s="68"/>
      <c r="I71" s="106"/>
      <c r="J71" s="68"/>
      <c r="K71" s="68"/>
      <c r="L71" s="68"/>
      <c r="M71" s="68"/>
      <c r="N71" s="106"/>
      <c r="O71" s="68"/>
      <c r="P71" s="68"/>
      <c r="Q71" s="68"/>
      <c r="R71" s="68"/>
      <c r="S71" s="106"/>
    </row>
    <row r="72" spans="2:19" ht="14.45" customHeight="1">
      <c r="B72" s="18"/>
      <c r="C72" s="18"/>
      <c r="D72" s="18"/>
      <c r="E72" s="68"/>
      <c r="F72" s="68"/>
      <c r="G72" s="68"/>
      <c r="H72" s="68"/>
      <c r="I72" s="106"/>
      <c r="J72" s="68"/>
      <c r="K72" s="68"/>
      <c r="L72" s="68"/>
      <c r="M72" s="68"/>
      <c r="N72" s="106"/>
      <c r="O72" s="68"/>
      <c r="P72" s="68"/>
      <c r="Q72" s="68"/>
      <c r="R72" s="68"/>
      <c r="S72" s="106"/>
    </row>
    <row r="73" spans="2:19" ht="14.45" customHeight="1">
      <c r="B73" s="18"/>
      <c r="C73" s="18"/>
      <c r="D73" s="18"/>
      <c r="E73" s="68"/>
      <c r="F73" s="68"/>
      <c r="G73" s="68"/>
      <c r="H73" s="68"/>
      <c r="I73" s="106"/>
      <c r="J73" s="68"/>
      <c r="K73" s="68"/>
      <c r="L73" s="68"/>
      <c r="M73" s="68"/>
      <c r="N73" s="106"/>
      <c r="O73" s="68"/>
      <c r="P73" s="68"/>
      <c r="Q73" s="68"/>
      <c r="R73" s="68"/>
      <c r="S73" s="106"/>
    </row>
    <row r="74" spans="2:19" ht="14.45" customHeight="1">
      <c r="B74" s="18"/>
      <c r="C74" s="18"/>
      <c r="D74" s="18"/>
      <c r="E74" s="68"/>
      <c r="F74" s="68"/>
      <c r="G74" s="68"/>
      <c r="H74" s="68"/>
      <c r="I74" s="106"/>
      <c r="J74" s="68"/>
      <c r="K74" s="68"/>
      <c r="L74" s="68"/>
      <c r="M74" s="68"/>
      <c r="N74" s="106"/>
      <c r="O74" s="68"/>
      <c r="P74" s="68"/>
      <c r="Q74" s="68"/>
      <c r="R74" s="68"/>
      <c r="S74" s="106"/>
    </row>
    <row r="75" spans="2:19" ht="14.45" customHeight="1">
      <c r="B75" s="18"/>
      <c r="C75" s="18"/>
      <c r="D75" s="18"/>
      <c r="E75" s="68"/>
      <c r="F75" s="68"/>
      <c r="G75" s="68"/>
      <c r="H75" s="68"/>
      <c r="I75" s="106"/>
      <c r="J75" s="68"/>
      <c r="K75" s="68"/>
      <c r="L75" s="68"/>
      <c r="M75" s="68"/>
      <c r="N75" s="106"/>
      <c r="O75" s="68"/>
      <c r="P75" s="68"/>
      <c r="Q75" s="68"/>
      <c r="R75" s="68"/>
      <c r="S75" s="106"/>
    </row>
    <row r="76" spans="2:19" ht="14.45" customHeight="1">
      <c r="B76" s="18"/>
      <c r="C76" s="18"/>
      <c r="D76" s="18"/>
      <c r="E76" s="68"/>
      <c r="F76" s="68"/>
      <c r="G76" s="68"/>
      <c r="H76" s="68"/>
      <c r="I76" s="106"/>
      <c r="J76" s="123"/>
      <c r="K76" s="123"/>
      <c r="L76" s="123"/>
      <c r="M76" s="123"/>
      <c r="N76" s="106"/>
      <c r="O76" s="123"/>
      <c r="P76" s="123"/>
      <c r="Q76" s="123"/>
      <c r="R76" s="123"/>
      <c r="S76" s="106"/>
    </row>
    <row r="77" spans="2:19" ht="14.45" customHeight="1">
      <c r="B77" s="16"/>
      <c r="C77" s="16"/>
      <c r="D77" s="16"/>
      <c r="E77" s="68"/>
      <c r="F77" s="68"/>
      <c r="G77" s="68"/>
      <c r="H77" s="68"/>
      <c r="I77" s="73"/>
      <c r="J77" s="68"/>
      <c r="K77" s="68"/>
      <c r="L77" s="68"/>
      <c r="M77" s="68"/>
      <c r="N77" s="106"/>
      <c r="O77" s="68"/>
      <c r="P77" s="68"/>
      <c r="Q77" s="68"/>
      <c r="R77" s="68"/>
      <c r="S77" s="106"/>
    </row>
    <row r="78" spans="2:19" ht="14.45" customHeight="1">
      <c r="B78" s="18"/>
      <c r="C78" s="18"/>
      <c r="D78" s="18"/>
      <c r="E78" s="68"/>
      <c r="F78" s="68"/>
      <c r="G78" s="68"/>
      <c r="H78" s="68"/>
      <c r="I78" s="106"/>
      <c r="J78" s="68"/>
      <c r="K78" s="68"/>
      <c r="L78" s="68"/>
      <c r="M78" s="68"/>
      <c r="N78" s="106"/>
      <c r="O78" s="68"/>
      <c r="P78" s="68"/>
      <c r="Q78" s="68"/>
      <c r="R78" s="68"/>
      <c r="S78" s="106"/>
    </row>
    <row r="79" spans="2:19" ht="14.45" customHeight="1">
      <c r="B79" s="18"/>
      <c r="C79" s="18"/>
      <c r="D79" s="18"/>
      <c r="E79" s="68"/>
      <c r="F79" s="68"/>
      <c r="G79" s="68"/>
      <c r="H79" s="68"/>
      <c r="I79" s="106"/>
      <c r="J79" s="68"/>
      <c r="K79" s="68"/>
      <c r="L79" s="68"/>
      <c r="M79" s="68"/>
      <c r="N79" s="106"/>
      <c r="O79" s="68"/>
      <c r="P79" s="68"/>
      <c r="Q79" s="68"/>
      <c r="R79" s="68"/>
      <c r="S79" s="106"/>
    </row>
    <row r="80" spans="2:19" ht="14.45" customHeight="1">
      <c r="B80" s="18"/>
      <c r="C80" s="18"/>
      <c r="D80" s="18"/>
      <c r="E80" s="68"/>
      <c r="F80" s="68"/>
      <c r="G80" s="68"/>
      <c r="H80" s="68"/>
      <c r="I80" s="106"/>
      <c r="J80" s="123"/>
      <c r="K80" s="123"/>
      <c r="L80" s="123"/>
      <c r="M80" s="123"/>
      <c r="N80" s="106"/>
      <c r="O80" s="123"/>
      <c r="P80" s="123"/>
      <c r="Q80" s="123"/>
      <c r="R80" s="123"/>
      <c r="S80" s="106"/>
    </row>
    <row r="81" spans="2:19" ht="14.45" customHeight="1">
      <c r="B81" s="122"/>
      <c r="C81" s="122"/>
      <c r="D81" s="122"/>
      <c r="E81" s="68"/>
      <c r="F81" s="68"/>
      <c r="G81" s="68"/>
      <c r="H81" s="68"/>
      <c r="I81" s="106"/>
      <c r="J81" s="68"/>
      <c r="K81" s="68"/>
      <c r="L81" s="68"/>
      <c r="M81" s="68"/>
      <c r="N81" s="106"/>
      <c r="O81" s="68"/>
      <c r="P81" s="68"/>
      <c r="Q81" s="68"/>
      <c r="R81" s="68"/>
      <c r="S81" s="106"/>
    </row>
    <row r="82" spans="2:19" ht="14.45" customHeight="1">
      <c r="B82" s="121"/>
      <c r="C82" s="121"/>
      <c r="D82" s="121"/>
      <c r="E82" s="68"/>
      <c r="F82" s="68"/>
      <c r="G82" s="68"/>
      <c r="H82" s="68"/>
      <c r="I82" s="106"/>
      <c r="J82" s="68"/>
      <c r="K82" s="68"/>
      <c r="L82" s="68"/>
      <c r="M82" s="68"/>
      <c r="N82" s="106"/>
      <c r="O82" s="68"/>
      <c r="P82" s="68"/>
      <c r="Q82" s="68"/>
      <c r="R82" s="68"/>
      <c r="S82" s="106"/>
    </row>
    <row r="83" spans="2:19" ht="14.45" customHeight="1">
      <c r="B83" s="16"/>
      <c r="C83" s="16"/>
      <c r="D83" s="16"/>
      <c r="E83" s="68"/>
      <c r="F83" s="68"/>
      <c r="G83" s="68"/>
      <c r="H83" s="68"/>
      <c r="I83" s="106"/>
      <c r="J83" s="123"/>
      <c r="K83" s="123"/>
      <c r="L83" s="123"/>
      <c r="M83" s="123"/>
      <c r="N83" s="106"/>
      <c r="O83" s="123"/>
      <c r="P83" s="123"/>
      <c r="Q83" s="123"/>
      <c r="R83" s="123"/>
      <c r="S83" s="106"/>
    </row>
    <row r="84" spans="2:19" ht="14.45" customHeight="1">
      <c r="B84" s="18"/>
      <c r="C84" s="18"/>
      <c r="D84" s="18"/>
      <c r="E84" s="68"/>
      <c r="F84" s="68"/>
      <c r="G84" s="68"/>
      <c r="H84" s="68"/>
      <c r="I84" s="106"/>
      <c r="J84" s="68"/>
      <c r="K84" s="68"/>
      <c r="L84" s="68"/>
      <c r="M84" s="68"/>
      <c r="N84" s="106"/>
      <c r="O84" s="68"/>
      <c r="P84" s="68"/>
      <c r="Q84" s="68"/>
      <c r="R84" s="68"/>
      <c r="S84" s="106"/>
    </row>
    <row r="85" spans="2:19" ht="14.45" customHeight="1">
      <c r="B85" s="18"/>
      <c r="C85" s="18"/>
      <c r="D85" s="18"/>
      <c r="E85" s="68"/>
      <c r="F85" s="68"/>
      <c r="G85" s="68"/>
      <c r="H85" s="68"/>
      <c r="I85" s="106"/>
      <c r="J85" s="68"/>
      <c r="K85" s="68"/>
      <c r="L85" s="68"/>
      <c r="M85" s="68"/>
      <c r="N85" s="106"/>
      <c r="O85" s="68"/>
      <c r="P85" s="68"/>
      <c r="Q85" s="68"/>
      <c r="R85" s="68"/>
      <c r="S85" s="106"/>
    </row>
    <row r="86" spans="2:19" ht="14.45" customHeight="1">
      <c r="B86" s="18"/>
      <c r="C86" s="18"/>
      <c r="D86" s="18"/>
      <c r="E86" s="68"/>
      <c r="F86" s="68"/>
      <c r="G86" s="68"/>
      <c r="H86" s="68"/>
      <c r="I86" s="106"/>
      <c r="J86" s="68"/>
      <c r="K86" s="68"/>
      <c r="L86" s="68"/>
      <c r="M86" s="68"/>
      <c r="N86" s="106"/>
      <c r="O86" s="68"/>
      <c r="P86" s="68"/>
      <c r="Q86" s="68"/>
      <c r="R86" s="68"/>
      <c r="S86" s="106"/>
    </row>
    <row r="87" spans="2:19" ht="14.45" customHeight="1">
      <c r="B87" s="16"/>
      <c r="C87" s="16"/>
      <c r="D87" s="16"/>
      <c r="E87" s="68"/>
      <c r="F87" s="68"/>
      <c r="G87" s="68"/>
      <c r="H87" s="68"/>
      <c r="I87" s="106"/>
      <c r="J87" s="123"/>
      <c r="K87" s="123"/>
      <c r="L87" s="123"/>
      <c r="M87" s="123"/>
      <c r="N87" s="106"/>
      <c r="O87" s="123"/>
      <c r="P87" s="123"/>
      <c r="Q87" s="123"/>
      <c r="R87" s="123"/>
      <c r="S87" s="106"/>
    </row>
    <row r="88" spans="2:19" ht="14.45" customHeight="1">
      <c r="B88" s="18"/>
      <c r="C88" s="18"/>
      <c r="D88" s="18"/>
      <c r="E88" s="68"/>
      <c r="F88" s="68"/>
      <c r="G88" s="68"/>
      <c r="H88" s="68"/>
      <c r="I88" s="106"/>
      <c r="J88" s="68"/>
      <c r="K88" s="68"/>
      <c r="L88" s="68"/>
      <c r="M88" s="68"/>
      <c r="N88" s="106"/>
      <c r="O88" s="68"/>
      <c r="P88" s="68"/>
      <c r="Q88" s="68"/>
      <c r="R88" s="68"/>
      <c r="S88" s="106"/>
    </row>
    <row r="89" spans="2:19" ht="14.45" customHeight="1">
      <c r="B89" s="122"/>
      <c r="C89" s="122"/>
      <c r="D89" s="122"/>
      <c r="E89" s="68"/>
      <c r="F89" s="68"/>
      <c r="G89" s="68"/>
      <c r="H89" s="68"/>
      <c r="I89" s="106"/>
      <c r="J89" s="68"/>
      <c r="K89" s="68"/>
      <c r="L89" s="68"/>
      <c r="M89" s="68"/>
      <c r="N89" s="106"/>
      <c r="O89" s="68"/>
      <c r="P89" s="68"/>
      <c r="Q89" s="68"/>
      <c r="R89" s="68"/>
      <c r="S89" s="106"/>
    </row>
    <row r="90" spans="2:19" ht="14.45" customHeight="1">
      <c r="B90" s="18"/>
      <c r="C90" s="18"/>
      <c r="D90" s="18"/>
      <c r="E90" s="68"/>
      <c r="F90" s="68"/>
      <c r="G90" s="68"/>
      <c r="H90" s="68"/>
      <c r="I90" s="106"/>
      <c r="J90" s="68"/>
      <c r="K90" s="68"/>
      <c r="L90" s="68"/>
      <c r="M90" s="68"/>
      <c r="N90" s="106"/>
      <c r="O90" s="68"/>
      <c r="P90" s="68"/>
      <c r="Q90" s="68"/>
      <c r="R90" s="68"/>
      <c r="S90" s="106"/>
    </row>
    <row r="91" spans="2:19" ht="14.45" customHeight="1">
      <c r="B91" s="16"/>
      <c r="C91" s="16"/>
      <c r="D91" s="16"/>
      <c r="E91" s="68"/>
      <c r="F91" s="68"/>
      <c r="G91" s="68"/>
      <c r="H91" s="68"/>
      <c r="I91" s="106"/>
      <c r="J91" s="123"/>
      <c r="K91" s="123"/>
      <c r="L91" s="123"/>
      <c r="M91" s="123"/>
      <c r="N91" s="106"/>
      <c r="O91" s="123"/>
      <c r="P91" s="123"/>
      <c r="Q91" s="123"/>
      <c r="R91" s="123"/>
      <c r="S91" s="106"/>
    </row>
    <row r="92" spans="2:19" ht="14.45" customHeight="1">
      <c r="B92" s="124"/>
      <c r="C92" s="122"/>
      <c r="D92" s="122"/>
      <c r="E92" s="68"/>
      <c r="F92" s="68"/>
      <c r="G92" s="68"/>
      <c r="H92" s="68"/>
      <c r="I92" s="106"/>
      <c r="J92" s="123"/>
      <c r="K92" s="123"/>
      <c r="L92" s="123"/>
      <c r="M92" s="123"/>
      <c r="N92" s="106"/>
      <c r="O92" s="123"/>
      <c r="P92" s="123"/>
      <c r="Q92" s="123"/>
      <c r="R92" s="123"/>
      <c r="S92" s="106"/>
    </row>
    <row r="93" spans="2:19" ht="14.45" customHeight="1">
      <c r="B93" s="124"/>
      <c r="C93" s="18"/>
      <c r="D93" s="18"/>
      <c r="E93" s="68"/>
      <c r="F93" s="68"/>
      <c r="G93" s="68"/>
      <c r="H93" s="68"/>
      <c r="I93" s="106"/>
      <c r="J93" s="68"/>
      <c r="K93" s="68"/>
      <c r="L93" s="68"/>
      <c r="M93" s="68"/>
      <c r="N93" s="106"/>
      <c r="O93" s="68"/>
      <c r="P93" s="68"/>
      <c r="Q93" s="68"/>
      <c r="R93" s="68"/>
      <c r="S93" s="106"/>
    </row>
    <row r="94" spans="2:19" ht="14.45" customHeight="1">
      <c r="B94" s="124"/>
      <c r="C94" s="18"/>
      <c r="D94" s="18"/>
      <c r="E94" s="68"/>
      <c r="F94" s="68"/>
      <c r="G94" s="68"/>
      <c r="H94" s="68"/>
      <c r="I94" s="106"/>
      <c r="J94" s="68"/>
      <c r="K94" s="68"/>
      <c r="L94" s="68"/>
      <c r="M94" s="68"/>
      <c r="N94" s="106"/>
      <c r="O94" s="68"/>
      <c r="P94" s="68"/>
      <c r="Q94" s="68"/>
      <c r="R94" s="68"/>
      <c r="S94" s="106"/>
    </row>
    <row r="95" spans="2:19" ht="17.25" customHeight="1">
      <c r="B95" s="124"/>
      <c r="C95" s="125"/>
      <c r="D95" s="125"/>
      <c r="E95" s="68"/>
      <c r="F95" s="68"/>
      <c r="G95" s="68"/>
      <c r="H95" s="68"/>
      <c r="I95" s="106"/>
      <c r="J95" s="68"/>
      <c r="K95" s="68"/>
      <c r="L95" s="68"/>
      <c r="M95" s="68"/>
      <c r="N95" s="106"/>
      <c r="O95" s="68"/>
      <c r="P95" s="68"/>
      <c r="Q95" s="68"/>
      <c r="R95" s="68"/>
      <c r="S95" s="106"/>
    </row>
    <row r="96" spans="2:19" ht="15.75" customHeight="1">
      <c r="B96" s="124"/>
      <c r="C96" s="126"/>
      <c r="D96" s="126"/>
      <c r="E96" s="68"/>
      <c r="F96" s="68"/>
      <c r="G96" s="68"/>
      <c r="H96" s="68"/>
      <c r="I96" s="106"/>
      <c r="J96" s="68"/>
      <c r="K96" s="68"/>
      <c r="L96" s="68"/>
      <c r="M96" s="68"/>
      <c r="N96" s="106"/>
      <c r="O96" s="68"/>
      <c r="P96" s="68"/>
      <c r="Q96" s="68"/>
      <c r="R96" s="68"/>
      <c r="S96" s="106"/>
    </row>
    <row r="97" spans="1:19" ht="14.45" customHeight="1">
      <c r="B97" s="124"/>
      <c r="C97" s="18"/>
      <c r="D97" s="18"/>
      <c r="E97" s="68"/>
      <c r="F97" s="68"/>
      <c r="G97" s="68"/>
      <c r="H97" s="68"/>
      <c r="I97" s="106"/>
      <c r="J97" s="68"/>
      <c r="K97" s="68"/>
      <c r="L97" s="68"/>
      <c r="M97" s="68"/>
      <c r="N97" s="106"/>
      <c r="O97" s="68"/>
      <c r="P97" s="68"/>
      <c r="Q97" s="68"/>
      <c r="R97" s="68"/>
      <c r="S97" s="106"/>
    </row>
    <row r="98" spans="1:19" ht="14.45" customHeight="1">
      <c r="B98" s="124"/>
      <c r="C98" s="18"/>
      <c r="D98" s="18"/>
      <c r="E98" s="68"/>
      <c r="F98" s="68"/>
      <c r="G98" s="68"/>
      <c r="H98" s="68"/>
      <c r="I98" s="106"/>
      <c r="J98" s="68"/>
      <c r="K98" s="68"/>
      <c r="L98" s="68"/>
      <c r="M98" s="68"/>
      <c r="N98" s="106"/>
      <c r="O98" s="68"/>
      <c r="P98" s="68"/>
      <c r="Q98" s="68"/>
      <c r="R98" s="68"/>
      <c r="S98" s="106"/>
    </row>
    <row r="99" spans="1:19" ht="14.45" customHeight="1">
      <c r="B99" s="124"/>
      <c r="C99" s="18"/>
      <c r="D99" s="18"/>
      <c r="E99" s="68"/>
      <c r="F99" s="68"/>
      <c r="G99" s="68"/>
      <c r="H99" s="68"/>
      <c r="I99" s="106"/>
      <c r="J99" s="68"/>
      <c r="K99" s="68"/>
      <c r="L99" s="68"/>
      <c r="M99" s="68"/>
      <c r="N99" s="106"/>
      <c r="O99" s="68"/>
      <c r="P99" s="68"/>
      <c r="Q99" s="68"/>
      <c r="R99" s="68"/>
      <c r="S99" s="106"/>
    </row>
    <row r="100" spans="1:19" ht="14.45" customHeight="1">
      <c r="B100" s="16"/>
      <c r="C100" s="16"/>
      <c r="D100" s="16"/>
      <c r="E100" s="68"/>
      <c r="F100" s="68"/>
      <c r="G100" s="68"/>
      <c r="H100" s="68"/>
      <c r="I100" s="106"/>
      <c r="J100" s="68"/>
      <c r="K100" s="68"/>
      <c r="L100" s="68"/>
      <c r="M100" s="68"/>
      <c r="N100" s="106"/>
      <c r="O100" s="68"/>
      <c r="P100" s="68"/>
      <c r="Q100" s="68"/>
      <c r="R100" s="68"/>
      <c r="S100" s="106"/>
    </row>
    <row r="101" spans="1:19" ht="14.45" customHeight="1">
      <c r="B101" s="16"/>
      <c r="C101" s="16"/>
      <c r="D101" s="16"/>
      <c r="E101" s="68"/>
      <c r="F101" s="68"/>
      <c r="G101" s="68"/>
      <c r="H101" s="68"/>
      <c r="I101" s="106"/>
      <c r="J101" s="68"/>
      <c r="K101" s="68"/>
      <c r="L101" s="123"/>
      <c r="M101" s="123"/>
      <c r="N101" s="106"/>
      <c r="O101" s="123"/>
      <c r="P101" s="123"/>
      <c r="Q101" s="123"/>
      <c r="R101" s="123"/>
      <c r="S101" s="106"/>
    </row>
    <row r="104" spans="1:19" ht="18" customHeight="1">
      <c r="A104" s="119"/>
    </row>
    <row r="105" spans="1:19" ht="14.45" customHeight="1">
      <c r="A105" s="119"/>
    </row>
    <row r="106" spans="1:19" ht="14.45" customHeight="1">
      <c r="B106" s="16"/>
      <c r="C106" s="16"/>
      <c r="D106" s="16"/>
      <c r="E106" s="16"/>
      <c r="F106" s="16"/>
      <c r="G106" s="16"/>
      <c r="H106" s="16"/>
      <c r="I106" s="16"/>
      <c r="J106" s="16"/>
      <c r="K106" s="16"/>
      <c r="L106" s="16"/>
      <c r="M106" s="16"/>
      <c r="N106" s="16"/>
      <c r="O106" s="16"/>
      <c r="P106" s="16"/>
      <c r="Q106" s="16"/>
      <c r="R106" s="16"/>
      <c r="S106" s="16"/>
    </row>
    <row r="107" spans="1:19" ht="12.75" customHeight="1">
      <c r="B107" s="16"/>
      <c r="C107" s="16"/>
      <c r="D107" s="16"/>
      <c r="E107" s="16"/>
      <c r="F107" s="16"/>
      <c r="G107" s="16"/>
      <c r="H107" s="16"/>
      <c r="I107" s="16"/>
      <c r="J107" s="16"/>
      <c r="K107" s="16"/>
      <c r="L107" s="16"/>
      <c r="M107" s="16"/>
      <c r="N107" s="16"/>
      <c r="O107" s="16"/>
      <c r="P107" s="16"/>
      <c r="Q107" s="16"/>
      <c r="R107" s="16"/>
      <c r="S107" s="16"/>
    </row>
    <row r="108" spans="1:19" ht="14.45" customHeight="1">
      <c r="B108" s="18"/>
      <c r="C108" s="18"/>
      <c r="D108" s="18"/>
      <c r="E108" s="18"/>
      <c r="F108" s="18"/>
      <c r="G108" s="18"/>
      <c r="H108" s="44"/>
      <c r="I108" s="44"/>
      <c r="J108" s="44"/>
      <c r="K108" s="44"/>
      <c r="L108" s="44"/>
      <c r="M108" s="44"/>
      <c r="N108" s="44"/>
      <c r="O108" s="44"/>
      <c r="P108" s="44"/>
      <c r="Q108" s="44"/>
      <c r="R108" s="44"/>
      <c r="S108" s="44"/>
    </row>
    <row r="109" spans="1:19" ht="14.45" customHeight="1">
      <c r="D109" s="127"/>
      <c r="E109" s="127"/>
      <c r="F109" s="127"/>
      <c r="G109" s="127"/>
      <c r="H109" s="68"/>
      <c r="I109" s="68"/>
      <c r="J109" s="68"/>
      <c r="K109" s="68"/>
      <c r="L109" s="68"/>
      <c r="M109" s="68"/>
      <c r="N109" s="68"/>
      <c r="O109" s="68"/>
      <c r="P109" s="68"/>
      <c r="Q109" s="68"/>
      <c r="R109" s="68"/>
      <c r="S109" s="68"/>
    </row>
    <row r="110" spans="1:19" ht="14.45" customHeight="1">
      <c r="D110" s="127"/>
      <c r="E110" s="127"/>
      <c r="F110" s="127"/>
      <c r="G110" s="127"/>
      <c r="H110" s="68"/>
      <c r="I110" s="68"/>
      <c r="J110" s="68"/>
      <c r="K110" s="68"/>
      <c r="L110" s="68"/>
      <c r="M110" s="68"/>
      <c r="N110" s="68"/>
      <c r="O110" s="68"/>
      <c r="P110" s="68"/>
      <c r="Q110" s="68"/>
      <c r="R110" s="68"/>
      <c r="S110" s="68"/>
    </row>
    <row r="111" spans="1:19" ht="14.45" customHeight="1">
      <c r="D111" s="127"/>
      <c r="E111" s="127"/>
      <c r="F111" s="127"/>
      <c r="G111" s="127"/>
      <c r="H111" s="68"/>
      <c r="I111" s="68"/>
      <c r="J111" s="68"/>
      <c r="K111" s="68"/>
      <c r="L111" s="68"/>
      <c r="M111" s="68"/>
      <c r="N111" s="68"/>
      <c r="O111" s="68"/>
      <c r="P111" s="68"/>
      <c r="Q111" s="68"/>
      <c r="R111" s="68"/>
      <c r="S111" s="68"/>
    </row>
    <row r="112" spans="1:19" ht="14.45" customHeight="1">
      <c r="D112" s="127"/>
      <c r="E112" s="127"/>
      <c r="F112" s="127"/>
      <c r="G112" s="127"/>
      <c r="H112" s="68"/>
      <c r="I112" s="68"/>
      <c r="J112" s="68"/>
      <c r="K112" s="68"/>
      <c r="L112" s="68"/>
      <c r="M112" s="68"/>
      <c r="N112" s="68"/>
      <c r="O112" s="68"/>
      <c r="P112" s="68"/>
      <c r="Q112" s="68"/>
      <c r="R112" s="68"/>
      <c r="S112" s="68"/>
    </row>
    <row r="113" spans="2:19" ht="14.45" customHeight="1">
      <c r="D113" s="127"/>
      <c r="E113" s="127"/>
      <c r="F113" s="127"/>
      <c r="G113" s="127"/>
      <c r="H113" s="68"/>
      <c r="I113" s="68"/>
      <c r="J113" s="68"/>
      <c r="K113" s="68"/>
      <c r="L113" s="68"/>
      <c r="M113" s="68"/>
      <c r="N113" s="68"/>
      <c r="O113" s="68"/>
      <c r="P113" s="68"/>
      <c r="Q113" s="68"/>
      <c r="R113" s="68"/>
      <c r="S113" s="68"/>
    </row>
    <row r="114" spans="2:19" ht="14.45" customHeight="1">
      <c r="D114" s="127"/>
      <c r="E114" s="127"/>
      <c r="F114" s="127"/>
      <c r="G114" s="127"/>
      <c r="H114" s="68"/>
      <c r="I114" s="68"/>
      <c r="J114" s="68"/>
      <c r="K114" s="68"/>
      <c r="L114" s="68"/>
      <c r="M114" s="68"/>
      <c r="N114" s="68"/>
      <c r="O114" s="68"/>
      <c r="P114" s="68"/>
      <c r="Q114" s="68"/>
      <c r="R114" s="68"/>
      <c r="S114" s="68"/>
    </row>
    <row r="115" spans="2:19" ht="14.45" customHeight="1">
      <c r="D115" s="127"/>
      <c r="E115" s="127"/>
      <c r="F115" s="127"/>
      <c r="G115" s="127"/>
      <c r="H115" s="68"/>
      <c r="I115" s="68"/>
      <c r="J115" s="68"/>
      <c r="K115" s="68"/>
      <c r="L115" s="68"/>
      <c r="M115" s="68"/>
      <c r="N115" s="68"/>
      <c r="O115" s="68"/>
      <c r="P115" s="68"/>
      <c r="Q115" s="68"/>
      <c r="R115" s="68"/>
      <c r="S115" s="68"/>
    </row>
    <row r="116" spans="2:19" ht="11.25" customHeight="1">
      <c r="D116" s="127"/>
      <c r="E116" s="127"/>
      <c r="F116" s="127"/>
      <c r="G116" s="127"/>
      <c r="H116" s="68"/>
      <c r="I116" s="68"/>
      <c r="J116" s="68"/>
      <c r="K116" s="68"/>
      <c r="L116" s="68"/>
      <c r="M116" s="68"/>
      <c r="N116" s="68"/>
      <c r="O116" s="68"/>
      <c r="P116" s="68"/>
      <c r="Q116" s="68"/>
      <c r="R116" s="68"/>
      <c r="S116" s="68"/>
    </row>
    <row r="117" spans="2:19" ht="14.45" customHeight="1">
      <c r="B117" s="18"/>
      <c r="C117" s="18"/>
      <c r="D117" s="18"/>
      <c r="E117" s="18"/>
      <c r="F117" s="18"/>
      <c r="G117" s="18"/>
      <c r="H117" s="68"/>
      <c r="I117" s="68"/>
      <c r="J117" s="68"/>
      <c r="K117" s="68"/>
      <c r="L117" s="68"/>
      <c r="M117" s="68"/>
      <c r="N117" s="68"/>
      <c r="O117" s="68"/>
      <c r="P117" s="68"/>
      <c r="Q117" s="68"/>
      <c r="R117" s="68"/>
      <c r="S117" s="68"/>
    </row>
    <row r="118" spans="2:19" ht="14.45" customHeight="1">
      <c r="C118" s="18"/>
      <c r="D118" s="18"/>
      <c r="E118" s="18"/>
      <c r="F118" s="18"/>
      <c r="G118" s="18"/>
      <c r="H118" s="68"/>
      <c r="I118" s="68"/>
      <c r="J118" s="68"/>
      <c r="K118" s="68"/>
      <c r="L118" s="68"/>
      <c r="M118" s="68"/>
      <c r="N118" s="68"/>
      <c r="O118" s="68"/>
      <c r="P118" s="68"/>
      <c r="Q118" s="68"/>
      <c r="R118" s="68"/>
      <c r="S118" s="68"/>
    </row>
    <row r="119" spans="2:19" ht="14.45" customHeight="1">
      <c r="D119" s="127"/>
      <c r="E119" s="127"/>
      <c r="F119" s="127"/>
      <c r="G119" s="127"/>
      <c r="H119" s="68"/>
      <c r="I119" s="68"/>
      <c r="J119" s="68"/>
      <c r="K119" s="68"/>
      <c r="L119" s="68"/>
      <c r="M119" s="68"/>
      <c r="N119" s="68"/>
      <c r="O119" s="68"/>
      <c r="P119" s="68"/>
      <c r="Q119" s="68"/>
      <c r="R119" s="68"/>
      <c r="S119" s="68"/>
    </row>
    <row r="120" spans="2:19" ht="14.45" customHeight="1">
      <c r="D120" s="127"/>
      <c r="E120" s="127"/>
      <c r="F120" s="127"/>
      <c r="G120" s="127"/>
      <c r="H120" s="68"/>
      <c r="I120" s="68"/>
      <c r="J120" s="68"/>
      <c r="K120" s="68"/>
      <c r="L120" s="68"/>
      <c r="M120" s="68"/>
      <c r="N120" s="68"/>
      <c r="O120" s="68"/>
      <c r="P120" s="68"/>
      <c r="Q120" s="68"/>
      <c r="R120" s="68"/>
      <c r="S120" s="68"/>
    </row>
    <row r="121" spans="2:19" ht="14.45" customHeight="1">
      <c r="C121" s="18"/>
      <c r="D121" s="18"/>
      <c r="E121" s="18"/>
      <c r="F121" s="18"/>
      <c r="G121" s="18"/>
      <c r="H121" s="68"/>
      <c r="I121" s="68"/>
      <c r="J121" s="68"/>
      <c r="K121" s="68"/>
      <c r="L121" s="68"/>
      <c r="M121" s="68"/>
      <c r="N121" s="68"/>
      <c r="O121" s="68"/>
      <c r="P121" s="68"/>
      <c r="Q121" s="68"/>
      <c r="R121" s="68"/>
      <c r="S121" s="68"/>
    </row>
    <row r="122" spans="2:19" ht="14.45" customHeight="1">
      <c r="D122" s="127"/>
      <c r="E122" s="127"/>
      <c r="F122" s="127"/>
      <c r="G122" s="127"/>
      <c r="H122" s="68"/>
      <c r="I122" s="68"/>
      <c r="J122" s="68"/>
      <c r="K122" s="68"/>
      <c r="L122" s="68"/>
      <c r="M122" s="68"/>
      <c r="N122" s="68"/>
      <c r="O122" s="68"/>
      <c r="P122" s="68"/>
      <c r="Q122" s="68"/>
      <c r="R122" s="68"/>
      <c r="S122" s="68"/>
    </row>
    <row r="123" spans="2:19" ht="14.45" customHeight="1">
      <c r="D123" s="127"/>
      <c r="E123" s="127"/>
      <c r="F123" s="127"/>
      <c r="G123" s="127"/>
      <c r="H123" s="68"/>
      <c r="I123" s="68"/>
      <c r="J123" s="68"/>
      <c r="K123" s="68"/>
      <c r="L123" s="68"/>
      <c r="M123" s="68"/>
      <c r="N123" s="68"/>
      <c r="O123" s="68"/>
      <c r="P123" s="68"/>
      <c r="Q123" s="68"/>
      <c r="R123" s="68"/>
      <c r="S123" s="68"/>
    </row>
    <row r="124" spans="2:19" ht="14.45" customHeight="1">
      <c r="D124" s="127"/>
      <c r="E124" s="127"/>
      <c r="F124" s="127"/>
      <c r="G124" s="127"/>
      <c r="H124" s="68"/>
      <c r="I124" s="68"/>
      <c r="J124" s="68"/>
      <c r="K124" s="68"/>
      <c r="L124" s="68"/>
      <c r="M124" s="68"/>
      <c r="N124" s="68"/>
      <c r="O124" s="68"/>
      <c r="P124" s="68"/>
      <c r="Q124" s="68"/>
      <c r="R124" s="68"/>
      <c r="S124" s="68"/>
    </row>
    <row r="125" spans="2:19" ht="14.45" customHeight="1">
      <c r="D125" s="127"/>
      <c r="E125" s="127"/>
      <c r="F125" s="127"/>
      <c r="G125" s="127"/>
      <c r="H125" s="68"/>
      <c r="I125" s="68"/>
      <c r="J125" s="68"/>
      <c r="K125" s="68"/>
      <c r="L125" s="68"/>
      <c r="M125" s="68"/>
      <c r="N125" s="68"/>
      <c r="O125" s="68"/>
      <c r="P125" s="68"/>
      <c r="Q125" s="68"/>
      <c r="R125" s="68"/>
      <c r="S125" s="68"/>
    </row>
    <row r="126" spans="2:19" ht="14.45" customHeight="1">
      <c r="D126" s="16"/>
      <c r="E126" s="16"/>
      <c r="F126" s="16"/>
      <c r="G126" s="16"/>
      <c r="H126" s="68"/>
      <c r="I126" s="68"/>
      <c r="J126" s="68"/>
      <c r="K126" s="68"/>
      <c r="L126" s="68"/>
      <c r="M126" s="68"/>
      <c r="N126" s="68"/>
      <c r="O126" s="68"/>
      <c r="P126" s="68"/>
      <c r="Q126" s="68"/>
      <c r="R126" s="68"/>
      <c r="S126" s="68"/>
    </row>
    <row r="127" spans="2:19" ht="11.25" customHeight="1">
      <c r="D127" s="16"/>
      <c r="E127" s="16"/>
      <c r="F127" s="16"/>
      <c r="G127" s="16"/>
      <c r="H127" s="44"/>
      <c r="I127" s="44"/>
      <c r="J127" s="44"/>
      <c r="K127" s="44"/>
      <c r="L127" s="44"/>
      <c r="M127" s="44"/>
      <c r="N127" s="44"/>
      <c r="O127" s="44"/>
      <c r="P127" s="44"/>
      <c r="Q127" s="44"/>
      <c r="R127" s="44"/>
      <c r="S127" s="44"/>
    </row>
    <row r="128" spans="2:19" ht="28.5" customHeight="1"/>
    <row r="129" spans="1:19" ht="18" customHeight="1">
      <c r="A129" s="119"/>
    </row>
    <row r="130" spans="1:19" ht="14.45" customHeight="1">
      <c r="A130" s="119"/>
    </row>
    <row r="131" spans="1:19" ht="14.45" customHeight="1">
      <c r="B131" s="16"/>
      <c r="C131" s="16"/>
      <c r="D131" s="16"/>
      <c r="E131" s="16"/>
      <c r="F131" s="16"/>
      <c r="G131" s="16"/>
      <c r="H131" s="16"/>
      <c r="I131" s="16"/>
      <c r="J131" s="16"/>
      <c r="K131" s="16"/>
      <c r="L131" s="16"/>
      <c r="M131" s="16"/>
      <c r="N131" s="16"/>
      <c r="O131" s="16"/>
      <c r="P131" s="16"/>
      <c r="Q131" s="16"/>
      <c r="R131" s="16"/>
      <c r="S131" s="16"/>
    </row>
    <row r="132" spans="1:19" ht="8.25" customHeight="1">
      <c r="B132" s="16"/>
      <c r="C132" s="16"/>
      <c r="D132" s="16"/>
      <c r="E132" s="16"/>
      <c r="F132" s="16"/>
      <c r="G132" s="16"/>
      <c r="H132" s="16"/>
      <c r="I132" s="16"/>
      <c r="J132" s="16"/>
      <c r="K132" s="16"/>
      <c r="L132" s="16"/>
      <c r="M132" s="16"/>
      <c r="N132" s="16"/>
      <c r="O132" s="16"/>
      <c r="P132" s="16"/>
      <c r="Q132" s="16"/>
      <c r="R132" s="16"/>
      <c r="S132" s="16"/>
    </row>
    <row r="133" spans="1:19" ht="14.45" customHeight="1">
      <c r="B133" s="18"/>
      <c r="C133" s="18"/>
      <c r="D133" s="18"/>
      <c r="E133" s="68"/>
      <c r="F133" s="68"/>
      <c r="G133" s="68"/>
      <c r="H133" s="68"/>
      <c r="I133" s="68"/>
      <c r="J133" s="68"/>
      <c r="K133" s="68"/>
      <c r="L133" s="68"/>
      <c r="M133" s="68"/>
      <c r="N133" s="68"/>
      <c r="O133" s="68"/>
      <c r="P133" s="68"/>
      <c r="Q133" s="68"/>
      <c r="R133" s="68"/>
      <c r="S133" s="68"/>
    </row>
    <row r="134" spans="1:19" ht="10.5" customHeight="1">
      <c r="B134" s="16"/>
      <c r="C134" s="16"/>
      <c r="D134" s="16"/>
      <c r="E134" s="68"/>
      <c r="F134" s="68"/>
      <c r="G134" s="68"/>
      <c r="H134" s="68"/>
      <c r="I134" s="68"/>
      <c r="J134" s="68"/>
      <c r="K134" s="68"/>
      <c r="L134" s="68"/>
      <c r="M134" s="68"/>
      <c r="N134" s="68"/>
      <c r="O134" s="68"/>
      <c r="P134" s="68"/>
      <c r="Q134" s="68"/>
      <c r="R134" s="68"/>
      <c r="S134" s="68"/>
    </row>
    <row r="135" spans="1:19" ht="14.45" customHeight="1">
      <c r="B135" s="18"/>
      <c r="C135" s="18"/>
      <c r="D135" s="18"/>
      <c r="E135" s="68"/>
      <c r="F135" s="68"/>
      <c r="G135" s="68"/>
      <c r="H135" s="68"/>
      <c r="I135" s="68"/>
      <c r="J135" s="68"/>
      <c r="K135" s="68"/>
      <c r="L135" s="68"/>
      <c r="M135" s="68"/>
      <c r="N135" s="68"/>
      <c r="O135" s="68"/>
      <c r="P135" s="68"/>
      <c r="Q135" s="68"/>
      <c r="R135" s="68"/>
      <c r="S135" s="68"/>
    </row>
    <row r="136" spans="1:19" ht="14.45" customHeight="1">
      <c r="C136" s="18"/>
      <c r="D136" s="18"/>
      <c r="E136" s="68"/>
      <c r="F136" s="68"/>
      <c r="G136" s="68"/>
      <c r="H136" s="68"/>
      <c r="I136" s="68"/>
      <c r="J136" s="68"/>
      <c r="K136" s="68"/>
      <c r="L136" s="68"/>
      <c r="M136" s="68"/>
      <c r="N136" s="68"/>
      <c r="O136" s="68"/>
      <c r="P136" s="68"/>
      <c r="Q136" s="68"/>
      <c r="R136" s="68"/>
      <c r="S136" s="68"/>
    </row>
    <row r="137" spans="1:19" ht="30.75" customHeight="1">
      <c r="C137" s="91"/>
      <c r="D137" s="18"/>
      <c r="E137" s="68"/>
      <c r="F137" s="68"/>
      <c r="G137" s="68"/>
      <c r="H137" s="68"/>
      <c r="I137" s="68"/>
      <c r="J137" s="68"/>
      <c r="K137" s="68"/>
      <c r="L137" s="68"/>
      <c r="M137" s="68"/>
      <c r="N137" s="68"/>
      <c r="O137" s="68"/>
      <c r="P137" s="68"/>
      <c r="Q137" s="68"/>
      <c r="R137" s="68"/>
      <c r="S137" s="68"/>
    </row>
    <row r="138" spans="1:19" ht="14.45" customHeight="1">
      <c r="E138" s="68"/>
      <c r="F138" s="68"/>
      <c r="G138" s="68"/>
      <c r="H138" s="68"/>
      <c r="I138" s="68"/>
      <c r="J138" s="68"/>
      <c r="K138" s="68"/>
      <c r="L138" s="68"/>
      <c r="M138" s="68"/>
      <c r="N138" s="68"/>
      <c r="O138" s="68"/>
      <c r="P138" s="68"/>
      <c r="Q138" s="68"/>
      <c r="R138" s="68"/>
      <c r="S138" s="68"/>
    </row>
    <row r="139" spans="1:19" ht="10.5" customHeight="1">
      <c r="B139" s="44"/>
      <c r="C139" s="44"/>
      <c r="D139" s="44"/>
      <c r="E139" s="68"/>
      <c r="F139" s="68"/>
      <c r="G139" s="68"/>
      <c r="H139" s="68"/>
      <c r="I139" s="68"/>
      <c r="J139" s="68"/>
      <c r="K139" s="68"/>
      <c r="L139" s="68"/>
      <c r="M139" s="68"/>
      <c r="N139" s="68"/>
      <c r="O139" s="68"/>
      <c r="P139" s="68"/>
      <c r="Q139" s="68"/>
      <c r="R139" s="68"/>
      <c r="S139" s="68"/>
    </row>
    <row r="140" spans="1:19" ht="14.45" customHeight="1">
      <c r="B140" s="18"/>
      <c r="C140" s="18"/>
      <c r="D140" s="18"/>
      <c r="E140" s="68"/>
      <c r="F140" s="68"/>
      <c r="G140" s="68"/>
      <c r="H140" s="68"/>
      <c r="I140" s="68"/>
      <c r="J140" s="68"/>
      <c r="K140" s="68"/>
      <c r="L140" s="68"/>
      <c r="M140" s="68"/>
      <c r="N140" s="68"/>
      <c r="O140" s="68"/>
      <c r="P140" s="68"/>
      <c r="Q140" s="68"/>
      <c r="R140" s="68"/>
      <c r="S140" s="68"/>
    </row>
    <row r="141" spans="1:19" ht="14.45" customHeight="1">
      <c r="C141" s="18"/>
      <c r="D141" s="18"/>
      <c r="E141" s="68"/>
      <c r="F141" s="68"/>
      <c r="G141" s="68"/>
      <c r="H141" s="68"/>
      <c r="I141" s="68"/>
      <c r="J141" s="68"/>
      <c r="K141" s="68"/>
      <c r="L141" s="68"/>
      <c r="M141" s="68"/>
      <c r="N141" s="68"/>
      <c r="O141" s="68"/>
      <c r="P141" s="68"/>
      <c r="Q141" s="68"/>
      <c r="R141" s="68"/>
      <c r="S141" s="68"/>
    </row>
    <row r="142" spans="1:19" ht="14.45" customHeight="1">
      <c r="C142" s="18"/>
      <c r="D142" s="18"/>
      <c r="E142" s="68"/>
      <c r="F142" s="68"/>
      <c r="G142" s="68"/>
      <c r="H142" s="68"/>
      <c r="I142" s="68"/>
      <c r="J142" s="68"/>
      <c r="K142" s="68"/>
      <c r="L142" s="68"/>
      <c r="M142" s="68"/>
      <c r="N142" s="68"/>
      <c r="O142" s="68"/>
      <c r="P142" s="68"/>
      <c r="Q142" s="68"/>
      <c r="R142" s="68"/>
      <c r="S142" s="68"/>
    </row>
    <row r="143" spans="1:19" ht="14.45" customHeight="1">
      <c r="C143" s="18"/>
      <c r="D143" s="18"/>
      <c r="E143" s="68"/>
      <c r="F143" s="68"/>
      <c r="G143" s="68"/>
      <c r="H143" s="68"/>
      <c r="I143" s="68"/>
      <c r="J143" s="68"/>
      <c r="K143" s="68"/>
      <c r="L143" s="68"/>
      <c r="M143" s="68"/>
      <c r="N143" s="68"/>
      <c r="O143" s="68"/>
      <c r="P143" s="68"/>
      <c r="Q143" s="68"/>
      <c r="R143" s="68"/>
      <c r="S143" s="68"/>
    </row>
    <row r="144" spans="1:19" ht="14.45" customHeight="1">
      <c r="C144" s="18"/>
      <c r="D144" s="18"/>
      <c r="E144" s="68"/>
      <c r="F144" s="68"/>
      <c r="G144" s="68"/>
      <c r="H144" s="68"/>
      <c r="I144" s="68"/>
      <c r="J144" s="68"/>
      <c r="K144" s="68"/>
      <c r="L144" s="68"/>
      <c r="M144" s="68"/>
      <c r="N144" s="68"/>
      <c r="O144" s="68"/>
      <c r="P144" s="68"/>
      <c r="Q144" s="68"/>
      <c r="R144" s="68"/>
      <c r="S144" s="68"/>
    </row>
    <row r="145" spans="1:19" ht="10.5" customHeight="1">
      <c r="C145" s="18"/>
      <c r="D145" s="18"/>
      <c r="E145" s="68"/>
      <c r="F145" s="68"/>
      <c r="G145" s="68"/>
      <c r="H145" s="68"/>
      <c r="I145" s="68"/>
      <c r="J145" s="68"/>
      <c r="K145" s="68"/>
      <c r="L145" s="68"/>
      <c r="M145" s="68"/>
      <c r="N145" s="68"/>
      <c r="O145" s="68"/>
      <c r="P145" s="68"/>
      <c r="Q145" s="68"/>
      <c r="R145" s="68"/>
      <c r="S145" s="68"/>
    </row>
    <row r="146" spans="1:19" ht="14.45" customHeight="1">
      <c r="B146" s="44"/>
    </row>
    <row r="148" spans="1:19" ht="18.75" customHeight="1">
      <c r="A148" s="119"/>
    </row>
    <row r="149" spans="1:19" ht="14.45" customHeight="1">
      <c r="B149" s="16"/>
      <c r="C149" s="16"/>
      <c r="D149" s="16"/>
      <c r="E149" s="16"/>
      <c r="F149" s="16"/>
      <c r="G149" s="16"/>
      <c r="H149" s="16"/>
      <c r="I149" s="16"/>
      <c r="J149" s="16"/>
      <c r="K149" s="16"/>
      <c r="L149" s="16"/>
      <c r="M149" s="16"/>
      <c r="O149" s="16"/>
      <c r="P149" s="16"/>
      <c r="Q149" s="16"/>
      <c r="R149" s="16"/>
      <c r="S149" s="16"/>
    </row>
    <row r="150" spans="1:19" ht="19.5" customHeight="1">
      <c r="B150" s="91"/>
      <c r="C150" s="91"/>
      <c r="D150" s="91"/>
      <c r="E150" s="16"/>
      <c r="F150" s="16"/>
      <c r="G150" s="16"/>
      <c r="H150" s="67"/>
      <c r="I150" s="67"/>
      <c r="J150" s="67"/>
      <c r="K150" s="16"/>
      <c r="L150" s="16"/>
      <c r="M150" s="16"/>
      <c r="N150" s="67"/>
      <c r="O150" s="16"/>
      <c r="P150" s="67"/>
      <c r="Q150" s="67"/>
    </row>
    <row r="151" spans="1:19" ht="14.45" customHeight="1">
      <c r="B151" s="91"/>
      <c r="C151" s="91"/>
      <c r="D151" s="91"/>
      <c r="E151" s="80"/>
      <c r="F151" s="80"/>
      <c r="G151" s="126"/>
      <c r="H151" s="67"/>
      <c r="I151" s="67"/>
      <c r="J151" s="126"/>
      <c r="K151" s="67"/>
      <c r="L151" s="67"/>
      <c r="M151" s="126"/>
      <c r="N151" s="16"/>
      <c r="O151" s="16"/>
      <c r="P151" s="67"/>
      <c r="Q151" s="67"/>
    </row>
    <row r="152" spans="1:19" ht="14.45" customHeight="1">
      <c r="B152" s="91"/>
      <c r="C152" s="91"/>
      <c r="D152" s="91"/>
      <c r="E152" s="80"/>
      <c r="F152" s="80"/>
      <c r="G152" s="126"/>
      <c r="H152" s="67"/>
      <c r="I152" s="67"/>
      <c r="J152" s="126"/>
      <c r="K152" s="67"/>
      <c r="L152" s="67"/>
      <c r="M152" s="126"/>
      <c r="N152" s="16"/>
      <c r="O152" s="16"/>
      <c r="P152" s="16"/>
      <c r="Q152" s="16"/>
    </row>
    <row r="153" spans="1:19" ht="14.45" customHeight="1">
      <c r="B153" s="91"/>
      <c r="C153" s="91"/>
      <c r="D153" s="91"/>
      <c r="E153" s="16"/>
      <c r="F153" s="16"/>
      <c r="H153" s="16"/>
      <c r="K153" s="16"/>
      <c r="L153" s="16"/>
      <c r="N153" s="16"/>
      <c r="O153" s="16"/>
      <c r="P153" s="16"/>
    </row>
    <row r="154" spans="1:19" ht="14.45" customHeight="1">
      <c r="B154" s="18"/>
      <c r="C154" s="18"/>
      <c r="D154" s="18"/>
      <c r="E154" s="68"/>
      <c r="F154" s="68"/>
      <c r="G154" s="106"/>
      <c r="H154" s="68"/>
      <c r="I154" s="68"/>
      <c r="J154" s="102"/>
      <c r="K154" s="68"/>
      <c r="L154" s="68"/>
      <c r="M154" s="102"/>
      <c r="N154" s="106"/>
      <c r="O154" s="106"/>
      <c r="P154" s="68"/>
      <c r="Q154" s="68"/>
    </row>
    <row r="155" spans="1:19" ht="14.45" customHeight="1">
      <c r="B155" s="18"/>
      <c r="C155" s="18"/>
      <c r="D155" s="18"/>
      <c r="E155" s="68"/>
      <c r="F155" s="68"/>
      <c r="G155" s="106"/>
      <c r="H155" s="68"/>
      <c r="I155" s="68"/>
      <c r="J155" s="102"/>
      <c r="K155" s="68"/>
      <c r="L155" s="68"/>
      <c r="M155" s="102"/>
      <c r="N155" s="106"/>
      <c r="O155" s="106"/>
      <c r="P155" s="68"/>
      <c r="Q155" s="68"/>
    </row>
    <row r="156" spans="1:19" ht="14.45" customHeight="1">
      <c r="B156" s="18"/>
      <c r="C156" s="18"/>
      <c r="D156" s="18"/>
      <c r="E156" s="68"/>
      <c r="F156" s="68"/>
      <c r="G156" s="106"/>
      <c r="H156" s="68"/>
      <c r="I156" s="68"/>
      <c r="J156" s="102"/>
      <c r="K156" s="68"/>
      <c r="L156" s="68"/>
      <c r="M156" s="102"/>
      <c r="N156" s="106"/>
      <c r="O156" s="106"/>
      <c r="P156" s="68"/>
      <c r="Q156" s="68"/>
    </row>
    <row r="157" spans="1:19" ht="14.45" customHeight="1">
      <c r="B157" s="128"/>
      <c r="C157" s="128"/>
      <c r="D157" s="128"/>
      <c r="E157" s="68"/>
      <c r="F157" s="68"/>
      <c r="G157" s="106"/>
      <c r="H157" s="68"/>
      <c r="I157" s="68"/>
      <c r="J157" s="102"/>
      <c r="K157" s="68"/>
      <c r="L157" s="68"/>
      <c r="M157" s="102"/>
      <c r="N157" s="106"/>
      <c r="O157" s="106"/>
      <c r="P157" s="68"/>
      <c r="Q157" s="68"/>
    </row>
    <row r="158" spans="1:19" ht="14.45" customHeight="1">
      <c r="B158" s="18"/>
      <c r="C158" s="18"/>
      <c r="D158" s="18"/>
      <c r="E158" s="68"/>
      <c r="F158" s="68"/>
      <c r="G158" s="106"/>
      <c r="H158" s="68"/>
      <c r="I158" s="68"/>
      <c r="J158" s="102"/>
      <c r="K158" s="68"/>
      <c r="L158" s="68"/>
      <c r="M158" s="102"/>
      <c r="N158" s="106"/>
      <c r="O158" s="106"/>
      <c r="P158" s="68"/>
      <c r="Q158" s="68"/>
    </row>
    <row r="159" spans="1:19" ht="14.45" customHeight="1">
      <c r="B159" s="18"/>
      <c r="C159" s="18"/>
      <c r="D159" s="18"/>
      <c r="E159" s="68"/>
      <c r="F159" s="68"/>
      <c r="G159" s="106"/>
      <c r="H159" s="68"/>
      <c r="I159" s="68"/>
      <c r="J159" s="102"/>
      <c r="K159" s="68"/>
      <c r="L159" s="68"/>
      <c r="M159" s="102"/>
      <c r="N159" s="106"/>
      <c r="O159" s="106"/>
      <c r="P159" s="68"/>
      <c r="Q159" s="68"/>
    </row>
    <row r="160" spans="1:19" ht="8.25" customHeight="1">
      <c r="B160" s="18"/>
      <c r="C160" s="18"/>
      <c r="D160" s="18"/>
      <c r="E160" s="68"/>
      <c r="F160" s="68"/>
      <c r="G160" s="106"/>
      <c r="H160" s="68"/>
      <c r="I160" s="44"/>
      <c r="J160" s="102"/>
      <c r="K160" s="68"/>
      <c r="L160" s="68"/>
      <c r="M160" s="102"/>
      <c r="N160" s="106"/>
      <c r="O160" s="106"/>
      <c r="P160" s="68"/>
      <c r="Q160" s="44"/>
    </row>
    <row r="161" spans="2:22" ht="14.45" customHeight="1">
      <c r="B161" s="16"/>
      <c r="C161" s="16"/>
      <c r="D161" s="16"/>
      <c r="E161" s="68"/>
      <c r="F161" s="68"/>
      <c r="G161" s="106"/>
      <c r="H161" s="68"/>
      <c r="I161" s="68"/>
      <c r="J161" s="102"/>
      <c r="K161" s="68"/>
      <c r="L161" s="68"/>
      <c r="M161" s="102"/>
      <c r="N161" s="106"/>
      <c r="O161" s="106"/>
      <c r="P161" s="68"/>
      <c r="Q161" s="68"/>
    </row>
    <row r="162" spans="2:22" ht="9.75" customHeight="1">
      <c r="B162" s="16"/>
      <c r="C162" s="16"/>
      <c r="D162" s="16"/>
      <c r="E162" s="68"/>
      <c r="F162" s="68"/>
      <c r="G162" s="106"/>
      <c r="H162" s="68"/>
      <c r="I162" s="68"/>
      <c r="J162" s="106"/>
      <c r="K162" s="73"/>
      <c r="L162" s="73"/>
      <c r="M162" s="106"/>
      <c r="N162" s="106"/>
      <c r="O162" s="106"/>
      <c r="P162" s="68"/>
      <c r="Q162" s="68"/>
    </row>
    <row r="163" spans="2:22" ht="14.45" customHeight="1">
      <c r="B163" s="44"/>
      <c r="C163" s="18"/>
      <c r="D163" s="18"/>
      <c r="E163" s="18"/>
    </row>
    <row r="164" spans="2:22" ht="14.45" customHeight="1">
      <c r="B164" s="16"/>
      <c r="C164" s="16"/>
      <c r="D164" s="16"/>
      <c r="E164" s="16"/>
      <c r="F164" s="16"/>
      <c r="G164" s="16"/>
      <c r="H164" s="16"/>
      <c r="I164" s="16"/>
      <c r="J164" s="16"/>
      <c r="K164" s="16"/>
      <c r="L164" s="16"/>
      <c r="M164" s="16"/>
      <c r="N164" s="16"/>
      <c r="O164" s="16"/>
      <c r="P164" s="16"/>
      <c r="Q164" s="16"/>
      <c r="R164" s="16"/>
      <c r="S164" s="16"/>
      <c r="U164" s="18"/>
      <c r="V164" s="18"/>
    </row>
    <row r="165" spans="2:22" ht="14.45" customHeight="1">
      <c r="B165" s="91"/>
      <c r="C165" s="91"/>
      <c r="D165" s="91"/>
      <c r="E165" s="16"/>
      <c r="F165" s="16"/>
      <c r="G165" s="16"/>
      <c r="H165" s="67"/>
      <c r="I165" s="67"/>
      <c r="J165" s="67"/>
      <c r="K165" s="16"/>
      <c r="L165" s="16"/>
      <c r="M165" s="16"/>
      <c r="N165" s="67"/>
      <c r="O165" s="16"/>
    </row>
    <row r="166" spans="2:22" ht="14.45" customHeight="1">
      <c r="B166" s="91"/>
      <c r="C166" s="91"/>
      <c r="D166" s="91"/>
      <c r="E166" s="80"/>
      <c r="F166" s="80"/>
      <c r="G166" s="126"/>
      <c r="H166" s="67"/>
      <c r="I166" s="67"/>
      <c r="J166" s="126"/>
      <c r="K166" s="67"/>
      <c r="L166" s="67"/>
      <c r="M166" s="126"/>
      <c r="N166" s="16"/>
      <c r="O166" s="16"/>
    </row>
    <row r="167" spans="2:22" ht="14.45" customHeight="1">
      <c r="B167" s="91"/>
      <c r="C167" s="91"/>
      <c r="D167" s="91"/>
      <c r="E167" s="80"/>
      <c r="F167" s="80"/>
      <c r="G167" s="126"/>
      <c r="H167" s="67"/>
      <c r="I167" s="67"/>
      <c r="J167" s="126"/>
      <c r="K167" s="67"/>
      <c r="L167" s="67"/>
      <c r="M167" s="126"/>
      <c r="N167" s="16"/>
      <c r="O167" s="16"/>
    </row>
    <row r="168" spans="2:22" ht="14.45" customHeight="1">
      <c r="B168" s="91"/>
      <c r="C168" s="91"/>
      <c r="D168" s="91"/>
    </row>
    <row r="169" spans="2:22" ht="14.45" customHeight="1">
      <c r="B169" s="18"/>
      <c r="C169" s="18"/>
      <c r="D169" s="18"/>
      <c r="E169" s="68"/>
      <c r="F169" s="68"/>
      <c r="G169" s="102"/>
      <c r="H169" s="68"/>
      <c r="I169" s="68"/>
      <c r="J169" s="102"/>
      <c r="K169" s="68"/>
      <c r="L169" s="68"/>
      <c r="M169" s="102"/>
      <c r="N169" s="106"/>
      <c r="O169" s="106"/>
    </row>
    <row r="170" spans="2:22" ht="14.45" customHeight="1">
      <c r="B170" s="18"/>
      <c r="C170" s="18"/>
      <c r="D170" s="18"/>
      <c r="E170" s="68"/>
      <c r="F170" s="68"/>
      <c r="G170" s="102"/>
      <c r="H170" s="68"/>
      <c r="I170" s="68"/>
      <c r="J170" s="102"/>
      <c r="K170" s="68"/>
      <c r="L170" s="68"/>
      <c r="M170" s="102"/>
      <c r="N170" s="106"/>
      <c r="O170" s="106"/>
    </row>
    <row r="171" spans="2:22" ht="14.45" customHeight="1">
      <c r="B171" s="18"/>
      <c r="C171" s="18"/>
      <c r="D171" s="18"/>
      <c r="E171" s="68"/>
      <c r="F171" s="68"/>
      <c r="G171" s="102"/>
      <c r="H171" s="68"/>
      <c r="I171" s="68"/>
      <c r="J171" s="102"/>
      <c r="K171" s="68"/>
      <c r="L171" s="68"/>
      <c r="M171" s="102"/>
      <c r="N171" s="106"/>
      <c r="O171" s="106"/>
    </row>
    <row r="172" spans="2:22" ht="14.45" customHeight="1">
      <c r="B172" s="128"/>
      <c r="C172" s="128"/>
      <c r="D172" s="128"/>
      <c r="E172" s="68"/>
      <c r="F172" s="68"/>
      <c r="G172" s="102"/>
      <c r="H172" s="68"/>
      <c r="I172" s="68"/>
      <c r="J172" s="102"/>
      <c r="K172" s="68"/>
      <c r="L172" s="68"/>
      <c r="M172" s="102"/>
      <c r="N172" s="106"/>
      <c r="O172" s="106"/>
    </row>
    <row r="173" spans="2:22" ht="14.45" customHeight="1">
      <c r="B173" s="18"/>
      <c r="C173" s="18"/>
      <c r="D173" s="18"/>
      <c r="E173" s="68"/>
      <c r="F173" s="68"/>
      <c r="G173" s="102"/>
      <c r="H173" s="68"/>
      <c r="I173" s="68"/>
      <c r="J173" s="102"/>
      <c r="K173" s="68"/>
      <c r="L173" s="68"/>
      <c r="M173" s="102"/>
      <c r="N173" s="106"/>
      <c r="O173" s="106"/>
    </row>
    <row r="174" spans="2:22" ht="14.45" customHeight="1">
      <c r="B174" s="18"/>
      <c r="C174" s="18"/>
      <c r="D174" s="18"/>
      <c r="E174" s="68"/>
      <c r="F174" s="68"/>
      <c r="G174" s="102"/>
      <c r="H174" s="68"/>
      <c r="I174" s="68"/>
      <c r="J174" s="102"/>
      <c r="K174" s="68"/>
      <c r="L174" s="68"/>
      <c r="M174" s="102"/>
      <c r="N174" s="106"/>
      <c r="O174" s="106"/>
    </row>
    <row r="175" spans="2:22" ht="9" customHeight="1">
      <c r="B175" s="18"/>
      <c r="C175" s="18"/>
      <c r="D175" s="18"/>
      <c r="E175" s="44"/>
      <c r="F175" s="44"/>
      <c r="G175" s="90"/>
      <c r="H175" s="44"/>
      <c r="I175" s="44"/>
      <c r="J175" s="90"/>
      <c r="K175" s="44"/>
      <c r="L175" s="44"/>
      <c r="M175" s="90"/>
      <c r="N175" s="44"/>
      <c r="O175" s="44"/>
    </row>
    <row r="176" spans="2:22" ht="14.45" customHeight="1">
      <c r="B176" s="16"/>
      <c r="C176" s="16"/>
      <c r="D176" s="16"/>
      <c r="E176" s="68"/>
      <c r="F176" s="68"/>
      <c r="G176" s="102"/>
      <c r="H176" s="68"/>
      <c r="I176" s="68"/>
      <c r="J176" s="102"/>
      <c r="K176" s="68"/>
      <c r="L176" s="68"/>
      <c r="M176" s="102"/>
      <c r="N176" s="106"/>
      <c r="O176" s="106"/>
    </row>
    <row r="177" spans="2:13" ht="9" customHeight="1">
      <c r="G177" s="72"/>
      <c r="J177" s="72"/>
      <c r="M177" s="72"/>
    </row>
    <row r="178" spans="2:13" ht="14.45" customHeight="1">
      <c r="B178" s="44"/>
      <c r="C178" s="18"/>
    </row>
  </sheetData>
  <mergeCells count="144">
    <mergeCell ref="AD2:AO2"/>
    <mergeCell ref="R29:W29"/>
    <mergeCell ref="X29:AC29"/>
    <mergeCell ref="AD29:AI29"/>
    <mergeCell ref="AJ29:AO29"/>
    <mergeCell ref="AL8:AO8"/>
    <mergeCell ref="AL9:AO9"/>
    <mergeCell ref="AL10:AO10"/>
    <mergeCell ref="AJ26:AO26"/>
    <mergeCell ref="AJ28:AO28"/>
    <mergeCell ref="AJ27:AO27"/>
    <mergeCell ref="AL6:AO6"/>
    <mergeCell ref="AL7:AO7"/>
    <mergeCell ref="R26:W26"/>
    <mergeCell ref="X26:AC26"/>
    <mergeCell ref="AL3:AO5"/>
    <mergeCell ref="N18:U18"/>
    <mergeCell ref="AD18:AK18"/>
    <mergeCell ref="V17:AC17"/>
    <mergeCell ref="AD17:AK17"/>
    <mergeCell ref="AH7:AK7"/>
    <mergeCell ref="AH8:AK8"/>
    <mergeCell ref="AD3:AG5"/>
    <mergeCell ref="AH3:AK5"/>
    <mergeCell ref="Z3:AC5"/>
    <mergeCell ref="N8:Q8"/>
    <mergeCell ref="AD6:AG6"/>
    <mergeCell ref="AD7:AG7"/>
    <mergeCell ref="AD8:AG8"/>
    <mergeCell ref="AH6:AK6"/>
    <mergeCell ref="V3:Y5"/>
    <mergeCell ref="F28:K28"/>
    <mergeCell ref="L28:Q28"/>
    <mergeCell ref="R28:W28"/>
    <mergeCell ref="X28:AC28"/>
    <mergeCell ref="R27:W27"/>
    <mergeCell ref="X27:AC27"/>
    <mergeCell ref="V20:AC20"/>
    <mergeCell ref="R9:U9"/>
    <mergeCell ref="R10:U10"/>
    <mergeCell ref="R8:U8"/>
    <mergeCell ref="N9:Q9"/>
    <mergeCell ref="R3:U5"/>
    <mergeCell ref="F10:I10"/>
    <mergeCell ref="F26:K26"/>
    <mergeCell ref="L26:Q26"/>
    <mergeCell ref="F8:I8"/>
    <mergeCell ref="F16:M16"/>
    <mergeCell ref="B19:E19"/>
    <mergeCell ref="F19:M19"/>
    <mergeCell ref="N19:U19"/>
    <mergeCell ref="R30:W30"/>
    <mergeCell ref="F18:M18"/>
    <mergeCell ref="J7:M7"/>
    <mergeCell ref="X30:AC30"/>
    <mergeCell ref="F17:M17"/>
    <mergeCell ref="N10:Q10"/>
    <mergeCell ref="L29:Q29"/>
    <mergeCell ref="Z9:AC9"/>
    <mergeCell ref="Z10:AC10"/>
    <mergeCell ref="F9:I9"/>
    <mergeCell ref="J9:M9"/>
    <mergeCell ref="B11:L11"/>
    <mergeCell ref="N17:U17"/>
    <mergeCell ref="B15:E15"/>
    <mergeCell ref="B16:E16"/>
    <mergeCell ref="V8:Y8"/>
    <mergeCell ref="V9:Y9"/>
    <mergeCell ref="B3:E5"/>
    <mergeCell ref="F3:I5"/>
    <mergeCell ref="J3:M5"/>
    <mergeCell ref="N3:Q5"/>
    <mergeCell ref="B6:E6"/>
    <mergeCell ref="B7:E7"/>
    <mergeCell ref="F7:I7"/>
    <mergeCell ref="F6:I6"/>
    <mergeCell ref="J6:M6"/>
    <mergeCell ref="N6:Q6"/>
    <mergeCell ref="N7:Q7"/>
    <mergeCell ref="R6:U6"/>
    <mergeCell ref="R7:U7"/>
    <mergeCell ref="V6:Y6"/>
    <mergeCell ref="V7:Y7"/>
    <mergeCell ref="Z6:AC6"/>
    <mergeCell ref="Z7:AC7"/>
    <mergeCell ref="Z8:AC8"/>
    <mergeCell ref="B32:J32"/>
    <mergeCell ref="B28:E28"/>
    <mergeCell ref="F27:K27"/>
    <mergeCell ref="L27:Q27"/>
    <mergeCell ref="F29:K29"/>
    <mergeCell ref="B8:E8"/>
    <mergeCell ref="B9:E9"/>
    <mergeCell ref="J8:M8"/>
    <mergeCell ref="B10:E10"/>
    <mergeCell ref="B29:E29"/>
    <mergeCell ref="B30:E30"/>
    <mergeCell ref="N16:U16"/>
    <mergeCell ref="B18:E18"/>
    <mergeCell ref="B27:E27"/>
    <mergeCell ref="F20:M20"/>
    <mergeCell ref="N20:U20"/>
    <mergeCell ref="R31:W31"/>
    <mergeCell ref="AU16:BB16"/>
    <mergeCell ref="BC16:BJ16"/>
    <mergeCell ref="BK16:BR16"/>
    <mergeCell ref="BS16:BZ16"/>
    <mergeCell ref="X31:AC31"/>
    <mergeCell ref="V16:AC16"/>
    <mergeCell ref="AD30:AI30"/>
    <mergeCell ref="AD28:AI28"/>
    <mergeCell ref="AD27:AI27"/>
    <mergeCell ref="AD31:AI31"/>
    <mergeCell ref="AJ31:AO31"/>
    <mergeCell ref="X25:AO25"/>
    <mergeCell ref="AJ30:AO30"/>
    <mergeCell ref="AD26:AI26"/>
    <mergeCell ref="AD16:AK16"/>
    <mergeCell ref="V18:AC18"/>
    <mergeCell ref="V19:AC19"/>
    <mergeCell ref="AH9:AK9"/>
    <mergeCell ref="AD9:AG9"/>
    <mergeCell ref="AD20:AK20"/>
    <mergeCell ref="AD15:AK15"/>
    <mergeCell ref="AD19:AK19"/>
    <mergeCell ref="B31:E31"/>
    <mergeCell ref="F31:K31"/>
    <mergeCell ref="L31:Q31"/>
    <mergeCell ref="AQ16:AT16"/>
    <mergeCell ref="U14:AK14"/>
    <mergeCell ref="V10:Y10"/>
    <mergeCell ref="J10:M10"/>
    <mergeCell ref="AH10:AK10"/>
    <mergeCell ref="AD10:AG10"/>
    <mergeCell ref="F30:K30"/>
    <mergeCell ref="L30:Q30"/>
    <mergeCell ref="F15:M15"/>
    <mergeCell ref="N15:U15"/>
    <mergeCell ref="V15:AC15"/>
    <mergeCell ref="B21:J21"/>
    <mergeCell ref="B17:E17"/>
    <mergeCell ref="B20:E20"/>
    <mergeCell ref="B22:J22"/>
    <mergeCell ref="B26:E26"/>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&amp;C－４７－</oddFooter>
  </headerFooter>
  <rowBreaks count="3" manualBreakCount="3">
    <brk id="50" max="16383" man="1"/>
    <brk id="103" max="16383" man="1"/>
    <brk id="147"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8"/>
  <sheetViews>
    <sheetView showGridLines="0" zoomScaleNormal="100" workbookViewId="0">
      <selection activeCell="B3" sqref="B3"/>
    </sheetView>
  </sheetViews>
  <sheetFormatPr defaultRowHeight="12"/>
  <cols>
    <col min="1" max="1" width="2" style="21" customWidth="1"/>
    <col min="2" max="3" width="4" style="21" customWidth="1"/>
    <col min="4" max="4" width="5.625" style="21" customWidth="1"/>
    <col min="5" max="5" width="4" style="21" customWidth="1"/>
    <col min="6" max="6" width="5.25" style="21" customWidth="1"/>
    <col min="7" max="8" width="4" style="21" customWidth="1"/>
    <col min="9" max="9" width="3.25" style="21" customWidth="1"/>
    <col min="10" max="18" width="5.625" style="21" customWidth="1"/>
    <col min="19" max="24" width="4" style="21" customWidth="1"/>
    <col min="25" max="16384" width="9" style="21"/>
  </cols>
  <sheetData>
    <row r="1" spans="1:35" s="148" customFormat="1" ht="26.25" customHeight="1">
      <c r="A1" s="144" t="s">
        <v>21</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s="30" customFormat="1" ht="14.25">
      <c r="A2" s="12"/>
      <c r="M2" s="2420"/>
      <c r="N2" s="2420"/>
      <c r="O2" s="2420"/>
      <c r="P2" s="2420"/>
    </row>
    <row r="3" spans="1:35" s="30" customFormat="1" ht="14.25">
      <c r="A3" s="12"/>
      <c r="M3" s="1537" t="s">
        <v>85</v>
      </c>
      <c r="N3" s="1537"/>
      <c r="O3" s="1537"/>
      <c r="P3" s="1537"/>
    </row>
    <row r="4" spans="1:35" ht="26.25" customHeight="1">
      <c r="A4" s="1625" t="s">
        <v>1614</v>
      </c>
      <c r="B4" s="2499"/>
      <c r="C4" s="2499"/>
      <c r="D4" s="2499"/>
      <c r="E4" s="2491" t="s">
        <v>290</v>
      </c>
      <c r="F4" s="2491"/>
      <c r="G4" s="2491"/>
      <c r="H4" s="2491"/>
      <c r="I4" s="2491" t="s">
        <v>291</v>
      </c>
      <c r="J4" s="2491"/>
      <c r="K4" s="2491"/>
      <c r="L4" s="2491"/>
      <c r="M4" s="2491" t="s">
        <v>292</v>
      </c>
      <c r="N4" s="2491"/>
      <c r="O4" s="2491"/>
      <c r="P4" s="2492"/>
      <c r="Q4" s="30"/>
      <c r="R4" s="30"/>
      <c r="S4" s="16"/>
      <c r="T4" s="16"/>
      <c r="U4" s="30"/>
    </row>
    <row r="5" spans="1:35" ht="26.25" customHeight="1">
      <c r="A5" s="1465" t="s">
        <v>1882</v>
      </c>
      <c r="B5" s="1443"/>
      <c r="C5" s="1443"/>
      <c r="D5" s="1443"/>
      <c r="E5" s="2489">
        <v>40341</v>
      </c>
      <c r="F5" s="2489"/>
      <c r="G5" s="2489"/>
      <c r="H5" s="2489"/>
      <c r="I5" s="2489">
        <v>19765</v>
      </c>
      <c r="J5" s="2489"/>
      <c r="K5" s="2489"/>
      <c r="L5" s="2489"/>
      <c r="M5" s="2489">
        <v>20576</v>
      </c>
      <c r="N5" s="2489"/>
      <c r="O5" s="2489"/>
      <c r="P5" s="2490"/>
      <c r="Q5" s="30"/>
      <c r="R5" s="30"/>
      <c r="S5" s="16"/>
      <c r="T5" s="16"/>
      <c r="U5" s="30"/>
    </row>
    <row r="6" spans="1:35" ht="26.25" customHeight="1">
      <c r="A6" s="1465" t="s">
        <v>1940</v>
      </c>
      <c r="B6" s="1443"/>
      <c r="C6" s="1443"/>
      <c r="D6" s="1443"/>
      <c r="E6" s="2489">
        <v>40352</v>
      </c>
      <c r="F6" s="2489"/>
      <c r="G6" s="2489"/>
      <c r="H6" s="2489"/>
      <c r="I6" s="2489">
        <v>19813</v>
      </c>
      <c r="J6" s="2489"/>
      <c r="K6" s="2489"/>
      <c r="L6" s="2489"/>
      <c r="M6" s="2489">
        <v>20539</v>
      </c>
      <c r="N6" s="2489"/>
      <c r="O6" s="2489"/>
      <c r="P6" s="2490"/>
      <c r="Q6" s="7"/>
      <c r="R6" s="7"/>
      <c r="S6" s="30"/>
      <c r="T6" s="30"/>
      <c r="U6" s="30"/>
    </row>
    <row r="7" spans="1:35" ht="26.25" customHeight="1">
      <c r="A7" s="1465" t="s">
        <v>2087</v>
      </c>
      <c r="B7" s="1443"/>
      <c r="C7" s="1443"/>
      <c r="D7" s="1443"/>
      <c r="E7" s="2489">
        <v>41406</v>
      </c>
      <c r="F7" s="2489"/>
      <c r="G7" s="2489"/>
      <c r="H7" s="2489"/>
      <c r="I7" s="2489">
        <v>20351</v>
      </c>
      <c r="J7" s="2489"/>
      <c r="K7" s="2489"/>
      <c r="L7" s="2489"/>
      <c r="M7" s="2489">
        <v>21055</v>
      </c>
      <c r="N7" s="2489"/>
      <c r="O7" s="2489"/>
      <c r="P7" s="2490"/>
      <c r="Q7" s="7"/>
      <c r="R7" s="7"/>
      <c r="S7" s="30"/>
      <c r="T7" s="30"/>
      <c r="U7" s="30"/>
    </row>
    <row r="8" spans="1:35" ht="26.25" customHeight="1">
      <c r="A8" s="1465" t="s">
        <v>2155</v>
      </c>
      <c r="B8" s="1443"/>
      <c r="C8" s="1443"/>
      <c r="D8" s="1443"/>
      <c r="E8" s="2489">
        <v>41509</v>
      </c>
      <c r="F8" s="2489"/>
      <c r="G8" s="2489"/>
      <c r="H8" s="2489"/>
      <c r="I8" s="2489">
        <v>20381</v>
      </c>
      <c r="J8" s="2489"/>
      <c r="K8" s="2489"/>
      <c r="L8" s="2489"/>
      <c r="M8" s="2489">
        <v>21128</v>
      </c>
      <c r="N8" s="2489"/>
      <c r="O8" s="2489"/>
      <c r="P8" s="2490"/>
      <c r="Q8" s="7"/>
      <c r="R8" s="7"/>
      <c r="S8" s="30"/>
      <c r="T8" s="30"/>
      <c r="U8" s="30"/>
    </row>
    <row r="9" spans="1:35" ht="26.25" customHeight="1">
      <c r="A9" s="2454" t="s">
        <v>2307</v>
      </c>
      <c r="B9" s="2496"/>
      <c r="C9" s="2496"/>
      <c r="D9" s="2496"/>
      <c r="E9" s="2497">
        <v>41626</v>
      </c>
      <c r="F9" s="2497"/>
      <c r="G9" s="2497"/>
      <c r="H9" s="2497"/>
      <c r="I9" s="2497">
        <v>20464</v>
      </c>
      <c r="J9" s="2497"/>
      <c r="K9" s="2497"/>
      <c r="L9" s="2497"/>
      <c r="M9" s="2497">
        <v>21162</v>
      </c>
      <c r="N9" s="2497"/>
      <c r="O9" s="2497"/>
      <c r="P9" s="2498"/>
      <c r="Q9" s="7"/>
      <c r="R9" s="7"/>
      <c r="S9" s="30"/>
      <c r="T9" s="30"/>
      <c r="U9" s="30"/>
    </row>
    <row r="10" spans="1:35" ht="15" customHeight="1">
      <c r="B10" s="2506" t="s">
        <v>2451</v>
      </c>
      <c r="C10" s="2506"/>
      <c r="D10" s="2506"/>
      <c r="E10" s="2506"/>
      <c r="F10" s="2507"/>
      <c r="G10" s="2507"/>
      <c r="H10" s="2507"/>
      <c r="I10" s="2507"/>
      <c r="J10" s="2507"/>
      <c r="K10" s="2507"/>
      <c r="L10" s="2507"/>
      <c r="Q10" s="7"/>
      <c r="R10" s="7"/>
      <c r="S10" s="30"/>
      <c r="T10" s="30"/>
      <c r="U10" s="30"/>
    </row>
    <row r="11" spans="1:35" ht="15" customHeight="1">
      <c r="B11" s="191"/>
      <c r="C11" s="191"/>
      <c r="D11" s="191"/>
      <c r="E11" s="191"/>
      <c r="F11" s="18"/>
      <c r="G11" s="18"/>
      <c r="H11" s="18"/>
      <c r="I11" s="18"/>
      <c r="J11" s="7"/>
      <c r="K11" s="73"/>
      <c r="L11" s="7"/>
      <c r="Q11" s="7"/>
      <c r="R11" s="7"/>
      <c r="S11" s="30"/>
      <c r="T11" s="30"/>
      <c r="U11" s="30"/>
    </row>
    <row r="12" spans="1:35" s="148" customFormat="1" ht="26.25" customHeight="1">
      <c r="A12" s="956" t="s">
        <v>2178</v>
      </c>
      <c r="B12" s="150"/>
      <c r="C12" s="150"/>
      <c r="D12" s="150"/>
      <c r="E12" s="150"/>
      <c r="F12" s="150"/>
      <c r="G12" s="150"/>
      <c r="H12" s="150"/>
      <c r="I12" s="150"/>
      <c r="J12" s="150"/>
      <c r="K12" s="150"/>
      <c r="L12" s="150"/>
      <c r="M12" s="150"/>
      <c r="N12" s="150"/>
      <c r="O12" s="150"/>
      <c r="P12" s="150"/>
      <c r="Q12" s="150"/>
      <c r="R12" s="150"/>
      <c r="S12" s="150"/>
      <c r="T12" s="150"/>
      <c r="U12" s="150"/>
      <c r="V12" s="150"/>
      <c r="W12" s="150"/>
      <c r="X12" s="149"/>
      <c r="Y12" s="149"/>
      <c r="Z12" s="149"/>
      <c r="AA12" s="149"/>
      <c r="AB12" s="149"/>
      <c r="AC12" s="149"/>
      <c r="AD12" s="149"/>
      <c r="AE12" s="149"/>
      <c r="AF12" s="149"/>
      <c r="AG12" s="149"/>
      <c r="AH12" s="149"/>
      <c r="AI12" s="149"/>
    </row>
    <row r="13" spans="1:35">
      <c r="B13" s="30"/>
      <c r="C13" s="30"/>
      <c r="D13" s="30"/>
      <c r="E13" s="30"/>
      <c r="F13" s="30"/>
      <c r="G13" s="30"/>
      <c r="H13" s="30"/>
      <c r="I13" s="30"/>
      <c r="J13" s="30"/>
      <c r="K13" s="30"/>
      <c r="L13" s="30"/>
      <c r="M13" s="30"/>
      <c r="N13" s="30"/>
    </row>
    <row r="14" spans="1:35" ht="15.75" customHeight="1">
      <c r="B14" s="1594" t="s">
        <v>2171</v>
      </c>
      <c r="C14" s="1594"/>
      <c r="D14" s="1594"/>
      <c r="E14" s="2423"/>
      <c r="F14" s="2423"/>
      <c r="G14" s="2423"/>
      <c r="H14" s="2423"/>
      <c r="I14" s="2423"/>
      <c r="J14" s="2423"/>
      <c r="K14" s="2423"/>
      <c r="L14" s="2423"/>
      <c r="M14" s="2423"/>
      <c r="N14" s="2423"/>
      <c r="O14" s="2423"/>
      <c r="P14" s="2423"/>
      <c r="Q14" s="2423"/>
      <c r="R14" s="2423"/>
    </row>
    <row r="15" spans="1:35" ht="12" customHeight="1">
      <c r="A15" s="30"/>
      <c r="B15" s="30"/>
      <c r="C15" s="65"/>
      <c r="D15" s="65"/>
      <c r="E15" s="2494"/>
      <c r="F15" s="2495"/>
      <c r="G15" s="65"/>
      <c r="H15" s="65"/>
      <c r="I15" s="65"/>
      <c r="J15" s="2493"/>
      <c r="K15" s="2493"/>
      <c r="L15" s="2493"/>
      <c r="M15" s="1498" t="s">
        <v>1443</v>
      </c>
      <c r="N15" s="1498"/>
      <c r="O15" s="1498"/>
      <c r="P15" s="1498"/>
      <c r="Q15" s="1498"/>
      <c r="R15" s="1498"/>
    </row>
    <row r="16" spans="1:35" ht="21" customHeight="1">
      <c r="B16" s="1540" t="s">
        <v>1614</v>
      </c>
      <c r="C16" s="1595"/>
      <c r="D16" s="1595"/>
      <c r="E16" s="1815" t="s">
        <v>1748</v>
      </c>
      <c r="F16" s="1815"/>
      <c r="G16" s="1485" t="s">
        <v>1444</v>
      </c>
      <c r="H16" s="1815" t="s">
        <v>1546</v>
      </c>
      <c r="I16" s="1815"/>
      <c r="J16" s="1485" t="s">
        <v>1445</v>
      </c>
      <c r="K16" s="1485"/>
      <c r="L16" s="1485"/>
      <c r="M16" s="1485" t="s">
        <v>1224</v>
      </c>
      <c r="N16" s="1485"/>
      <c r="O16" s="1485"/>
      <c r="P16" s="1485" t="s">
        <v>1225</v>
      </c>
      <c r="Q16" s="1485"/>
      <c r="R16" s="1647"/>
    </row>
    <row r="17" spans="2:18" ht="21" customHeight="1">
      <c r="B17" s="2508"/>
      <c r="C17" s="2509"/>
      <c r="D17" s="2509"/>
      <c r="E17" s="1445"/>
      <c r="F17" s="1445"/>
      <c r="G17" s="1435"/>
      <c r="H17" s="1445"/>
      <c r="I17" s="1445"/>
      <c r="J17" s="2073" t="s">
        <v>1512</v>
      </c>
      <c r="K17" s="2073"/>
      <c r="L17" s="2073"/>
      <c r="M17" s="2073" t="s">
        <v>1512</v>
      </c>
      <c r="N17" s="2073"/>
      <c r="O17" s="2073"/>
      <c r="P17" s="2073" t="s">
        <v>1512</v>
      </c>
      <c r="Q17" s="1435"/>
      <c r="R17" s="1446"/>
    </row>
    <row r="18" spans="2:18" ht="21" customHeight="1">
      <c r="B18" s="2542" t="s">
        <v>1226</v>
      </c>
      <c r="C18" s="2543"/>
      <c r="D18" s="2543"/>
      <c r="E18" s="2533">
        <v>41987</v>
      </c>
      <c r="F18" s="2256"/>
      <c r="G18" s="566">
        <v>1</v>
      </c>
      <c r="H18" s="923"/>
      <c r="I18" s="788">
        <v>3</v>
      </c>
      <c r="J18" s="2534">
        <v>40323</v>
      </c>
      <c r="K18" s="2534"/>
      <c r="L18" s="2534"/>
      <c r="M18" s="2535">
        <v>22786</v>
      </c>
      <c r="N18" s="2535"/>
      <c r="O18" s="2535"/>
      <c r="P18" s="2537">
        <v>56.51</v>
      </c>
      <c r="Q18" s="2537"/>
      <c r="R18" s="2544"/>
    </row>
    <row r="19" spans="2:18" ht="21" customHeight="1">
      <c r="B19" s="515"/>
      <c r="C19" s="334" t="s">
        <v>1227</v>
      </c>
      <c r="D19" s="334"/>
      <c r="E19" s="2539">
        <v>43030</v>
      </c>
      <c r="F19" s="2540"/>
      <c r="G19" s="924">
        <v>1</v>
      </c>
      <c r="H19" s="925"/>
      <c r="I19" s="926">
        <v>3</v>
      </c>
      <c r="J19" s="2541">
        <v>41527</v>
      </c>
      <c r="K19" s="2541"/>
      <c r="L19" s="2541"/>
      <c r="M19" s="2531">
        <v>25357</v>
      </c>
      <c r="N19" s="2531"/>
      <c r="O19" s="2531"/>
      <c r="P19" s="2547">
        <v>61.06</v>
      </c>
      <c r="Q19" s="2547"/>
      <c r="R19" s="2548"/>
    </row>
    <row r="20" spans="2:18" ht="21" customHeight="1">
      <c r="B20" s="514" t="s">
        <v>1270</v>
      </c>
      <c r="C20" s="295"/>
      <c r="D20" s="295"/>
      <c r="E20" s="2533">
        <v>41476</v>
      </c>
      <c r="F20" s="2256"/>
      <c r="G20" s="566">
        <v>1</v>
      </c>
      <c r="H20" s="923"/>
      <c r="I20" s="788">
        <v>4</v>
      </c>
      <c r="J20" s="2534">
        <v>40399</v>
      </c>
      <c r="K20" s="2534"/>
      <c r="L20" s="2534"/>
      <c r="M20" s="2535">
        <v>23195</v>
      </c>
      <c r="N20" s="2535"/>
      <c r="O20" s="2535"/>
      <c r="P20" s="2537">
        <v>57.41</v>
      </c>
      <c r="Q20" s="2537"/>
      <c r="R20" s="2544"/>
    </row>
    <row r="21" spans="2:18" ht="21" customHeight="1">
      <c r="B21" s="515"/>
      <c r="C21" s="334" t="s">
        <v>1271</v>
      </c>
      <c r="D21" s="334"/>
      <c r="E21" s="2527">
        <v>42561</v>
      </c>
      <c r="F21" s="2258"/>
      <c r="G21" s="649">
        <v>1</v>
      </c>
      <c r="H21" s="784"/>
      <c r="I21" s="785">
        <v>3</v>
      </c>
      <c r="J21" s="2551">
        <v>41322</v>
      </c>
      <c r="K21" s="2551"/>
      <c r="L21" s="2551"/>
      <c r="M21" s="2528">
        <v>24606</v>
      </c>
      <c r="N21" s="2528"/>
      <c r="O21" s="2528"/>
      <c r="P21" s="2529">
        <v>59.55</v>
      </c>
      <c r="Q21" s="2529"/>
      <c r="R21" s="2530"/>
    </row>
    <row r="22" spans="2:18" ht="21" customHeight="1">
      <c r="B22" s="1540" t="s">
        <v>1272</v>
      </c>
      <c r="C22" s="1485"/>
      <c r="D22" s="1485"/>
      <c r="E22" s="2533">
        <v>41833</v>
      </c>
      <c r="F22" s="2256"/>
      <c r="G22" s="566">
        <v>1</v>
      </c>
      <c r="H22" s="923"/>
      <c r="I22" s="788">
        <v>3</v>
      </c>
      <c r="J22" s="2549">
        <v>39724</v>
      </c>
      <c r="K22" s="2549"/>
      <c r="L22" s="2549"/>
      <c r="M22" s="2535">
        <v>22246</v>
      </c>
      <c r="N22" s="2535"/>
      <c r="O22" s="2535"/>
      <c r="P22" s="2537">
        <v>56</v>
      </c>
      <c r="Q22" s="2537"/>
      <c r="R22" s="2544"/>
    </row>
    <row r="23" spans="2:18" ht="21" customHeight="1">
      <c r="B23" s="1577"/>
      <c r="C23" s="2073"/>
      <c r="D23" s="2073"/>
      <c r="E23" s="2527">
        <v>43275</v>
      </c>
      <c r="F23" s="2258"/>
      <c r="G23" s="649">
        <v>1</v>
      </c>
      <c r="H23" s="784"/>
      <c r="I23" s="785">
        <v>2</v>
      </c>
      <c r="J23" s="2469">
        <v>40890</v>
      </c>
      <c r="K23" s="2469"/>
      <c r="L23" s="2469"/>
      <c r="M23" s="2528">
        <v>17634</v>
      </c>
      <c r="N23" s="2528"/>
      <c r="O23" s="2528"/>
      <c r="P23" s="2529">
        <v>43.13</v>
      </c>
      <c r="Q23" s="2529"/>
      <c r="R23" s="2530"/>
    </row>
    <row r="24" spans="2:18" ht="21" customHeight="1">
      <c r="B24" s="1540" t="s">
        <v>1749</v>
      </c>
      <c r="C24" s="1485"/>
      <c r="D24" s="1485"/>
      <c r="E24" s="2533">
        <v>40643</v>
      </c>
      <c r="F24" s="2533"/>
      <c r="G24" s="566">
        <v>2</v>
      </c>
      <c r="H24" s="923"/>
      <c r="I24" s="788">
        <v>4</v>
      </c>
      <c r="J24" s="2549">
        <v>39496</v>
      </c>
      <c r="K24" s="2549"/>
      <c r="L24" s="2549"/>
      <c r="M24" s="2535">
        <v>21211</v>
      </c>
      <c r="N24" s="2535"/>
      <c r="O24" s="2535"/>
      <c r="P24" s="2537">
        <v>53.7</v>
      </c>
      <c r="Q24" s="2537"/>
      <c r="R24" s="2544"/>
    </row>
    <row r="25" spans="2:18" ht="21" customHeight="1">
      <c r="B25" s="1577"/>
      <c r="C25" s="2073"/>
      <c r="D25" s="2073"/>
      <c r="E25" s="2527">
        <v>42106</v>
      </c>
      <c r="F25" s="2527"/>
      <c r="G25" s="649">
        <v>2</v>
      </c>
      <c r="H25" s="784"/>
      <c r="I25" s="785">
        <v>3</v>
      </c>
      <c r="J25" s="2469">
        <v>39678</v>
      </c>
      <c r="K25" s="2469"/>
      <c r="L25" s="2469"/>
      <c r="M25" s="2528">
        <v>18347</v>
      </c>
      <c r="N25" s="2528"/>
      <c r="O25" s="2528"/>
      <c r="P25" s="2529">
        <v>46.24</v>
      </c>
      <c r="Q25" s="2529"/>
      <c r="R25" s="2530"/>
    </row>
    <row r="26" spans="2:18" ht="21" customHeight="1">
      <c r="B26" s="2545" t="s">
        <v>1750</v>
      </c>
      <c r="C26" s="2546"/>
      <c r="D26" s="2546"/>
      <c r="E26" s="2533">
        <v>41196</v>
      </c>
      <c r="F26" s="2256"/>
      <c r="G26" s="512">
        <v>1</v>
      </c>
      <c r="H26" s="2525">
        <v>1</v>
      </c>
      <c r="I26" s="2525"/>
      <c r="J26" s="1485" t="s">
        <v>2308</v>
      </c>
      <c r="K26" s="1485"/>
      <c r="L26" s="1485"/>
      <c r="M26" s="2525" t="s">
        <v>2309</v>
      </c>
      <c r="N26" s="2525"/>
      <c r="O26" s="2525"/>
      <c r="P26" s="2525" t="s">
        <v>2310</v>
      </c>
      <c r="Q26" s="2525"/>
      <c r="R26" s="2526"/>
    </row>
    <row r="27" spans="2:18" ht="21" customHeight="1">
      <c r="B27" s="1808"/>
      <c r="C27" s="1809"/>
      <c r="D27" s="1809"/>
      <c r="E27" s="2527">
        <v>42666</v>
      </c>
      <c r="F27" s="2258"/>
      <c r="G27" s="511">
        <v>1</v>
      </c>
      <c r="H27" s="2179">
        <v>3</v>
      </c>
      <c r="I27" s="2179"/>
      <c r="J27" s="2469">
        <v>40996</v>
      </c>
      <c r="K27" s="2469"/>
      <c r="L27" s="2469"/>
      <c r="M27" s="2528">
        <v>20501</v>
      </c>
      <c r="N27" s="2528"/>
      <c r="O27" s="2528"/>
      <c r="P27" s="2529">
        <v>50.01</v>
      </c>
      <c r="Q27" s="2529"/>
      <c r="R27" s="2530"/>
    </row>
    <row r="28" spans="2:18" ht="21" customHeight="1">
      <c r="B28" s="1540" t="s">
        <v>732</v>
      </c>
      <c r="C28" s="1485"/>
      <c r="D28" s="1485"/>
      <c r="E28" s="2533">
        <v>41567</v>
      </c>
      <c r="F28" s="2256"/>
      <c r="G28" s="566">
        <v>20</v>
      </c>
      <c r="H28" s="923"/>
      <c r="I28" s="788">
        <v>21</v>
      </c>
      <c r="J28" s="2534">
        <v>39854</v>
      </c>
      <c r="K28" s="2534"/>
      <c r="L28" s="2534"/>
      <c r="M28" s="2535">
        <v>19364</v>
      </c>
      <c r="N28" s="2536"/>
      <c r="O28" s="2536"/>
      <c r="P28" s="2537">
        <v>48.59</v>
      </c>
      <c r="Q28" s="2536"/>
      <c r="R28" s="2538"/>
    </row>
    <row r="29" spans="2:18" ht="21" customHeight="1">
      <c r="B29" s="1577"/>
      <c r="C29" s="2073"/>
      <c r="D29" s="2073"/>
      <c r="E29" s="2539">
        <v>43030</v>
      </c>
      <c r="F29" s="2540"/>
      <c r="G29" s="924">
        <v>18</v>
      </c>
      <c r="H29" s="925"/>
      <c r="I29" s="926">
        <v>22</v>
      </c>
      <c r="J29" s="2541">
        <v>41113</v>
      </c>
      <c r="K29" s="2541"/>
      <c r="L29" s="2541"/>
      <c r="M29" s="2531">
        <v>24918</v>
      </c>
      <c r="N29" s="2532"/>
      <c r="O29" s="2532"/>
      <c r="P29" s="2547">
        <v>60.61</v>
      </c>
      <c r="Q29" s="2532"/>
      <c r="R29" s="2550"/>
    </row>
    <row r="30" spans="2:18" ht="13.5" customHeight="1">
      <c r="C30" s="291" t="s">
        <v>2311</v>
      </c>
      <c r="D30" s="291" t="s">
        <v>733</v>
      </c>
      <c r="E30" s="291"/>
      <c r="F30" s="291"/>
      <c r="G30" s="291"/>
      <c r="H30" s="291" t="s">
        <v>2312</v>
      </c>
      <c r="I30" s="291" t="s">
        <v>734</v>
      </c>
      <c r="J30" s="291"/>
      <c r="K30" s="291"/>
    </row>
    <row r="31" spans="2:18" ht="13.5" customHeight="1"/>
    <row r="33" spans="2:18" ht="15.75" customHeight="1">
      <c r="B33" s="1594" t="s">
        <v>2166</v>
      </c>
      <c r="C33" s="1594"/>
      <c r="D33" s="1594"/>
      <c r="E33" s="2423"/>
      <c r="F33" s="2423"/>
      <c r="G33" s="2423"/>
      <c r="H33" s="2423"/>
      <c r="I33" s="2423"/>
      <c r="J33" s="2423"/>
      <c r="K33" s="2423"/>
      <c r="L33" s="2423"/>
      <c r="M33" s="2423"/>
      <c r="N33" s="2423"/>
      <c r="O33" s="2423"/>
      <c r="P33" s="2423"/>
      <c r="Q33" s="2423"/>
      <c r="R33" s="2423"/>
    </row>
    <row r="34" spans="2:18">
      <c r="B34" s="30"/>
      <c r="C34" s="65"/>
      <c r="D34" s="65"/>
      <c r="E34" s="2494"/>
      <c r="F34" s="2495"/>
      <c r="G34" s="65"/>
      <c r="H34" s="65"/>
      <c r="I34" s="65"/>
      <c r="J34" s="2493"/>
      <c r="K34" s="2493"/>
      <c r="L34" s="2493"/>
      <c r="M34" s="1498" t="s">
        <v>1443</v>
      </c>
      <c r="N34" s="1498"/>
      <c r="O34" s="1498"/>
      <c r="P34" s="1498"/>
      <c r="Q34" s="1498"/>
      <c r="R34" s="1498"/>
    </row>
    <row r="35" spans="2:18" ht="12" customHeight="1">
      <c r="B35" s="1628" t="s">
        <v>2167</v>
      </c>
      <c r="C35" s="2519"/>
      <c r="D35" s="2519"/>
      <c r="E35" s="2520"/>
      <c r="F35" s="2521"/>
      <c r="G35" s="2180" t="s">
        <v>1748</v>
      </c>
      <c r="H35" s="2514"/>
      <c r="I35" s="2515"/>
      <c r="J35" s="1485" t="s">
        <v>2168</v>
      </c>
      <c r="K35" s="1485"/>
      <c r="L35" s="1485"/>
      <c r="M35" s="1485" t="s">
        <v>1224</v>
      </c>
      <c r="N35" s="1485"/>
      <c r="O35" s="1485"/>
      <c r="P35" s="1485" t="s">
        <v>1225</v>
      </c>
      <c r="Q35" s="1485"/>
      <c r="R35" s="1647"/>
    </row>
    <row r="36" spans="2:18" ht="13.5" customHeight="1">
      <c r="B36" s="2522"/>
      <c r="C36" s="1859"/>
      <c r="D36" s="1859"/>
      <c r="E36" s="2523"/>
      <c r="F36" s="2524"/>
      <c r="G36" s="2516"/>
      <c r="H36" s="2517"/>
      <c r="I36" s="2518"/>
      <c r="J36" s="2073" t="s">
        <v>1512</v>
      </c>
      <c r="K36" s="2073"/>
      <c r="L36" s="2073"/>
      <c r="M36" s="2073" t="s">
        <v>1512</v>
      </c>
      <c r="N36" s="2073"/>
      <c r="O36" s="2073"/>
      <c r="P36" s="2073" t="s">
        <v>1512</v>
      </c>
      <c r="Q36" s="1435"/>
      <c r="R36" s="1446"/>
    </row>
    <row r="37" spans="2:18" ht="75" customHeight="1">
      <c r="B37" s="2500" t="s">
        <v>2169</v>
      </c>
      <c r="C37" s="2501"/>
      <c r="D37" s="2501"/>
      <c r="E37" s="2502"/>
      <c r="F37" s="2503"/>
      <c r="G37" s="2511">
        <v>43065</v>
      </c>
      <c r="H37" s="2512"/>
      <c r="I37" s="2513"/>
      <c r="J37" s="2510">
        <v>41361</v>
      </c>
      <c r="K37" s="2504"/>
      <c r="L37" s="2504"/>
      <c r="M37" s="2510">
        <v>20072</v>
      </c>
      <c r="N37" s="2504"/>
      <c r="O37" s="2504"/>
      <c r="P37" s="2504">
        <v>48.52</v>
      </c>
      <c r="Q37" s="2504"/>
      <c r="R37" s="2505"/>
    </row>
    <row r="38" spans="2:18" ht="12" customHeight="1">
      <c r="B38"/>
      <c r="C38" s="291" t="s">
        <v>2170</v>
      </c>
      <c r="D38"/>
      <c r="E38"/>
      <c r="F38"/>
      <c r="G38"/>
      <c r="H38"/>
      <c r="I38"/>
      <c r="J38"/>
      <c r="K38"/>
      <c r="L38"/>
      <c r="M38"/>
      <c r="N38"/>
      <c r="O38"/>
      <c r="P38"/>
      <c r="Q38"/>
      <c r="R38"/>
    </row>
  </sheetData>
  <mergeCells count="115">
    <mergeCell ref="M24:O24"/>
    <mergeCell ref="P24:R24"/>
    <mergeCell ref="E25:F25"/>
    <mergeCell ref="J25:L25"/>
    <mergeCell ref="M25:O25"/>
    <mergeCell ref="P25:R25"/>
    <mergeCell ref="P29:R29"/>
    <mergeCell ref="M23:O23"/>
    <mergeCell ref="E20:F20"/>
    <mergeCell ref="J20:L20"/>
    <mergeCell ref="M20:O20"/>
    <mergeCell ref="P20:R20"/>
    <mergeCell ref="E21:F21"/>
    <mergeCell ref="J21:L21"/>
    <mergeCell ref="M21:O21"/>
    <mergeCell ref="P21:R21"/>
    <mergeCell ref="B18:D18"/>
    <mergeCell ref="E18:F18"/>
    <mergeCell ref="J18:L18"/>
    <mergeCell ref="M18:O18"/>
    <mergeCell ref="P18:R18"/>
    <mergeCell ref="B26:D27"/>
    <mergeCell ref="E26:F26"/>
    <mergeCell ref="H26:I26"/>
    <mergeCell ref="J26:L26"/>
    <mergeCell ref="E19:F19"/>
    <mergeCell ref="J19:L19"/>
    <mergeCell ref="M19:O19"/>
    <mergeCell ref="P19:R19"/>
    <mergeCell ref="B22:D23"/>
    <mergeCell ref="E22:F22"/>
    <mergeCell ref="J22:L22"/>
    <mergeCell ref="M22:O22"/>
    <mergeCell ref="P22:R22"/>
    <mergeCell ref="E23:F23"/>
    <mergeCell ref="J23:L23"/>
    <mergeCell ref="P23:R23"/>
    <mergeCell ref="B24:D25"/>
    <mergeCell ref="E24:F24"/>
    <mergeCell ref="J24:L24"/>
    <mergeCell ref="M34:R34"/>
    <mergeCell ref="G35:I36"/>
    <mergeCell ref="B35:F36"/>
    <mergeCell ref="M26:O26"/>
    <mergeCell ref="P26:R26"/>
    <mergeCell ref="E27:F27"/>
    <mergeCell ref="H27:I27"/>
    <mergeCell ref="J27:L27"/>
    <mergeCell ref="M27:O27"/>
    <mergeCell ref="P27:R27"/>
    <mergeCell ref="M29:O29"/>
    <mergeCell ref="P36:R36"/>
    <mergeCell ref="B28:D29"/>
    <mergeCell ref="E28:F28"/>
    <mergeCell ref="J28:L28"/>
    <mergeCell ref="M28:O28"/>
    <mergeCell ref="P28:R28"/>
    <mergeCell ref="E29:F29"/>
    <mergeCell ref="J29:L29"/>
    <mergeCell ref="B37:F37"/>
    <mergeCell ref="P37:R37"/>
    <mergeCell ref="M35:O35"/>
    <mergeCell ref="P35:R35"/>
    <mergeCell ref="J36:L36"/>
    <mergeCell ref="M36:O36"/>
    <mergeCell ref="E14:R14"/>
    <mergeCell ref="I7:L7"/>
    <mergeCell ref="I8:L8"/>
    <mergeCell ref="B10:L10"/>
    <mergeCell ref="B16:D17"/>
    <mergeCell ref="G16:G17"/>
    <mergeCell ref="M17:O17"/>
    <mergeCell ref="M16:O16"/>
    <mergeCell ref="P16:R16"/>
    <mergeCell ref="J16:L16"/>
    <mergeCell ref="J37:L37"/>
    <mergeCell ref="M37:O37"/>
    <mergeCell ref="G37:I37"/>
    <mergeCell ref="J35:L35"/>
    <mergeCell ref="B33:D33"/>
    <mergeCell ref="E33:R33"/>
    <mergeCell ref="E34:F34"/>
    <mergeCell ref="J34:L34"/>
    <mergeCell ref="A9:D9"/>
    <mergeCell ref="E9:H9"/>
    <mergeCell ref="I9:L9"/>
    <mergeCell ref="M9:P9"/>
    <mergeCell ref="A5:D5"/>
    <mergeCell ref="B14:D14"/>
    <mergeCell ref="E5:H5"/>
    <mergeCell ref="I4:L4"/>
    <mergeCell ref="E8:H8"/>
    <mergeCell ref="I5:L5"/>
    <mergeCell ref="E7:H7"/>
    <mergeCell ref="A6:D6"/>
    <mergeCell ref="E4:H4"/>
    <mergeCell ref="E6:H6"/>
    <mergeCell ref="A4:D4"/>
    <mergeCell ref="A7:D7"/>
    <mergeCell ref="A8:D8"/>
    <mergeCell ref="M8:P8"/>
    <mergeCell ref="M2:P2"/>
    <mergeCell ref="M6:P6"/>
    <mergeCell ref="M5:P5"/>
    <mergeCell ref="M4:P4"/>
    <mergeCell ref="H16:I17"/>
    <mergeCell ref="E16:F17"/>
    <mergeCell ref="J17:L17"/>
    <mergeCell ref="P17:R17"/>
    <mergeCell ref="I6:L6"/>
    <mergeCell ref="M7:P7"/>
    <mergeCell ref="M3:P3"/>
    <mergeCell ref="M15:R15"/>
    <mergeCell ref="J15:L15"/>
    <mergeCell ref="E15:F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&amp;C－４８－</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A2" sqref="A2"/>
    </sheetView>
  </sheetViews>
  <sheetFormatPr defaultRowHeight="13.5"/>
  <cols>
    <col min="1" max="1" width="1.375" style="129" customWidth="1"/>
    <col min="2" max="3" width="3.625" style="129" customWidth="1"/>
    <col min="4" max="4" width="15.375" style="129" customWidth="1"/>
    <col min="5" max="5" width="12.375" style="129" hidden="1" customWidth="1"/>
    <col min="6" max="6" width="7.375" style="129" hidden="1" customWidth="1"/>
    <col min="7" max="7" width="12.375" style="129" hidden="1" customWidth="1"/>
    <col min="8" max="8" width="7.375" style="129" hidden="1" customWidth="1"/>
    <col min="9" max="9" width="11.75" style="129" hidden="1" customWidth="1"/>
    <col min="10" max="10" width="7.375" style="129" hidden="1" customWidth="1"/>
    <col min="11" max="11" width="12.375" style="129" hidden="1" customWidth="1"/>
    <col min="12" max="12" width="9.25" style="129" hidden="1" customWidth="1"/>
    <col min="13" max="13" width="11.875" style="129" hidden="1" customWidth="1"/>
    <col min="14" max="14" width="9.25" style="129" hidden="1" customWidth="1"/>
    <col min="15" max="15" width="13.75" style="129" customWidth="1"/>
    <col min="16" max="16" width="8.875" style="129" customWidth="1"/>
    <col min="17" max="17" width="13.75" style="129" customWidth="1"/>
    <col min="18" max="18" width="8.75" style="129" customWidth="1"/>
    <col min="19" max="19" width="13.75" style="129" customWidth="1"/>
    <col min="20" max="20" width="8.75" style="129" customWidth="1"/>
    <col min="21" max="21" width="12.375" style="129" customWidth="1"/>
    <col min="22" max="22" width="9.25" style="129" customWidth="1"/>
    <col min="23" max="23" width="12.375" style="129" customWidth="1"/>
    <col min="24" max="24" width="9.25" style="129" customWidth="1"/>
    <col min="25" max="25" width="12.375" style="129" customWidth="1"/>
    <col min="26" max="26" width="9.25" style="129" customWidth="1"/>
    <col min="27" max="16384" width="9" style="129"/>
  </cols>
  <sheetData>
    <row r="1" spans="1:33" s="148" customFormat="1" ht="26.25" customHeight="1">
      <c r="A1" s="144" t="s">
        <v>1697</v>
      </c>
      <c r="B1" s="150"/>
      <c r="C1" s="150"/>
      <c r="D1" s="150"/>
      <c r="E1" s="150"/>
      <c r="F1" s="150"/>
      <c r="G1" s="150"/>
      <c r="H1" s="150"/>
      <c r="I1" s="150"/>
      <c r="J1" s="150"/>
      <c r="K1" s="150"/>
      <c r="L1" s="150"/>
      <c r="M1" s="150"/>
      <c r="N1" s="150"/>
      <c r="O1" s="150"/>
      <c r="P1" s="150"/>
      <c r="Q1" s="150"/>
      <c r="R1" s="150"/>
      <c r="S1" s="150"/>
      <c r="T1" s="150"/>
      <c r="U1" s="150"/>
      <c r="V1" s="149"/>
      <c r="W1" s="149"/>
      <c r="X1" s="149"/>
      <c r="Y1" s="149"/>
      <c r="Z1" s="149"/>
      <c r="AA1" s="149"/>
      <c r="AB1" s="149"/>
      <c r="AC1" s="149"/>
      <c r="AD1" s="149"/>
      <c r="AE1" s="149"/>
      <c r="AF1" s="149"/>
      <c r="AG1" s="149"/>
    </row>
    <row r="2" spans="1:33" ht="14.25">
      <c r="B2" s="2578" t="s">
        <v>754</v>
      </c>
      <c r="C2" s="2578"/>
      <c r="D2" s="2578"/>
      <c r="E2" s="2578"/>
      <c r="F2" s="2578"/>
      <c r="G2" s="2578"/>
      <c r="H2" s="2578"/>
      <c r="I2" s="2578"/>
      <c r="J2" s="2578"/>
      <c r="K2" s="2578"/>
      <c r="L2" s="2578"/>
      <c r="M2" s="2578"/>
      <c r="N2" s="2578"/>
      <c r="O2" s="2578"/>
      <c r="P2" s="2578"/>
      <c r="Q2" s="517"/>
      <c r="R2" s="2584" t="s">
        <v>718</v>
      </c>
      <c r="S2" s="2584"/>
      <c r="T2" s="2584"/>
    </row>
    <row r="3" spans="1:33">
      <c r="B3" s="589"/>
      <c r="C3" s="590"/>
      <c r="D3" s="591"/>
      <c r="E3" s="2581" t="s">
        <v>755</v>
      </c>
      <c r="F3" s="2582"/>
      <c r="G3" s="2581" t="s">
        <v>981</v>
      </c>
      <c r="H3" s="2582"/>
      <c r="I3" s="2581" t="s">
        <v>982</v>
      </c>
      <c r="J3" s="2582"/>
      <c r="K3" s="2581" t="s">
        <v>983</v>
      </c>
      <c r="L3" s="2582"/>
      <c r="M3" s="2581" t="s">
        <v>984</v>
      </c>
      <c r="N3" s="2582"/>
      <c r="O3" s="2583" t="s">
        <v>2088</v>
      </c>
      <c r="P3" s="1458"/>
      <c r="Q3" s="2583" t="s">
        <v>2156</v>
      </c>
      <c r="R3" s="1458"/>
      <c r="S3" s="2583" t="s">
        <v>2249</v>
      </c>
      <c r="T3" s="1458"/>
    </row>
    <row r="4" spans="1:33">
      <c r="B4" s="592"/>
      <c r="C4" s="593"/>
      <c r="D4" s="594"/>
      <c r="E4" s="235" t="s">
        <v>985</v>
      </c>
      <c r="F4" s="235" t="s">
        <v>986</v>
      </c>
      <c r="G4" s="235" t="s">
        <v>985</v>
      </c>
      <c r="H4" s="235" t="s">
        <v>986</v>
      </c>
      <c r="I4" s="235" t="s">
        <v>985</v>
      </c>
      <c r="J4" s="235" t="s">
        <v>986</v>
      </c>
      <c r="K4" s="235" t="s">
        <v>985</v>
      </c>
      <c r="L4" s="235" t="s">
        <v>986</v>
      </c>
      <c r="M4" s="235" t="s">
        <v>985</v>
      </c>
      <c r="N4" s="235" t="s">
        <v>986</v>
      </c>
      <c r="O4" s="535" t="s">
        <v>1017</v>
      </c>
      <c r="P4" s="533" t="s">
        <v>986</v>
      </c>
      <c r="Q4" s="535" t="s">
        <v>1017</v>
      </c>
      <c r="R4" s="533" t="s">
        <v>986</v>
      </c>
      <c r="S4" s="535" t="s">
        <v>1017</v>
      </c>
      <c r="T4" s="533" t="s">
        <v>986</v>
      </c>
    </row>
    <row r="5" spans="1:33" ht="16.5" customHeight="1">
      <c r="B5" s="2553" t="s">
        <v>987</v>
      </c>
      <c r="C5" s="2554"/>
      <c r="D5" s="2554"/>
      <c r="E5" s="233">
        <v>6712779</v>
      </c>
      <c r="F5" s="234">
        <f>ROUND(E5/E28*100,1)</f>
        <v>59.2</v>
      </c>
      <c r="G5" s="233">
        <v>7218792</v>
      </c>
      <c r="H5" s="234">
        <f>ROUND(G5/G28*100,1)</f>
        <v>62.8</v>
      </c>
      <c r="I5" s="233">
        <v>8162946</v>
      </c>
      <c r="J5" s="234">
        <f>ROUND(I5/I28*100,1)</f>
        <v>62</v>
      </c>
      <c r="K5" s="233">
        <v>7361350</v>
      </c>
      <c r="L5" s="234">
        <f>ROUND(K5/K28*100,1)</f>
        <v>55.5</v>
      </c>
      <c r="M5" s="233">
        <v>7439799</v>
      </c>
      <c r="N5" s="234">
        <f>ROUND(M5/M28*100,1)</f>
        <v>54.6</v>
      </c>
      <c r="O5" s="697">
        <v>9358236</v>
      </c>
      <c r="P5" s="698">
        <v>37.700000000000003</v>
      </c>
      <c r="Q5" s="697">
        <v>7986174</v>
      </c>
      <c r="R5" s="698">
        <v>38</v>
      </c>
      <c r="S5" s="697">
        <v>8268190</v>
      </c>
      <c r="T5" s="698">
        <v>39.9</v>
      </c>
      <c r="U5" s="223"/>
    </row>
    <row r="6" spans="1:33" ht="16.5" customHeight="1">
      <c r="B6" s="2553" t="s">
        <v>988</v>
      </c>
      <c r="C6" s="2554"/>
      <c r="D6" s="2554"/>
      <c r="E6" s="233">
        <v>276255</v>
      </c>
      <c r="F6" s="234">
        <f>ROUND(E6/E28*100,1)</f>
        <v>2.4</v>
      </c>
      <c r="G6" s="233">
        <v>288366</v>
      </c>
      <c r="H6" s="234">
        <f>ROUND(G6/G28*100,1)</f>
        <v>2.5</v>
      </c>
      <c r="I6" s="233">
        <v>172806</v>
      </c>
      <c r="J6" s="234">
        <f>ROUND(I6/I28*100,1)</f>
        <v>1.3</v>
      </c>
      <c r="K6" s="233">
        <v>103324</v>
      </c>
      <c r="L6" s="234">
        <f>ROUND(K6/K28*100,1)</f>
        <v>0.8</v>
      </c>
      <c r="M6" s="233">
        <v>106289</v>
      </c>
      <c r="N6" s="234">
        <f>ROUND(M6/M28*100,1)</f>
        <v>0.8</v>
      </c>
      <c r="O6" s="696">
        <v>141804</v>
      </c>
      <c r="P6" s="695">
        <v>0.6</v>
      </c>
      <c r="Q6" s="696">
        <v>142231</v>
      </c>
      <c r="R6" s="695">
        <v>0.7</v>
      </c>
      <c r="S6" s="696">
        <v>142839</v>
      </c>
      <c r="T6" s="695">
        <v>0.7</v>
      </c>
      <c r="U6" s="223"/>
    </row>
    <row r="7" spans="1:33" ht="16.5" customHeight="1">
      <c r="B7" s="2553" t="s">
        <v>1168</v>
      </c>
      <c r="C7" s="2554"/>
      <c r="D7" s="2554"/>
      <c r="E7" s="233">
        <v>123916</v>
      </c>
      <c r="F7" s="234">
        <f>ROUND(E7/E28*100,1)</f>
        <v>1.1000000000000001</v>
      </c>
      <c r="G7" s="233">
        <v>73126</v>
      </c>
      <c r="H7" s="234">
        <f>ROUND(G7/G28*100,1)</f>
        <v>0.6</v>
      </c>
      <c r="I7" s="233">
        <v>58440</v>
      </c>
      <c r="J7" s="234">
        <f>ROUND(I7/I28*100,1)</f>
        <v>0.4</v>
      </c>
      <c r="K7" s="233">
        <v>43668</v>
      </c>
      <c r="L7" s="234">
        <f>ROUND(K7/K28*100,1)</f>
        <v>0.3</v>
      </c>
      <c r="M7" s="233">
        <v>45999</v>
      </c>
      <c r="N7" s="234">
        <f>ROUND(M7/M28*100,1)</f>
        <v>0.3</v>
      </c>
      <c r="O7" s="696">
        <v>12604</v>
      </c>
      <c r="P7" s="695">
        <v>0.1</v>
      </c>
      <c r="Q7" s="696">
        <v>10395</v>
      </c>
      <c r="R7" s="695">
        <v>0</v>
      </c>
      <c r="S7" s="696">
        <v>14292</v>
      </c>
      <c r="T7" s="695">
        <v>0.1</v>
      </c>
      <c r="U7" s="223"/>
    </row>
    <row r="8" spans="1:33" ht="16.5" customHeight="1">
      <c r="B8" s="2553" t="s">
        <v>1233</v>
      </c>
      <c r="C8" s="2562"/>
      <c r="D8" s="2562"/>
      <c r="E8" s="233"/>
      <c r="F8" s="234"/>
      <c r="G8" s="233"/>
      <c r="H8" s="234"/>
      <c r="I8" s="233"/>
      <c r="J8" s="234"/>
      <c r="K8" s="233"/>
      <c r="L8" s="234"/>
      <c r="M8" s="233"/>
      <c r="N8" s="234"/>
      <c r="O8" s="696">
        <v>39624</v>
      </c>
      <c r="P8" s="695">
        <v>0.2</v>
      </c>
      <c r="Q8" s="696">
        <v>25537</v>
      </c>
      <c r="R8" s="695">
        <v>0.1</v>
      </c>
      <c r="S8" s="696">
        <v>34737</v>
      </c>
      <c r="T8" s="695">
        <v>0.2</v>
      </c>
      <c r="U8" s="223"/>
    </row>
    <row r="9" spans="1:33" ht="16.5" customHeight="1">
      <c r="B9" s="2579" t="s">
        <v>1234</v>
      </c>
      <c r="C9" s="2580"/>
      <c r="D9" s="2580"/>
      <c r="E9" s="233"/>
      <c r="F9" s="234"/>
      <c r="G9" s="233"/>
      <c r="H9" s="234"/>
      <c r="I9" s="233"/>
      <c r="J9" s="234"/>
      <c r="K9" s="233"/>
      <c r="L9" s="234"/>
      <c r="M9" s="233"/>
      <c r="N9" s="234"/>
      <c r="O9" s="699">
        <v>43040</v>
      </c>
      <c r="P9" s="695">
        <v>0.2</v>
      </c>
      <c r="Q9" s="699">
        <v>16460</v>
      </c>
      <c r="R9" s="695">
        <v>0.1</v>
      </c>
      <c r="S9" s="699">
        <v>42149</v>
      </c>
      <c r="T9" s="695">
        <v>0.2</v>
      </c>
      <c r="U9" s="223"/>
    </row>
    <row r="10" spans="1:33" ht="16.5" customHeight="1">
      <c r="B10" s="2553" t="s">
        <v>1169</v>
      </c>
      <c r="C10" s="2554"/>
      <c r="D10" s="2554"/>
      <c r="E10" s="233"/>
      <c r="F10" s="234"/>
      <c r="G10" s="534" t="s">
        <v>2328</v>
      </c>
      <c r="H10" s="534" t="s">
        <v>956</v>
      </c>
      <c r="I10" s="233">
        <v>78081</v>
      </c>
      <c r="J10" s="234">
        <f>ROUND(I10/I28*100,1)</f>
        <v>0.6</v>
      </c>
      <c r="K10" s="233">
        <v>341849</v>
      </c>
      <c r="L10" s="234">
        <f>ROUND(K10/K28*100,1)</f>
        <v>2.6</v>
      </c>
      <c r="M10" s="233">
        <v>319521</v>
      </c>
      <c r="N10" s="234">
        <f>ROUND(M10/M28*100,1)</f>
        <v>2.2999999999999998</v>
      </c>
      <c r="O10" s="696">
        <v>879696</v>
      </c>
      <c r="P10" s="695">
        <v>3.5</v>
      </c>
      <c r="Q10" s="696">
        <v>795566</v>
      </c>
      <c r="R10" s="695">
        <v>3.8</v>
      </c>
      <c r="S10" s="696">
        <v>837021</v>
      </c>
      <c r="T10" s="695">
        <v>4</v>
      </c>
      <c r="U10" s="223"/>
    </row>
    <row r="11" spans="1:33" ht="16.5" customHeight="1">
      <c r="B11" s="2553" t="s">
        <v>1189</v>
      </c>
      <c r="C11" s="2554"/>
      <c r="D11" s="2554"/>
      <c r="E11" s="233">
        <v>116255</v>
      </c>
      <c r="F11" s="234">
        <f>ROUND(E11/E28*100,1)</f>
        <v>1</v>
      </c>
      <c r="G11" s="233">
        <v>126866</v>
      </c>
      <c r="H11" s="234">
        <f>ROUND(G11/G28*100,1)</f>
        <v>1.1000000000000001</v>
      </c>
      <c r="I11" s="233">
        <v>112703</v>
      </c>
      <c r="J11" s="234">
        <f>ROUND(I11/I28*100,1)</f>
        <v>0.9</v>
      </c>
      <c r="K11" s="233">
        <v>88624</v>
      </c>
      <c r="L11" s="234">
        <f>ROUND(K11/K28*100,1)</f>
        <v>0.7</v>
      </c>
      <c r="M11" s="233">
        <v>87121</v>
      </c>
      <c r="N11" s="234">
        <f>ROUND(M11/M28*100,1)</f>
        <v>0.6</v>
      </c>
      <c r="O11" s="696">
        <v>37953</v>
      </c>
      <c r="P11" s="695">
        <v>0.2</v>
      </c>
      <c r="Q11" s="696">
        <v>39617</v>
      </c>
      <c r="R11" s="695">
        <v>0.2</v>
      </c>
      <c r="S11" s="696">
        <v>52842</v>
      </c>
      <c r="T11" s="695">
        <v>0.3</v>
      </c>
      <c r="U11" s="223"/>
    </row>
    <row r="12" spans="1:33" ht="16.5" customHeight="1">
      <c r="B12" s="2553" t="s">
        <v>1190</v>
      </c>
      <c r="C12" s="2554"/>
      <c r="D12" s="2554"/>
      <c r="E12" s="233"/>
      <c r="F12" s="234"/>
      <c r="G12" s="233"/>
      <c r="H12" s="234"/>
      <c r="I12" s="235" t="s">
        <v>2329</v>
      </c>
      <c r="J12" s="236" t="s">
        <v>956</v>
      </c>
      <c r="K12" s="235" t="s">
        <v>956</v>
      </c>
      <c r="L12" s="236" t="s">
        <v>2329</v>
      </c>
      <c r="M12" s="233">
        <v>163378</v>
      </c>
      <c r="N12" s="234">
        <f>ROUND(M12/M28*100,1)</f>
        <v>1.2</v>
      </c>
      <c r="O12" s="696">
        <v>36749</v>
      </c>
      <c r="P12" s="695">
        <v>0.1</v>
      </c>
      <c r="Q12" s="696">
        <v>39716</v>
      </c>
      <c r="R12" s="695">
        <v>0.2</v>
      </c>
      <c r="S12" s="696">
        <v>42404</v>
      </c>
      <c r="T12" s="695">
        <v>0.2</v>
      </c>
      <c r="U12" s="223"/>
      <c r="V12" s="152"/>
    </row>
    <row r="13" spans="1:33" ht="16.5" customHeight="1">
      <c r="B13" s="2553" t="s">
        <v>1191</v>
      </c>
      <c r="C13" s="2554"/>
      <c r="D13" s="2554"/>
      <c r="E13" s="233">
        <v>152884</v>
      </c>
      <c r="F13" s="234">
        <v>1.4</v>
      </c>
      <c r="G13" s="233">
        <v>159074</v>
      </c>
      <c r="H13" s="234">
        <f>ROUND(G13/G28*100,1)</f>
        <v>1.4</v>
      </c>
      <c r="I13" s="233">
        <v>163631</v>
      </c>
      <c r="J13" s="234">
        <f>ROUND(I13/I28*100,1)</f>
        <v>1.2</v>
      </c>
      <c r="K13" s="233">
        <v>178337</v>
      </c>
      <c r="L13" s="234">
        <f>ROUND(K13/K28*100,1)</f>
        <v>1.3</v>
      </c>
      <c r="M13" s="233">
        <v>244849</v>
      </c>
      <c r="N13" s="234">
        <f>ROUND(M13/M28*100,1)</f>
        <v>1.8</v>
      </c>
      <c r="O13" s="696">
        <v>2652079</v>
      </c>
      <c r="P13" s="695">
        <v>10.7</v>
      </c>
      <c r="Q13" s="696">
        <v>2213317</v>
      </c>
      <c r="R13" s="695">
        <v>10.5</v>
      </c>
      <c r="S13" s="696">
        <v>2441290</v>
      </c>
      <c r="T13" s="695">
        <v>11.8</v>
      </c>
      <c r="U13" s="223"/>
    </row>
    <row r="14" spans="1:33" ht="16.5" customHeight="1">
      <c r="B14" s="2553" t="s">
        <v>1192</v>
      </c>
      <c r="C14" s="2554"/>
      <c r="D14" s="2554"/>
      <c r="E14" s="233">
        <v>7292</v>
      </c>
      <c r="F14" s="234">
        <f>ROUND(E14/E28*100,1)</f>
        <v>0.1</v>
      </c>
      <c r="G14" s="233">
        <v>7393</v>
      </c>
      <c r="H14" s="234">
        <f>ROUND(G14/G28*100,1)</f>
        <v>0.1</v>
      </c>
      <c r="I14" s="233">
        <v>7462</v>
      </c>
      <c r="J14" s="234">
        <f>ROUND(I14/I28*100,1)</f>
        <v>0.1</v>
      </c>
      <c r="K14" s="233">
        <v>7098</v>
      </c>
      <c r="L14" s="234">
        <f>ROUND(K14/K28*100,1)</f>
        <v>0.1</v>
      </c>
      <c r="M14" s="233">
        <v>6963</v>
      </c>
      <c r="N14" s="234">
        <f>ROUND(M14/M28*100,1)</f>
        <v>0.1</v>
      </c>
      <c r="O14" s="696">
        <v>8065</v>
      </c>
      <c r="P14" s="695">
        <v>0</v>
      </c>
      <c r="Q14" s="696">
        <v>7545</v>
      </c>
      <c r="R14" s="695">
        <v>0</v>
      </c>
      <c r="S14" s="696">
        <v>7198</v>
      </c>
      <c r="T14" s="695">
        <v>0</v>
      </c>
      <c r="U14" s="223"/>
    </row>
    <row r="15" spans="1:33" ht="16.5" customHeight="1">
      <c r="B15" s="2555" t="s">
        <v>1193</v>
      </c>
      <c r="C15" s="2556"/>
      <c r="D15" s="2556"/>
      <c r="E15" s="237">
        <f>SUM(E5:E14)</f>
        <v>7389381</v>
      </c>
      <c r="F15" s="238">
        <f>ROUND(E15/E28*100,1)</f>
        <v>65.2</v>
      </c>
      <c r="G15" s="237">
        <f>SUM(G5:G14)</f>
        <v>7873617</v>
      </c>
      <c r="H15" s="238">
        <f>ROUND(G15/G28*100,1)</f>
        <v>68.5</v>
      </c>
      <c r="I15" s="237">
        <f>SUM(I5:I14)</f>
        <v>8756069</v>
      </c>
      <c r="J15" s="238">
        <f>ROUND(I15/I28*100,1)</f>
        <v>66.5</v>
      </c>
      <c r="K15" s="237">
        <f>SUM(K5:K14)</f>
        <v>8124250</v>
      </c>
      <c r="L15" s="238">
        <f>ROUND(K15/K28*100,1)</f>
        <v>61.3</v>
      </c>
      <c r="M15" s="237">
        <f>SUM(M5:M14)</f>
        <v>8413919</v>
      </c>
      <c r="N15" s="238">
        <f>ROUND(M15/M28*100,1)</f>
        <v>61.7</v>
      </c>
      <c r="O15" s="701">
        <v>13209850</v>
      </c>
      <c r="P15" s="700">
        <v>53.3</v>
      </c>
      <c r="Q15" s="701">
        <v>11276558</v>
      </c>
      <c r="R15" s="700">
        <v>53.7</v>
      </c>
      <c r="S15" s="701">
        <v>11882962</v>
      </c>
      <c r="T15" s="700">
        <v>57.3</v>
      </c>
    </row>
    <row r="16" spans="1:33" ht="16.5" customHeight="1">
      <c r="B16" s="2568" t="s">
        <v>594</v>
      </c>
      <c r="C16" s="2560"/>
      <c r="D16" s="2560"/>
      <c r="E16" s="532">
        <v>208470</v>
      </c>
      <c r="F16" s="536">
        <f>ROUND(E16/E28*100,1)</f>
        <v>1.8</v>
      </c>
      <c r="G16" s="532">
        <v>171633</v>
      </c>
      <c r="H16" s="536">
        <f>ROUND(G16/G28*100,1)</f>
        <v>1.5</v>
      </c>
      <c r="I16" s="532">
        <v>184523</v>
      </c>
      <c r="J16" s="536">
        <f>ROUND(I16/I28*100,1)</f>
        <v>1.4</v>
      </c>
      <c r="K16" s="532">
        <v>227725</v>
      </c>
      <c r="L16" s="536">
        <f>ROUND(K16/K28*100,1)</f>
        <v>1.7</v>
      </c>
      <c r="M16" s="532">
        <v>227109</v>
      </c>
      <c r="N16" s="536">
        <f>ROUND(M16/M28*100,1)</f>
        <v>1.7</v>
      </c>
      <c r="O16" s="703">
        <v>445826</v>
      </c>
      <c r="P16" s="704">
        <v>1.8</v>
      </c>
      <c r="Q16" s="703">
        <v>453986</v>
      </c>
      <c r="R16" s="704">
        <v>2.2000000000000002</v>
      </c>
      <c r="S16" s="703">
        <v>467464</v>
      </c>
      <c r="T16" s="704">
        <v>2.2999999999999998</v>
      </c>
    </row>
    <row r="17" spans="2:22" ht="16.5" customHeight="1">
      <c r="B17" s="2553" t="s">
        <v>1039</v>
      </c>
      <c r="C17" s="2554"/>
      <c r="D17" s="2554"/>
      <c r="E17" s="233">
        <v>287581</v>
      </c>
      <c r="F17" s="234">
        <f>ROUND(E17/E28*100,1)</f>
        <v>2.5</v>
      </c>
      <c r="G17" s="233">
        <v>281246</v>
      </c>
      <c r="H17" s="234">
        <f>ROUND(G17/G28*100,1)</f>
        <v>2.4</v>
      </c>
      <c r="I17" s="233">
        <v>294388</v>
      </c>
      <c r="J17" s="234">
        <f>ROUND(I17/I28*100,1)</f>
        <v>2.2000000000000002</v>
      </c>
      <c r="K17" s="233">
        <v>307178</v>
      </c>
      <c r="L17" s="234">
        <f>ROUND(K17/K28*100,1)</f>
        <v>2.2999999999999998</v>
      </c>
      <c r="M17" s="233">
        <v>323558</v>
      </c>
      <c r="N17" s="234">
        <f>ROUND(M17/M28*100,1)</f>
        <v>2.4</v>
      </c>
      <c r="O17" s="699">
        <v>659406</v>
      </c>
      <c r="P17" s="705">
        <v>2.7</v>
      </c>
      <c r="Q17" s="699">
        <v>667218</v>
      </c>
      <c r="R17" s="705">
        <v>3.2</v>
      </c>
      <c r="S17" s="699">
        <v>675537</v>
      </c>
      <c r="T17" s="705">
        <v>3.3</v>
      </c>
    </row>
    <row r="18" spans="2:22" ht="16.5" customHeight="1">
      <c r="B18" s="2553" t="s">
        <v>1040</v>
      </c>
      <c r="C18" s="2554"/>
      <c r="D18" s="2554"/>
      <c r="E18" s="233">
        <v>533780</v>
      </c>
      <c r="F18" s="234">
        <f>ROUND(E18/E28*100,1)</f>
        <v>4.7</v>
      </c>
      <c r="G18" s="233">
        <v>498950</v>
      </c>
      <c r="H18" s="234">
        <v>4.4000000000000004</v>
      </c>
      <c r="I18" s="233">
        <v>808233</v>
      </c>
      <c r="J18" s="234">
        <f>ROUND(I18/I28*100,1)</f>
        <v>6.1</v>
      </c>
      <c r="K18" s="233">
        <v>789557</v>
      </c>
      <c r="L18" s="234">
        <f>ROUND(K18/K28*100,1)</f>
        <v>6</v>
      </c>
      <c r="M18" s="233">
        <v>1237076</v>
      </c>
      <c r="N18" s="234">
        <f>ROUND(M18/M28*100,1)</f>
        <v>9.1</v>
      </c>
      <c r="O18" s="699">
        <v>3373513</v>
      </c>
      <c r="P18" s="705">
        <v>13.6</v>
      </c>
      <c r="Q18" s="699">
        <v>2652753</v>
      </c>
      <c r="R18" s="705">
        <v>12.6</v>
      </c>
      <c r="S18" s="699">
        <v>2222743</v>
      </c>
      <c r="T18" s="705">
        <v>10.7</v>
      </c>
    </row>
    <row r="19" spans="2:22" ht="16.5" customHeight="1">
      <c r="B19" s="2553" t="s">
        <v>1041</v>
      </c>
      <c r="C19" s="2554"/>
      <c r="D19" s="2554"/>
      <c r="E19" s="233">
        <v>463507</v>
      </c>
      <c r="F19" s="234">
        <f>ROUND(E19/E28*100,1)</f>
        <v>4.0999999999999996</v>
      </c>
      <c r="G19" s="233">
        <v>563952</v>
      </c>
      <c r="H19" s="234">
        <f>ROUND(G19/G28*100,1)</f>
        <v>4.9000000000000004</v>
      </c>
      <c r="I19" s="233">
        <v>648176</v>
      </c>
      <c r="J19" s="234">
        <f>ROUND(I19/I28*100,1)</f>
        <v>4.9000000000000004</v>
      </c>
      <c r="K19" s="233">
        <v>663565</v>
      </c>
      <c r="L19" s="234">
        <f>ROUND(K19/K28*100,1)</f>
        <v>5</v>
      </c>
      <c r="M19" s="233">
        <v>622725</v>
      </c>
      <c r="N19" s="234">
        <f>ROUND(M19/M28*100,1)</f>
        <v>4.5999999999999996</v>
      </c>
      <c r="O19" s="699">
        <v>1160189</v>
      </c>
      <c r="P19" s="705">
        <v>4.7</v>
      </c>
      <c r="Q19" s="699">
        <v>1191998</v>
      </c>
      <c r="R19" s="705">
        <v>5.7</v>
      </c>
      <c r="S19" s="699">
        <v>1270390</v>
      </c>
      <c r="T19" s="705">
        <v>6.1</v>
      </c>
    </row>
    <row r="20" spans="2:22" ht="16.5" customHeight="1">
      <c r="B20" s="2553" t="s">
        <v>1238</v>
      </c>
      <c r="C20" s="2554"/>
      <c r="D20" s="2554"/>
      <c r="E20" s="233">
        <v>248161</v>
      </c>
      <c r="F20" s="234">
        <f>ROUND(E20/E28*100,1)</f>
        <v>2.2000000000000002</v>
      </c>
      <c r="G20" s="233">
        <v>131732</v>
      </c>
      <c r="H20" s="234">
        <v>1.2</v>
      </c>
      <c r="I20" s="233">
        <v>136960</v>
      </c>
      <c r="J20" s="234">
        <f>ROUND(I20/I28*100,1)</f>
        <v>1</v>
      </c>
      <c r="K20" s="233">
        <v>110778</v>
      </c>
      <c r="L20" s="234">
        <f>ROUND(K20/K28*100,1)</f>
        <v>0.8</v>
      </c>
      <c r="M20" s="233">
        <v>141044</v>
      </c>
      <c r="N20" s="234">
        <f>ROUND(M20/M28*100,1)</f>
        <v>1</v>
      </c>
      <c r="O20" s="699">
        <v>90261</v>
      </c>
      <c r="P20" s="705">
        <v>0.4</v>
      </c>
      <c r="Q20" s="699">
        <v>176680</v>
      </c>
      <c r="R20" s="705">
        <v>0.8</v>
      </c>
      <c r="S20" s="699">
        <v>1281031</v>
      </c>
      <c r="T20" s="705">
        <v>6.2</v>
      </c>
    </row>
    <row r="21" spans="2:22" ht="16.5" customHeight="1">
      <c r="B21" s="2553" t="s">
        <v>1239</v>
      </c>
      <c r="C21" s="2554"/>
      <c r="D21" s="2554"/>
      <c r="E21" s="233">
        <v>29549</v>
      </c>
      <c r="F21" s="234">
        <f>ROUND(E21/E28*100,1)</f>
        <v>0.3</v>
      </c>
      <c r="G21" s="233">
        <v>29290</v>
      </c>
      <c r="H21" s="234">
        <f>ROUND(G21/G28*100,1)</f>
        <v>0.3</v>
      </c>
      <c r="I21" s="233">
        <v>59900</v>
      </c>
      <c r="J21" s="234">
        <f>ROUND(I21/I28*100,1)</f>
        <v>0.5</v>
      </c>
      <c r="K21" s="233">
        <v>28521</v>
      </c>
      <c r="L21" s="234">
        <f>ROUND(K21/K28*100,1)</f>
        <v>0.2</v>
      </c>
      <c r="M21" s="233">
        <v>6634</v>
      </c>
      <c r="N21" s="234">
        <f>ROUND(M21/M28*100,1)</f>
        <v>0</v>
      </c>
      <c r="O21" s="699">
        <v>3079</v>
      </c>
      <c r="P21" s="705">
        <v>0</v>
      </c>
      <c r="Q21" s="699">
        <v>2647</v>
      </c>
      <c r="R21" s="705">
        <v>0</v>
      </c>
      <c r="S21" s="699">
        <v>1773</v>
      </c>
      <c r="T21" s="705">
        <v>0</v>
      </c>
    </row>
    <row r="22" spans="2:22" ht="16.5" customHeight="1">
      <c r="B22" s="2553" t="s">
        <v>1240</v>
      </c>
      <c r="C22" s="2554"/>
      <c r="D22" s="2554"/>
      <c r="E22" s="233">
        <v>474467</v>
      </c>
      <c r="F22" s="234">
        <f>ROUND(E22/E28*100,1)</f>
        <v>4.2</v>
      </c>
      <c r="G22" s="233">
        <v>487928</v>
      </c>
      <c r="H22" s="234">
        <f>ROUND(G22/G28*100,1)</f>
        <v>4.2</v>
      </c>
      <c r="I22" s="233">
        <v>74000</v>
      </c>
      <c r="J22" s="234">
        <f>ROUND(I22/I28*100,1)</f>
        <v>0.6</v>
      </c>
      <c r="K22" s="233">
        <v>886710</v>
      </c>
      <c r="L22" s="234">
        <f>ROUND(K22/K28*100,1)</f>
        <v>6.7</v>
      </c>
      <c r="M22" s="233">
        <v>285000</v>
      </c>
      <c r="N22" s="234">
        <f>ROUND(M22/M28*100,1)</f>
        <v>2.1</v>
      </c>
      <c r="O22" s="699">
        <v>381632</v>
      </c>
      <c r="P22" s="705">
        <v>1.5</v>
      </c>
      <c r="Q22" s="699">
        <v>1354308</v>
      </c>
      <c r="R22" s="705">
        <v>6.4</v>
      </c>
      <c r="S22" s="699">
        <v>639781</v>
      </c>
      <c r="T22" s="705">
        <v>3.1</v>
      </c>
    </row>
    <row r="23" spans="2:22" ht="16.5" customHeight="1">
      <c r="B23" s="2553" t="s">
        <v>1241</v>
      </c>
      <c r="C23" s="2554"/>
      <c r="D23" s="2554"/>
      <c r="E23" s="233">
        <v>249870</v>
      </c>
      <c r="F23" s="234">
        <f>ROUND(E23/E28*100,1)</f>
        <v>2.2000000000000002</v>
      </c>
      <c r="G23" s="233">
        <v>207492</v>
      </c>
      <c r="H23" s="234">
        <f>ROUND(G23/G28*100,1)</f>
        <v>1.8</v>
      </c>
      <c r="I23" s="233">
        <v>288297</v>
      </c>
      <c r="J23" s="234">
        <f>ROUND(I23/I28*100,1)</f>
        <v>2.2000000000000002</v>
      </c>
      <c r="K23" s="233">
        <v>392349</v>
      </c>
      <c r="L23" s="234">
        <f>ROUND(K23/K28*100,1)</f>
        <v>3</v>
      </c>
      <c r="M23" s="233">
        <v>568521</v>
      </c>
      <c r="N23" s="234">
        <f>ROUND(M23/M28*100,1)</f>
        <v>4.2</v>
      </c>
      <c r="O23" s="699">
        <v>541230</v>
      </c>
      <c r="P23" s="705">
        <v>2.2000000000000002</v>
      </c>
      <c r="Q23" s="699">
        <v>543500</v>
      </c>
      <c r="R23" s="705">
        <v>2.6</v>
      </c>
      <c r="S23" s="699">
        <v>534749</v>
      </c>
      <c r="T23" s="705">
        <v>2.6</v>
      </c>
    </row>
    <row r="24" spans="2:22" ht="16.5" customHeight="1">
      <c r="B24" s="2553" t="s">
        <v>1242</v>
      </c>
      <c r="C24" s="2554"/>
      <c r="D24" s="2554"/>
      <c r="E24" s="233">
        <v>351109</v>
      </c>
      <c r="F24" s="234">
        <f>ROUND(E24/E28*100,1)</f>
        <v>3.1</v>
      </c>
      <c r="G24" s="233">
        <v>338069</v>
      </c>
      <c r="H24" s="234">
        <f>ROUND(G24/G28*100,1)</f>
        <v>2.9</v>
      </c>
      <c r="I24" s="233">
        <v>394589</v>
      </c>
      <c r="J24" s="234">
        <f>ROUND(I24/I28*100,1)</f>
        <v>3</v>
      </c>
      <c r="K24" s="233">
        <v>377196</v>
      </c>
      <c r="L24" s="234">
        <f>ROUND(K24/K28*100,1)</f>
        <v>2.8</v>
      </c>
      <c r="M24" s="233">
        <v>396602</v>
      </c>
      <c r="N24" s="234">
        <f>ROUND(M24/M28*100,1)</f>
        <v>2.9</v>
      </c>
      <c r="O24" s="699">
        <v>365959</v>
      </c>
      <c r="P24" s="705">
        <v>1.5</v>
      </c>
      <c r="Q24" s="699">
        <v>353604</v>
      </c>
      <c r="R24" s="705">
        <v>1.7</v>
      </c>
      <c r="S24" s="699">
        <v>345141</v>
      </c>
      <c r="T24" s="705">
        <v>1.7</v>
      </c>
    </row>
    <row r="25" spans="2:22" ht="16.5" customHeight="1">
      <c r="B25" s="2553" t="s">
        <v>1243</v>
      </c>
      <c r="C25" s="2554"/>
      <c r="D25" s="2554"/>
      <c r="E25" s="233">
        <v>1097960</v>
      </c>
      <c r="F25" s="234">
        <f>ROUND(E25/E28*100,1)</f>
        <v>9.6999999999999993</v>
      </c>
      <c r="G25" s="233">
        <v>910500</v>
      </c>
      <c r="H25" s="234">
        <f>ROUND(G25/G28*100,1)</f>
        <v>7.9</v>
      </c>
      <c r="I25" s="233">
        <v>1525700</v>
      </c>
      <c r="J25" s="234">
        <f>ROUND(I25/I28*100,1)</f>
        <v>11.6</v>
      </c>
      <c r="K25" s="233">
        <v>1350600</v>
      </c>
      <c r="L25" s="234">
        <f>ROUND(K25/K28*100,1)</f>
        <v>10.199999999999999</v>
      </c>
      <c r="M25" s="233">
        <v>1415600</v>
      </c>
      <c r="N25" s="234">
        <f>ROUND(M25/M28*100,1)</f>
        <v>10.4</v>
      </c>
      <c r="O25" s="699">
        <v>4572752</v>
      </c>
      <c r="P25" s="705">
        <v>18.399999999999999</v>
      </c>
      <c r="Q25" s="699">
        <v>2339536</v>
      </c>
      <c r="R25" s="705">
        <v>11.1</v>
      </c>
      <c r="S25" s="699">
        <v>1408211</v>
      </c>
      <c r="T25" s="705">
        <v>6.8</v>
      </c>
      <c r="V25" s="1395"/>
    </row>
    <row r="26" spans="2:22" ht="16.5" customHeight="1">
      <c r="B26" s="791"/>
      <c r="C26" s="2572" t="s">
        <v>1815</v>
      </c>
      <c r="D26" s="1669"/>
      <c r="E26" s="233">
        <v>360800</v>
      </c>
      <c r="F26" s="234">
        <f>ROUND(E26/E28*100,1)</f>
        <v>3.2</v>
      </c>
      <c r="G26" s="233">
        <v>438200</v>
      </c>
      <c r="H26" s="234">
        <f>ROUND(G26/G28*100,1)</f>
        <v>3.8</v>
      </c>
      <c r="I26" s="233">
        <v>220500</v>
      </c>
      <c r="J26" s="234"/>
      <c r="K26" s="233">
        <v>240300</v>
      </c>
      <c r="L26" s="234">
        <f>ROUND(K26/K28*100,1)</f>
        <v>1.8</v>
      </c>
      <c r="M26" s="233">
        <v>68400</v>
      </c>
      <c r="N26" s="234">
        <f>ROUND(M26/M28*100,1)</f>
        <v>0.5</v>
      </c>
      <c r="O26" s="706" t="s">
        <v>2330</v>
      </c>
      <c r="P26" s="707" t="s">
        <v>2331</v>
      </c>
      <c r="Q26" s="706">
        <v>834900</v>
      </c>
      <c r="R26" s="941">
        <v>4</v>
      </c>
      <c r="S26" s="706" t="s">
        <v>15</v>
      </c>
      <c r="T26" s="941" t="s">
        <v>15</v>
      </c>
    </row>
    <row r="27" spans="2:22" ht="16.5" customHeight="1">
      <c r="B27" s="1389"/>
      <c r="C27" s="2573" t="s">
        <v>1244</v>
      </c>
      <c r="D27" s="2574"/>
      <c r="E27" s="1390"/>
      <c r="F27" s="1391"/>
      <c r="G27" s="1390"/>
      <c r="H27" s="1391"/>
      <c r="I27" s="1390"/>
      <c r="J27" s="1391"/>
      <c r="K27" s="1390"/>
      <c r="L27" s="1391"/>
      <c r="M27" s="1390"/>
      <c r="N27" s="1391"/>
      <c r="O27" s="709">
        <v>725052</v>
      </c>
      <c r="P27" s="708">
        <v>2.9</v>
      </c>
      <c r="Q27" s="709">
        <v>290836</v>
      </c>
      <c r="R27" s="708">
        <v>1.4</v>
      </c>
      <c r="S27" s="709">
        <v>784511</v>
      </c>
      <c r="T27" s="708">
        <v>3.8</v>
      </c>
    </row>
    <row r="28" spans="2:22" ht="16.5" customHeight="1">
      <c r="B28" s="2585" t="s">
        <v>1245</v>
      </c>
      <c r="C28" s="2586"/>
      <c r="D28" s="2587"/>
      <c r="E28" s="212">
        <f>SUM(E15:E25)</f>
        <v>11333835</v>
      </c>
      <c r="F28" s="213">
        <f>ROUND(E28/E28*100,1)</f>
        <v>100</v>
      </c>
      <c r="G28" s="212">
        <f>SUM(G15:G25)</f>
        <v>11494409</v>
      </c>
      <c r="H28" s="213">
        <f>ROUND(G28/G28*100,1)</f>
        <v>100</v>
      </c>
      <c r="I28" s="212">
        <f>SUM(I15:I25)</f>
        <v>13170835</v>
      </c>
      <c r="J28" s="213">
        <f>ROUND(I28/I28*100,1)</f>
        <v>100</v>
      </c>
      <c r="K28" s="214">
        <f>SUM(K15:K25)</f>
        <v>13258429</v>
      </c>
      <c r="L28" s="215">
        <f>ROUND(K28/K28*100,1)</f>
        <v>100</v>
      </c>
      <c r="M28" s="212">
        <f>SUM(M15:M25)</f>
        <v>13637788</v>
      </c>
      <c r="N28" s="215">
        <f>ROUND(M28/M28*100,1)</f>
        <v>100</v>
      </c>
      <c r="O28" s="1394">
        <v>24803697</v>
      </c>
      <c r="P28" s="724">
        <v>100</v>
      </c>
      <c r="Q28" s="1394">
        <v>21012788</v>
      </c>
      <c r="R28" s="724">
        <v>100</v>
      </c>
      <c r="S28" s="1394">
        <v>20729782</v>
      </c>
      <c r="T28" s="724">
        <v>100</v>
      </c>
      <c r="U28" s="1395"/>
    </row>
    <row r="29" spans="2:22" ht="16.5" customHeight="1">
      <c r="B29" s="2575" t="s">
        <v>1246</v>
      </c>
      <c r="C29" s="2576"/>
      <c r="D29" s="2577"/>
      <c r="E29" s="593">
        <v>2811958</v>
      </c>
      <c r="F29" s="1392">
        <f>ROUND(E29/E53*100,1)</f>
        <v>25.3</v>
      </c>
      <c r="G29" s="592">
        <v>2924101</v>
      </c>
      <c r="H29" s="1392">
        <f>ROUND(G29/G53*100,1)</f>
        <v>26.1</v>
      </c>
      <c r="I29" s="592">
        <v>3003187</v>
      </c>
      <c r="J29" s="1392">
        <f>ROUND(I29/I53*100,1)</f>
        <v>23.5</v>
      </c>
      <c r="K29" s="593">
        <v>3024235</v>
      </c>
      <c r="L29" s="1393">
        <f>ROUND(K29/K53*100,1)</f>
        <v>23.8</v>
      </c>
      <c r="M29" s="592">
        <v>3069145</v>
      </c>
      <c r="N29" s="1393">
        <f>ROUND(M29/M53*100,1)</f>
        <v>23.2</v>
      </c>
      <c r="O29" s="703">
        <v>3815039</v>
      </c>
      <c r="P29" s="704">
        <v>15.7</v>
      </c>
      <c r="Q29" s="703">
        <v>3746901</v>
      </c>
      <c r="R29" s="704">
        <v>18.3</v>
      </c>
      <c r="S29" s="703">
        <v>3710711</v>
      </c>
      <c r="T29" s="704">
        <v>18.3</v>
      </c>
      <c r="U29" s="522"/>
    </row>
    <row r="30" spans="2:22" ht="16.5" customHeight="1">
      <c r="B30" s="2569" t="s">
        <v>1247</v>
      </c>
      <c r="C30" s="2570"/>
      <c r="D30" s="2571"/>
      <c r="E30" s="229">
        <v>434749</v>
      </c>
      <c r="F30" s="228">
        <f>ROUND(E30/E53*100,1)</f>
        <v>3.9</v>
      </c>
      <c r="G30" s="227">
        <v>473728</v>
      </c>
      <c r="H30" s="228">
        <f>ROUND(G30/G53*100,1)</f>
        <v>4.2</v>
      </c>
      <c r="I30" s="227">
        <v>503485</v>
      </c>
      <c r="J30" s="228">
        <f>ROUND(I30/I53*100,1)</f>
        <v>3.9</v>
      </c>
      <c r="K30" s="229">
        <v>530213</v>
      </c>
      <c r="L30" s="230">
        <f>ROUND(K30/K53*100,1)</f>
        <v>4.2</v>
      </c>
      <c r="M30" s="227">
        <v>564890</v>
      </c>
      <c r="N30" s="230">
        <f>ROUND(M30/M53*100,1)</f>
        <v>4.3</v>
      </c>
      <c r="O30" s="699">
        <v>3541528</v>
      </c>
      <c r="P30" s="705">
        <v>14.6</v>
      </c>
      <c r="Q30" s="699">
        <v>3701527</v>
      </c>
      <c r="R30" s="705">
        <v>18.100000000000001</v>
      </c>
      <c r="S30" s="699">
        <v>3903054</v>
      </c>
      <c r="T30" s="705">
        <v>19.2</v>
      </c>
    </row>
    <row r="31" spans="2:22" ht="16.5" customHeight="1">
      <c r="B31" s="2569" t="s">
        <v>1248</v>
      </c>
      <c r="C31" s="2570"/>
      <c r="D31" s="2571"/>
      <c r="E31" s="232">
        <f>E32+E33</f>
        <v>1458037</v>
      </c>
      <c r="F31" s="228">
        <f>ROUND(E31/E53*100,1)</f>
        <v>13.1</v>
      </c>
      <c r="G31" s="231">
        <f>G32+G33</f>
        <v>1350794</v>
      </c>
      <c r="H31" s="228">
        <f>ROUND(G31/G53*100,1)</f>
        <v>12.1</v>
      </c>
      <c r="I31" s="231">
        <v>1014533</v>
      </c>
      <c r="J31" s="228">
        <f>ROUND(I31/I53*100,1)</f>
        <v>7.9</v>
      </c>
      <c r="K31" s="232">
        <v>1065244</v>
      </c>
      <c r="L31" s="230">
        <f>ROUND(K31/K53*100,1)</f>
        <v>8.4</v>
      </c>
      <c r="M31" s="231">
        <v>1049170</v>
      </c>
      <c r="N31" s="230">
        <f>ROUND(M31/M53*100,1)</f>
        <v>7.9</v>
      </c>
      <c r="O31" s="710">
        <v>2905857</v>
      </c>
      <c r="P31" s="705">
        <v>12</v>
      </c>
      <c r="Q31" s="710">
        <v>3022936</v>
      </c>
      <c r="R31" s="705">
        <v>14.8</v>
      </c>
      <c r="S31" s="710">
        <v>3415324</v>
      </c>
      <c r="T31" s="705">
        <v>16.8</v>
      </c>
    </row>
    <row r="32" spans="2:22" ht="16.5" customHeight="1">
      <c r="B32" s="523" t="s">
        <v>1249</v>
      </c>
      <c r="C32" s="524" t="s">
        <v>1250</v>
      </c>
      <c r="D32" s="537"/>
      <c r="E32" s="229">
        <v>1454157</v>
      </c>
      <c r="F32" s="228">
        <f>ROUND(E32/E53*100,1)</f>
        <v>13.1</v>
      </c>
      <c r="G32" s="227">
        <v>1349683</v>
      </c>
      <c r="H32" s="228">
        <v>12.1</v>
      </c>
      <c r="I32" s="227">
        <v>1012957</v>
      </c>
      <c r="J32" s="228">
        <f>ROUND(I32/I53*100,1)</f>
        <v>7.9</v>
      </c>
      <c r="K32" s="229">
        <v>1062882</v>
      </c>
      <c r="L32" s="230">
        <f>ROUND(K32/K53*100,1)</f>
        <v>8.4</v>
      </c>
      <c r="M32" s="227">
        <v>1048150</v>
      </c>
      <c r="N32" s="230">
        <f>ROUND(M32/M53*100,1)</f>
        <v>7.9</v>
      </c>
      <c r="O32" s="1044">
        <v>2903527</v>
      </c>
      <c r="P32" s="705">
        <v>12</v>
      </c>
      <c r="Q32" s="699">
        <v>3022172</v>
      </c>
      <c r="R32" s="705">
        <v>14.8</v>
      </c>
      <c r="S32" s="699">
        <v>3414773</v>
      </c>
      <c r="T32" s="705">
        <v>16.8</v>
      </c>
    </row>
    <row r="33" spans="2:20" ht="16.5" customHeight="1">
      <c r="B33" s="523" t="s">
        <v>1251</v>
      </c>
      <c r="C33" s="524" t="s">
        <v>1046</v>
      </c>
      <c r="D33" s="537"/>
      <c r="E33" s="229">
        <v>3880</v>
      </c>
      <c r="F33" s="228">
        <f>ROUND(E33/E53*100,1)</f>
        <v>0</v>
      </c>
      <c r="G33" s="227">
        <v>1111</v>
      </c>
      <c r="H33" s="228">
        <f>ROUND(G33/G53*100,1)</f>
        <v>0</v>
      </c>
      <c r="I33" s="227">
        <v>1576</v>
      </c>
      <c r="J33" s="228">
        <f>ROUND(I33/I53*100,1)</f>
        <v>0</v>
      </c>
      <c r="K33" s="229">
        <v>2362</v>
      </c>
      <c r="L33" s="230">
        <f>ROUND(K33/K53*100,1)</f>
        <v>0</v>
      </c>
      <c r="M33" s="227">
        <v>1020</v>
      </c>
      <c r="N33" s="230">
        <f>ROUND(M33/M53*100,1)</f>
        <v>0</v>
      </c>
      <c r="O33" s="699">
        <v>2330</v>
      </c>
      <c r="P33" s="705">
        <v>0</v>
      </c>
      <c r="Q33" s="699">
        <v>764</v>
      </c>
      <c r="R33" s="705">
        <v>0</v>
      </c>
      <c r="S33" s="699">
        <v>551</v>
      </c>
      <c r="T33" s="705">
        <v>0</v>
      </c>
    </row>
    <row r="34" spans="2:20" ht="16.5" customHeight="1">
      <c r="B34" s="2565" t="s">
        <v>1193</v>
      </c>
      <c r="C34" s="2566"/>
      <c r="D34" s="2567"/>
      <c r="E34" s="538">
        <f>SUM(E29:E31)</f>
        <v>4704744</v>
      </c>
      <c r="F34" s="539">
        <f>ROUND(E34/E53*100,1)</f>
        <v>42.3</v>
      </c>
      <c r="G34" s="540">
        <f>SUM(G29:G31)</f>
        <v>4748623</v>
      </c>
      <c r="H34" s="539">
        <f>ROUND(G34/G53*100,1)</f>
        <v>42.4</v>
      </c>
      <c r="I34" s="540">
        <f>SUM(I29:I31)</f>
        <v>4521205</v>
      </c>
      <c r="J34" s="539">
        <f>ROUND(I34/I53*100,1)</f>
        <v>35.4</v>
      </c>
      <c r="K34" s="538">
        <f>SUM(K29:K31)</f>
        <v>4619692</v>
      </c>
      <c r="L34" s="541">
        <f>ROUND(K34/K53*100,1)</f>
        <v>36.4</v>
      </c>
      <c r="M34" s="540">
        <f>SUM(M29:M31)</f>
        <v>4683205</v>
      </c>
      <c r="N34" s="541">
        <f>ROUND(M34/M53*100,1)</f>
        <v>35.299999999999997</v>
      </c>
      <c r="O34" s="701">
        <v>10262424</v>
      </c>
      <c r="P34" s="711">
        <v>42.3</v>
      </c>
      <c r="Q34" s="701">
        <v>10471364</v>
      </c>
      <c r="R34" s="711">
        <v>51.1</v>
      </c>
      <c r="S34" s="701">
        <v>11029089</v>
      </c>
      <c r="T34" s="711">
        <v>54.3</v>
      </c>
    </row>
    <row r="35" spans="2:20" ht="16.5" customHeight="1">
      <c r="B35" s="2568" t="s">
        <v>154</v>
      </c>
      <c r="C35" s="2560"/>
      <c r="D35" s="2560"/>
      <c r="E35" s="532">
        <v>1401866</v>
      </c>
      <c r="F35" s="536">
        <f>ROUND(E35/E53*100,1)</f>
        <v>12.6</v>
      </c>
      <c r="G35" s="532">
        <v>1485273</v>
      </c>
      <c r="H35" s="536">
        <f>ROUND(G35/G53*100,1)</f>
        <v>13.3</v>
      </c>
      <c r="I35" s="532">
        <v>1667492</v>
      </c>
      <c r="J35" s="536">
        <f>ROUND(I35/I53*100,1)</f>
        <v>13</v>
      </c>
      <c r="K35" s="532">
        <v>1903247</v>
      </c>
      <c r="L35" s="536">
        <f>ROUND(K35/K53*100,1)</f>
        <v>15</v>
      </c>
      <c r="M35" s="532">
        <v>1795074</v>
      </c>
      <c r="N35" s="1361">
        <f>ROUND(M35/M53*100,1)</f>
        <v>13.5</v>
      </c>
      <c r="O35" s="712">
        <v>3304390</v>
      </c>
      <c r="P35" s="702">
        <v>13.6</v>
      </c>
      <c r="Q35" s="713">
        <v>3317984</v>
      </c>
      <c r="R35" s="702">
        <v>16.2</v>
      </c>
      <c r="S35" s="713">
        <v>3429149</v>
      </c>
      <c r="T35" s="702">
        <v>16.899999999999999</v>
      </c>
    </row>
    <row r="36" spans="2:20" ht="16.5" customHeight="1">
      <c r="B36" s="2553" t="s">
        <v>885</v>
      </c>
      <c r="C36" s="2554"/>
      <c r="D36" s="2554"/>
      <c r="E36" s="233">
        <v>57454</v>
      </c>
      <c r="F36" s="234">
        <f>ROUND(E36/E53*100,1)</f>
        <v>0.5</v>
      </c>
      <c r="G36" s="233">
        <v>56738</v>
      </c>
      <c r="H36" s="234">
        <f>ROUND(G36/G53*100,1)</f>
        <v>0.5</v>
      </c>
      <c r="I36" s="233">
        <v>48388</v>
      </c>
      <c r="J36" s="234">
        <f>ROUND(I36/I53*100,1)</f>
        <v>0.4</v>
      </c>
      <c r="K36" s="233">
        <v>60999</v>
      </c>
      <c r="L36" s="234">
        <f>ROUND(K36/K53*100,1)</f>
        <v>0.5</v>
      </c>
      <c r="M36" s="233">
        <v>57828</v>
      </c>
      <c r="N36" s="1362">
        <f>ROUND(M36/M53*100,1)</f>
        <v>0.4</v>
      </c>
      <c r="O36" s="699">
        <v>75051</v>
      </c>
      <c r="P36" s="705">
        <v>0.3</v>
      </c>
      <c r="Q36" s="714">
        <v>68482</v>
      </c>
      <c r="R36" s="705">
        <v>0.3</v>
      </c>
      <c r="S36" s="714">
        <v>90565</v>
      </c>
      <c r="T36" s="705">
        <v>0.4</v>
      </c>
    </row>
    <row r="37" spans="2:20" ht="16.5" customHeight="1">
      <c r="B37" s="2553" t="s">
        <v>1085</v>
      </c>
      <c r="C37" s="2554"/>
      <c r="D37" s="2554"/>
      <c r="E37" s="233">
        <v>1377512</v>
      </c>
      <c r="F37" s="234">
        <f>ROUND(E37/E53*100,1)</f>
        <v>12.4</v>
      </c>
      <c r="G37" s="233">
        <v>1271224</v>
      </c>
      <c r="H37" s="234">
        <f>ROUND(G37/G53*100,1)</f>
        <v>11.3</v>
      </c>
      <c r="I37" s="233">
        <v>1387512</v>
      </c>
      <c r="J37" s="234">
        <f>ROUND(I37/I53*100,1)</f>
        <v>10.9</v>
      </c>
      <c r="K37" s="233">
        <v>1438390</v>
      </c>
      <c r="L37" s="234">
        <f>ROUND(K37/K53*100,1)</f>
        <v>11.3</v>
      </c>
      <c r="M37" s="233">
        <v>1851278</v>
      </c>
      <c r="N37" s="1362">
        <f>ROUND(M37/M53*100,1)</f>
        <v>14</v>
      </c>
      <c r="O37" s="699">
        <v>1632448</v>
      </c>
      <c r="P37" s="705">
        <v>6.7</v>
      </c>
      <c r="Q37" s="714">
        <v>1621789</v>
      </c>
      <c r="R37" s="705">
        <v>7.9</v>
      </c>
      <c r="S37" s="714">
        <v>2199106</v>
      </c>
      <c r="T37" s="705">
        <v>10.8</v>
      </c>
    </row>
    <row r="38" spans="2:20" ht="30.75" customHeight="1">
      <c r="B38" s="544"/>
      <c r="C38" s="2564" t="s">
        <v>543</v>
      </c>
      <c r="D38" s="2395"/>
      <c r="E38" s="233">
        <v>826794</v>
      </c>
      <c r="F38" s="234">
        <f>ROUND(E38/E53*100,1)</f>
        <v>7.4</v>
      </c>
      <c r="G38" s="233">
        <v>716510</v>
      </c>
      <c r="H38" s="234">
        <f>ROUND(G38/G53*100,1)</f>
        <v>6.4</v>
      </c>
      <c r="I38" s="233">
        <v>778201</v>
      </c>
      <c r="J38" s="234">
        <f>ROUND(I38/I53*100,1)</f>
        <v>6.1</v>
      </c>
      <c r="K38" s="233">
        <v>795432</v>
      </c>
      <c r="L38" s="234">
        <f>ROUND(K38/K53*100,1)</f>
        <v>6.3</v>
      </c>
      <c r="M38" s="233">
        <v>958261</v>
      </c>
      <c r="N38" s="1362">
        <f>ROUND(M38/M53*100,1)</f>
        <v>7.2</v>
      </c>
      <c r="O38" s="699">
        <v>750780</v>
      </c>
      <c r="P38" s="705">
        <v>3.1</v>
      </c>
      <c r="Q38" s="714">
        <v>746901</v>
      </c>
      <c r="R38" s="705">
        <v>3.6</v>
      </c>
      <c r="S38" s="714">
        <v>728191</v>
      </c>
      <c r="T38" s="705">
        <v>3.6</v>
      </c>
    </row>
    <row r="39" spans="2:20" ht="16.5" customHeight="1">
      <c r="B39" s="2555" t="s">
        <v>1193</v>
      </c>
      <c r="C39" s="2556"/>
      <c r="D39" s="2556"/>
      <c r="E39" s="237">
        <f>SUM(E35:E37)</f>
        <v>2836832</v>
      </c>
      <c r="F39" s="238">
        <f>ROUND(E39/E53*100,1)</f>
        <v>25.5</v>
      </c>
      <c r="G39" s="237">
        <f>SUM(G35:G37)</f>
        <v>2813235</v>
      </c>
      <c r="H39" s="238">
        <f>ROUND(G39/G53*100,1)</f>
        <v>25.1</v>
      </c>
      <c r="I39" s="237">
        <f>SUM(I35:I37)</f>
        <v>3103392</v>
      </c>
      <c r="J39" s="238">
        <f>ROUND(I39/I53*100,1)</f>
        <v>24.3</v>
      </c>
      <c r="K39" s="237">
        <f>SUM(K35:K37)</f>
        <v>3402636</v>
      </c>
      <c r="L39" s="238">
        <f>ROUND(K39/K53*100,1)</f>
        <v>26.8</v>
      </c>
      <c r="M39" s="237">
        <f>SUM(M35:M37)</f>
        <v>3704180</v>
      </c>
      <c r="N39" s="1363">
        <f>ROUND(M39/M53*100,1)</f>
        <v>27.9</v>
      </c>
      <c r="O39" s="701">
        <v>5011889</v>
      </c>
      <c r="P39" s="715">
        <v>20.7</v>
      </c>
      <c r="Q39" s="716">
        <v>5008255</v>
      </c>
      <c r="R39" s="715">
        <v>24.5</v>
      </c>
      <c r="S39" s="716">
        <v>5718820</v>
      </c>
      <c r="T39" s="715">
        <v>28.2</v>
      </c>
    </row>
    <row r="40" spans="2:20" ht="16.5" customHeight="1">
      <c r="B40" s="2568" t="s">
        <v>1086</v>
      </c>
      <c r="C40" s="2560"/>
      <c r="D40" s="2560"/>
      <c r="E40" s="532">
        <v>626278</v>
      </c>
      <c r="F40" s="536">
        <f>ROUND(E40/E53*100,1)</f>
        <v>5.6</v>
      </c>
      <c r="G40" s="532">
        <v>956420</v>
      </c>
      <c r="H40" s="536">
        <f>ROUND(G40/G53*100,1)</f>
        <v>8.5</v>
      </c>
      <c r="I40" s="532">
        <v>806974</v>
      </c>
      <c r="J40" s="536">
        <f>ROUND(I40/I53*100,1)</f>
        <v>6.3</v>
      </c>
      <c r="K40" s="532">
        <v>946949</v>
      </c>
      <c r="L40" s="536">
        <f>ROUND(K40/K53*100,1)</f>
        <v>7.5</v>
      </c>
      <c r="M40" s="532">
        <v>931129</v>
      </c>
      <c r="N40" s="536">
        <f>ROUND(M40/M53*100,1)</f>
        <v>7</v>
      </c>
      <c r="O40" s="712">
        <v>1780769</v>
      </c>
      <c r="P40" s="717">
        <v>7.3</v>
      </c>
      <c r="Q40" s="712">
        <v>2299080</v>
      </c>
      <c r="R40" s="717">
        <v>11.2</v>
      </c>
      <c r="S40" s="712">
        <v>1488352</v>
      </c>
      <c r="T40" s="717">
        <v>7.3</v>
      </c>
    </row>
    <row r="41" spans="2:20" ht="16.5" customHeight="1">
      <c r="B41" s="2553" t="s">
        <v>1087</v>
      </c>
      <c r="C41" s="2554"/>
      <c r="D41" s="2554"/>
      <c r="E41" s="233">
        <v>564773</v>
      </c>
      <c r="F41" s="234">
        <f>ROUND(E41/E53*100,1)</f>
        <v>5.0999999999999996</v>
      </c>
      <c r="G41" s="233">
        <v>27720</v>
      </c>
      <c r="H41" s="234">
        <f>ROUND(G41/G53*100,1)</f>
        <v>0.2</v>
      </c>
      <c r="I41" s="233">
        <v>38251</v>
      </c>
      <c r="J41" s="234">
        <f>ROUND(I41/I53*100,1)</f>
        <v>0.3</v>
      </c>
      <c r="K41" s="233">
        <v>59754</v>
      </c>
      <c r="L41" s="234">
        <f>ROUND(K41/K53*100,1)</f>
        <v>0.5</v>
      </c>
      <c r="M41" s="233">
        <v>87801</v>
      </c>
      <c r="N41" s="234">
        <f>ROUND(M41/M53*100,1)</f>
        <v>0.7</v>
      </c>
      <c r="O41" s="699">
        <v>6600</v>
      </c>
      <c r="P41" s="718">
        <v>0</v>
      </c>
      <c r="Q41" s="699">
        <v>4800</v>
      </c>
      <c r="R41" s="718">
        <v>0</v>
      </c>
      <c r="S41" s="699">
        <v>125103</v>
      </c>
      <c r="T41" s="718">
        <v>0.6</v>
      </c>
    </row>
    <row r="42" spans="2:20" ht="16.5" customHeight="1">
      <c r="B42" s="2553" t="s">
        <v>1088</v>
      </c>
      <c r="C42" s="2554"/>
      <c r="D42" s="2554"/>
      <c r="E42" s="233">
        <v>710949</v>
      </c>
      <c r="F42" s="234">
        <f>ROUND(E42/E53*100,1)</f>
        <v>6.4</v>
      </c>
      <c r="G42" s="233">
        <v>606304</v>
      </c>
      <c r="H42" s="234">
        <f>ROUND(G42/G53*100,1)</f>
        <v>5.4</v>
      </c>
      <c r="I42" s="233">
        <v>603420</v>
      </c>
      <c r="J42" s="234">
        <f>ROUND(I42/I53*100,1)</f>
        <v>4.7</v>
      </c>
      <c r="K42" s="233">
        <v>257091</v>
      </c>
      <c r="L42" s="234">
        <f>ROUND(K42/K53*100,1)</f>
        <v>2</v>
      </c>
      <c r="M42" s="233">
        <v>478307</v>
      </c>
      <c r="N42" s="234">
        <f>ROUND(M42/M53*100,1)</f>
        <v>3.6</v>
      </c>
      <c r="O42" s="699">
        <v>824998</v>
      </c>
      <c r="P42" s="718">
        <v>3.4</v>
      </c>
      <c r="Q42" s="699">
        <v>271045</v>
      </c>
      <c r="R42" s="718">
        <v>1.3</v>
      </c>
      <c r="S42" s="699">
        <v>334015</v>
      </c>
      <c r="T42" s="718">
        <v>1.6</v>
      </c>
    </row>
    <row r="43" spans="2:20" ht="16.5" customHeight="1">
      <c r="B43" s="2555" t="s">
        <v>1089</v>
      </c>
      <c r="C43" s="2556"/>
      <c r="D43" s="2556"/>
      <c r="E43" s="237">
        <f>SUM(E40:E42)+E34+E39</f>
        <v>9443576</v>
      </c>
      <c r="F43" s="238">
        <f>ROUND(E43/E53*100,1)</f>
        <v>84.9</v>
      </c>
      <c r="G43" s="237">
        <f>SUM(G40:G42)+G34+G39</f>
        <v>9152302</v>
      </c>
      <c r="H43" s="238">
        <f>ROUND(G43/G53*100,1)</f>
        <v>81.7</v>
      </c>
      <c r="I43" s="237">
        <f>SUM(I40:I42)+I34+I39</f>
        <v>9073242</v>
      </c>
      <c r="J43" s="238">
        <f>ROUND(I43/I53*100,1)</f>
        <v>71</v>
      </c>
      <c r="K43" s="237">
        <f>SUM(K40:K42)+K34+K39</f>
        <v>9286122</v>
      </c>
      <c r="L43" s="238">
        <f>ROUND(K43/K53*100,1)</f>
        <v>73.2</v>
      </c>
      <c r="M43" s="237">
        <f>SUM(M40:M42)+M34+M39</f>
        <v>9884622</v>
      </c>
      <c r="N43" s="238">
        <f>ROUND(M43/M53*100,1)</f>
        <v>74.599999999999994</v>
      </c>
      <c r="O43" s="701">
        <v>17886680</v>
      </c>
      <c r="P43" s="715">
        <v>73.7</v>
      </c>
      <c r="Q43" s="701">
        <v>18054544</v>
      </c>
      <c r="R43" s="715">
        <v>88.2</v>
      </c>
      <c r="S43" s="701">
        <v>18695379</v>
      </c>
      <c r="T43" s="715">
        <v>92.1</v>
      </c>
    </row>
    <row r="44" spans="2:20" ht="16.5" customHeight="1">
      <c r="B44" s="543" t="s">
        <v>1090</v>
      </c>
      <c r="C44" s="2560" t="s">
        <v>1091</v>
      </c>
      <c r="D44" s="2561"/>
      <c r="E44" s="542">
        <f>SUM(E45:E49)</f>
        <v>1683981</v>
      </c>
      <c r="F44" s="536">
        <f>ROUND(E44/E53*100,1)</f>
        <v>15.1</v>
      </c>
      <c r="G44" s="542">
        <f>SUM(G45:G49)</f>
        <v>2055220</v>
      </c>
      <c r="H44" s="536">
        <f>ROUND(G44/G53*100,1)</f>
        <v>18.3</v>
      </c>
      <c r="I44" s="542">
        <v>3707822</v>
      </c>
      <c r="J44" s="536">
        <f>ROUND(I44/I53*100,1)</f>
        <v>29</v>
      </c>
      <c r="K44" s="542">
        <v>3406641</v>
      </c>
      <c r="L44" s="536">
        <f>ROUND(K44/K53*100,1)</f>
        <v>26.8</v>
      </c>
      <c r="M44" s="542">
        <v>3369930</v>
      </c>
      <c r="N44" s="536">
        <f>ROUND(M44/M53*100,1)</f>
        <v>25.4</v>
      </c>
      <c r="O44" s="719">
        <v>6373517</v>
      </c>
      <c r="P44" s="720">
        <v>26.3</v>
      </c>
      <c r="Q44" s="719">
        <v>2423495</v>
      </c>
      <c r="R44" s="720">
        <v>11.8</v>
      </c>
      <c r="S44" s="719">
        <v>1603637</v>
      </c>
      <c r="T44" s="720">
        <v>7.9</v>
      </c>
    </row>
    <row r="45" spans="2:20" ht="16.5" customHeight="1">
      <c r="B45" s="526"/>
      <c r="C45" s="527"/>
      <c r="D45" s="525" t="s">
        <v>1092</v>
      </c>
      <c r="E45" s="233">
        <v>689345</v>
      </c>
      <c r="F45" s="234">
        <f>ROUND(E45/E53*100,1)</f>
        <v>6.2</v>
      </c>
      <c r="G45" s="233">
        <v>618646</v>
      </c>
      <c r="H45" s="234">
        <f>ROUND(G45/G53*100,1)</f>
        <v>5.5</v>
      </c>
      <c r="I45" s="233">
        <v>1024181</v>
      </c>
      <c r="J45" s="234">
        <f>ROUND(I45/I53*100,1)</f>
        <v>8</v>
      </c>
      <c r="K45" s="233">
        <v>1021678</v>
      </c>
      <c r="L45" s="234">
        <f>ROUND(K45/K53*100,1)</f>
        <v>8</v>
      </c>
      <c r="M45" s="233">
        <v>1216101</v>
      </c>
      <c r="N45" s="234">
        <f>ROUND(M45/M53*100,1)</f>
        <v>9.1999999999999993</v>
      </c>
      <c r="O45" s="714">
        <v>4146303</v>
      </c>
      <c r="P45" s="718">
        <v>17.100000000000001</v>
      </c>
      <c r="Q45" s="714">
        <v>1136458</v>
      </c>
      <c r="R45" s="718">
        <v>5.5</v>
      </c>
      <c r="S45" s="714">
        <v>291633</v>
      </c>
      <c r="T45" s="718">
        <v>1.4</v>
      </c>
    </row>
    <row r="46" spans="2:20" ht="16.5" customHeight="1">
      <c r="B46" s="526" t="s">
        <v>1093</v>
      </c>
      <c r="C46" s="528" t="s">
        <v>1249</v>
      </c>
      <c r="D46" s="525" t="s">
        <v>1094</v>
      </c>
      <c r="E46" s="233">
        <v>965329</v>
      </c>
      <c r="F46" s="234">
        <f>ROUND(E46/E53*100,1)</f>
        <v>8.6999999999999993</v>
      </c>
      <c r="G46" s="233">
        <v>1423925</v>
      </c>
      <c r="H46" s="234">
        <f>ROUND(G46/G53*100,1)</f>
        <v>12.7</v>
      </c>
      <c r="I46" s="233">
        <v>2677864</v>
      </c>
      <c r="J46" s="234">
        <f>ROUND(I46/I53*100,1)</f>
        <v>21</v>
      </c>
      <c r="K46" s="233">
        <v>2338748</v>
      </c>
      <c r="L46" s="234">
        <f>ROUND(K46/K53*100,1)</f>
        <v>18.399999999999999</v>
      </c>
      <c r="M46" s="233">
        <v>2119637</v>
      </c>
      <c r="N46" s="234">
        <f>ROUND(M46/M53*100,1)</f>
        <v>16</v>
      </c>
      <c r="O46" s="714">
        <v>2044346</v>
      </c>
      <c r="P46" s="718">
        <v>8.4</v>
      </c>
      <c r="Q46" s="714">
        <v>1224867</v>
      </c>
      <c r="R46" s="718">
        <v>6</v>
      </c>
      <c r="S46" s="714">
        <v>1295269</v>
      </c>
      <c r="T46" s="718">
        <v>6.4</v>
      </c>
    </row>
    <row r="47" spans="2:20" ht="16.5" customHeight="1">
      <c r="B47" s="526"/>
      <c r="C47" s="528"/>
      <c r="D47" s="529" t="s">
        <v>922</v>
      </c>
      <c r="E47" s="233">
        <v>29307</v>
      </c>
      <c r="F47" s="234">
        <v>0.2</v>
      </c>
      <c r="G47" s="233">
        <v>12649</v>
      </c>
      <c r="H47" s="234">
        <f>ROUND(G47/G53*100,1)</f>
        <v>0.1</v>
      </c>
      <c r="I47" s="233">
        <v>5777</v>
      </c>
      <c r="J47" s="234">
        <f>ROUND(I47/I53*100,1)</f>
        <v>0</v>
      </c>
      <c r="K47" s="233">
        <v>46215</v>
      </c>
      <c r="L47" s="234">
        <f>ROUND(K47/K53*100,1)</f>
        <v>0.4</v>
      </c>
      <c r="M47" s="233">
        <v>34192</v>
      </c>
      <c r="N47" s="234">
        <f>ROUND(M47/M53*100,1)</f>
        <v>0.3</v>
      </c>
      <c r="O47" s="714">
        <v>30015</v>
      </c>
      <c r="P47" s="718">
        <v>0.1</v>
      </c>
      <c r="Q47" s="714">
        <v>24192</v>
      </c>
      <c r="R47" s="718">
        <v>0.1</v>
      </c>
      <c r="S47" s="714">
        <v>16735</v>
      </c>
      <c r="T47" s="718">
        <v>0.1</v>
      </c>
    </row>
    <row r="48" spans="2:20" ht="16.5" customHeight="1">
      <c r="B48" s="526" t="s">
        <v>1095</v>
      </c>
      <c r="C48" s="528" t="s">
        <v>1251</v>
      </c>
      <c r="D48" s="525" t="s">
        <v>1096</v>
      </c>
      <c r="E48" s="233"/>
      <c r="F48" s="234">
        <f>ROUND(E48/E11*100,1)</f>
        <v>0</v>
      </c>
      <c r="G48" s="233"/>
      <c r="H48" s="234">
        <f>ROUND(G48/G11*100,1)</f>
        <v>0</v>
      </c>
      <c r="I48" s="235" t="s">
        <v>2329</v>
      </c>
      <c r="J48" s="236" t="s">
        <v>1299</v>
      </c>
      <c r="K48" s="235" t="s">
        <v>1299</v>
      </c>
      <c r="L48" s="236" t="s">
        <v>1299</v>
      </c>
      <c r="M48" s="235" t="s">
        <v>1299</v>
      </c>
      <c r="N48" s="236" t="s">
        <v>1299</v>
      </c>
      <c r="O48" s="722">
        <v>152853</v>
      </c>
      <c r="P48" s="721">
        <v>0.6</v>
      </c>
      <c r="Q48" s="722">
        <v>37978</v>
      </c>
      <c r="R48" s="721">
        <v>0.2</v>
      </c>
      <c r="S48" s="722" t="s">
        <v>2330</v>
      </c>
      <c r="T48" s="721" t="s">
        <v>15</v>
      </c>
    </row>
    <row r="49" spans="2:20" ht="16.5" customHeight="1">
      <c r="B49" s="526"/>
      <c r="C49" s="530"/>
      <c r="D49" s="525" t="s">
        <v>1097</v>
      </c>
      <c r="E49" s="233"/>
      <c r="F49" s="234">
        <f>ROUND(E49/E53*100,1)</f>
        <v>0</v>
      </c>
      <c r="G49" s="233"/>
      <c r="H49" s="234">
        <f>ROUND(G49/G53*100,1)</f>
        <v>0</v>
      </c>
      <c r="I49" s="235" t="s">
        <v>2329</v>
      </c>
      <c r="J49" s="236" t="s">
        <v>1299</v>
      </c>
      <c r="K49" s="235" t="s">
        <v>1299</v>
      </c>
      <c r="L49" s="236" t="s">
        <v>1299</v>
      </c>
      <c r="M49" s="235" t="s">
        <v>1299</v>
      </c>
      <c r="N49" s="236" t="s">
        <v>1299</v>
      </c>
      <c r="O49" s="723" t="s">
        <v>15</v>
      </c>
      <c r="P49" s="721" t="s">
        <v>15</v>
      </c>
      <c r="Q49" s="723" t="s">
        <v>2332</v>
      </c>
      <c r="R49" s="721" t="s">
        <v>2330</v>
      </c>
      <c r="S49" s="723" t="s">
        <v>2331</v>
      </c>
      <c r="T49" s="721" t="s">
        <v>15</v>
      </c>
    </row>
    <row r="50" spans="2:20" ht="16.5" customHeight="1">
      <c r="B50" s="526" t="s">
        <v>1098</v>
      </c>
      <c r="C50" s="2554" t="s">
        <v>1047</v>
      </c>
      <c r="D50" s="2562"/>
      <c r="E50" s="233"/>
      <c r="F50" s="234">
        <f>ROUND(E50/E53*100,1)</f>
        <v>0</v>
      </c>
      <c r="G50" s="233"/>
      <c r="H50" s="234">
        <f>ROUND(G50/G53*100,1)</f>
        <v>0</v>
      </c>
      <c r="I50" s="235" t="s">
        <v>956</v>
      </c>
      <c r="J50" s="236" t="s">
        <v>1299</v>
      </c>
      <c r="K50" s="235" t="s">
        <v>1299</v>
      </c>
      <c r="L50" s="236" t="s">
        <v>1299</v>
      </c>
      <c r="M50" s="235" t="s">
        <v>1299</v>
      </c>
      <c r="N50" s="236" t="s">
        <v>1299</v>
      </c>
      <c r="O50" s="723" t="s">
        <v>15</v>
      </c>
      <c r="P50" s="721" t="s">
        <v>2332</v>
      </c>
      <c r="Q50" s="723" t="s">
        <v>15</v>
      </c>
      <c r="R50" s="721" t="s">
        <v>2330</v>
      </c>
      <c r="S50" s="723" t="s">
        <v>2333</v>
      </c>
      <c r="T50" s="721" t="s">
        <v>15</v>
      </c>
    </row>
    <row r="51" spans="2:20" ht="16.5" customHeight="1">
      <c r="B51" s="526"/>
      <c r="C51" s="2554" t="s">
        <v>1273</v>
      </c>
      <c r="D51" s="2562"/>
      <c r="E51" s="233"/>
      <c r="F51" s="234">
        <f>ROUND(E51/E53*100,1)</f>
        <v>0</v>
      </c>
      <c r="G51" s="233"/>
      <c r="H51" s="234">
        <f>ROUND(G51/G53*100,1)</f>
        <v>0</v>
      </c>
      <c r="I51" s="235" t="s">
        <v>956</v>
      </c>
      <c r="J51" s="236" t="s">
        <v>1299</v>
      </c>
      <c r="K51" s="235" t="s">
        <v>1299</v>
      </c>
      <c r="L51" s="236" t="s">
        <v>1299</v>
      </c>
      <c r="M51" s="235" t="s">
        <v>1299</v>
      </c>
      <c r="N51" s="236" t="s">
        <v>1299</v>
      </c>
      <c r="O51" s="723" t="s">
        <v>15</v>
      </c>
      <c r="P51" s="721" t="s">
        <v>2334</v>
      </c>
      <c r="Q51" s="723" t="s">
        <v>2330</v>
      </c>
      <c r="R51" s="721" t="s">
        <v>15</v>
      </c>
      <c r="S51" s="723" t="s">
        <v>15</v>
      </c>
      <c r="T51" s="721" t="s">
        <v>15</v>
      </c>
    </row>
    <row r="52" spans="2:20" ht="16.5" customHeight="1">
      <c r="B52" s="531" t="s">
        <v>1274</v>
      </c>
      <c r="C52" s="2556" t="s">
        <v>1089</v>
      </c>
      <c r="D52" s="2563"/>
      <c r="E52" s="237">
        <f>E44+E50+E51</f>
        <v>1683981</v>
      </c>
      <c r="F52" s="238">
        <f>ROUND(E52/E53*100,1)</f>
        <v>15.1</v>
      </c>
      <c r="G52" s="237">
        <f>G44+G50+G51</f>
        <v>2055220</v>
      </c>
      <c r="H52" s="238">
        <f>ROUND(G52/G53*100,1)</f>
        <v>18.3</v>
      </c>
      <c r="I52" s="237">
        <f>I44</f>
        <v>3707822</v>
      </c>
      <c r="J52" s="238">
        <f>ROUND(I52/I53*100,1)</f>
        <v>29</v>
      </c>
      <c r="K52" s="237">
        <f>K44</f>
        <v>3406641</v>
      </c>
      <c r="L52" s="238">
        <f>ROUND(K52/K53*100,1)</f>
        <v>26.8</v>
      </c>
      <c r="M52" s="237">
        <f>M44</f>
        <v>3369930</v>
      </c>
      <c r="N52" s="238">
        <f>ROUND(M52/M53*100,1)</f>
        <v>25.4</v>
      </c>
      <c r="O52" s="716">
        <v>6373517</v>
      </c>
      <c r="P52" s="700">
        <v>26.3</v>
      </c>
      <c r="Q52" s="716">
        <v>2423495</v>
      </c>
      <c r="R52" s="700">
        <v>11.8</v>
      </c>
      <c r="S52" s="716">
        <v>1603637</v>
      </c>
      <c r="T52" s="700">
        <v>7.9</v>
      </c>
    </row>
    <row r="53" spans="2:20" ht="18" customHeight="1" thickBot="1">
      <c r="B53" s="2557" t="s">
        <v>1275</v>
      </c>
      <c r="C53" s="2558"/>
      <c r="D53" s="2559"/>
      <c r="E53" s="216">
        <f>E43+E52</f>
        <v>11127557</v>
      </c>
      <c r="F53" s="217">
        <f>ROUND(E53/E53*100,1)</f>
        <v>100</v>
      </c>
      <c r="G53" s="216">
        <f>G43+G52</f>
        <v>11207522</v>
      </c>
      <c r="H53" s="217">
        <f>ROUND(G53/G53*100,1)</f>
        <v>100</v>
      </c>
      <c r="I53" s="216">
        <f>I43+I52</f>
        <v>12781064</v>
      </c>
      <c r="J53" s="217">
        <f>ROUND(I53/I53*100,1)</f>
        <v>100</v>
      </c>
      <c r="K53" s="218">
        <f>K43+K52</f>
        <v>12692763</v>
      </c>
      <c r="L53" s="219">
        <f>ROUND(K53/K53*100,1)</f>
        <v>100</v>
      </c>
      <c r="M53" s="216">
        <f>M43+M52</f>
        <v>13254552</v>
      </c>
      <c r="N53" s="219">
        <f>ROUND(M53/M53*100,1)</f>
        <v>100</v>
      </c>
      <c r="O53" s="725">
        <v>24260197</v>
      </c>
      <c r="P53" s="724">
        <v>100</v>
      </c>
      <c r="Q53" s="725">
        <v>20478039</v>
      </c>
      <c r="R53" s="724">
        <v>100</v>
      </c>
      <c r="S53" s="725">
        <v>20299016</v>
      </c>
      <c r="T53" s="724">
        <v>100</v>
      </c>
    </row>
    <row r="54" spans="2:20">
      <c r="L54" s="130"/>
      <c r="N54" s="130"/>
      <c r="P54" s="130"/>
      <c r="Q54" s="2552"/>
      <c r="R54" s="2552"/>
      <c r="S54" s="2552"/>
      <c r="T54" s="2552"/>
    </row>
  </sheetData>
  <mergeCells count="54">
    <mergeCell ref="B16:D16"/>
    <mergeCell ref="B17:D17"/>
    <mergeCell ref="S3:T3"/>
    <mergeCell ref="B31:D31"/>
    <mergeCell ref="R2:T2"/>
    <mergeCell ref="I3:J3"/>
    <mergeCell ref="B28:D28"/>
    <mergeCell ref="B18:D18"/>
    <mergeCell ref="B14:D14"/>
    <mergeCell ref="B15:D15"/>
    <mergeCell ref="B5:D5"/>
    <mergeCell ref="Q3:R3"/>
    <mergeCell ref="M3:N3"/>
    <mergeCell ref="K3:L3"/>
    <mergeCell ref="B7:D7"/>
    <mergeCell ref="B6:D6"/>
    <mergeCell ref="B10:D10"/>
    <mergeCell ref="B11:D11"/>
    <mergeCell ref="B13:D13"/>
    <mergeCell ref="B12:D12"/>
    <mergeCell ref="B2:P2"/>
    <mergeCell ref="B8:D8"/>
    <mergeCell ref="B9:D9"/>
    <mergeCell ref="E3:F3"/>
    <mergeCell ref="G3:H3"/>
    <mergeCell ref="O3:P3"/>
    <mergeCell ref="B30:D30"/>
    <mergeCell ref="B19:D19"/>
    <mergeCell ref="B20:D20"/>
    <mergeCell ref="B21:D21"/>
    <mergeCell ref="C26:D26"/>
    <mergeCell ref="B25:D25"/>
    <mergeCell ref="B23:D23"/>
    <mergeCell ref="C27:D27"/>
    <mergeCell ref="B24:D24"/>
    <mergeCell ref="B22:D22"/>
    <mergeCell ref="B29:D29"/>
    <mergeCell ref="C38:D38"/>
    <mergeCell ref="B41:D41"/>
    <mergeCell ref="B34:D34"/>
    <mergeCell ref="B35:D35"/>
    <mergeCell ref="B36:D36"/>
    <mergeCell ref="B37:D37"/>
    <mergeCell ref="B39:D39"/>
    <mergeCell ref="B40:D40"/>
    <mergeCell ref="S54:T54"/>
    <mergeCell ref="B42:D42"/>
    <mergeCell ref="B43:D43"/>
    <mergeCell ref="B53:D53"/>
    <mergeCell ref="C44:D44"/>
    <mergeCell ref="C50:D50"/>
    <mergeCell ref="C51:D51"/>
    <mergeCell ref="C52:D52"/>
    <mergeCell ref="Q54:R54"/>
  </mergeCells>
  <phoneticPr fontId="2"/>
  <pageMargins left="0.73" right="0.7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B2" sqref="B2"/>
    </sheetView>
  </sheetViews>
  <sheetFormatPr defaultRowHeight="13.5"/>
  <cols>
    <col min="1" max="1" width="0.125" style="131" customWidth="1"/>
    <col min="2" max="2" width="10.875" style="131" customWidth="1"/>
    <col min="3" max="3" width="11.75" style="131" customWidth="1"/>
    <col min="4" max="4" width="13" style="131" bestFit="1" customWidth="1"/>
    <col min="5" max="5" width="12.125" style="131" customWidth="1"/>
    <col min="6" max="6" width="13.25" style="131" customWidth="1"/>
    <col min="7" max="7" width="12" style="131" customWidth="1"/>
    <col min="8" max="8" width="12.875" style="131" bestFit="1" customWidth="1"/>
    <col min="9" max="9" width="10.75" style="131" customWidth="1"/>
    <col min="10" max="10" width="9.75" style="131" customWidth="1"/>
    <col min="11" max="11" width="9.5" style="131" bestFit="1" customWidth="1"/>
    <col min="12" max="13" width="9" style="131"/>
    <col min="14" max="14" width="9.5" style="131" bestFit="1" customWidth="1"/>
    <col min="15" max="15" width="9" style="131"/>
    <col min="16" max="16" width="9.5" style="131" bestFit="1" customWidth="1"/>
    <col min="17" max="16384" width="9" style="131"/>
  </cols>
  <sheetData>
    <row r="1" spans="2:9" s="204" customFormat="1" ht="16.5" customHeight="1">
      <c r="B1" s="545" t="s">
        <v>1235</v>
      </c>
      <c r="D1" s="2597" t="s">
        <v>1696</v>
      </c>
      <c r="E1" s="2597"/>
      <c r="F1" s="2598"/>
      <c r="G1" s="2598"/>
      <c r="H1" s="2598"/>
      <c r="I1" s="2598"/>
    </row>
    <row r="2" spans="2:9" s="204" customFormat="1" ht="16.5" customHeight="1">
      <c r="B2" s="585"/>
      <c r="C2" s="586"/>
      <c r="D2" s="2600" t="s">
        <v>2088</v>
      </c>
      <c r="E2" s="1448"/>
      <c r="F2" s="2599" t="s">
        <v>2156</v>
      </c>
      <c r="G2" s="1704"/>
      <c r="H2" s="2600" t="s">
        <v>2249</v>
      </c>
      <c r="I2" s="1458"/>
    </row>
    <row r="3" spans="2:9" s="204" customFormat="1" ht="16.5" customHeight="1">
      <c r="B3" s="587"/>
      <c r="C3" s="588"/>
      <c r="D3" s="927" t="s">
        <v>127</v>
      </c>
      <c r="E3" s="546" t="s">
        <v>1056</v>
      </c>
      <c r="F3" s="927" t="s">
        <v>127</v>
      </c>
      <c r="G3" s="1140" t="s">
        <v>1056</v>
      </c>
      <c r="H3" s="546" t="s">
        <v>127</v>
      </c>
      <c r="I3" s="547" t="s">
        <v>1056</v>
      </c>
    </row>
    <row r="4" spans="2:9" s="204" customFormat="1" ht="16.5" customHeight="1">
      <c r="B4" s="2592" t="s">
        <v>1276</v>
      </c>
      <c r="C4" s="548" t="s">
        <v>50</v>
      </c>
      <c r="D4" s="928">
        <v>2812536</v>
      </c>
      <c r="E4" s="730">
        <v>30.1</v>
      </c>
      <c r="F4" s="928">
        <v>2849467</v>
      </c>
      <c r="G4" s="1141">
        <v>35.700000000000003</v>
      </c>
      <c r="H4" s="1146">
        <v>2862652</v>
      </c>
      <c r="I4" s="726">
        <v>34.6</v>
      </c>
    </row>
    <row r="5" spans="2:9" s="204" customFormat="1" ht="16.5" customHeight="1">
      <c r="B5" s="2592"/>
      <c r="C5" s="548" t="s">
        <v>1277</v>
      </c>
      <c r="D5" s="928">
        <v>2149724</v>
      </c>
      <c r="E5" s="929">
        <v>23</v>
      </c>
      <c r="F5" s="928">
        <v>710306</v>
      </c>
      <c r="G5" s="1142">
        <v>8.9</v>
      </c>
      <c r="H5" s="1146">
        <v>964658</v>
      </c>
      <c r="I5" s="727">
        <v>11.7</v>
      </c>
    </row>
    <row r="6" spans="2:9" s="204" customFormat="1" ht="16.5" customHeight="1">
      <c r="B6" s="2592" t="s">
        <v>1278</v>
      </c>
      <c r="C6" s="549" t="s">
        <v>1279</v>
      </c>
      <c r="D6" s="928">
        <v>3947507</v>
      </c>
      <c r="E6" s="730">
        <v>42.2</v>
      </c>
      <c r="F6" s="928">
        <v>3978001</v>
      </c>
      <c r="G6" s="1141">
        <v>49.8</v>
      </c>
      <c r="H6" s="1146">
        <v>4008347</v>
      </c>
      <c r="I6" s="726">
        <v>48.5</v>
      </c>
    </row>
    <row r="7" spans="2:9" s="204" customFormat="1" ht="16.5" customHeight="1">
      <c r="B7" s="2592"/>
      <c r="C7" s="548" t="s">
        <v>1280</v>
      </c>
      <c r="D7" s="928">
        <v>15971</v>
      </c>
      <c r="E7" s="930">
        <v>0.2</v>
      </c>
      <c r="F7" s="928">
        <v>15804</v>
      </c>
      <c r="G7" s="1143">
        <v>0.2</v>
      </c>
      <c r="H7" s="1146">
        <v>15804</v>
      </c>
      <c r="I7" s="728">
        <v>0.2</v>
      </c>
    </row>
    <row r="8" spans="2:9" s="204" customFormat="1" ht="16.5" customHeight="1">
      <c r="B8" s="2592" t="s">
        <v>1281</v>
      </c>
      <c r="C8" s="2593"/>
      <c r="D8" s="928">
        <v>107556</v>
      </c>
      <c r="E8" s="730">
        <v>1.1000000000000001</v>
      </c>
      <c r="F8" s="928">
        <v>123610</v>
      </c>
      <c r="G8" s="1141">
        <v>1.5</v>
      </c>
      <c r="H8" s="1146">
        <v>128359</v>
      </c>
      <c r="I8" s="726">
        <v>1.6</v>
      </c>
    </row>
    <row r="9" spans="2:9" s="204" customFormat="1" ht="16.5" customHeight="1">
      <c r="B9" s="2592" t="s">
        <v>1282</v>
      </c>
      <c r="C9" s="2593"/>
      <c r="D9" s="928">
        <v>324942</v>
      </c>
      <c r="E9" s="730">
        <v>3.5</v>
      </c>
      <c r="F9" s="928">
        <v>308986</v>
      </c>
      <c r="G9" s="1141">
        <v>3.9</v>
      </c>
      <c r="H9" s="1146">
        <v>288370</v>
      </c>
      <c r="I9" s="726">
        <v>3.5</v>
      </c>
    </row>
    <row r="10" spans="2:9" s="204" customFormat="1" ht="16.5" customHeight="1">
      <c r="B10" s="2592" t="s">
        <v>1283</v>
      </c>
      <c r="C10" s="2593"/>
      <c r="D10" s="931" t="s">
        <v>956</v>
      </c>
      <c r="E10" s="730" t="s">
        <v>956</v>
      </c>
      <c r="F10" s="931" t="s">
        <v>956</v>
      </c>
      <c r="G10" s="1141" t="s">
        <v>956</v>
      </c>
      <c r="H10" s="730" t="s">
        <v>956</v>
      </c>
      <c r="I10" s="726" t="s">
        <v>956</v>
      </c>
    </row>
    <row r="11" spans="2:9" s="204" customFormat="1" ht="16.5" customHeight="1">
      <c r="B11" s="2603" t="s">
        <v>163</v>
      </c>
      <c r="C11" s="548" t="s">
        <v>164</v>
      </c>
      <c r="D11" s="931" t="s">
        <v>956</v>
      </c>
      <c r="E11" s="730" t="s">
        <v>956</v>
      </c>
      <c r="F11" s="931" t="s">
        <v>956</v>
      </c>
      <c r="G11" s="1141" t="s">
        <v>956</v>
      </c>
      <c r="H11" s="730" t="s">
        <v>956</v>
      </c>
      <c r="I11" s="726" t="s">
        <v>956</v>
      </c>
    </row>
    <row r="12" spans="2:9" s="204" customFormat="1" ht="16.5" customHeight="1">
      <c r="B12" s="2603"/>
      <c r="C12" s="548" t="s">
        <v>1486</v>
      </c>
      <c r="D12" s="931" t="s">
        <v>956</v>
      </c>
      <c r="E12" s="730" t="s">
        <v>956</v>
      </c>
      <c r="F12" s="931" t="s">
        <v>956</v>
      </c>
      <c r="G12" s="1141" t="s">
        <v>956</v>
      </c>
      <c r="H12" s="730" t="s">
        <v>956</v>
      </c>
      <c r="I12" s="726" t="s">
        <v>956</v>
      </c>
    </row>
    <row r="13" spans="2:9" s="204" customFormat="1" ht="16.5" customHeight="1">
      <c r="B13" s="2592" t="s">
        <v>1487</v>
      </c>
      <c r="C13" s="2593"/>
      <c r="D13" s="928">
        <v>9358236</v>
      </c>
      <c r="E13" s="932">
        <v>100</v>
      </c>
      <c r="F13" s="928">
        <v>7986174</v>
      </c>
      <c r="G13" s="1144">
        <v>100</v>
      </c>
      <c r="H13" s="1146">
        <v>8268190</v>
      </c>
      <c r="I13" s="729">
        <v>100</v>
      </c>
    </row>
    <row r="14" spans="2:9" s="204" customFormat="1" ht="16.5" customHeight="1">
      <c r="B14" s="2592" t="s">
        <v>1488</v>
      </c>
      <c r="C14" s="2593"/>
      <c r="D14" s="931" t="s">
        <v>956</v>
      </c>
      <c r="E14" s="730" t="s">
        <v>956</v>
      </c>
      <c r="F14" s="931" t="s">
        <v>956</v>
      </c>
      <c r="G14" s="1141" t="s">
        <v>956</v>
      </c>
      <c r="H14" s="730" t="s">
        <v>956</v>
      </c>
      <c r="I14" s="726" t="s">
        <v>956</v>
      </c>
    </row>
    <row r="15" spans="2:9" s="204" customFormat="1" ht="16.5" customHeight="1">
      <c r="B15" s="2592" t="s">
        <v>1023</v>
      </c>
      <c r="C15" s="550" t="s">
        <v>1024</v>
      </c>
      <c r="D15" s="931" t="s">
        <v>956</v>
      </c>
      <c r="E15" s="730" t="s">
        <v>956</v>
      </c>
      <c r="F15" s="931" t="s">
        <v>956</v>
      </c>
      <c r="G15" s="1141" t="s">
        <v>956</v>
      </c>
      <c r="H15" s="730" t="s">
        <v>956</v>
      </c>
      <c r="I15" s="726" t="s">
        <v>956</v>
      </c>
    </row>
    <row r="16" spans="2:9" s="204" customFormat="1" ht="16.5" customHeight="1">
      <c r="B16" s="2596"/>
      <c r="C16" s="549" t="s">
        <v>1025</v>
      </c>
      <c r="D16" s="931" t="s">
        <v>956</v>
      </c>
      <c r="E16" s="730" t="s">
        <v>956</v>
      </c>
      <c r="F16" s="931" t="s">
        <v>956</v>
      </c>
      <c r="G16" s="1141" t="s">
        <v>956</v>
      </c>
      <c r="H16" s="730" t="s">
        <v>956</v>
      </c>
      <c r="I16" s="726" t="s">
        <v>956</v>
      </c>
    </row>
    <row r="17" spans="2:10" s="204" customFormat="1" ht="16.5" customHeight="1">
      <c r="B17" s="2592" t="s">
        <v>1489</v>
      </c>
      <c r="C17" s="2593"/>
      <c r="D17" s="931" t="s">
        <v>956</v>
      </c>
      <c r="E17" s="730" t="s">
        <v>956</v>
      </c>
      <c r="F17" s="931" t="s">
        <v>956</v>
      </c>
      <c r="G17" s="1141" t="s">
        <v>956</v>
      </c>
      <c r="H17" s="730" t="s">
        <v>956</v>
      </c>
      <c r="I17" s="726" t="s">
        <v>956</v>
      </c>
    </row>
    <row r="18" spans="2:10" s="204" customFormat="1" ht="16.5" customHeight="1">
      <c r="B18" s="2594" t="s">
        <v>1506</v>
      </c>
      <c r="C18" s="2595"/>
      <c r="D18" s="933">
        <v>9358236</v>
      </c>
      <c r="E18" s="934">
        <v>100</v>
      </c>
      <c r="F18" s="933">
        <v>7986174</v>
      </c>
      <c r="G18" s="1145">
        <v>100</v>
      </c>
      <c r="H18" s="1147">
        <v>8268190</v>
      </c>
      <c r="I18" s="731">
        <v>100</v>
      </c>
    </row>
    <row r="19" spans="2:10" s="204" customFormat="1" ht="16.5" customHeight="1">
      <c r="E19" s="205"/>
      <c r="G19" s="2601"/>
      <c r="H19" s="2602"/>
      <c r="I19" s="2602"/>
    </row>
    <row r="20" spans="2:10" s="204" customFormat="1" ht="16.5" customHeight="1">
      <c r="E20" s="205"/>
      <c r="G20" s="205"/>
      <c r="I20" s="205"/>
    </row>
    <row r="21" spans="2:10" s="204" customFormat="1" ht="16.5" customHeight="1">
      <c r="E21" s="205"/>
      <c r="G21" s="205"/>
      <c r="I21" s="205"/>
    </row>
    <row r="22" spans="2:10" s="204" customFormat="1" ht="16.5" customHeight="1"/>
    <row r="23" spans="2:10" s="204" customFormat="1" ht="16.5" customHeight="1">
      <c r="B23" s="545" t="s">
        <v>1236</v>
      </c>
      <c r="C23" s="551"/>
      <c r="D23" s="551"/>
      <c r="E23" s="551"/>
      <c r="F23" s="551"/>
      <c r="G23" s="2589" t="s">
        <v>957</v>
      </c>
      <c r="H23" s="2589"/>
      <c r="I23" s="2589"/>
      <c r="J23" s="2589"/>
    </row>
    <row r="24" spans="2:10" s="204" customFormat="1" ht="16.5" customHeight="1">
      <c r="B24" s="732"/>
      <c r="C24" s="1399" t="s">
        <v>1232</v>
      </c>
      <c r="D24" s="1399" t="s">
        <v>1232</v>
      </c>
      <c r="E24" s="1399" t="s">
        <v>596</v>
      </c>
      <c r="F24" s="1399" t="s">
        <v>595</v>
      </c>
      <c r="G24" s="1399" t="s">
        <v>1243</v>
      </c>
      <c r="H24" s="1399" t="s">
        <v>1237</v>
      </c>
      <c r="I24" s="1399" t="s">
        <v>1248</v>
      </c>
      <c r="J24" s="1400" t="s">
        <v>152</v>
      </c>
    </row>
    <row r="25" spans="2:10" s="204" customFormat="1" ht="16.5" customHeight="1">
      <c r="B25" s="733"/>
      <c r="C25" s="1396" t="s">
        <v>153</v>
      </c>
      <c r="D25" s="1396" t="s">
        <v>75</v>
      </c>
      <c r="E25" s="1396" t="s">
        <v>598</v>
      </c>
      <c r="F25" s="1397" t="s">
        <v>597</v>
      </c>
      <c r="G25" s="1397" t="s">
        <v>76</v>
      </c>
      <c r="H25" s="1397" t="s">
        <v>116</v>
      </c>
      <c r="I25" s="1396" t="s">
        <v>117</v>
      </c>
      <c r="J25" s="1398" t="s">
        <v>118</v>
      </c>
    </row>
    <row r="26" spans="2:10" s="204" customFormat="1" ht="16.5" customHeight="1">
      <c r="B26" s="584" t="s">
        <v>1946</v>
      </c>
      <c r="C26" s="734">
        <v>8447933</v>
      </c>
      <c r="D26" s="734">
        <v>6926023</v>
      </c>
      <c r="E26" s="935">
        <v>12160956</v>
      </c>
      <c r="F26" s="735">
        <v>0.81100000000000005</v>
      </c>
      <c r="G26" s="935">
        <v>27642290</v>
      </c>
      <c r="H26" s="736">
        <v>90.6</v>
      </c>
      <c r="I26" s="737" t="s">
        <v>956</v>
      </c>
      <c r="J26" s="738" t="s">
        <v>956</v>
      </c>
    </row>
    <row r="27" spans="2:10" s="204" customFormat="1" ht="16.5" customHeight="1">
      <c r="B27" s="584" t="s">
        <v>2089</v>
      </c>
      <c r="C27" s="734">
        <v>8826373</v>
      </c>
      <c r="D27" s="734">
        <v>7180270</v>
      </c>
      <c r="E27" s="935">
        <v>12279748</v>
      </c>
      <c r="F27" s="735">
        <v>0.81100000000000005</v>
      </c>
      <c r="G27" s="935">
        <v>29589228</v>
      </c>
      <c r="H27" s="736">
        <v>83.8</v>
      </c>
      <c r="I27" s="737" t="s">
        <v>956</v>
      </c>
      <c r="J27" s="738" t="s">
        <v>956</v>
      </c>
    </row>
    <row r="28" spans="2:10" s="204" customFormat="1" ht="16.5" customHeight="1">
      <c r="B28" s="1117" t="s">
        <v>2157</v>
      </c>
      <c r="C28" s="1118">
        <v>9398381</v>
      </c>
      <c r="D28" s="1118">
        <v>8139958</v>
      </c>
      <c r="E28" s="1119">
        <v>12706644</v>
      </c>
      <c r="F28" s="1120">
        <v>0.83299999999999996</v>
      </c>
      <c r="G28" s="1119">
        <v>29139742</v>
      </c>
      <c r="H28" s="1121">
        <v>95.2</v>
      </c>
      <c r="I28" s="1122" t="s">
        <v>956</v>
      </c>
      <c r="J28" s="1123" t="s">
        <v>956</v>
      </c>
    </row>
    <row r="29" spans="2:10" s="204" customFormat="1" ht="16.5" customHeight="1">
      <c r="B29" s="1124" t="s">
        <v>2250</v>
      </c>
      <c r="C29" s="1125">
        <v>8949256</v>
      </c>
      <c r="D29" s="1125">
        <v>7260669</v>
      </c>
      <c r="E29" s="1126">
        <v>12247891</v>
      </c>
      <c r="F29" s="1127">
        <v>0.83</v>
      </c>
      <c r="G29" s="1126">
        <v>27124576</v>
      </c>
      <c r="H29" s="1128">
        <v>94.6</v>
      </c>
      <c r="I29" s="942" t="s">
        <v>956</v>
      </c>
      <c r="J29" s="943" t="s">
        <v>956</v>
      </c>
    </row>
    <row r="30" spans="2:10" s="204" customFormat="1" ht="16.5" customHeight="1">
      <c r="J30" s="205"/>
    </row>
    <row r="31" spans="2:10" s="204" customFormat="1" ht="16.5" customHeight="1">
      <c r="J31" s="205"/>
    </row>
    <row r="32" spans="2:10" s="204" customFormat="1" ht="16.5" customHeight="1">
      <c r="J32" s="205"/>
    </row>
    <row r="33" spans="2:10" s="204" customFormat="1" ht="16.5" customHeight="1"/>
    <row r="34" spans="2:10" s="204" customFormat="1" ht="16.5" customHeight="1">
      <c r="B34" s="545" t="s">
        <v>233</v>
      </c>
      <c r="C34" s="552"/>
      <c r="D34" s="552"/>
      <c r="E34" s="552"/>
      <c r="F34" s="552"/>
      <c r="G34" s="552"/>
      <c r="H34" s="2589" t="s">
        <v>958</v>
      </c>
      <c r="I34" s="1859"/>
      <c r="J34" s="1859"/>
    </row>
    <row r="35" spans="2:10" s="204" customFormat="1" ht="16.5" customHeight="1">
      <c r="B35" s="553"/>
      <c r="C35" s="2590" t="s">
        <v>1494</v>
      </c>
      <c r="D35" s="2590" t="s">
        <v>1495</v>
      </c>
      <c r="E35" s="1403" t="s">
        <v>119</v>
      </c>
      <c r="F35" s="1404" t="s">
        <v>120</v>
      </c>
      <c r="G35" s="2590" t="s">
        <v>1496</v>
      </c>
      <c r="H35" s="2588" t="s">
        <v>608</v>
      </c>
      <c r="I35" s="2590" t="s">
        <v>1088</v>
      </c>
      <c r="J35" s="2591" t="s">
        <v>1578</v>
      </c>
    </row>
    <row r="36" spans="2:10" s="204" customFormat="1" ht="16.5" customHeight="1">
      <c r="B36" s="554"/>
      <c r="C36" s="1443"/>
      <c r="D36" s="1443"/>
      <c r="E36" s="1401" t="s">
        <v>121</v>
      </c>
      <c r="F36" s="1402" t="s">
        <v>122</v>
      </c>
      <c r="G36" s="1443"/>
      <c r="H36" s="1569"/>
      <c r="I36" s="1443"/>
      <c r="J36" s="1552"/>
    </row>
    <row r="37" spans="2:10" s="204" customFormat="1" ht="16.5" customHeight="1">
      <c r="B37" s="584" t="s">
        <v>1946</v>
      </c>
      <c r="C37" s="739">
        <v>19574924</v>
      </c>
      <c r="D37" s="739">
        <v>19033694</v>
      </c>
      <c r="E37" s="740">
        <v>541230</v>
      </c>
      <c r="F37" s="739">
        <v>90991</v>
      </c>
      <c r="G37" s="740">
        <v>450239</v>
      </c>
      <c r="H37" s="741">
        <v>72015</v>
      </c>
      <c r="I37" s="739">
        <v>355881</v>
      </c>
      <c r="J37" s="936" t="s">
        <v>956</v>
      </c>
    </row>
    <row r="38" spans="2:10" s="204" customFormat="1" ht="16.5" customHeight="1">
      <c r="B38" s="584" t="s">
        <v>2089</v>
      </c>
      <c r="C38" s="739">
        <v>24803697</v>
      </c>
      <c r="D38" s="739">
        <v>24260197</v>
      </c>
      <c r="E38" s="740">
        <v>543500</v>
      </c>
      <c r="F38" s="739">
        <v>41299</v>
      </c>
      <c r="G38" s="740">
        <v>502201</v>
      </c>
      <c r="H38" s="741">
        <v>51962</v>
      </c>
      <c r="I38" s="739">
        <v>508916</v>
      </c>
      <c r="J38" s="936" t="s">
        <v>956</v>
      </c>
    </row>
    <row r="39" spans="2:10" s="204" customFormat="1" ht="16.5" customHeight="1">
      <c r="B39" s="1117" t="s">
        <v>2157</v>
      </c>
      <c r="C39" s="1129">
        <v>21012788</v>
      </c>
      <c r="D39" s="1129">
        <v>20478039</v>
      </c>
      <c r="E39" s="1130">
        <v>534749</v>
      </c>
      <c r="F39" s="1129">
        <v>13109</v>
      </c>
      <c r="G39" s="1130">
        <v>521640</v>
      </c>
      <c r="H39" s="1131">
        <v>19439</v>
      </c>
      <c r="I39" s="1129">
        <v>255127</v>
      </c>
      <c r="J39" s="1132" t="s">
        <v>956</v>
      </c>
    </row>
    <row r="40" spans="2:10" s="204" customFormat="1" ht="16.5" customHeight="1">
      <c r="B40" s="1124" t="s">
        <v>2250</v>
      </c>
      <c r="C40" s="1133">
        <v>20729782</v>
      </c>
      <c r="D40" s="1133">
        <v>20299016</v>
      </c>
      <c r="E40" s="1134">
        <v>430766</v>
      </c>
      <c r="F40" s="1133">
        <v>19991</v>
      </c>
      <c r="G40" s="1134">
        <v>410775</v>
      </c>
      <c r="H40" s="945">
        <v>-110865</v>
      </c>
      <c r="I40" s="1133">
        <v>265017</v>
      </c>
      <c r="J40" s="944" t="s">
        <v>956</v>
      </c>
    </row>
    <row r="41" spans="2:10" s="204" customFormat="1" ht="16.5" customHeight="1">
      <c r="B41" s="207"/>
      <c r="C41" s="208"/>
      <c r="D41" s="208"/>
      <c r="E41" s="209"/>
      <c r="F41" s="208"/>
      <c r="G41" s="209"/>
      <c r="H41" s="208"/>
      <c r="I41" s="208"/>
      <c r="J41" s="207"/>
    </row>
    <row r="42" spans="2:10" s="204" customFormat="1" ht="16.5" customHeight="1">
      <c r="B42" s="207"/>
      <c r="C42" s="208"/>
      <c r="D42" s="208"/>
      <c r="E42" s="209"/>
      <c r="F42" s="208"/>
      <c r="G42" s="209"/>
      <c r="H42" s="208"/>
      <c r="I42" s="208"/>
      <c r="J42" s="207"/>
    </row>
    <row r="43" spans="2:10" s="204" customFormat="1" ht="16.5" customHeight="1">
      <c r="B43" s="210"/>
      <c r="C43" s="206"/>
      <c r="D43" s="206"/>
    </row>
    <row r="44" spans="2:10" s="204" customFormat="1" ht="16.5" customHeight="1">
      <c r="B44" s="553"/>
      <c r="C44" s="1403" t="s">
        <v>113</v>
      </c>
      <c r="D44" s="1403" t="s">
        <v>123</v>
      </c>
      <c r="E44" s="1406" t="s">
        <v>987</v>
      </c>
    </row>
    <row r="45" spans="2:10" s="204" customFormat="1" ht="16.5" customHeight="1">
      <c r="B45" s="554"/>
      <c r="C45" s="1401" t="s">
        <v>124</v>
      </c>
      <c r="D45" s="1401" t="s">
        <v>125</v>
      </c>
      <c r="E45" s="1405" t="s">
        <v>126</v>
      </c>
    </row>
    <row r="46" spans="2:10" s="204" customFormat="1" ht="16.5" customHeight="1">
      <c r="B46" s="584" t="s">
        <v>1946</v>
      </c>
      <c r="C46" s="741">
        <v>4904</v>
      </c>
      <c r="D46" s="741">
        <v>422992</v>
      </c>
      <c r="E46" s="742">
        <v>8378503</v>
      </c>
      <c r="G46" s="1407"/>
    </row>
    <row r="47" spans="2:10" s="204" customFormat="1" ht="16.5" customHeight="1">
      <c r="B47" s="584" t="s">
        <v>2089</v>
      </c>
      <c r="C47" s="741" t="s">
        <v>956</v>
      </c>
      <c r="D47" s="741">
        <v>560878</v>
      </c>
      <c r="E47" s="742">
        <v>9358236</v>
      </c>
    </row>
    <row r="48" spans="2:10" s="204" customFormat="1" ht="16.5" customHeight="1">
      <c r="B48" s="1117" t="s">
        <v>2157</v>
      </c>
      <c r="C48" s="1135">
        <v>590204</v>
      </c>
      <c r="D48" s="1131">
        <v>-315638</v>
      </c>
      <c r="E48" s="1136">
        <v>7986174</v>
      </c>
    </row>
    <row r="49" spans="2:5" ht="16.5" customHeight="1">
      <c r="B49" s="1124" t="s">
        <v>2250</v>
      </c>
      <c r="C49" s="945">
        <v>26830</v>
      </c>
      <c r="D49" s="945">
        <v>127322</v>
      </c>
      <c r="E49" s="1431">
        <v>8268190</v>
      </c>
    </row>
  </sheetData>
  <mergeCells count="24">
    <mergeCell ref="B4:B5"/>
    <mergeCell ref="B11:B12"/>
    <mergeCell ref="B13:C13"/>
    <mergeCell ref="B14:C14"/>
    <mergeCell ref="B17:C17"/>
    <mergeCell ref="B6:B7"/>
    <mergeCell ref="B8:C8"/>
    <mergeCell ref="D1:I1"/>
    <mergeCell ref="F2:G2"/>
    <mergeCell ref="H2:I2"/>
    <mergeCell ref="G23:J23"/>
    <mergeCell ref="G19:I19"/>
    <mergeCell ref="D2:E2"/>
    <mergeCell ref="H35:H36"/>
    <mergeCell ref="H34:J34"/>
    <mergeCell ref="I35:I36"/>
    <mergeCell ref="J35:J36"/>
    <mergeCell ref="B9:C9"/>
    <mergeCell ref="C35:C36"/>
    <mergeCell ref="D35:D36"/>
    <mergeCell ref="G35:G36"/>
    <mergeCell ref="B10:C10"/>
    <mergeCell ref="B18:C18"/>
    <mergeCell ref="B15:B16"/>
  </mergeCells>
  <phoneticPr fontId="6"/>
  <pageMargins left="0.78740157480314965" right="0.78740157480314965" top="0.78740157480314965" bottom="0.59055118110236227" header="0.39370078740157483" footer="0.39370078740157483"/>
  <pageSetup paperSize="9" scale="81"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zoomScaleNormal="100" workbookViewId="0">
      <selection activeCell="B2" sqref="B2"/>
    </sheetView>
  </sheetViews>
  <sheetFormatPr defaultRowHeight="14.45" customHeight="1"/>
  <cols>
    <col min="1" max="1" width="2.125" style="133" customWidth="1"/>
    <col min="2" max="2" width="5.5" style="133" bestFit="1" customWidth="1"/>
    <col min="3" max="3" width="12.875" style="133" customWidth="1"/>
    <col min="4" max="10" width="9" style="133"/>
    <col min="11" max="11" width="10.875" style="133" customWidth="1"/>
    <col min="12" max="16384" width="9" style="133"/>
  </cols>
  <sheetData>
    <row r="1" spans="1:35" s="148" customFormat="1" ht="26.25" customHeight="1">
      <c r="A1" s="144" t="s">
        <v>1057</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row r="3" spans="1:35" ht="16.5" customHeight="1">
      <c r="B3" s="133">
        <v>2004</v>
      </c>
      <c r="C3" s="133" t="s">
        <v>1058</v>
      </c>
      <c r="D3" s="2604" t="s">
        <v>1059</v>
      </c>
      <c r="E3" s="2604"/>
      <c r="F3" s="2604"/>
      <c r="G3" s="2604"/>
      <c r="H3" s="2604"/>
      <c r="I3" s="2604"/>
      <c r="J3" s="2604"/>
      <c r="K3" s="2604"/>
      <c r="L3" s="2604"/>
    </row>
    <row r="4" spans="1:35" ht="16.5" customHeight="1">
      <c r="B4" s="134"/>
      <c r="D4" s="2604" t="s">
        <v>1060</v>
      </c>
      <c r="E4" s="2604"/>
      <c r="F4" s="2604"/>
      <c r="G4" s="2604"/>
      <c r="H4" s="2604"/>
      <c r="I4" s="2604"/>
      <c r="J4" s="2604"/>
      <c r="K4" s="2604"/>
      <c r="L4" s="2604"/>
    </row>
    <row r="5" spans="1:35" ht="16.5" customHeight="1">
      <c r="D5" s="2604" t="s">
        <v>1207</v>
      </c>
      <c r="E5" s="2604"/>
      <c r="F5" s="2604"/>
      <c r="G5" s="2604"/>
      <c r="H5" s="2604"/>
      <c r="I5" s="2604"/>
      <c r="J5" s="2604"/>
      <c r="K5" s="2604"/>
      <c r="L5" s="2604"/>
    </row>
    <row r="6" spans="1:35" ht="16.5" customHeight="1">
      <c r="D6" s="2604" t="s">
        <v>1208</v>
      </c>
      <c r="E6" s="2604"/>
      <c r="F6" s="2604"/>
      <c r="G6" s="2604"/>
      <c r="H6" s="2604"/>
      <c r="I6" s="2604"/>
      <c r="J6" s="2604"/>
      <c r="K6" s="2604"/>
      <c r="L6" s="2604"/>
    </row>
    <row r="7" spans="1:35" ht="16.5" customHeight="1">
      <c r="B7" s="133">
        <v>2005</v>
      </c>
      <c r="C7" s="133" t="s">
        <v>1209</v>
      </c>
      <c r="D7" s="2604" t="s">
        <v>1064</v>
      </c>
      <c r="E7" s="2604"/>
      <c r="F7" s="2604"/>
      <c r="G7" s="2604"/>
      <c r="H7" s="2604"/>
      <c r="I7" s="2604"/>
      <c r="J7" s="2604"/>
      <c r="K7" s="2604"/>
      <c r="L7" s="2604"/>
    </row>
    <row r="8" spans="1:35" ht="16.5" customHeight="1">
      <c r="D8" s="2604" t="s">
        <v>1350</v>
      </c>
      <c r="E8" s="2604"/>
      <c r="F8" s="2604"/>
      <c r="G8" s="2604"/>
      <c r="H8" s="2604"/>
      <c r="I8" s="2604"/>
      <c r="J8" s="2604"/>
      <c r="K8" s="2604"/>
      <c r="L8" s="2604"/>
    </row>
    <row r="9" spans="1:35" ht="16.5" customHeight="1">
      <c r="D9" s="2604" t="s">
        <v>1065</v>
      </c>
      <c r="E9" s="2604"/>
      <c r="F9" s="2604"/>
      <c r="G9" s="2604"/>
      <c r="H9" s="2604"/>
      <c r="I9" s="2604"/>
      <c r="J9" s="2604"/>
      <c r="K9" s="2604"/>
      <c r="L9" s="2604"/>
    </row>
    <row r="10" spans="1:35" ht="16.5" customHeight="1">
      <c r="D10" s="2604" t="s">
        <v>2176</v>
      </c>
      <c r="E10" s="2604"/>
      <c r="F10" s="2604"/>
      <c r="G10" s="2604"/>
      <c r="H10" s="2604"/>
      <c r="I10" s="2604"/>
      <c r="J10" s="2604"/>
      <c r="K10" s="2604"/>
      <c r="L10" s="2604"/>
    </row>
    <row r="11" spans="1:35" ht="16.5" customHeight="1">
      <c r="D11" s="2604" t="s">
        <v>1519</v>
      </c>
      <c r="E11" s="2604"/>
      <c r="F11" s="2604"/>
      <c r="G11" s="2604"/>
      <c r="H11" s="2604"/>
      <c r="I11" s="2604"/>
      <c r="J11" s="2604"/>
      <c r="K11" s="2604"/>
      <c r="L11" s="2604"/>
    </row>
    <row r="12" spans="1:35" ht="16.5" customHeight="1">
      <c r="B12" s="133">
        <v>2006</v>
      </c>
      <c r="C12" s="133" t="s">
        <v>1520</v>
      </c>
      <c r="D12" s="2604" t="s">
        <v>1521</v>
      </c>
      <c r="E12" s="2604"/>
      <c r="F12" s="2604"/>
      <c r="G12" s="2604"/>
      <c r="H12" s="2604"/>
      <c r="I12" s="2604"/>
      <c r="J12" s="2604"/>
      <c r="K12" s="2604"/>
      <c r="L12" s="2604"/>
    </row>
    <row r="13" spans="1:35" ht="16.5" customHeight="1">
      <c r="D13" s="2604" t="s">
        <v>222</v>
      </c>
      <c r="E13" s="2604"/>
      <c r="F13" s="2604"/>
      <c r="G13" s="2604"/>
      <c r="H13" s="2604"/>
      <c r="I13" s="2604"/>
      <c r="J13" s="2604"/>
      <c r="K13" s="2604"/>
      <c r="L13" s="2604"/>
    </row>
    <row r="14" spans="1:35" ht="16.5" customHeight="1">
      <c r="D14" s="2604" t="s">
        <v>221</v>
      </c>
      <c r="E14" s="2604"/>
      <c r="F14" s="2604"/>
      <c r="G14" s="2604"/>
      <c r="H14" s="2604"/>
      <c r="I14" s="2604"/>
      <c r="J14" s="2604"/>
      <c r="K14" s="2604"/>
      <c r="L14" s="2604"/>
    </row>
    <row r="15" spans="1:35" ht="16.5" customHeight="1">
      <c r="D15" s="2604" t="s">
        <v>1351</v>
      </c>
      <c r="E15" s="2604"/>
      <c r="F15" s="2604"/>
      <c r="G15" s="2604"/>
      <c r="H15" s="2604"/>
      <c r="I15" s="2604"/>
      <c r="J15" s="2604"/>
      <c r="K15" s="2604"/>
      <c r="L15" s="2604"/>
    </row>
    <row r="16" spans="1:35" ht="16.5" customHeight="1">
      <c r="D16" s="2604" t="s">
        <v>1713</v>
      </c>
      <c r="E16" s="2604"/>
      <c r="F16" s="2604"/>
      <c r="G16" s="2604"/>
      <c r="H16" s="2604"/>
      <c r="I16" s="2604"/>
      <c r="J16" s="2604"/>
      <c r="K16" s="2604"/>
      <c r="L16" s="2604"/>
    </row>
    <row r="17" spans="2:12" ht="16.5" customHeight="1">
      <c r="B17" s="133">
        <v>2007</v>
      </c>
      <c r="C17" s="133" t="s">
        <v>477</v>
      </c>
      <c r="D17" s="2604" t="s">
        <v>1352</v>
      </c>
      <c r="E17" s="2604"/>
      <c r="F17" s="2604"/>
      <c r="G17" s="2604"/>
      <c r="H17" s="2604"/>
      <c r="I17" s="2604"/>
      <c r="J17" s="2604"/>
      <c r="K17" s="2604"/>
      <c r="L17" s="2604"/>
    </row>
    <row r="18" spans="2:12" ht="16.5" customHeight="1">
      <c r="D18" s="2604" t="s">
        <v>478</v>
      </c>
      <c r="E18" s="2604"/>
      <c r="F18" s="2604"/>
      <c r="G18" s="2604"/>
      <c r="H18" s="2604"/>
      <c r="I18" s="2604"/>
      <c r="J18" s="2604"/>
      <c r="K18" s="2604"/>
      <c r="L18" s="2604"/>
    </row>
    <row r="19" spans="2:12" ht="16.5" customHeight="1">
      <c r="D19" s="2604" t="s">
        <v>1523</v>
      </c>
      <c r="E19" s="2604"/>
      <c r="F19" s="2604"/>
      <c r="G19" s="2604"/>
      <c r="H19" s="2604"/>
      <c r="I19" s="2604"/>
      <c r="J19" s="2604"/>
      <c r="K19" s="2604"/>
      <c r="L19" s="2604"/>
    </row>
    <row r="20" spans="2:12" ht="16.5" customHeight="1">
      <c r="D20" s="2604" t="s">
        <v>1524</v>
      </c>
      <c r="E20" s="2604"/>
      <c r="F20" s="2604"/>
      <c r="G20" s="2604"/>
      <c r="H20" s="2604"/>
      <c r="I20" s="2604"/>
      <c r="J20" s="2604"/>
      <c r="K20" s="2604"/>
      <c r="L20" s="2604"/>
    </row>
    <row r="21" spans="2:12" ht="16.5" customHeight="1">
      <c r="D21" s="2604" t="s">
        <v>1348</v>
      </c>
      <c r="E21" s="2604"/>
      <c r="F21" s="2604"/>
      <c r="G21" s="2604"/>
      <c r="H21" s="2604"/>
      <c r="I21" s="2604"/>
      <c r="J21" s="2604"/>
      <c r="K21" s="2604"/>
      <c r="L21" s="2604"/>
    </row>
    <row r="22" spans="2:12" ht="16.5" customHeight="1">
      <c r="D22" s="2604" t="s">
        <v>1349</v>
      </c>
      <c r="E22" s="2604"/>
      <c r="F22" s="2604"/>
      <c r="G22" s="2604"/>
      <c r="H22" s="2604"/>
      <c r="I22" s="2604"/>
      <c r="J22" s="2604"/>
      <c r="K22" s="2604"/>
      <c r="L22" s="2604"/>
    </row>
    <row r="23" spans="2:12" ht="16.5" customHeight="1">
      <c r="B23" s="133">
        <v>2008</v>
      </c>
      <c r="C23" s="133" t="s">
        <v>941</v>
      </c>
      <c r="D23" s="2604" t="s">
        <v>1180</v>
      </c>
      <c r="E23" s="2604"/>
      <c r="F23" s="2604"/>
      <c r="G23" s="2604"/>
      <c r="H23" s="2604"/>
      <c r="I23" s="2604"/>
      <c r="J23" s="2604"/>
      <c r="K23" s="2604"/>
      <c r="L23" s="2604"/>
    </row>
    <row r="24" spans="2:12" ht="16.5" customHeight="1">
      <c r="D24" s="2604" t="s">
        <v>1181</v>
      </c>
      <c r="E24" s="2604"/>
      <c r="F24" s="2604"/>
      <c r="G24" s="2604"/>
      <c r="H24" s="2604"/>
      <c r="I24" s="2604"/>
      <c r="J24" s="2604"/>
      <c r="K24" s="2604"/>
      <c r="L24" s="2604"/>
    </row>
    <row r="25" spans="2:12" ht="16.5" customHeight="1">
      <c r="D25" s="2604" t="s">
        <v>767</v>
      </c>
      <c r="E25" s="2604"/>
      <c r="F25" s="2604"/>
      <c r="G25" s="2604"/>
      <c r="H25" s="2604"/>
      <c r="I25" s="2604"/>
      <c r="J25" s="2604"/>
      <c r="K25" s="2604"/>
      <c r="L25" s="2604"/>
    </row>
    <row r="26" spans="2:12" ht="16.5" customHeight="1">
      <c r="D26" s="2604" t="s">
        <v>942</v>
      </c>
      <c r="E26" s="2604"/>
      <c r="F26" s="2604"/>
      <c r="G26" s="2604"/>
      <c r="H26" s="2604"/>
      <c r="I26" s="2604"/>
      <c r="J26" s="2604"/>
      <c r="K26" s="2604"/>
      <c r="L26" s="2604"/>
    </row>
    <row r="27" spans="2:12" ht="16.5" customHeight="1">
      <c r="D27" s="2604" t="s">
        <v>65</v>
      </c>
      <c r="E27" s="2604"/>
      <c r="F27" s="2604"/>
      <c r="G27" s="2604"/>
      <c r="H27" s="2604"/>
      <c r="I27" s="2604"/>
      <c r="J27" s="2604"/>
      <c r="K27" s="2604"/>
      <c r="L27" s="2604"/>
    </row>
    <row r="28" spans="2:12" ht="16.5" customHeight="1">
      <c r="D28" s="2604" t="s">
        <v>66</v>
      </c>
      <c r="E28" s="2604"/>
      <c r="F28" s="2604"/>
      <c r="G28" s="2604"/>
      <c r="H28" s="2604"/>
      <c r="I28" s="2604"/>
      <c r="J28" s="2604"/>
      <c r="K28" s="2604"/>
      <c r="L28" s="2604"/>
    </row>
    <row r="29" spans="2:12" ht="16.5" customHeight="1">
      <c r="D29" s="2604" t="s">
        <v>1212</v>
      </c>
      <c r="E29" s="2604"/>
      <c r="F29" s="2604"/>
      <c r="G29" s="2604"/>
      <c r="H29" s="2604"/>
      <c r="I29" s="2604"/>
      <c r="J29" s="2604"/>
      <c r="K29" s="2604"/>
      <c r="L29" s="2604"/>
    </row>
    <row r="30" spans="2:12" ht="16.5" customHeight="1">
      <c r="D30" s="2604" t="s">
        <v>1213</v>
      </c>
      <c r="E30" s="2604"/>
      <c r="F30" s="2604"/>
      <c r="G30" s="2604"/>
      <c r="H30" s="2604"/>
      <c r="I30" s="2604"/>
      <c r="J30" s="2604"/>
      <c r="K30" s="2604"/>
      <c r="L30" s="2604"/>
    </row>
    <row r="31" spans="2:12" ht="16.5" customHeight="1">
      <c r="D31" s="2604" t="s">
        <v>768</v>
      </c>
      <c r="E31" s="2604"/>
      <c r="F31" s="2604"/>
      <c r="G31" s="2604"/>
      <c r="H31" s="2604"/>
      <c r="I31" s="2604"/>
      <c r="J31" s="2604"/>
      <c r="K31" s="2604"/>
      <c r="L31" s="2604"/>
    </row>
    <row r="32" spans="2:12" ht="16.5" customHeight="1">
      <c r="B32" s="133">
        <v>2009</v>
      </c>
      <c r="C32" s="133" t="s">
        <v>1764</v>
      </c>
      <c r="D32" s="2604" t="s">
        <v>1765</v>
      </c>
      <c r="E32" s="2604"/>
      <c r="F32" s="2604"/>
      <c r="G32" s="2604"/>
      <c r="H32" s="2604"/>
      <c r="I32" s="2604"/>
      <c r="J32" s="2604"/>
      <c r="K32" s="2604"/>
      <c r="L32" s="2604"/>
    </row>
    <row r="33" spans="2:12" ht="16.5" customHeight="1">
      <c r="D33" s="2604" t="s">
        <v>2176</v>
      </c>
      <c r="E33" s="2604"/>
      <c r="F33" s="2604"/>
      <c r="G33" s="2604"/>
      <c r="H33" s="2604"/>
      <c r="I33" s="2604"/>
      <c r="J33" s="2604"/>
      <c r="K33" s="2604"/>
      <c r="L33" s="2604"/>
    </row>
    <row r="34" spans="2:12" ht="21.75">
      <c r="D34" s="2605" t="s" ph="1">
        <v>180</v>
      </c>
      <c r="E34" s="2605" ph="1"/>
      <c r="F34" s="2605" ph="1"/>
      <c r="G34" s="2605" ph="1"/>
      <c r="H34" s="2605" ph="1"/>
      <c r="I34" s="2605" ph="1"/>
      <c r="J34" s="2605" ph="1"/>
      <c r="K34" s="2605" ph="1"/>
      <c r="L34" s="2605" ph="1"/>
    </row>
    <row r="35" spans="2:12" ht="16.5" customHeight="1">
      <c r="D35" s="2605" t="s">
        <v>220</v>
      </c>
      <c r="E35" s="2605"/>
      <c r="F35" s="2605"/>
      <c r="G35" s="2605"/>
      <c r="H35" s="2605"/>
      <c r="I35" s="2605"/>
      <c r="J35" s="2605"/>
      <c r="K35" s="2605"/>
      <c r="L35" s="2605"/>
    </row>
    <row r="36" spans="2:12" ht="14.45" customHeight="1">
      <c r="B36" s="133">
        <v>2010</v>
      </c>
      <c r="C36" s="133" t="s">
        <v>1203</v>
      </c>
      <c r="D36" s="2604" t="s">
        <v>1580</v>
      </c>
      <c r="E36" s="2604"/>
      <c r="F36" s="2604"/>
      <c r="G36" s="2604"/>
      <c r="H36" s="2604"/>
      <c r="I36" s="2604"/>
      <c r="J36" s="2604"/>
      <c r="K36" s="2604"/>
      <c r="L36" s="2604"/>
    </row>
    <row r="37" spans="2:12" ht="14.45" customHeight="1">
      <c r="D37" s="2604" t="s">
        <v>1581</v>
      </c>
      <c r="E37" s="2604"/>
      <c r="F37" s="2604"/>
      <c r="G37" s="2604"/>
      <c r="H37" s="2604"/>
      <c r="I37" s="2604"/>
      <c r="J37" s="2604"/>
      <c r="K37" s="2604"/>
    </row>
    <row r="38" spans="2:12" ht="14.45" customHeight="1">
      <c r="D38" s="2604" t="s">
        <v>1204</v>
      </c>
      <c r="E38" s="2604"/>
      <c r="F38" s="2604"/>
      <c r="G38" s="2604"/>
      <c r="H38" s="2604"/>
      <c r="I38" s="2604"/>
      <c r="J38" s="2604"/>
      <c r="K38" s="2604"/>
      <c r="L38" s="2604"/>
    </row>
    <row r="39" spans="2:12" ht="14.45" customHeight="1">
      <c r="D39" s="2604" t="s">
        <v>1579</v>
      </c>
      <c r="E39" s="2604"/>
      <c r="F39" s="2604"/>
      <c r="G39" s="2604"/>
      <c r="H39" s="2604"/>
      <c r="I39" s="2604"/>
      <c r="J39" s="2604"/>
      <c r="K39" s="2604"/>
      <c r="L39" s="2604"/>
    </row>
    <row r="40" spans="2:12" ht="14.45" customHeight="1">
      <c r="B40" s="133">
        <v>2011</v>
      </c>
      <c r="C40" s="133" t="s">
        <v>1371</v>
      </c>
      <c r="D40" s="133" t="s">
        <v>1372</v>
      </c>
    </row>
    <row r="41" spans="2:12" ht="14.45" customHeight="1">
      <c r="D41" s="133" t="s">
        <v>1373</v>
      </c>
    </row>
    <row r="42" spans="2:12" ht="14.45" customHeight="1">
      <c r="D42" s="2604" t="s">
        <v>1374</v>
      </c>
      <c r="E42" s="2604"/>
      <c r="F42" s="2604"/>
      <c r="G42" s="2604"/>
      <c r="H42" s="2604"/>
      <c r="I42" s="2604"/>
      <c r="J42" s="2604"/>
    </row>
    <row r="43" spans="2:12" ht="14.45" customHeight="1">
      <c r="D43" s="2604" t="s">
        <v>1375</v>
      </c>
      <c r="E43" s="2604"/>
      <c r="F43" s="2604"/>
      <c r="G43" s="2604"/>
      <c r="H43" s="2604"/>
      <c r="I43" s="2604"/>
      <c r="J43" s="2604"/>
    </row>
    <row r="44" spans="2:12" ht="14.45" customHeight="1">
      <c r="B44" s="133">
        <v>2012</v>
      </c>
      <c r="C44" s="133" t="s">
        <v>1053</v>
      </c>
      <c r="D44" s="133" t="s">
        <v>293</v>
      </c>
    </row>
    <row r="45" spans="2:12" ht="14.45" customHeight="1">
      <c r="D45" s="133" t="s">
        <v>1257</v>
      </c>
    </row>
    <row r="46" spans="2:12" ht="14.45" customHeight="1">
      <c r="D46" s="133" t="s">
        <v>1258</v>
      </c>
    </row>
    <row r="47" spans="2:12" ht="14.45" customHeight="1">
      <c r="D47" s="133" t="s">
        <v>294</v>
      </c>
    </row>
    <row r="48" spans="2:12" ht="14.45" customHeight="1">
      <c r="B48" s="133">
        <v>2013</v>
      </c>
      <c r="C48" s="133" t="s">
        <v>1845</v>
      </c>
      <c r="D48" s="133" t="s">
        <v>1849</v>
      </c>
    </row>
    <row r="49" spans="4:12" ht="14.45" customHeight="1">
      <c r="D49" s="133" t="s">
        <v>1846</v>
      </c>
    </row>
    <row r="50" spans="4:12" ht="14.45" customHeight="1">
      <c r="D50" s="133" t="s">
        <v>1847</v>
      </c>
    </row>
    <row r="51" spans="4:12" ht="14.45" customHeight="1">
      <c r="D51" s="2604" t="s">
        <v>2176</v>
      </c>
      <c r="E51" s="2604"/>
      <c r="F51" s="2604"/>
      <c r="G51" s="2604"/>
      <c r="H51" s="2604"/>
      <c r="I51" s="2604"/>
      <c r="J51" s="2604"/>
      <c r="K51" s="2604"/>
      <c r="L51" s="2604"/>
    </row>
  </sheetData>
  <mergeCells count="40">
    <mergeCell ref="D51:L51"/>
    <mergeCell ref="D34:L34"/>
    <mergeCell ref="D35:L35"/>
    <mergeCell ref="D32:L32"/>
    <mergeCell ref="D33:L33"/>
    <mergeCell ref="D43:J43"/>
    <mergeCell ref="D28:L28"/>
    <mergeCell ref="D29:L29"/>
    <mergeCell ref="D30:L30"/>
    <mergeCell ref="D31:L31"/>
    <mergeCell ref="D42:J42"/>
    <mergeCell ref="D36:L36"/>
    <mergeCell ref="D38:L38"/>
    <mergeCell ref="D39:L39"/>
    <mergeCell ref="D37:K37"/>
    <mergeCell ref="D25:L25"/>
    <mergeCell ref="D26:L26"/>
    <mergeCell ref="D27:L27"/>
    <mergeCell ref="D24:L24"/>
    <mergeCell ref="D19:L19"/>
    <mergeCell ref="D20:L20"/>
    <mergeCell ref="D21:L21"/>
    <mergeCell ref="D22:L22"/>
    <mergeCell ref="D23:L23"/>
    <mergeCell ref="D18:L18"/>
    <mergeCell ref="D11:L11"/>
    <mergeCell ref="D12:L12"/>
    <mergeCell ref="D13:L13"/>
    <mergeCell ref="D14:L14"/>
    <mergeCell ref="D16:L16"/>
    <mergeCell ref="D17:L17"/>
    <mergeCell ref="D3:L3"/>
    <mergeCell ref="D4:L4"/>
    <mergeCell ref="D5:L5"/>
    <mergeCell ref="D6:L6"/>
    <mergeCell ref="D15:L15"/>
    <mergeCell ref="D7:L7"/>
    <mergeCell ref="D8:L8"/>
    <mergeCell ref="D9:L9"/>
    <mergeCell ref="D10:L10"/>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D5" sqref="D5:L5"/>
    </sheetView>
  </sheetViews>
  <sheetFormatPr defaultRowHeight="14.45" customHeight="1"/>
  <cols>
    <col min="1" max="1" width="2.125" style="133" customWidth="1"/>
    <col min="2" max="2" width="5.5" style="133" bestFit="1" customWidth="1"/>
    <col min="3" max="3" width="12.875" style="133" customWidth="1"/>
    <col min="4" max="10" width="9" style="133"/>
    <col min="11" max="11" width="10.875" style="133" customWidth="1"/>
    <col min="12" max="16384" width="9" style="133"/>
  </cols>
  <sheetData>
    <row r="1" spans="1:35" s="148" customFormat="1" ht="26.25" customHeight="1">
      <c r="A1" s="144" t="s">
        <v>1057</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5.95" customHeight="1"/>
    <row r="3" spans="1:35" ht="16.5" customHeight="1">
      <c r="B3" s="133">
        <v>2014</v>
      </c>
      <c r="C3" s="133" t="s">
        <v>1886</v>
      </c>
      <c r="D3" s="2604" t="s">
        <v>1887</v>
      </c>
      <c r="E3" s="2604"/>
      <c r="F3" s="2604"/>
      <c r="G3" s="2604"/>
      <c r="H3" s="2604"/>
      <c r="I3" s="2604"/>
      <c r="J3" s="2604"/>
      <c r="K3" s="2604"/>
      <c r="L3" s="2604"/>
    </row>
    <row r="4" spans="1:35" ht="16.5" customHeight="1">
      <c r="B4" s="134"/>
      <c r="D4" s="2604" t="s">
        <v>1888</v>
      </c>
      <c r="E4" s="2604"/>
      <c r="F4" s="2604"/>
      <c r="G4" s="2604"/>
      <c r="H4" s="2604"/>
      <c r="I4" s="2604"/>
      <c r="J4" s="2604"/>
      <c r="K4" s="2604"/>
      <c r="L4" s="2604"/>
    </row>
    <row r="5" spans="1:35" ht="16.5" customHeight="1">
      <c r="D5" s="2604" t="s">
        <v>1889</v>
      </c>
      <c r="E5" s="2604"/>
      <c r="F5" s="2604"/>
      <c r="G5" s="2604"/>
      <c r="H5" s="2604"/>
      <c r="I5" s="2604"/>
      <c r="J5" s="2604"/>
      <c r="K5" s="2604"/>
      <c r="L5" s="2604"/>
    </row>
    <row r="6" spans="1:35" ht="16.5" customHeight="1">
      <c r="D6" s="2604" t="s">
        <v>1890</v>
      </c>
      <c r="E6" s="2604"/>
      <c r="F6" s="2604"/>
      <c r="G6" s="2604"/>
      <c r="H6" s="2604"/>
      <c r="I6" s="2604"/>
      <c r="J6" s="2604"/>
      <c r="K6" s="2604"/>
      <c r="L6" s="2604"/>
    </row>
    <row r="7" spans="1:35" ht="16.5" customHeight="1">
      <c r="D7" s="2604" t="s">
        <v>1891</v>
      </c>
      <c r="E7" s="2604"/>
      <c r="F7" s="2604"/>
      <c r="G7" s="2604"/>
      <c r="H7" s="2604"/>
      <c r="I7" s="2604"/>
      <c r="J7" s="2604"/>
      <c r="K7" s="2604"/>
      <c r="L7" s="2604"/>
    </row>
    <row r="8" spans="1:35" ht="16.5" customHeight="1">
      <c r="B8" s="133">
        <v>2015</v>
      </c>
      <c r="C8" s="133" t="s">
        <v>1947</v>
      </c>
      <c r="D8" s="2604" t="s">
        <v>1948</v>
      </c>
      <c r="E8" s="2604"/>
      <c r="F8" s="2604"/>
      <c r="G8" s="2604"/>
      <c r="H8" s="2604"/>
      <c r="I8" s="2604"/>
      <c r="J8" s="2604"/>
      <c r="K8" s="2604"/>
      <c r="L8" s="2604"/>
    </row>
    <row r="9" spans="1:35" ht="16.5" customHeight="1">
      <c r="B9" s="133">
        <v>2016</v>
      </c>
      <c r="C9" s="133" t="s">
        <v>2108</v>
      </c>
      <c r="D9" s="2604" t="s">
        <v>2109</v>
      </c>
      <c r="E9" s="2604"/>
      <c r="F9" s="2604"/>
      <c r="G9" s="2604"/>
      <c r="H9" s="2604"/>
      <c r="I9" s="2604"/>
      <c r="J9" s="2604"/>
      <c r="K9" s="2604"/>
      <c r="L9" s="2604"/>
    </row>
    <row r="10" spans="1:35" ht="16.5" customHeight="1">
      <c r="D10" s="1432" t="s">
        <v>2438</v>
      </c>
      <c r="E10" s="1432"/>
      <c r="F10" s="1432"/>
      <c r="G10" s="1432"/>
      <c r="H10" s="1432"/>
      <c r="I10" s="1432"/>
      <c r="J10" s="1432"/>
      <c r="K10" s="1432"/>
      <c r="L10" s="1432"/>
    </row>
    <row r="11" spans="1:35" ht="16.5" customHeight="1">
      <c r="D11" s="2606" t="s">
        <v>2110</v>
      </c>
      <c r="E11" s="2606"/>
      <c r="F11" s="2606"/>
      <c r="G11" s="2606"/>
      <c r="H11" s="2606"/>
      <c r="I11" s="2606"/>
      <c r="J11" s="2606"/>
      <c r="K11" s="2606"/>
      <c r="L11" s="2606"/>
    </row>
    <row r="12" spans="1:35" ht="16.5" customHeight="1">
      <c r="D12" s="2604" t="s">
        <v>1257</v>
      </c>
      <c r="E12" s="2604"/>
      <c r="F12" s="2604"/>
      <c r="G12" s="2604"/>
      <c r="H12" s="2604"/>
      <c r="I12" s="2604"/>
      <c r="J12" s="2604"/>
      <c r="K12" s="2604"/>
      <c r="L12" s="2604"/>
    </row>
    <row r="13" spans="1:35" ht="16.5" customHeight="1">
      <c r="D13" s="2604" t="s">
        <v>2111</v>
      </c>
      <c r="E13" s="2604"/>
      <c r="F13" s="2604"/>
      <c r="G13" s="2604"/>
      <c r="H13" s="2604"/>
      <c r="I13" s="2604"/>
      <c r="J13" s="2604"/>
      <c r="K13" s="2604"/>
      <c r="L13" s="2604"/>
    </row>
    <row r="14" spans="1:35" ht="16.5" customHeight="1">
      <c r="D14" s="2604" t="s">
        <v>2116</v>
      </c>
      <c r="E14" s="2604"/>
      <c r="F14" s="2604"/>
      <c r="G14" s="2604"/>
      <c r="H14" s="2604"/>
      <c r="I14" s="2604"/>
      <c r="J14" s="2604"/>
      <c r="K14" s="2604"/>
      <c r="L14" s="2604"/>
    </row>
    <row r="15" spans="1:35" ht="16.5" customHeight="1">
      <c r="D15" s="2604" t="s">
        <v>2112</v>
      </c>
      <c r="E15" s="2604"/>
      <c r="F15" s="2604"/>
      <c r="G15" s="2604"/>
      <c r="H15" s="2604"/>
      <c r="I15" s="2604"/>
      <c r="J15" s="2604"/>
      <c r="K15" s="2604"/>
      <c r="L15" s="2604"/>
    </row>
    <row r="16" spans="1:35" ht="16.5" customHeight="1">
      <c r="B16" s="133">
        <v>2017</v>
      </c>
      <c r="C16" s="133" t="s">
        <v>2173</v>
      </c>
      <c r="D16" s="2604" t="s">
        <v>2174</v>
      </c>
      <c r="E16" s="2604"/>
      <c r="F16" s="2604"/>
      <c r="G16" s="2604"/>
      <c r="H16" s="2604"/>
      <c r="I16" s="2604"/>
      <c r="J16" s="2604"/>
      <c r="K16" s="2604"/>
      <c r="L16" s="2604"/>
    </row>
    <row r="17" spans="2:12" ht="16.5" customHeight="1">
      <c r="D17" s="2604" t="s">
        <v>2176</v>
      </c>
      <c r="E17" s="2604"/>
      <c r="F17" s="2604"/>
      <c r="G17" s="2604"/>
      <c r="H17" s="2604"/>
      <c r="I17" s="2604"/>
      <c r="J17" s="2604"/>
      <c r="K17" s="2604"/>
      <c r="L17" s="2604"/>
    </row>
    <row r="18" spans="2:12" ht="16.5" customHeight="1">
      <c r="D18" s="2604" t="s">
        <v>2175</v>
      </c>
      <c r="E18" s="2604"/>
      <c r="F18" s="2604"/>
      <c r="G18" s="2604"/>
      <c r="H18" s="2604"/>
      <c r="I18" s="2604"/>
      <c r="J18" s="2604"/>
      <c r="K18" s="2604"/>
      <c r="L18" s="2604"/>
    </row>
    <row r="19" spans="2:12" ht="16.5" customHeight="1">
      <c r="B19" s="133">
        <v>2018</v>
      </c>
      <c r="C19" s="133" t="s">
        <v>2356</v>
      </c>
      <c r="D19" s="2604" t="s">
        <v>2357</v>
      </c>
      <c r="E19" s="2604"/>
      <c r="F19" s="2604"/>
      <c r="G19" s="2604"/>
      <c r="H19" s="2604"/>
      <c r="I19" s="2604"/>
      <c r="J19" s="2604"/>
      <c r="K19" s="2604"/>
      <c r="L19" s="2604"/>
    </row>
    <row r="20" spans="2:12" ht="16.5" customHeight="1">
      <c r="D20" s="2604" t="s">
        <v>2354</v>
      </c>
      <c r="E20" s="2604"/>
      <c r="F20" s="2604"/>
      <c r="G20" s="2604"/>
      <c r="H20" s="2604"/>
      <c r="I20" s="2604"/>
      <c r="J20" s="2604"/>
      <c r="K20" s="2604"/>
      <c r="L20" s="2604"/>
    </row>
    <row r="21" spans="2:12" ht="16.5" customHeight="1">
      <c r="D21" s="2604" t="s">
        <v>2358</v>
      </c>
      <c r="E21" s="2604"/>
      <c r="F21" s="2604"/>
      <c r="G21" s="2604"/>
      <c r="H21" s="2604"/>
      <c r="I21" s="2604"/>
      <c r="J21" s="2604"/>
      <c r="K21" s="2604"/>
      <c r="L21" s="2604"/>
    </row>
    <row r="22" spans="2:12" ht="16.5" customHeight="1">
      <c r="D22" s="2604" t="s">
        <v>2355</v>
      </c>
      <c r="E22" s="2604"/>
      <c r="F22" s="2604"/>
      <c r="G22" s="2604"/>
      <c r="H22" s="2604"/>
      <c r="I22" s="2604"/>
      <c r="J22" s="2604"/>
      <c r="K22" s="2604"/>
      <c r="L22" s="2604"/>
    </row>
    <row r="23" spans="2:12" ht="16.5" customHeight="1">
      <c r="D23" s="2604"/>
      <c r="E23" s="2604"/>
      <c r="F23" s="2604"/>
      <c r="G23" s="2604"/>
      <c r="H23" s="2604"/>
      <c r="I23" s="2604"/>
      <c r="J23" s="2604"/>
      <c r="K23" s="2604"/>
      <c r="L23" s="2604"/>
    </row>
    <row r="24" spans="2:12" ht="16.5" customHeight="1">
      <c r="D24" s="2604"/>
      <c r="E24" s="2604"/>
      <c r="F24" s="2604"/>
      <c r="G24" s="2604"/>
      <c r="H24" s="2604"/>
      <c r="I24" s="2604"/>
      <c r="J24" s="2604"/>
      <c r="K24" s="2604"/>
      <c r="L24" s="2604"/>
    </row>
    <row r="25" spans="2:12" ht="16.5" customHeight="1">
      <c r="D25" s="2604"/>
      <c r="E25" s="2604"/>
      <c r="F25" s="2604"/>
      <c r="G25" s="2604"/>
      <c r="H25" s="2604"/>
      <c r="I25" s="2604"/>
      <c r="J25" s="2604"/>
      <c r="K25" s="2604"/>
      <c r="L25" s="2604"/>
    </row>
    <row r="26" spans="2:12" ht="16.5" customHeight="1">
      <c r="D26" s="2604"/>
      <c r="E26" s="2604"/>
      <c r="F26" s="2604"/>
      <c r="G26" s="2604"/>
      <c r="H26" s="2604"/>
      <c r="I26" s="2604"/>
      <c r="J26" s="2604"/>
      <c r="K26" s="2604"/>
      <c r="L26" s="2604"/>
    </row>
    <row r="27" spans="2:12" ht="16.5" customHeight="1">
      <c r="D27" s="2604"/>
      <c r="E27" s="2604"/>
      <c r="F27" s="2604"/>
      <c r="G27" s="2604"/>
      <c r="H27" s="2604"/>
      <c r="I27" s="2604"/>
      <c r="J27" s="2604"/>
      <c r="K27" s="2604"/>
      <c r="L27" s="2604"/>
    </row>
    <row r="28" spans="2:12" ht="16.5" customHeight="1">
      <c r="D28" s="2604"/>
      <c r="E28" s="2604"/>
      <c r="F28" s="2604"/>
      <c r="G28" s="2604"/>
      <c r="H28" s="2604"/>
      <c r="I28" s="2604"/>
      <c r="J28" s="2604"/>
      <c r="K28" s="2604"/>
      <c r="L28" s="2604"/>
    </row>
    <row r="29" spans="2:12" ht="16.5" customHeight="1">
      <c r="D29" s="2604"/>
      <c r="E29" s="2604"/>
      <c r="F29" s="2604"/>
      <c r="G29" s="2604"/>
      <c r="H29" s="2604"/>
      <c r="I29" s="2604"/>
      <c r="J29" s="2604"/>
      <c r="K29" s="2604"/>
      <c r="L29" s="2604"/>
    </row>
    <row r="30" spans="2:12" ht="16.5" customHeight="1">
      <c r="D30" s="2604"/>
      <c r="E30" s="2604"/>
      <c r="F30" s="2604"/>
      <c r="G30" s="2604"/>
      <c r="H30" s="2604"/>
      <c r="I30" s="2604"/>
      <c r="J30" s="2604"/>
      <c r="K30" s="2604"/>
      <c r="L30" s="2604"/>
    </row>
    <row r="31" spans="2:12" ht="16.5" customHeight="1">
      <c r="D31" s="2604"/>
      <c r="E31" s="2604"/>
      <c r="F31" s="2604"/>
      <c r="G31" s="2604"/>
      <c r="H31" s="2604"/>
      <c r="I31" s="2604"/>
      <c r="J31" s="2604"/>
      <c r="K31" s="2604"/>
      <c r="L31" s="2604"/>
    </row>
    <row r="32" spans="2:12" ht="16.5" customHeight="1">
      <c r="D32" s="2604"/>
      <c r="E32" s="2604"/>
      <c r="F32" s="2604"/>
      <c r="G32" s="2604"/>
      <c r="H32" s="2604"/>
      <c r="I32" s="2604"/>
      <c r="J32" s="2604"/>
      <c r="K32" s="2604"/>
      <c r="L32" s="2604"/>
    </row>
    <row r="33" spans="4:12" ht="21.75">
      <c r="D33" s="2605" ph="1"/>
      <c r="E33" s="2605" ph="1"/>
      <c r="F33" s="2605" ph="1"/>
      <c r="G33" s="2605" ph="1"/>
      <c r="H33" s="2605" ph="1"/>
      <c r="I33" s="2605" ph="1"/>
      <c r="J33" s="2605" ph="1"/>
      <c r="K33" s="2605" ph="1"/>
      <c r="L33" s="2605" ph="1"/>
    </row>
    <row r="34" spans="4:12" ht="16.5" customHeight="1">
      <c r="D34" s="2605"/>
      <c r="E34" s="2605"/>
      <c r="F34" s="2605"/>
      <c r="G34" s="2605"/>
      <c r="H34" s="2605"/>
      <c r="I34" s="2605"/>
      <c r="J34" s="2605"/>
      <c r="K34" s="2605"/>
      <c r="L34" s="2605"/>
    </row>
    <row r="35" spans="4:12" ht="14.45" customHeight="1">
      <c r="D35" s="2604"/>
      <c r="E35" s="2604"/>
      <c r="F35" s="2604"/>
      <c r="G35" s="2604"/>
      <c r="H35" s="2604"/>
      <c r="I35" s="2604"/>
      <c r="J35" s="2604"/>
      <c r="K35" s="2604"/>
      <c r="L35" s="2604"/>
    </row>
    <row r="36" spans="4:12" ht="14.45" customHeight="1">
      <c r="D36" s="2604"/>
      <c r="E36" s="2604"/>
      <c r="F36" s="2604"/>
      <c r="G36" s="2604"/>
      <c r="H36" s="2604"/>
      <c r="I36" s="2604"/>
      <c r="J36" s="2604"/>
      <c r="K36" s="2604"/>
    </row>
    <row r="37" spans="4:12" ht="14.45" customHeight="1">
      <c r="D37" s="2604"/>
      <c r="E37" s="2604"/>
      <c r="F37" s="2604"/>
      <c r="G37" s="2604"/>
      <c r="H37" s="2604"/>
      <c r="I37" s="2604"/>
      <c r="J37" s="2604"/>
      <c r="K37" s="2604"/>
      <c r="L37" s="2604"/>
    </row>
    <row r="38" spans="4:12" ht="14.45" customHeight="1">
      <c r="D38" s="2604"/>
      <c r="E38" s="2604"/>
      <c r="F38" s="2604"/>
      <c r="G38" s="2604"/>
      <c r="H38" s="2604"/>
      <c r="I38" s="2604"/>
      <c r="J38" s="2604"/>
      <c r="K38" s="2604"/>
      <c r="L38" s="2604"/>
    </row>
    <row r="41" spans="4:12" ht="14.45" customHeight="1">
      <c r="D41" s="2604"/>
      <c r="E41" s="2604"/>
      <c r="F41" s="2604"/>
      <c r="G41" s="2604"/>
      <c r="H41" s="2604"/>
      <c r="I41" s="2604"/>
      <c r="J41" s="2604"/>
    </row>
    <row r="42" spans="4:12" ht="14.45" customHeight="1">
      <c r="D42" s="2604"/>
      <c r="E42" s="2604"/>
      <c r="F42" s="2604"/>
      <c r="G42" s="2604"/>
      <c r="H42" s="2604"/>
      <c r="I42" s="2604"/>
      <c r="J42" s="2604"/>
    </row>
    <row r="50" spans="4:12" ht="14.45" customHeight="1">
      <c r="D50" s="2604"/>
      <c r="E50" s="2604"/>
      <c r="F50" s="2604"/>
      <c r="G50" s="2604"/>
      <c r="H50" s="2604"/>
      <c r="I50" s="2604"/>
      <c r="J50" s="2604"/>
      <c r="K50" s="2604"/>
      <c r="L50" s="2604"/>
    </row>
  </sheetData>
  <mergeCells count="38">
    <mergeCell ref="D38:L38"/>
    <mergeCell ref="D41:J41"/>
    <mergeCell ref="D42:J42"/>
    <mergeCell ref="D50:L50"/>
    <mergeCell ref="D32:L32"/>
    <mergeCell ref="D33:L33"/>
    <mergeCell ref="D34:L34"/>
    <mergeCell ref="D35:L35"/>
    <mergeCell ref="D36:K36"/>
    <mergeCell ref="D37:L37"/>
    <mergeCell ref="D31:L31"/>
    <mergeCell ref="D22:L22"/>
    <mergeCell ref="D21:L21"/>
    <mergeCell ref="D23:L23"/>
    <mergeCell ref="D24:L24"/>
    <mergeCell ref="D25:L25"/>
    <mergeCell ref="D26:L26"/>
    <mergeCell ref="D27:L27"/>
    <mergeCell ref="D28:L28"/>
    <mergeCell ref="D29:L29"/>
    <mergeCell ref="D30:L30"/>
    <mergeCell ref="D9:L9"/>
    <mergeCell ref="D11:L11"/>
    <mergeCell ref="D12:L12"/>
    <mergeCell ref="D13:L13"/>
    <mergeCell ref="D14:L14"/>
    <mergeCell ref="D15:L15"/>
    <mergeCell ref="D16:L16"/>
    <mergeCell ref="D17:L17"/>
    <mergeCell ref="D18:L18"/>
    <mergeCell ref="D20:L20"/>
    <mergeCell ref="D19:L19"/>
    <mergeCell ref="D8:L8"/>
    <mergeCell ref="D3:L3"/>
    <mergeCell ref="D4:L4"/>
    <mergeCell ref="D5:L5"/>
    <mergeCell ref="D6:L6"/>
    <mergeCell ref="D7:L7"/>
  </mergeCells>
  <phoneticPr fontId="2"/>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zoomScaleNormal="100" workbookViewId="0"/>
  </sheetViews>
  <sheetFormatPr defaultRowHeight="14.45" customHeight="1"/>
  <cols>
    <col min="1" max="1" width="1.75" style="133" customWidth="1"/>
    <col min="2" max="2" width="5.5" style="133" bestFit="1" customWidth="1"/>
    <col min="3" max="3" width="12.875" style="133" customWidth="1"/>
    <col min="4" max="4" width="58" style="133" bestFit="1" customWidth="1"/>
    <col min="5" max="16384" width="9" style="133"/>
  </cols>
  <sheetData>
    <row r="1" spans="1:35" s="148" customFormat="1" ht="26.25" customHeight="1">
      <c r="A1" s="144" t="s">
        <v>1673</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7.25">
      <c r="B2" s="132"/>
    </row>
    <row r="3" spans="1:35" ht="17.100000000000001" customHeight="1">
      <c r="B3" s="134">
        <v>1955</v>
      </c>
      <c r="C3" s="134" t="s">
        <v>1353</v>
      </c>
      <c r="D3" s="133" t="s">
        <v>1337</v>
      </c>
    </row>
    <row r="4" spans="1:35" ht="17.100000000000001" customHeight="1">
      <c r="B4" s="134"/>
      <c r="C4" s="134"/>
      <c r="D4" s="133" t="s">
        <v>1354</v>
      </c>
    </row>
    <row r="5" spans="1:35" ht="17.100000000000001" customHeight="1">
      <c r="B5" s="134">
        <v>1960</v>
      </c>
      <c r="C5" s="134" t="s">
        <v>1355</v>
      </c>
      <c r="D5" s="133" t="s">
        <v>1356</v>
      </c>
    </row>
    <row r="6" spans="1:35" ht="17.100000000000001" customHeight="1">
      <c r="B6" s="134">
        <v>1961</v>
      </c>
      <c r="C6" s="134" t="s">
        <v>1357</v>
      </c>
      <c r="D6" s="133" t="s">
        <v>1358</v>
      </c>
    </row>
    <row r="7" spans="1:35" ht="17.100000000000001" customHeight="1">
      <c r="B7" s="134">
        <v>1962</v>
      </c>
      <c r="C7" s="134" t="s">
        <v>1359</v>
      </c>
      <c r="D7" s="133" t="s">
        <v>1360</v>
      </c>
    </row>
    <row r="8" spans="1:35" ht="17.100000000000001" customHeight="1">
      <c r="B8" s="134">
        <v>1965</v>
      </c>
      <c r="C8" s="134" t="s">
        <v>1344</v>
      </c>
      <c r="D8" s="133" t="s">
        <v>1345</v>
      </c>
    </row>
    <row r="9" spans="1:35" ht="17.100000000000001" customHeight="1">
      <c r="B9" s="134">
        <v>1967</v>
      </c>
      <c r="C9" s="134" t="s">
        <v>1346</v>
      </c>
      <c r="D9" s="133" t="s">
        <v>1347</v>
      </c>
    </row>
    <row r="10" spans="1:35" ht="17.100000000000001" customHeight="1">
      <c r="B10" s="134">
        <v>1968</v>
      </c>
      <c r="C10" s="134" t="s">
        <v>193</v>
      </c>
      <c r="D10" s="133" t="s">
        <v>194</v>
      </c>
    </row>
    <row r="11" spans="1:35" ht="17.100000000000001" customHeight="1">
      <c r="B11" s="134">
        <v>1969</v>
      </c>
      <c r="C11" s="134" t="s">
        <v>195</v>
      </c>
      <c r="D11" s="133" t="s">
        <v>196</v>
      </c>
    </row>
    <row r="12" spans="1:35" ht="17.100000000000001" customHeight="1">
      <c r="B12" s="134">
        <v>1970</v>
      </c>
      <c r="C12" s="134" t="s">
        <v>197</v>
      </c>
      <c r="D12" s="133" t="s">
        <v>1642</v>
      </c>
    </row>
    <row r="13" spans="1:35" ht="17.100000000000001" customHeight="1">
      <c r="B13" s="134"/>
      <c r="C13" s="134"/>
      <c r="D13" s="133" t="s">
        <v>198</v>
      </c>
    </row>
    <row r="14" spans="1:35" ht="17.100000000000001" customHeight="1">
      <c r="B14" s="134">
        <v>1972</v>
      </c>
      <c r="C14" s="134" t="s">
        <v>199</v>
      </c>
      <c r="D14" s="133" t="s">
        <v>200</v>
      </c>
    </row>
    <row r="15" spans="1:35" ht="17.100000000000001" customHeight="1">
      <c r="B15" s="134">
        <v>1974</v>
      </c>
      <c r="C15" s="134" t="s">
        <v>201</v>
      </c>
      <c r="D15" s="133" t="s">
        <v>202</v>
      </c>
    </row>
    <row r="16" spans="1:35" ht="17.100000000000001" customHeight="1">
      <c r="B16" s="134">
        <v>1975</v>
      </c>
      <c r="C16" s="134" t="s">
        <v>203</v>
      </c>
      <c r="D16" s="135" t="s">
        <v>1643</v>
      </c>
    </row>
    <row r="17" spans="2:4" ht="17.100000000000001" customHeight="1">
      <c r="B17" s="134"/>
      <c r="C17" s="134"/>
      <c r="D17" s="135" t="s">
        <v>1644</v>
      </c>
    </row>
    <row r="18" spans="2:4" ht="17.100000000000001" customHeight="1">
      <c r="B18" s="134"/>
      <c r="C18" s="134"/>
      <c r="D18" s="135" t="s">
        <v>204</v>
      </c>
    </row>
    <row r="19" spans="2:4" ht="17.100000000000001" customHeight="1">
      <c r="B19" s="134"/>
      <c r="C19" s="134"/>
      <c r="D19" s="135" t="s">
        <v>205</v>
      </c>
    </row>
    <row r="20" spans="2:4" ht="17.100000000000001" customHeight="1">
      <c r="B20" s="134">
        <v>1976</v>
      </c>
      <c r="C20" s="134" t="s">
        <v>1322</v>
      </c>
      <c r="D20" s="133" t="s">
        <v>1323</v>
      </c>
    </row>
    <row r="21" spans="2:4" ht="17.100000000000001" customHeight="1">
      <c r="B21" s="134">
        <v>1978</v>
      </c>
      <c r="C21" s="134" t="s">
        <v>1324</v>
      </c>
      <c r="D21" s="133" t="s">
        <v>1325</v>
      </c>
    </row>
    <row r="22" spans="2:4" ht="17.100000000000001" customHeight="1">
      <c r="B22" s="134">
        <v>1979</v>
      </c>
      <c r="C22" s="134" t="s">
        <v>1326</v>
      </c>
      <c r="D22" s="135" t="s">
        <v>1645</v>
      </c>
    </row>
    <row r="23" spans="2:4" ht="17.100000000000001" customHeight="1">
      <c r="B23" s="134"/>
      <c r="C23" s="134"/>
      <c r="D23" s="135" t="s">
        <v>1327</v>
      </c>
    </row>
    <row r="24" spans="2:4" ht="17.100000000000001" customHeight="1">
      <c r="B24" s="134"/>
      <c r="C24" s="134"/>
      <c r="D24" s="135" t="s">
        <v>1328</v>
      </c>
    </row>
    <row r="25" spans="2:4" ht="17.100000000000001" customHeight="1">
      <c r="B25" s="134"/>
      <c r="C25" s="134"/>
      <c r="D25" s="135" t="s">
        <v>1329</v>
      </c>
    </row>
    <row r="26" spans="2:4" ht="17.100000000000001" customHeight="1">
      <c r="B26" s="134">
        <v>1981</v>
      </c>
      <c r="C26" s="134" t="s">
        <v>1330</v>
      </c>
      <c r="D26" s="133" t="s">
        <v>1331</v>
      </c>
    </row>
    <row r="27" spans="2:4" ht="17.100000000000001" customHeight="1">
      <c r="B27" s="134">
        <v>1982</v>
      </c>
      <c r="C27" s="134" t="s">
        <v>1332</v>
      </c>
      <c r="D27" s="133" t="s">
        <v>1646</v>
      </c>
    </row>
    <row r="28" spans="2:4" ht="17.100000000000001" customHeight="1">
      <c r="B28" s="134"/>
      <c r="C28" s="134"/>
      <c r="D28" s="133" t="s">
        <v>1333</v>
      </c>
    </row>
    <row r="29" spans="2:4" ht="17.100000000000001" customHeight="1">
      <c r="B29" s="134">
        <v>1983</v>
      </c>
      <c r="C29" s="134" t="s">
        <v>1334</v>
      </c>
      <c r="D29" s="135" t="s">
        <v>1647</v>
      </c>
    </row>
    <row r="30" spans="2:4" ht="17.100000000000001" customHeight="1">
      <c r="B30" s="134"/>
      <c r="C30" s="134"/>
      <c r="D30" s="135" t="s">
        <v>1473</v>
      </c>
    </row>
    <row r="31" spans="2:4" ht="17.100000000000001" customHeight="1">
      <c r="B31" s="134"/>
      <c r="C31" s="134"/>
      <c r="D31" s="135" t="s">
        <v>1474</v>
      </c>
    </row>
    <row r="32" spans="2:4" ht="17.100000000000001" customHeight="1">
      <c r="B32" s="134"/>
      <c r="C32" s="134"/>
      <c r="D32" s="135" t="s">
        <v>1475</v>
      </c>
    </row>
    <row r="33" spans="2:4" ht="17.100000000000001" customHeight="1">
      <c r="B33" s="134"/>
      <c r="C33" s="134"/>
      <c r="D33" s="135" t="s">
        <v>1476</v>
      </c>
    </row>
    <row r="34" spans="2:4" ht="17.100000000000001" customHeight="1">
      <c r="B34" s="134">
        <v>1984</v>
      </c>
      <c r="C34" s="134" t="s">
        <v>1477</v>
      </c>
      <c r="D34" s="133" t="s">
        <v>1648</v>
      </c>
    </row>
    <row r="35" spans="2:4" ht="17.100000000000001" customHeight="1">
      <c r="B35" s="134">
        <v>1985</v>
      </c>
      <c r="C35" s="134" t="s">
        <v>1478</v>
      </c>
      <c r="D35" s="133" t="s">
        <v>1479</v>
      </c>
    </row>
    <row r="36" spans="2:4" ht="17.100000000000001" customHeight="1">
      <c r="B36" s="134">
        <v>1986</v>
      </c>
      <c r="C36" s="134" t="s">
        <v>1480</v>
      </c>
      <c r="D36" s="133" t="s">
        <v>1649</v>
      </c>
    </row>
    <row r="37" spans="2:4" ht="17.100000000000001" customHeight="1">
      <c r="B37" s="134"/>
      <c r="C37" s="134"/>
      <c r="D37" s="133" t="s">
        <v>1481</v>
      </c>
    </row>
    <row r="38" spans="2:4" ht="17.100000000000001" customHeight="1">
      <c r="B38" s="134">
        <v>1987</v>
      </c>
      <c r="C38" s="134" t="s">
        <v>1482</v>
      </c>
      <c r="D38" s="133" t="s">
        <v>1659</v>
      </c>
    </row>
    <row r="39" spans="2:4" ht="17.100000000000001" customHeight="1">
      <c r="B39" s="134">
        <v>1988</v>
      </c>
      <c r="C39" s="134" t="s">
        <v>1660</v>
      </c>
      <c r="D39" s="133" t="s">
        <v>1661</v>
      </c>
    </row>
    <row r="40" spans="2:4" ht="17.100000000000001" customHeight="1">
      <c r="B40" s="134"/>
      <c r="C40" s="134"/>
      <c r="D40" s="133" t="s">
        <v>1662</v>
      </c>
    </row>
    <row r="41" spans="2:4" ht="17.100000000000001" customHeight="1">
      <c r="B41" s="134">
        <v>1989</v>
      </c>
      <c r="C41" s="134" t="s">
        <v>1663</v>
      </c>
      <c r="D41" s="133" t="s">
        <v>1664</v>
      </c>
    </row>
    <row r="42" spans="2:4" ht="17.100000000000001" customHeight="1">
      <c r="B42" s="134"/>
      <c r="C42" s="134"/>
      <c r="D42" s="133" t="s">
        <v>1665</v>
      </c>
    </row>
    <row r="43" spans="2:4" ht="17.100000000000001" customHeight="1">
      <c r="B43" s="134">
        <v>1990</v>
      </c>
      <c r="C43" s="134" t="s">
        <v>1666</v>
      </c>
      <c r="D43" s="133" t="s">
        <v>959</v>
      </c>
    </row>
    <row r="44" spans="2:4" ht="17.100000000000001" customHeight="1">
      <c r="B44" s="134"/>
      <c r="C44" s="134"/>
      <c r="D44" s="133" t="s">
        <v>1667</v>
      </c>
    </row>
    <row r="45" spans="2:4" ht="17.100000000000001" customHeight="1">
      <c r="B45" s="134">
        <v>1991</v>
      </c>
      <c r="C45" s="134" t="s">
        <v>1668</v>
      </c>
      <c r="D45" s="133" t="s">
        <v>1669</v>
      </c>
    </row>
    <row r="46" spans="2:4" ht="17.100000000000001" customHeight="1">
      <c r="B46" s="134">
        <v>1992</v>
      </c>
      <c r="C46" s="134" t="s">
        <v>1670</v>
      </c>
      <c r="D46" s="133" t="s">
        <v>960</v>
      </c>
    </row>
    <row r="47" spans="2:4" ht="16.5" customHeight="1">
      <c r="B47" s="134"/>
      <c r="C47" s="134"/>
      <c r="D47" s="133" t="s">
        <v>1671</v>
      </c>
    </row>
    <row r="48" spans="2:4" ht="17.100000000000001" customHeight="1">
      <c r="B48" s="134"/>
      <c r="C48" s="134"/>
      <c r="D48" s="133" t="s">
        <v>1672</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zoomScaleNormal="100" workbookViewId="0">
      <selection activeCell="B1" sqref="B1"/>
    </sheetView>
  </sheetViews>
  <sheetFormatPr defaultRowHeight="14.25"/>
  <cols>
    <col min="1" max="1" width="1.75" style="133" customWidth="1"/>
    <col min="2" max="2" width="7.25" style="133" customWidth="1"/>
    <col min="3" max="3" width="12.875" style="133" customWidth="1"/>
    <col min="4" max="4" width="71.25" style="133" customWidth="1"/>
    <col min="5" max="5" width="2.625" style="133" customWidth="1"/>
    <col min="6" max="16384" width="9" style="133"/>
  </cols>
  <sheetData>
    <row r="2" spans="2:4" ht="16.5" customHeight="1">
      <c r="B2" s="134">
        <v>1993</v>
      </c>
      <c r="C2" s="133" t="s">
        <v>961</v>
      </c>
      <c r="D2" s="135" t="s">
        <v>302</v>
      </c>
    </row>
    <row r="3" spans="2:4" ht="17.100000000000001" customHeight="1">
      <c r="B3" s="134"/>
      <c r="C3" s="134"/>
      <c r="D3" s="135" t="s">
        <v>962</v>
      </c>
    </row>
    <row r="4" spans="2:4" ht="17.100000000000001" customHeight="1">
      <c r="B4" s="134"/>
      <c r="C4" s="134"/>
      <c r="D4" s="135" t="s">
        <v>963</v>
      </c>
    </row>
    <row r="5" spans="2:4" ht="17.100000000000001" customHeight="1">
      <c r="B5" s="134"/>
      <c r="C5" s="134"/>
      <c r="D5" s="135" t="s">
        <v>964</v>
      </c>
    </row>
    <row r="6" spans="2:4" ht="17.100000000000001" customHeight="1">
      <c r="B6" s="134">
        <v>1994</v>
      </c>
      <c r="C6" s="133" t="s">
        <v>965</v>
      </c>
      <c r="D6" s="133" t="s">
        <v>966</v>
      </c>
    </row>
    <row r="7" spans="2:4" ht="17.100000000000001" customHeight="1">
      <c r="B7" s="134">
        <v>1995</v>
      </c>
      <c r="C7" s="133" t="s">
        <v>967</v>
      </c>
      <c r="D7" s="133" t="s">
        <v>303</v>
      </c>
    </row>
    <row r="8" spans="2:4" ht="17.100000000000001" customHeight="1">
      <c r="B8" s="134"/>
      <c r="C8" s="134"/>
      <c r="D8" s="133" t="s">
        <v>968</v>
      </c>
    </row>
    <row r="9" spans="2:4" ht="17.100000000000001" customHeight="1">
      <c r="B9" s="134"/>
      <c r="C9" s="134"/>
      <c r="D9" s="133" t="s">
        <v>969</v>
      </c>
    </row>
    <row r="10" spans="2:4" ht="17.100000000000001" customHeight="1">
      <c r="B10" s="134">
        <v>1996</v>
      </c>
      <c r="C10" s="133" t="s">
        <v>970</v>
      </c>
      <c r="D10" s="133" t="s">
        <v>1680</v>
      </c>
    </row>
    <row r="11" spans="2:4" ht="17.100000000000001" customHeight="1">
      <c r="B11" s="134"/>
      <c r="C11" s="134"/>
      <c r="D11" s="133" t="s">
        <v>971</v>
      </c>
    </row>
    <row r="12" spans="2:4" ht="17.100000000000001" customHeight="1">
      <c r="B12" s="134"/>
      <c r="C12" s="134"/>
      <c r="D12" s="133" t="s">
        <v>1582</v>
      </c>
    </row>
    <row r="13" spans="2:4" ht="17.100000000000001" customHeight="1">
      <c r="B13" s="134">
        <v>1997</v>
      </c>
      <c r="C13" s="133" t="s">
        <v>1583</v>
      </c>
      <c r="D13" s="135" t="s">
        <v>1681</v>
      </c>
    </row>
    <row r="14" spans="2:4" ht="17.100000000000001" customHeight="1">
      <c r="B14" s="134"/>
      <c r="C14" s="12"/>
      <c r="D14" s="135" t="s">
        <v>1584</v>
      </c>
    </row>
    <row r="15" spans="2:4" ht="17.100000000000001" customHeight="1">
      <c r="B15" s="134"/>
      <c r="C15" s="12"/>
      <c r="D15" s="135" t="s">
        <v>1585</v>
      </c>
    </row>
    <row r="16" spans="2:4" ht="17.100000000000001" customHeight="1">
      <c r="B16" s="134"/>
      <c r="C16" s="12"/>
      <c r="D16" s="135" t="s">
        <v>317</v>
      </c>
    </row>
    <row r="17" spans="2:5" ht="17.100000000000001" customHeight="1">
      <c r="B17" s="134">
        <v>1998</v>
      </c>
      <c r="C17" s="133" t="s">
        <v>1586</v>
      </c>
      <c r="D17" s="135" t="s">
        <v>1682</v>
      </c>
    </row>
    <row r="18" spans="2:5" ht="17.100000000000001" customHeight="1">
      <c r="B18" s="134"/>
      <c r="C18" s="12"/>
      <c r="D18" s="135" t="s">
        <v>1175</v>
      </c>
    </row>
    <row r="19" spans="2:5" ht="17.100000000000001" customHeight="1">
      <c r="B19" s="134"/>
      <c r="C19" s="12"/>
      <c r="D19" s="135" t="s">
        <v>57</v>
      </c>
    </row>
    <row r="20" spans="2:5" ht="17.100000000000001" customHeight="1">
      <c r="B20" s="134"/>
      <c r="C20" s="12"/>
      <c r="D20" s="135" t="s">
        <v>58</v>
      </c>
    </row>
    <row r="21" spans="2:5" ht="17.100000000000001" customHeight="1">
      <c r="B21" s="134">
        <v>1999</v>
      </c>
      <c r="C21" s="133" t="s">
        <v>59</v>
      </c>
      <c r="D21" s="133" t="s">
        <v>1683</v>
      </c>
    </row>
    <row r="22" spans="2:5" ht="17.100000000000001" customHeight="1">
      <c r="B22" s="134"/>
      <c r="C22" s="12"/>
      <c r="D22" s="133" t="s">
        <v>60</v>
      </c>
    </row>
    <row r="23" spans="2:5" ht="17.100000000000001" customHeight="1">
      <c r="B23" s="134">
        <v>2000</v>
      </c>
      <c r="C23" s="133" t="s">
        <v>61</v>
      </c>
      <c r="D23" s="133" t="s">
        <v>1684</v>
      </c>
    </row>
    <row r="24" spans="2:5" ht="17.100000000000001" customHeight="1">
      <c r="B24" s="134"/>
      <c r="C24" s="12"/>
      <c r="D24" s="133" t="s">
        <v>62</v>
      </c>
    </row>
    <row r="25" spans="2:5" ht="17.100000000000001" customHeight="1">
      <c r="B25" s="134">
        <v>2001</v>
      </c>
      <c r="C25" s="133" t="s">
        <v>63</v>
      </c>
      <c r="D25" s="133" t="s">
        <v>1685</v>
      </c>
    </row>
    <row r="26" spans="2:5" ht="17.100000000000001" customHeight="1">
      <c r="B26" s="134"/>
      <c r="C26" s="12"/>
      <c r="D26" s="133" t="s">
        <v>64</v>
      </c>
    </row>
    <row r="27" spans="2:5" ht="17.100000000000001" customHeight="1">
      <c r="B27" s="134"/>
      <c r="C27" s="12"/>
      <c r="D27" s="133" t="s">
        <v>1405</v>
      </c>
    </row>
    <row r="28" spans="2:5" ht="17.100000000000001" customHeight="1">
      <c r="B28" s="134">
        <v>2002</v>
      </c>
      <c r="C28" s="133" t="s">
        <v>1406</v>
      </c>
      <c r="D28" s="133" t="s">
        <v>1446</v>
      </c>
    </row>
    <row r="29" spans="2:5" ht="17.100000000000001" customHeight="1">
      <c r="B29" s="134"/>
      <c r="C29" s="12"/>
      <c r="D29" s="133" t="s">
        <v>1407</v>
      </c>
    </row>
    <row r="30" spans="2:5" ht="17.100000000000001" customHeight="1">
      <c r="B30" s="134"/>
      <c r="C30" s="12"/>
      <c r="D30" s="133" t="s">
        <v>1408</v>
      </c>
    </row>
    <row r="31" spans="2:5" ht="17.100000000000001" customHeight="1">
      <c r="B31" s="134">
        <v>2003</v>
      </c>
      <c r="C31" s="133" t="s">
        <v>1409</v>
      </c>
      <c r="D31" s="2604" t="s">
        <v>188</v>
      </c>
      <c r="E31" s="2604"/>
    </row>
    <row r="32" spans="2:5" ht="17.100000000000001" customHeight="1">
      <c r="B32" s="134"/>
      <c r="C32" s="12"/>
      <c r="D32" s="133" t="s">
        <v>1410</v>
      </c>
    </row>
    <row r="33" spans="2:4" ht="17.100000000000001" customHeight="1">
      <c r="B33" s="134"/>
      <c r="C33" s="12"/>
      <c r="D33" s="133" t="s">
        <v>1411</v>
      </c>
    </row>
    <row r="34" spans="2:4" ht="17.100000000000001" customHeight="1">
      <c r="B34" s="134"/>
      <c r="C34" s="12"/>
      <c r="D34" s="133" t="s">
        <v>1412</v>
      </c>
    </row>
    <row r="35" spans="2:4" ht="17.100000000000001" customHeight="1">
      <c r="B35" s="134">
        <v>2004</v>
      </c>
      <c r="C35" s="133" t="s">
        <v>1058</v>
      </c>
      <c r="D35" s="133" t="s">
        <v>1413</v>
      </c>
    </row>
    <row r="36" spans="2:4" ht="17.100000000000001" customHeight="1">
      <c r="C36" s="12"/>
      <c r="D36" s="133" t="s">
        <v>1339</v>
      </c>
    </row>
    <row r="37" spans="2:4" ht="17.100000000000001" customHeight="1">
      <c r="C37" s="12"/>
      <c r="D37" s="133" t="s">
        <v>299</v>
      </c>
    </row>
    <row r="38" spans="2:4" ht="17.100000000000001" customHeight="1">
      <c r="C38" s="12"/>
      <c r="D38" s="133" t="s">
        <v>300</v>
      </c>
    </row>
    <row r="39" spans="2:4">
      <c r="D39" s="133" t="s">
        <v>301</v>
      </c>
    </row>
    <row r="40" spans="2:4">
      <c r="B40" s="134" t="s">
        <v>301</v>
      </c>
      <c r="C40" s="134" t="s">
        <v>301</v>
      </c>
    </row>
    <row r="41" spans="2:4">
      <c r="B41" s="134"/>
    </row>
    <row r="42" spans="2:4">
      <c r="B42" s="134" t="s">
        <v>301</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zoomScaleNormal="100" workbookViewId="0">
      <selection activeCell="C2" sqref="C2"/>
    </sheetView>
  </sheetViews>
  <sheetFormatPr defaultRowHeight="14.45" customHeight="1"/>
  <cols>
    <col min="1" max="1" width="1.75" style="133" customWidth="1"/>
    <col min="2" max="2" width="5.5" style="133" bestFit="1" customWidth="1"/>
    <col min="3" max="3" width="12.875" style="133" customWidth="1"/>
    <col min="4" max="4" width="63.375" style="133" bestFit="1" customWidth="1"/>
    <col min="5" max="16384" width="9" style="133"/>
  </cols>
  <sheetData>
    <row r="1" spans="1:35" s="148" customFormat="1" ht="26.25" customHeight="1">
      <c r="A1" s="144" t="s">
        <v>285</v>
      </c>
      <c r="B1" s="150"/>
      <c r="C1" s="150"/>
      <c r="D1" s="150"/>
      <c r="E1" s="150"/>
      <c r="F1" s="150"/>
      <c r="G1" s="150"/>
      <c r="H1" s="150"/>
      <c r="I1" s="150"/>
      <c r="J1" s="150"/>
      <c r="K1" s="150"/>
      <c r="L1" s="150"/>
      <c r="M1" s="150"/>
      <c r="N1" s="150"/>
      <c r="O1" s="150"/>
      <c r="P1" s="150"/>
      <c r="Q1" s="150"/>
      <c r="R1" s="150"/>
      <c r="S1" s="150"/>
      <c r="T1" s="150"/>
      <c r="U1" s="150"/>
      <c r="V1" s="150"/>
      <c r="W1" s="150"/>
      <c r="X1" s="149"/>
      <c r="Y1" s="149"/>
      <c r="Z1" s="149"/>
      <c r="AA1" s="149"/>
      <c r="AB1" s="149"/>
      <c r="AC1" s="149"/>
      <c r="AD1" s="149"/>
      <c r="AE1" s="149"/>
      <c r="AF1" s="149"/>
      <c r="AG1" s="149"/>
      <c r="AH1" s="149"/>
      <c r="AI1" s="149"/>
    </row>
    <row r="2" spans="1:35" ht="14.45" customHeight="1">
      <c r="B2" s="134"/>
    </row>
    <row r="3" spans="1:35" ht="17.100000000000001" customHeight="1">
      <c r="B3" s="134">
        <v>1955</v>
      </c>
      <c r="C3" s="133" t="s">
        <v>1447</v>
      </c>
      <c r="D3" s="133" t="s">
        <v>795</v>
      </c>
    </row>
    <row r="4" spans="1:35" ht="17.100000000000001" customHeight="1">
      <c r="B4" s="134">
        <v>1957</v>
      </c>
      <c r="C4" s="133" t="s">
        <v>780</v>
      </c>
      <c r="D4" s="133" t="s">
        <v>1338</v>
      </c>
    </row>
    <row r="5" spans="1:35" ht="17.100000000000001" customHeight="1">
      <c r="B5" s="134">
        <v>1959</v>
      </c>
      <c r="C5" s="133" t="s">
        <v>781</v>
      </c>
      <c r="D5" s="133" t="s">
        <v>782</v>
      </c>
    </row>
    <row r="6" spans="1:35" ht="17.100000000000001" customHeight="1">
      <c r="B6" s="134">
        <v>1960</v>
      </c>
      <c r="C6" s="133" t="s">
        <v>1355</v>
      </c>
      <c r="D6" s="133" t="s">
        <v>783</v>
      </c>
    </row>
    <row r="7" spans="1:35" ht="17.100000000000001" customHeight="1">
      <c r="B7" s="134">
        <v>1961</v>
      </c>
      <c r="C7" s="133" t="s">
        <v>784</v>
      </c>
      <c r="D7" s="133" t="s">
        <v>785</v>
      </c>
    </row>
    <row r="8" spans="1:35" ht="17.100000000000001" customHeight="1">
      <c r="B8" s="134">
        <v>1962</v>
      </c>
      <c r="C8" s="133" t="s">
        <v>786</v>
      </c>
      <c r="D8" s="133" t="s">
        <v>787</v>
      </c>
    </row>
    <row r="9" spans="1:35" ht="17.100000000000001" customHeight="1">
      <c r="B9" s="134">
        <v>1964</v>
      </c>
      <c r="C9" s="133" t="s">
        <v>788</v>
      </c>
      <c r="D9" s="133" t="s">
        <v>789</v>
      </c>
    </row>
    <row r="10" spans="1:35" ht="17.100000000000001" customHeight="1">
      <c r="B10" s="134">
        <v>1965</v>
      </c>
      <c r="C10" s="133" t="s">
        <v>790</v>
      </c>
      <c r="D10" s="133" t="s">
        <v>791</v>
      </c>
    </row>
    <row r="11" spans="1:35" ht="17.100000000000001" customHeight="1">
      <c r="B11" s="134">
        <v>1966</v>
      </c>
      <c r="C11" s="133" t="s">
        <v>792</v>
      </c>
      <c r="D11" s="133" t="s">
        <v>793</v>
      </c>
    </row>
    <row r="12" spans="1:35" ht="17.100000000000001" customHeight="1">
      <c r="B12" s="134">
        <v>1967</v>
      </c>
      <c r="C12" s="133" t="s">
        <v>794</v>
      </c>
      <c r="D12" s="133" t="s">
        <v>650</v>
      </c>
    </row>
    <row r="13" spans="1:35" ht="17.100000000000001" customHeight="1">
      <c r="B13" s="134">
        <v>1968</v>
      </c>
      <c r="C13" s="133" t="s">
        <v>651</v>
      </c>
      <c r="D13" s="133" t="s">
        <v>652</v>
      </c>
    </row>
    <row r="14" spans="1:35" ht="17.100000000000001" customHeight="1">
      <c r="B14" s="134">
        <v>1969</v>
      </c>
      <c r="C14" s="133" t="s">
        <v>653</v>
      </c>
      <c r="D14" s="133" t="s">
        <v>654</v>
      </c>
    </row>
    <row r="15" spans="1:35" ht="17.100000000000001" customHeight="1">
      <c r="B15" s="134">
        <v>1971</v>
      </c>
      <c r="C15" s="133" t="s">
        <v>655</v>
      </c>
      <c r="D15" s="133" t="s">
        <v>656</v>
      </c>
    </row>
    <row r="16" spans="1:35" ht="17.100000000000001" customHeight="1">
      <c r="B16" s="134">
        <v>1972</v>
      </c>
      <c r="C16" s="133" t="s">
        <v>657</v>
      </c>
      <c r="D16" s="133" t="s">
        <v>658</v>
      </c>
    </row>
    <row r="17" spans="2:4" ht="17.100000000000001" customHeight="1">
      <c r="B17" s="134">
        <v>1973</v>
      </c>
      <c r="C17" s="133" t="s">
        <v>659</v>
      </c>
      <c r="D17" s="133" t="s">
        <v>660</v>
      </c>
    </row>
    <row r="18" spans="2:4" ht="17.100000000000001" customHeight="1">
      <c r="B18" s="134">
        <v>1974</v>
      </c>
      <c r="C18" s="133" t="s">
        <v>661</v>
      </c>
      <c r="D18" s="133" t="s">
        <v>662</v>
      </c>
    </row>
    <row r="19" spans="2:4" ht="17.100000000000001" customHeight="1">
      <c r="B19" s="134">
        <v>1977</v>
      </c>
      <c r="C19" s="133" t="s">
        <v>663</v>
      </c>
      <c r="D19" s="133" t="s">
        <v>664</v>
      </c>
    </row>
    <row r="20" spans="2:4" ht="17.100000000000001" customHeight="1">
      <c r="B20" s="134"/>
      <c r="D20" s="133" t="s">
        <v>665</v>
      </c>
    </row>
    <row r="21" spans="2:4" ht="17.100000000000001" customHeight="1">
      <c r="B21" s="134">
        <v>1978</v>
      </c>
      <c r="C21" s="133" t="s">
        <v>1324</v>
      </c>
      <c r="D21" s="133" t="s">
        <v>484</v>
      </c>
    </row>
    <row r="22" spans="2:4" ht="17.100000000000001" customHeight="1">
      <c r="B22" s="134"/>
      <c r="D22" s="133" t="s">
        <v>1441</v>
      </c>
    </row>
    <row r="23" spans="2:4" ht="17.100000000000001" customHeight="1">
      <c r="B23" s="134"/>
      <c r="D23" s="133" t="s">
        <v>1442</v>
      </c>
    </row>
    <row r="24" spans="2:4" ht="17.100000000000001" customHeight="1">
      <c r="B24" s="134">
        <v>1979</v>
      </c>
      <c r="C24" s="133" t="s">
        <v>90</v>
      </c>
      <c r="D24" s="133" t="s">
        <v>91</v>
      </c>
    </row>
    <row r="25" spans="2:4" ht="17.100000000000001" customHeight="1">
      <c r="B25" s="134"/>
      <c r="D25" s="133" t="s">
        <v>92</v>
      </c>
    </row>
    <row r="26" spans="2:4" ht="17.100000000000001" customHeight="1">
      <c r="B26" s="134"/>
      <c r="D26" s="133" t="s">
        <v>93</v>
      </c>
    </row>
    <row r="27" spans="2:4" ht="17.100000000000001" customHeight="1">
      <c r="B27" s="134"/>
      <c r="D27" s="133" t="s">
        <v>94</v>
      </c>
    </row>
    <row r="28" spans="2:4" ht="17.100000000000001" customHeight="1">
      <c r="B28" s="134"/>
      <c r="D28" s="133" t="s">
        <v>95</v>
      </c>
    </row>
    <row r="29" spans="2:4" ht="17.100000000000001" customHeight="1">
      <c r="B29" s="134">
        <v>1980</v>
      </c>
      <c r="C29" s="133" t="s">
        <v>96</v>
      </c>
      <c r="D29" s="133" t="s">
        <v>97</v>
      </c>
    </row>
    <row r="30" spans="2:4" ht="17.100000000000001" customHeight="1">
      <c r="B30" s="134"/>
      <c r="D30" s="133" t="s">
        <v>98</v>
      </c>
    </row>
    <row r="31" spans="2:4" ht="17.100000000000001" customHeight="1">
      <c r="B31" s="134">
        <v>1981</v>
      </c>
      <c r="C31" s="133" t="s">
        <v>99</v>
      </c>
      <c r="D31" s="133" t="s">
        <v>100</v>
      </c>
    </row>
    <row r="32" spans="2:4" ht="17.100000000000001" customHeight="1">
      <c r="B32" s="134"/>
      <c r="D32" s="133" t="s">
        <v>101</v>
      </c>
    </row>
    <row r="33" spans="2:4" ht="17.100000000000001" customHeight="1">
      <c r="B33" s="134">
        <v>1982</v>
      </c>
      <c r="C33" s="133" t="s">
        <v>359</v>
      </c>
      <c r="D33" s="133" t="s">
        <v>2353</v>
      </c>
    </row>
    <row r="34" spans="2:4" ht="17.100000000000001" customHeight="1">
      <c r="B34" s="134">
        <v>1983</v>
      </c>
      <c r="C34" s="133" t="s">
        <v>1334</v>
      </c>
      <c r="D34" s="133" t="s">
        <v>1503</v>
      </c>
    </row>
    <row r="35" spans="2:4" ht="17.100000000000001" customHeight="1">
      <c r="B35" s="134"/>
      <c r="D35" s="133" t="s">
        <v>1690</v>
      </c>
    </row>
    <row r="36" spans="2:4" ht="17.100000000000001" customHeight="1">
      <c r="B36" s="134">
        <v>1984</v>
      </c>
      <c r="C36" s="133" t="s">
        <v>1477</v>
      </c>
      <c r="D36" s="133" t="s">
        <v>1691</v>
      </c>
    </row>
    <row r="37" spans="2:4" ht="17.100000000000001" customHeight="1">
      <c r="B37" s="134">
        <v>1985</v>
      </c>
      <c r="C37" s="133" t="s">
        <v>360</v>
      </c>
      <c r="D37" s="133" t="s">
        <v>363</v>
      </c>
    </row>
    <row r="38" spans="2:4" ht="17.100000000000001" customHeight="1">
      <c r="B38" s="134"/>
      <c r="D38" s="133" t="s">
        <v>364</v>
      </c>
    </row>
    <row r="39" spans="2:4" ht="17.100000000000001" customHeight="1">
      <c r="B39" s="134"/>
      <c r="D39" s="133" t="s">
        <v>103</v>
      </c>
    </row>
    <row r="40" spans="2:4" ht="17.100000000000001" customHeight="1">
      <c r="B40" s="134">
        <v>1986</v>
      </c>
      <c r="C40" s="133" t="s">
        <v>1480</v>
      </c>
      <c r="D40" s="133" t="s">
        <v>104</v>
      </c>
    </row>
    <row r="41" spans="2:4" ht="17.100000000000001" customHeight="1">
      <c r="B41" s="134"/>
      <c r="D41" s="133" t="s">
        <v>105</v>
      </c>
    </row>
    <row r="42" spans="2:4" ht="17.100000000000001" customHeight="1">
      <c r="B42" s="134"/>
      <c r="D42" s="133" t="s">
        <v>106</v>
      </c>
    </row>
    <row r="43" spans="2:4" ht="17.100000000000001" customHeight="1">
      <c r="B43" s="134">
        <v>1987</v>
      </c>
      <c r="C43" s="133" t="s">
        <v>107</v>
      </c>
      <c r="D43" s="133" t="s">
        <v>108</v>
      </c>
    </row>
    <row r="44" spans="2:4" ht="17.100000000000001" customHeight="1">
      <c r="B44" s="134"/>
      <c r="D44" s="133" t="s">
        <v>109</v>
      </c>
    </row>
    <row r="45" spans="2:4" ht="17.100000000000001" customHeight="1">
      <c r="B45" s="134">
        <v>1988</v>
      </c>
      <c r="C45" s="133" t="s">
        <v>110</v>
      </c>
      <c r="D45" s="133" t="s">
        <v>111</v>
      </c>
    </row>
    <row r="46" spans="2:4" ht="17.100000000000001" customHeight="1">
      <c r="B46" s="134"/>
      <c r="D46" s="133" t="s">
        <v>282</v>
      </c>
    </row>
    <row r="47" spans="2:4" ht="16.5" customHeight="1">
      <c r="B47" s="134"/>
      <c r="D47" s="133" t="s">
        <v>283</v>
      </c>
    </row>
    <row r="48" spans="2:4" ht="16.5" customHeight="1">
      <c r="B48" s="134"/>
      <c r="D48" s="133" t="s">
        <v>284</v>
      </c>
    </row>
    <row r="59" spans="2:2" ht="14.45" customHeight="1">
      <c r="B59" s="134"/>
    </row>
    <row r="60" spans="2:2" ht="14.45" customHeight="1">
      <c r="B60" s="134"/>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zoomScaleNormal="100" workbookViewId="0">
      <selection activeCell="B1" sqref="B1"/>
    </sheetView>
  </sheetViews>
  <sheetFormatPr defaultRowHeight="14.45" customHeight="1"/>
  <cols>
    <col min="1" max="1" width="1.75" style="133" customWidth="1"/>
    <col min="2" max="2" width="5.5" style="133" bestFit="1" customWidth="1"/>
    <col min="3" max="3" width="12.875" style="133" customWidth="1"/>
    <col min="4" max="4" width="62.25" style="133" bestFit="1" customWidth="1"/>
    <col min="5" max="16384" width="9" style="133"/>
  </cols>
  <sheetData>
    <row r="2" spans="2:4" ht="17.100000000000001" customHeight="1">
      <c r="B2" s="134">
        <v>1989</v>
      </c>
      <c r="C2" s="133" t="s">
        <v>286</v>
      </c>
      <c r="D2" s="133" t="s">
        <v>277</v>
      </c>
    </row>
    <row r="3" spans="2:4" ht="17.100000000000001" customHeight="1">
      <c r="B3" s="134">
        <v>1990</v>
      </c>
      <c r="C3" s="133" t="s">
        <v>278</v>
      </c>
      <c r="D3" s="133" t="s">
        <v>279</v>
      </c>
    </row>
    <row r="4" spans="2:4" ht="17.100000000000001" customHeight="1">
      <c r="B4" s="134"/>
      <c r="D4" s="133" t="s">
        <v>280</v>
      </c>
    </row>
    <row r="5" spans="2:4" ht="17.100000000000001" customHeight="1">
      <c r="B5" s="134"/>
      <c r="D5" s="133" t="s">
        <v>1517</v>
      </c>
    </row>
    <row r="6" spans="2:4" ht="17.100000000000001" customHeight="1">
      <c r="B6" s="134">
        <v>1991</v>
      </c>
      <c r="C6" s="133" t="s">
        <v>1518</v>
      </c>
      <c r="D6" s="133" t="s">
        <v>1414</v>
      </c>
    </row>
    <row r="7" spans="2:4" ht="17.100000000000001" customHeight="1">
      <c r="B7" s="134"/>
      <c r="D7" s="133" t="s">
        <v>1415</v>
      </c>
    </row>
    <row r="8" spans="2:4" ht="17.100000000000001" customHeight="1">
      <c r="B8" s="134">
        <v>1992</v>
      </c>
      <c r="C8" s="133" t="s">
        <v>1416</v>
      </c>
      <c r="D8" s="133" t="s">
        <v>1417</v>
      </c>
    </row>
    <row r="9" spans="2:4" ht="17.100000000000001" customHeight="1">
      <c r="B9" s="134"/>
      <c r="D9" s="133" t="s">
        <v>1418</v>
      </c>
    </row>
    <row r="10" spans="2:4" ht="17.100000000000001" customHeight="1">
      <c r="B10" s="134"/>
      <c r="D10" s="133" t="s">
        <v>1419</v>
      </c>
    </row>
    <row r="11" spans="2:4" ht="17.100000000000001" customHeight="1">
      <c r="B11" s="134">
        <v>1993</v>
      </c>
      <c r="C11" s="133" t="s">
        <v>961</v>
      </c>
      <c r="D11" s="133" t="s">
        <v>1617</v>
      </c>
    </row>
    <row r="12" spans="2:4" ht="17.100000000000001" customHeight="1">
      <c r="B12" s="134">
        <v>1994</v>
      </c>
      <c r="C12" s="133" t="s">
        <v>965</v>
      </c>
      <c r="D12" s="133" t="s">
        <v>1618</v>
      </c>
    </row>
    <row r="13" spans="2:4" ht="17.100000000000001" customHeight="1">
      <c r="B13" s="134"/>
      <c r="D13" s="133" t="s">
        <v>1619</v>
      </c>
    </row>
    <row r="14" spans="2:4" ht="17.100000000000001" customHeight="1">
      <c r="B14" s="134">
        <v>1995</v>
      </c>
      <c r="C14" s="133" t="s">
        <v>967</v>
      </c>
      <c r="D14" s="133" t="s">
        <v>1620</v>
      </c>
    </row>
    <row r="15" spans="2:4" ht="17.100000000000001" customHeight="1">
      <c r="B15" s="134"/>
      <c r="D15" s="133" t="s">
        <v>345</v>
      </c>
    </row>
    <row r="16" spans="2:4" ht="17.100000000000001" customHeight="1">
      <c r="B16" s="134">
        <v>1996</v>
      </c>
      <c r="C16" s="133" t="s">
        <v>970</v>
      </c>
      <c r="D16" s="133" t="s">
        <v>346</v>
      </c>
    </row>
    <row r="17" spans="2:4" ht="17.100000000000001" customHeight="1">
      <c r="B17" s="134">
        <v>1999</v>
      </c>
      <c r="C17" s="133" t="s">
        <v>59</v>
      </c>
      <c r="D17" s="133" t="s">
        <v>347</v>
      </c>
    </row>
    <row r="18" spans="2:4" ht="17.100000000000001" customHeight="1">
      <c r="B18" s="134">
        <v>2000</v>
      </c>
      <c r="C18" s="133" t="s">
        <v>61</v>
      </c>
      <c r="D18" s="133" t="s">
        <v>648</v>
      </c>
    </row>
    <row r="19" spans="2:4" ht="17.100000000000001" customHeight="1">
      <c r="B19" s="134"/>
      <c r="D19" s="133" t="s">
        <v>348</v>
      </c>
    </row>
    <row r="20" spans="2:4" ht="17.100000000000001" customHeight="1">
      <c r="B20" s="134"/>
      <c r="D20" s="133" t="s">
        <v>349</v>
      </c>
    </row>
    <row r="21" spans="2:4" ht="17.100000000000001" customHeight="1">
      <c r="B21" s="134"/>
      <c r="D21" s="133" t="s">
        <v>350</v>
      </c>
    </row>
    <row r="22" spans="2:4" ht="17.100000000000001" customHeight="1">
      <c r="B22" s="134">
        <v>2001</v>
      </c>
      <c r="C22" s="133" t="s">
        <v>63</v>
      </c>
      <c r="D22" s="133" t="s">
        <v>351</v>
      </c>
    </row>
    <row r="23" spans="2:4" ht="17.100000000000001" customHeight="1">
      <c r="B23" s="134">
        <v>2002</v>
      </c>
      <c r="C23" s="133" t="s">
        <v>1406</v>
      </c>
      <c r="D23" s="133" t="s">
        <v>649</v>
      </c>
    </row>
    <row r="24" spans="2:4" ht="17.100000000000001" customHeight="1">
      <c r="B24" s="134"/>
      <c r="D24" s="133" t="s">
        <v>352</v>
      </c>
    </row>
    <row r="25" spans="2:4" ht="17.100000000000001" customHeight="1">
      <c r="B25" s="134"/>
      <c r="D25" s="133" t="s">
        <v>1674</v>
      </c>
    </row>
    <row r="26" spans="2:4" ht="17.100000000000001" customHeight="1">
      <c r="B26" s="134">
        <v>2003</v>
      </c>
      <c r="C26" s="133" t="s">
        <v>1409</v>
      </c>
      <c r="D26" s="133" t="s">
        <v>642</v>
      </c>
    </row>
    <row r="27" spans="2:4" ht="17.100000000000001" customHeight="1">
      <c r="B27" s="134"/>
      <c r="D27" s="133" t="s">
        <v>1412</v>
      </c>
    </row>
    <row r="28" spans="2:4" ht="17.100000000000001" customHeight="1">
      <c r="B28" s="134">
        <v>2004</v>
      </c>
      <c r="C28" s="133" t="s">
        <v>1058</v>
      </c>
      <c r="D28" s="133" t="s">
        <v>643</v>
      </c>
    </row>
    <row r="29" spans="2:4" ht="17.100000000000001" customHeight="1">
      <c r="B29" s="134"/>
      <c r="D29" s="133" t="s">
        <v>644</v>
      </c>
    </row>
    <row r="30" spans="2:4" ht="17.100000000000001" customHeight="1">
      <c r="B30" s="134"/>
      <c r="D30" s="133" t="s">
        <v>645</v>
      </c>
    </row>
    <row r="31" spans="2:4" ht="17.100000000000001" customHeight="1">
      <c r="B31" s="134"/>
      <c r="D31" s="133" t="s">
        <v>646</v>
      </c>
    </row>
    <row r="32" spans="2:4" ht="17.100000000000001" customHeight="1">
      <c r="B32" s="134"/>
      <c r="D32" s="133" t="s">
        <v>647</v>
      </c>
    </row>
    <row r="33" spans="2:4" ht="14.45" customHeight="1">
      <c r="B33" s="134"/>
      <c r="D33" s="133" t="s">
        <v>301</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47</vt:i4>
      </vt:variant>
    </vt:vector>
  </HeadingPairs>
  <TitlesOfParts>
    <vt:vector size="105" baseType="lpstr">
      <vt:lpstr>目次</vt:lpstr>
      <vt:lpstr>凡例</vt:lpstr>
      <vt:lpstr>1~3.位置・地勢・市域の変遷</vt:lpstr>
      <vt:lpstr>4~6.面積・気象</vt:lpstr>
      <vt:lpstr>7.河川</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16~19.外国人人口・人口動態</vt:lpstr>
      <vt:lpstr>20.転出入地別移動状況</vt:lpstr>
      <vt:lpstr>21,22.従業者数</vt:lpstr>
      <vt:lpstr>23~25.農家数・耕地面積</vt:lpstr>
      <vt:lpstr>26,27.作付面積・農地</vt:lpstr>
      <vt:lpstr>28~31.漁業</vt:lpstr>
      <vt:lpstr>32.出荷額・付加価値額</vt:lpstr>
      <vt:lpstr>33,34.工業</vt:lpstr>
      <vt:lpstr>35,36.商業</vt:lpstr>
      <vt:lpstr>37.商店数・従業者数</vt:lpstr>
      <vt:lpstr>38~40.電気・水道</vt:lpstr>
      <vt:lpstr>41,42.都市計画区域・市営住宅</vt:lpstr>
      <vt:lpstr>43~45.公園・道路・橋梁</vt:lpstr>
      <vt:lpstr>46.用途別家屋の状況</vt:lpstr>
      <vt:lpstr>47~49.自動車数・JR乗車数</vt:lpstr>
      <vt:lpstr>50,51.医療</vt:lpstr>
      <vt:lpstr>52,53.死因・予防接種</vt:lpstr>
      <vt:lpstr>54~56.健診・ごみ</vt:lpstr>
      <vt:lpstr>57,58.国民健康保険</vt:lpstr>
      <vt:lpstr>59.医療費助成</vt:lpstr>
      <vt:lpstr>60~63.介護保険・年金</vt:lpstr>
      <vt:lpstr>64.園児数</vt:lpstr>
      <vt:lpstr>65~67.就園・就学状況</vt:lpstr>
      <vt:lpstr>68,69.就学状況</vt:lpstr>
      <vt:lpstr>70,71.図書館利用状況(1)</vt:lpstr>
      <vt:lpstr>72,73.図書館利用状況(2)</vt:lpstr>
      <vt:lpstr>74.文化財(1)</vt:lpstr>
      <vt:lpstr>74.文化財(2)</vt:lpstr>
      <vt:lpstr>74.文化財(3)</vt:lpstr>
      <vt:lpstr>74.文化財(4)</vt:lpstr>
      <vt:lpstr>75.月別入込客数</vt:lpstr>
      <vt:lpstr>76.施設別入込客数</vt:lpstr>
      <vt:lpstr>77,78.火災</vt:lpstr>
      <vt:lpstr>79~81.交通事故・犯罪</vt:lpstr>
      <vt:lpstr>82,83.選挙</vt:lpstr>
      <vt:lpstr>84.市財政(1)</vt:lpstr>
      <vt:lpstr>84.市財政(2)</vt:lpstr>
      <vt:lpstr>市のあゆみ(1)</vt:lpstr>
      <vt:lpstr>市のあゆみ (2)</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'16~19.外国人人口・人口動態'!Print_Area</vt:lpstr>
      <vt:lpstr>'20.転出入地別移動状況'!Print_Area</vt:lpstr>
      <vt:lpstr>'21,22.従業者数'!Print_Area</vt:lpstr>
      <vt:lpstr>'23~25.農家数・耕地面積'!Print_Area</vt:lpstr>
      <vt:lpstr>'26,27.作付面積・農地'!Print_Area</vt:lpstr>
      <vt:lpstr>'28~31.漁業'!Print_Area</vt:lpstr>
      <vt:lpstr>'32.出荷額・付加価値額'!Print_Area</vt:lpstr>
      <vt:lpstr>'35,36.商業'!Print_Area</vt:lpstr>
      <vt:lpstr>'37.商店数・従業者数'!Print_Area</vt:lpstr>
      <vt:lpstr>'38~40.電気・水道'!Print_Area</vt:lpstr>
      <vt:lpstr>'41,42.都市計画区域・市営住宅'!Print_Area</vt:lpstr>
      <vt:lpstr>'43~45.公園・道路・橋梁'!Print_Area</vt:lpstr>
      <vt:lpstr>'46.用途別家屋の状況'!Print_Area</vt:lpstr>
      <vt:lpstr>'47~49.自動車数・JR乗車数'!Print_Area</vt:lpstr>
      <vt:lpstr>'50,51.医療'!Print_Area</vt:lpstr>
      <vt:lpstr>'52,53.死因・予防接種'!Print_Area</vt:lpstr>
      <vt:lpstr>'54~56.健診・ごみ'!Print_Area</vt:lpstr>
      <vt:lpstr>'57,58.国民健康保険'!Print_Area</vt:lpstr>
      <vt:lpstr>'59.医療費助成'!Print_Area</vt:lpstr>
      <vt:lpstr>'64.園児数'!Print_Area</vt:lpstr>
      <vt:lpstr>'65~67.就園・就学状況'!Print_Area</vt:lpstr>
      <vt:lpstr>'68,69.就学状況'!Print_Area</vt:lpstr>
      <vt:lpstr>'7.河川'!Print_Area</vt:lpstr>
      <vt:lpstr>'70,71.図書館利用状況(1)'!Print_Area</vt:lpstr>
      <vt:lpstr>'72,73.図書館利用状況(2)'!Print_Area</vt:lpstr>
      <vt:lpstr>'75.月別入込客数'!Print_Area</vt:lpstr>
      <vt:lpstr>'76.施設別入込客数'!Print_Area</vt:lpstr>
      <vt:lpstr>'77,78.火災'!Print_Area</vt:lpstr>
      <vt:lpstr>'79~81.交通事故・犯罪'!Print_Area</vt:lpstr>
      <vt:lpstr>'8.国勢調査人口'!Print_Area</vt:lpstr>
      <vt:lpstr>'82,83.選挙'!Print_Area</vt:lpstr>
      <vt:lpstr>'84.市財政(1)'!Print_Area</vt:lpstr>
      <vt:lpstr>'9.年齢区分別人口'!Print_Area</vt:lpstr>
      <vt:lpstr>'市のあゆみ (2)'!Print_Area</vt:lpstr>
      <vt:lpstr>'市のあゆみ(1)'!Print_Area</vt:lpstr>
      <vt:lpstr>'市までのあゆみ(1)'!Print_Area</vt:lpstr>
      <vt:lpstr>'市までのあゆみ(2)'!Print_Area</vt:lpstr>
      <vt:lpstr>'市までのあゆみ(3)'!Print_Area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2021-02-16T06:24:09Z</cp:lastPrinted>
  <dcterms:created xsi:type="dcterms:W3CDTF">2001-06-04T00:29:13Z</dcterms:created>
  <dcterms:modified xsi:type="dcterms:W3CDTF">2021-02-16T23:54:14Z</dcterms:modified>
</cp:coreProperties>
</file>